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JPA\E+\2016\"/>
    </mc:Choice>
  </mc:AlternateContent>
  <bookViews>
    <workbookView xWindow="0" yWindow="600" windowWidth="21570" windowHeight="796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AT3" i="1" l="1"/>
  <c r="D4" i="1"/>
  <c r="E4" i="1" s="1"/>
  <c r="I4" i="1"/>
  <c r="J4" i="1" s="1"/>
  <c r="N4" i="1"/>
  <c r="O4" i="1" s="1"/>
  <c r="S4" i="1"/>
  <c r="T4" i="1" s="1"/>
  <c r="X4" i="1"/>
  <c r="Z4" i="1" s="1"/>
  <c r="AB5" i="1" s="1"/>
  <c r="Y4" i="1"/>
  <c r="AB4" i="1"/>
  <c r="AC4" i="1"/>
  <c r="AG4" i="1"/>
  <c r="AH4" i="1" s="1"/>
  <c r="AM4" i="1"/>
  <c r="AN4" i="1" s="1"/>
  <c r="D5" i="1"/>
  <c r="I5" i="1"/>
  <c r="N5" i="1"/>
  <c r="S5" i="1"/>
  <c r="X5" i="1"/>
  <c r="Y5" i="1"/>
  <c r="AG5" i="1"/>
  <c r="AM5" i="1"/>
  <c r="AT8" i="1"/>
  <c r="X368" i="1"/>
  <c r="Y368" i="1"/>
  <c r="X367" i="1"/>
  <c r="Y367" i="1"/>
  <c r="X366" i="1"/>
  <c r="Y366" i="1"/>
  <c r="X365" i="1"/>
  <c r="Y365" i="1"/>
  <c r="X364" i="1"/>
  <c r="Y364" i="1"/>
  <c r="X363" i="1"/>
  <c r="Y363" i="1"/>
  <c r="X362" i="1"/>
  <c r="Y362" i="1"/>
  <c r="X361" i="1"/>
  <c r="Y361" i="1"/>
  <c r="X360" i="1"/>
  <c r="Y360" i="1"/>
  <c r="X359" i="1"/>
  <c r="Y359" i="1"/>
  <c r="X358" i="1"/>
  <c r="Y358" i="1"/>
  <c r="X357" i="1"/>
  <c r="Y357" i="1"/>
  <c r="X356" i="1"/>
  <c r="Y356" i="1"/>
  <c r="X355" i="1"/>
  <c r="Y355" i="1"/>
  <c r="X354" i="1"/>
  <c r="Y354" i="1"/>
  <c r="X353" i="1"/>
  <c r="Y353" i="1"/>
  <c r="X352" i="1"/>
  <c r="Y352" i="1"/>
  <c r="X351" i="1"/>
  <c r="Y351" i="1"/>
  <c r="X350" i="1"/>
  <c r="Y350" i="1"/>
  <c r="X349" i="1"/>
  <c r="Y349" i="1"/>
  <c r="X348" i="1"/>
  <c r="Y348" i="1"/>
  <c r="X347" i="1"/>
  <c r="Y347" i="1"/>
  <c r="X346" i="1"/>
  <c r="Y346" i="1"/>
  <c r="X345" i="1"/>
  <c r="Y345" i="1"/>
  <c r="X344" i="1"/>
  <c r="Y344" i="1"/>
  <c r="X343" i="1"/>
  <c r="Y343" i="1"/>
  <c r="X342" i="1"/>
  <c r="Y342" i="1"/>
  <c r="X341" i="1"/>
  <c r="Y341" i="1"/>
  <c r="X340" i="1"/>
  <c r="Y340" i="1"/>
  <c r="X339" i="1"/>
  <c r="Y339" i="1"/>
  <c r="X338" i="1"/>
  <c r="Y338" i="1"/>
  <c r="X337" i="1"/>
  <c r="Y337" i="1"/>
  <c r="X336" i="1"/>
  <c r="Y336" i="1"/>
  <c r="X335" i="1"/>
  <c r="Y335" i="1"/>
  <c r="X334" i="1"/>
  <c r="Y334" i="1"/>
  <c r="X333" i="1"/>
  <c r="Y333" i="1"/>
  <c r="X332" i="1"/>
  <c r="Y332" i="1"/>
  <c r="X331" i="1"/>
  <c r="Y331" i="1"/>
  <c r="X330" i="1"/>
  <c r="Y330" i="1"/>
  <c r="X329" i="1"/>
  <c r="Y329" i="1"/>
  <c r="X328" i="1"/>
  <c r="Y328" i="1"/>
  <c r="X327" i="1"/>
  <c r="Y327" i="1"/>
  <c r="X326" i="1"/>
  <c r="Y326" i="1"/>
  <c r="X325" i="1"/>
  <c r="Y325" i="1"/>
  <c r="X324" i="1"/>
  <c r="Y324" i="1"/>
  <c r="X323" i="1"/>
  <c r="Y323" i="1"/>
  <c r="X322" i="1"/>
  <c r="Y322" i="1"/>
  <c r="X321" i="1"/>
  <c r="Y321" i="1"/>
  <c r="X320" i="1"/>
  <c r="Y320" i="1"/>
  <c r="X319" i="1"/>
  <c r="Y319" i="1"/>
  <c r="X318" i="1"/>
  <c r="Y318" i="1"/>
  <c r="X317" i="1"/>
  <c r="Y317" i="1"/>
  <c r="X316" i="1"/>
  <c r="Y316" i="1"/>
  <c r="X315" i="1"/>
  <c r="Y315" i="1"/>
  <c r="X314" i="1"/>
  <c r="Y314" i="1"/>
  <c r="X313" i="1"/>
  <c r="Y313" i="1"/>
  <c r="X312" i="1"/>
  <c r="Y312" i="1"/>
  <c r="X311" i="1"/>
  <c r="Y311" i="1"/>
  <c r="X310" i="1"/>
  <c r="Y310" i="1"/>
  <c r="X309" i="1"/>
  <c r="Y309" i="1"/>
  <c r="X308" i="1"/>
  <c r="Y308" i="1"/>
  <c r="X307" i="1"/>
  <c r="Y307" i="1"/>
  <c r="X306" i="1"/>
  <c r="Y306" i="1"/>
  <c r="X305" i="1"/>
  <c r="Y305" i="1"/>
  <c r="X304" i="1"/>
  <c r="Y304" i="1"/>
  <c r="X303" i="1"/>
  <c r="Y303" i="1"/>
  <c r="X302" i="1"/>
  <c r="Y302" i="1"/>
  <c r="X301" i="1"/>
  <c r="Y301" i="1"/>
  <c r="X300" i="1"/>
  <c r="Y300" i="1"/>
  <c r="X299" i="1"/>
  <c r="Y299" i="1"/>
  <c r="X298" i="1"/>
  <c r="Y298" i="1"/>
  <c r="X297" i="1"/>
  <c r="Y297" i="1"/>
  <c r="X296" i="1"/>
  <c r="Y296" i="1"/>
  <c r="X295" i="1"/>
  <c r="Y295" i="1"/>
  <c r="X294" i="1"/>
  <c r="Y294" i="1"/>
  <c r="X293" i="1"/>
  <c r="Y293" i="1"/>
  <c r="X292" i="1"/>
  <c r="Y292" i="1"/>
  <c r="X291" i="1"/>
  <c r="Y291" i="1"/>
  <c r="X290" i="1"/>
  <c r="Y290" i="1"/>
  <c r="X289" i="1"/>
  <c r="Y289" i="1"/>
  <c r="X288" i="1"/>
  <c r="Y288" i="1"/>
  <c r="X287" i="1"/>
  <c r="Y287" i="1"/>
  <c r="X286" i="1"/>
  <c r="Y286" i="1"/>
  <c r="X285" i="1"/>
  <c r="Y285" i="1"/>
  <c r="X284" i="1"/>
  <c r="Y284" i="1"/>
  <c r="X283" i="1"/>
  <c r="Y283" i="1"/>
  <c r="X282" i="1"/>
  <c r="Y282" i="1"/>
  <c r="X281" i="1"/>
  <c r="Y281" i="1"/>
  <c r="X280" i="1"/>
  <c r="Y280" i="1"/>
  <c r="X279" i="1"/>
  <c r="Y279" i="1"/>
  <c r="X278" i="1"/>
  <c r="Y278" i="1"/>
  <c r="X277" i="1"/>
  <c r="Y277" i="1"/>
  <c r="X276" i="1"/>
  <c r="Y276" i="1"/>
  <c r="X275" i="1"/>
  <c r="Y275" i="1"/>
  <c r="X274" i="1"/>
  <c r="Y274" i="1"/>
  <c r="X273" i="1"/>
  <c r="Y273" i="1"/>
  <c r="X272" i="1"/>
  <c r="Y272" i="1"/>
  <c r="X271" i="1"/>
  <c r="Y271" i="1"/>
  <c r="X270" i="1"/>
  <c r="Y270" i="1"/>
  <c r="X269" i="1"/>
  <c r="Y269" i="1"/>
  <c r="X268" i="1"/>
  <c r="Y268" i="1"/>
  <c r="X267" i="1"/>
  <c r="Y267" i="1"/>
  <c r="X266" i="1"/>
  <c r="Y266" i="1"/>
  <c r="X265" i="1"/>
  <c r="Y265" i="1"/>
  <c r="X264" i="1"/>
  <c r="Y264" i="1"/>
  <c r="X263" i="1"/>
  <c r="Y263" i="1"/>
  <c r="X262" i="1"/>
  <c r="Y262" i="1"/>
  <c r="X261" i="1"/>
  <c r="Y261" i="1"/>
  <c r="X260" i="1"/>
  <c r="Y260" i="1"/>
  <c r="X259" i="1"/>
  <c r="Y259" i="1"/>
  <c r="X258" i="1"/>
  <c r="Y258" i="1"/>
  <c r="X257" i="1"/>
  <c r="Y257" i="1"/>
  <c r="X256" i="1"/>
  <c r="Y256" i="1"/>
  <c r="X255" i="1"/>
  <c r="Y255" i="1"/>
  <c r="X254" i="1"/>
  <c r="Y254" i="1"/>
  <c r="X253" i="1"/>
  <c r="Y253" i="1"/>
  <c r="X252" i="1"/>
  <c r="Y252" i="1"/>
  <c r="X251" i="1"/>
  <c r="Y251" i="1"/>
  <c r="X250" i="1"/>
  <c r="Y250" i="1"/>
  <c r="X249" i="1"/>
  <c r="Y249" i="1"/>
  <c r="X248" i="1"/>
  <c r="Y248" i="1"/>
  <c r="X247" i="1"/>
  <c r="Y247" i="1"/>
  <c r="X246" i="1"/>
  <c r="Y246" i="1"/>
  <c r="X245" i="1"/>
  <c r="Y245" i="1"/>
  <c r="X244" i="1"/>
  <c r="Y244" i="1"/>
  <c r="X243" i="1"/>
  <c r="Y243" i="1"/>
  <c r="X242" i="1"/>
  <c r="Y242" i="1"/>
  <c r="X241" i="1"/>
  <c r="Y241" i="1"/>
  <c r="X240" i="1"/>
  <c r="Y240" i="1"/>
  <c r="X239" i="1"/>
  <c r="Y239" i="1"/>
  <c r="X238" i="1"/>
  <c r="Y238" i="1"/>
  <c r="X237" i="1"/>
  <c r="Y237" i="1"/>
  <c r="X236" i="1"/>
  <c r="Y236" i="1"/>
  <c r="X235" i="1"/>
  <c r="Y235" i="1"/>
  <c r="X234" i="1"/>
  <c r="Y234" i="1"/>
  <c r="X233" i="1"/>
  <c r="Y233" i="1"/>
  <c r="X232" i="1"/>
  <c r="Y232" i="1"/>
  <c r="X231" i="1"/>
  <c r="Y231" i="1"/>
  <c r="X230" i="1"/>
  <c r="Y230" i="1"/>
  <c r="X229" i="1"/>
  <c r="Y229" i="1"/>
  <c r="X228" i="1"/>
  <c r="Y228" i="1"/>
  <c r="X227" i="1"/>
  <c r="Y227" i="1"/>
  <c r="X226" i="1"/>
  <c r="Y226" i="1"/>
  <c r="X225" i="1"/>
  <c r="Y225" i="1"/>
  <c r="X224" i="1"/>
  <c r="Y224" i="1"/>
  <c r="X223" i="1"/>
  <c r="Y223" i="1"/>
  <c r="X222" i="1"/>
  <c r="Y222" i="1"/>
  <c r="X221" i="1"/>
  <c r="Y221" i="1"/>
  <c r="X220" i="1"/>
  <c r="Y220" i="1"/>
  <c r="X219" i="1"/>
  <c r="Y219" i="1"/>
  <c r="X218" i="1"/>
  <c r="Y218" i="1"/>
  <c r="X217" i="1"/>
  <c r="Y217" i="1"/>
  <c r="X216" i="1"/>
  <c r="Y216" i="1"/>
  <c r="X215" i="1"/>
  <c r="Y215" i="1"/>
  <c r="X214" i="1"/>
  <c r="Y214" i="1"/>
  <c r="X213" i="1"/>
  <c r="Y213" i="1"/>
  <c r="X212" i="1"/>
  <c r="Y212" i="1"/>
  <c r="X211" i="1"/>
  <c r="Y211" i="1"/>
  <c r="X210" i="1"/>
  <c r="Y210" i="1"/>
  <c r="X209" i="1"/>
  <c r="Y209" i="1"/>
  <c r="X208" i="1"/>
  <c r="Y208" i="1"/>
  <c r="X207" i="1"/>
  <c r="Y207" i="1"/>
  <c r="X206" i="1"/>
  <c r="Y206" i="1"/>
  <c r="X205" i="1"/>
  <c r="Y205" i="1"/>
  <c r="X204" i="1"/>
  <c r="Y204" i="1"/>
  <c r="X203" i="1"/>
  <c r="Y203" i="1"/>
  <c r="X202" i="1"/>
  <c r="Y202" i="1"/>
  <c r="X201" i="1"/>
  <c r="Y201" i="1"/>
  <c r="X200" i="1"/>
  <c r="Y200" i="1"/>
  <c r="X199" i="1"/>
  <c r="Y199" i="1"/>
  <c r="X198" i="1"/>
  <c r="Y198" i="1"/>
  <c r="X197" i="1"/>
  <c r="Y197" i="1"/>
  <c r="X196" i="1"/>
  <c r="Y196" i="1"/>
  <c r="X195" i="1"/>
  <c r="Y195" i="1"/>
  <c r="X194" i="1"/>
  <c r="Y194" i="1"/>
  <c r="X193" i="1"/>
  <c r="Y193" i="1"/>
  <c r="X192" i="1"/>
  <c r="Y192" i="1"/>
  <c r="X191" i="1"/>
  <c r="Y191" i="1"/>
  <c r="X190" i="1"/>
  <c r="Y190" i="1"/>
  <c r="X189" i="1"/>
  <c r="Y189" i="1"/>
  <c r="X188" i="1"/>
  <c r="Y188" i="1"/>
  <c r="X187" i="1"/>
  <c r="Y187" i="1"/>
  <c r="X186" i="1"/>
  <c r="Y186" i="1"/>
  <c r="X185" i="1"/>
  <c r="Y185" i="1"/>
  <c r="X184" i="1"/>
  <c r="Y184" i="1"/>
  <c r="X183" i="1"/>
  <c r="Y183" i="1"/>
  <c r="X182" i="1"/>
  <c r="Y182" i="1"/>
  <c r="X181" i="1"/>
  <c r="Y181" i="1"/>
  <c r="X180" i="1"/>
  <c r="Y180" i="1"/>
  <c r="X179" i="1"/>
  <c r="Y179" i="1"/>
  <c r="X178" i="1"/>
  <c r="Y178" i="1"/>
  <c r="X177" i="1"/>
  <c r="Y177" i="1"/>
  <c r="X176" i="1"/>
  <c r="Y176" i="1"/>
  <c r="X175" i="1"/>
  <c r="Y175" i="1"/>
  <c r="X174" i="1"/>
  <c r="Y174" i="1"/>
  <c r="X173" i="1"/>
  <c r="Y173" i="1"/>
  <c r="X172" i="1"/>
  <c r="Y172" i="1"/>
  <c r="X171" i="1"/>
  <c r="Y171" i="1"/>
  <c r="X170" i="1"/>
  <c r="Y170" i="1"/>
  <c r="X169" i="1"/>
  <c r="Y169" i="1"/>
  <c r="X168" i="1"/>
  <c r="Y168" i="1"/>
  <c r="X167" i="1"/>
  <c r="Y167" i="1"/>
  <c r="X166" i="1"/>
  <c r="Y166" i="1"/>
  <c r="X165" i="1"/>
  <c r="Y165" i="1"/>
  <c r="X164" i="1"/>
  <c r="Y164" i="1"/>
  <c r="X163" i="1"/>
  <c r="Y163" i="1"/>
  <c r="X162" i="1"/>
  <c r="Y162" i="1"/>
  <c r="X161" i="1"/>
  <c r="Y161" i="1"/>
  <c r="X160" i="1"/>
  <c r="Y160" i="1"/>
  <c r="X159" i="1"/>
  <c r="Y159" i="1"/>
  <c r="X158" i="1"/>
  <c r="Y158" i="1"/>
  <c r="X157" i="1"/>
  <c r="Y157" i="1"/>
  <c r="X156" i="1"/>
  <c r="Y156" i="1"/>
  <c r="X155" i="1"/>
  <c r="Y155" i="1"/>
  <c r="X154" i="1"/>
  <c r="Y154" i="1"/>
  <c r="X153" i="1"/>
  <c r="Y153" i="1"/>
  <c r="X152" i="1"/>
  <c r="Y152" i="1"/>
  <c r="X151" i="1"/>
  <c r="Y151" i="1"/>
  <c r="X150" i="1"/>
  <c r="Y150" i="1"/>
  <c r="X149" i="1"/>
  <c r="Y149" i="1"/>
  <c r="X148" i="1"/>
  <c r="Y148" i="1"/>
  <c r="X147" i="1"/>
  <c r="Y147" i="1"/>
  <c r="X146" i="1"/>
  <c r="Y146" i="1"/>
  <c r="X145" i="1"/>
  <c r="Y145" i="1"/>
  <c r="X144" i="1"/>
  <c r="Y144" i="1"/>
  <c r="X143" i="1"/>
  <c r="Y143" i="1"/>
  <c r="X142" i="1"/>
  <c r="Y142" i="1"/>
  <c r="X141" i="1"/>
  <c r="Y141" i="1"/>
  <c r="X140" i="1"/>
  <c r="Y140" i="1"/>
  <c r="X139" i="1"/>
  <c r="Y139" i="1"/>
  <c r="X138" i="1"/>
  <c r="Y138" i="1"/>
  <c r="X137" i="1"/>
  <c r="Y137" i="1"/>
  <c r="X136" i="1"/>
  <c r="Y136" i="1"/>
  <c r="X135" i="1"/>
  <c r="Y135" i="1"/>
  <c r="X134" i="1"/>
  <c r="Y134" i="1"/>
  <c r="X133" i="1"/>
  <c r="Y133" i="1"/>
  <c r="X132" i="1"/>
  <c r="Y132" i="1"/>
  <c r="X131" i="1"/>
  <c r="Y131" i="1"/>
  <c r="X130" i="1"/>
  <c r="Y130" i="1"/>
  <c r="X129" i="1"/>
  <c r="Y129" i="1"/>
  <c r="X128" i="1"/>
  <c r="Y128" i="1"/>
  <c r="X127" i="1"/>
  <c r="Y127" i="1"/>
  <c r="X126" i="1"/>
  <c r="Y126" i="1"/>
  <c r="X125" i="1"/>
  <c r="Y125" i="1"/>
  <c r="X124" i="1"/>
  <c r="Y124" i="1"/>
  <c r="X123" i="1"/>
  <c r="Y123" i="1"/>
  <c r="X122" i="1"/>
  <c r="Y122" i="1"/>
  <c r="X121" i="1"/>
  <c r="Y121" i="1"/>
  <c r="X120" i="1"/>
  <c r="Y120" i="1"/>
  <c r="X119" i="1"/>
  <c r="Y119" i="1"/>
  <c r="X118" i="1"/>
  <c r="Y118" i="1"/>
  <c r="X117" i="1"/>
  <c r="Y117" i="1"/>
  <c r="X116" i="1"/>
  <c r="Y116" i="1"/>
  <c r="X115" i="1"/>
  <c r="Y115" i="1"/>
  <c r="X114" i="1"/>
  <c r="Y114" i="1"/>
  <c r="X113" i="1"/>
  <c r="Y113" i="1"/>
  <c r="X112" i="1"/>
  <c r="Y112" i="1"/>
  <c r="X111" i="1"/>
  <c r="Y111" i="1"/>
  <c r="X110" i="1"/>
  <c r="Y110" i="1"/>
  <c r="X109" i="1"/>
  <c r="Y109" i="1"/>
  <c r="X108" i="1"/>
  <c r="Y108" i="1"/>
  <c r="X107" i="1"/>
  <c r="Y107" i="1"/>
  <c r="X106" i="1"/>
  <c r="Y106" i="1"/>
  <c r="X105" i="1"/>
  <c r="Y105" i="1"/>
  <c r="X104" i="1"/>
  <c r="Y104" i="1"/>
  <c r="X103" i="1"/>
  <c r="Y103" i="1"/>
  <c r="X102" i="1"/>
  <c r="Y102" i="1"/>
  <c r="X101" i="1"/>
  <c r="Y101" i="1"/>
  <c r="X100" i="1"/>
  <c r="Y100" i="1"/>
  <c r="X99" i="1"/>
  <c r="Y99" i="1"/>
  <c r="X98" i="1"/>
  <c r="Y98" i="1"/>
  <c r="X97" i="1"/>
  <c r="Y97" i="1"/>
  <c r="X96" i="1"/>
  <c r="Y96" i="1"/>
  <c r="X95" i="1"/>
  <c r="Y95" i="1"/>
  <c r="X94" i="1"/>
  <c r="Y94" i="1"/>
  <c r="X93" i="1"/>
  <c r="Y93" i="1"/>
  <c r="X92" i="1"/>
  <c r="Y92" i="1"/>
  <c r="X91" i="1"/>
  <c r="Y91" i="1"/>
  <c r="X90" i="1"/>
  <c r="Y90" i="1"/>
  <c r="X89" i="1"/>
  <c r="Y89" i="1"/>
  <c r="X88" i="1"/>
  <c r="Y88" i="1"/>
  <c r="X87" i="1"/>
  <c r="Y87" i="1"/>
  <c r="X86" i="1"/>
  <c r="Y86" i="1"/>
  <c r="X85" i="1"/>
  <c r="Y85" i="1"/>
  <c r="X84" i="1"/>
  <c r="Y84" i="1"/>
  <c r="X83" i="1"/>
  <c r="Y83" i="1"/>
  <c r="X82" i="1"/>
  <c r="Y82" i="1"/>
  <c r="X81" i="1"/>
  <c r="Y81" i="1"/>
  <c r="X80" i="1"/>
  <c r="Y80" i="1"/>
  <c r="X79" i="1"/>
  <c r="Y79" i="1"/>
  <c r="X78" i="1"/>
  <c r="Y78" i="1"/>
  <c r="X77" i="1"/>
  <c r="Y77" i="1"/>
  <c r="X76" i="1"/>
  <c r="Y76" i="1"/>
  <c r="X75" i="1"/>
  <c r="Y75" i="1"/>
  <c r="X74" i="1"/>
  <c r="Y74" i="1"/>
  <c r="X73" i="1"/>
  <c r="Y73" i="1"/>
  <c r="X72" i="1"/>
  <c r="Y72" i="1"/>
  <c r="X71" i="1"/>
  <c r="Y71" i="1"/>
  <c r="X70" i="1"/>
  <c r="Y70" i="1"/>
  <c r="X69" i="1"/>
  <c r="Y69" i="1"/>
  <c r="X68" i="1"/>
  <c r="Y68" i="1"/>
  <c r="X67" i="1"/>
  <c r="Y67" i="1"/>
  <c r="X66" i="1"/>
  <c r="Y66" i="1"/>
  <c r="X65" i="1"/>
  <c r="Y65" i="1"/>
  <c r="X64" i="1"/>
  <c r="Y64" i="1"/>
  <c r="X63" i="1"/>
  <c r="Y63" i="1"/>
  <c r="X62" i="1"/>
  <c r="Y62" i="1"/>
  <c r="X61" i="1"/>
  <c r="Y61" i="1"/>
  <c r="X60" i="1"/>
  <c r="Y60" i="1"/>
  <c r="X59" i="1"/>
  <c r="Y59" i="1"/>
  <c r="X58" i="1"/>
  <c r="Y58" i="1"/>
  <c r="X57" i="1"/>
  <c r="Y57" i="1"/>
  <c r="X56" i="1"/>
  <c r="Y56" i="1"/>
  <c r="X55" i="1"/>
  <c r="Y55" i="1"/>
  <c r="X54" i="1"/>
  <c r="Y54" i="1"/>
  <c r="X53" i="1"/>
  <c r="Y53" i="1"/>
  <c r="X52" i="1"/>
  <c r="Y52" i="1"/>
  <c r="X51" i="1"/>
  <c r="Y51" i="1"/>
  <c r="X50" i="1"/>
  <c r="Y50" i="1"/>
  <c r="X49" i="1"/>
  <c r="Y49" i="1"/>
  <c r="X48" i="1"/>
  <c r="Y48" i="1"/>
  <c r="X47" i="1"/>
  <c r="Y47" i="1"/>
  <c r="X46" i="1"/>
  <c r="Y46" i="1"/>
  <c r="X45" i="1"/>
  <c r="Y45" i="1"/>
  <c r="X44" i="1"/>
  <c r="Y44" i="1"/>
  <c r="X43" i="1"/>
  <c r="Y43" i="1"/>
  <c r="X42" i="1"/>
  <c r="Y42" i="1"/>
  <c r="X41" i="1"/>
  <c r="Y41" i="1"/>
  <c r="X40" i="1"/>
  <c r="Y40" i="1"/>
  <c r="X39" i="1"/>
  <c r="Y39" i="1"/>
  <c r="X38" i="1"/>
  <c r="Y38" i="1"/>
  <c r="X37" i="1"/>
  <c r="Y37" i="1"/>
  <c r="X36" i="1"/>
  <c r="Y36" i="1"/>
  <c r="X35" i="1"/>
  <c r="Y35" i="1"/>
  <c r="X34" i="1"/>
  <c r="Y34" i="1"/>
  <c r="X33" i="1"/>
  <c r="Y33" i="1"/>
  <c r="X32" i="1"/>
  <c r="Y32" i="1"/>
  <c r="X31" i="1"/>
  <c r="Y31" i="1"/>
  <c r="X30" i="1"/>
  <c r="Y30" i="1"/>
  <c r="X29" i="1"/>
  <c r="Y29" i="1"/>
  <c r="X28" i="1"/>
  <c r="Y28" i="1"/>
  <c r="X27" i="1"/>
  <c r="Y27" i="1"/>
  <c r="X26" i="1"/>
  <c r="Y26" i="1"/>
  <c r="X25" i="1"/>
  <c r="Y25" i="1"/>
  <c r="X24" i="1"/>
  <c r="Y24" i="1"/>
  <c r="X23" i="1"/>
  <c r="Y23" i="1"/>
  <c r="X22" i="1"/>
  <c r="Y22" i="1"/>
  <c r="X21" i="1"/>
  <c r="Y21" i="1"/>
  <c r="X20" i="1"/>
  <c r="Y20" i="1"/>
  <c r="X19" i="1"/>
  <c r="Y19" i="1"/>
  <c r="X18" i="1"/>
  <c r="Y18" i="1"/>
  <c r="X17" i="1"/>
  <c r="Y17" i="1"/>
  <c r="X16" i="1"/>
  <c r="Y16" i="1"/>
  <c r="X15" i="1"/>
  <c r="Y15" i="1"/>
  <c r="X14" i="1"/>
  <c r="Y14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D6" i="1"/>
  <c r="I6" i="1"/>
  <c r="N6" i="1"/>
  <c r="S6" i="1"/>
  <c r="AG6" i="1"/>
  <c r="AM6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BD18" i="1"/>
  <c r="BD19" i="1" s="1"/>
  <c r="AY20" i="1"/>
  <c r="AR23" i="1"/>
  <c r="AR24" i="1" s="1"/>
  <c r="AX23" i="1"/>
  <c r="AY23" i="1"/>
  <c r="AX24" i="1"/>
  <c r="AY24" i="1" s="1"/>
  <c r="AX25" i="1"/>
  <c r="AY25" i="1" s="1"/>
  <c r="AS28" i="1"/>
  <c r="AY28" i="1"/>
  <c r="AX31" i="1"/>
  <c r="AY31" i="1" s="1"/>
  <c r="AX32" i="1"/>
  <c r="AY32" i="1" s="1"/>
  <c r="BF32" i="1"/>
  <c r="BH32" i="1" s="1"/>
  <c r="AX33" i="1"/>
  <c r="AY33" i="1"/>
  <c r="BF33" i="1"/>
  <c r="BH33" i="1" s="1"/>
  <c r="BH34" i="1" s="1"/>
  <c r="X369" i="1"/>
  <c r="Y369" i="1"/>
  <c r="V3" i="1"/>
  <c r="AK3" i="1"/>
  <c r="AE3" i="1"/>
  <c r="B3" i="1"/>
  <c r="G3" i="1"/>
  <c r="Q3" i="1"/>
  <c r="L3" i="1"/>
  <c r="J5" i="1" l="1"/>
  <c r="O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AN5" i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V5" i="1"/>
  <c r="AW5" i="1"/>
  <c r="AX5" i="1"/>
  <c r="AU5" i="1"/>
  <c r="AZ5" i="1"/>
  <c r="AY5" i="1"/>
  <c r="BA5" i="1"/>
  <c r="BB5" i="1"/>
  <c r="Y3" i="1"/>
  <c r="Z5" i="1"/>
  <c r="Z6" i="1" s="1"/>
  <c r="AA4" i="1"/>
  <c r="AC5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AB6" i="1" l="1"/>
  <c r="AA5" i="1"/>
  <c r="AC6" i="1" s="1"/>
  <c r="AA6" i="1"/>
  <c r="AZ6" i="1"/>
  <c r="AN95" i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V6" i="1"/>
  <c r="J95" i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AX6" i="1"/>
  <c r="T95" i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AW6" i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AY6" i="1"/>
  <c r="AH95" i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U6" i="1"/>
  <c r="AU11" i="1" s="1"/>
  <c r="E95" i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Z7" i="1"/>
  <c r="AB7" i="1"/>
  <c r="AC7" i="1" l="1"/>
  <c r="AA7" i="1"/>
  <c r="AU7" i="1"/>
  <c r="AU12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AU8" i="1" s="1"/>
  <c r="Z8" i="1"/>
  <c r="AB8" i="1"/>
  <c r="AX7" i="1"/>
  <c r="AX12" i="1" s="1"/>
  <c r="T186" i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AX8" i="1" s="1"/>
  <c r="AW7" i="1"/>
  <c r="AW12" i="1" s="1"/>
  <c r="O186" i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AW8" i="1" s="1"/>
  <c r="AV7" i="1"/>
  <c r="AV12" i="1" s="1"/>
  <c r="J186" i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AV8" i="1" s="1"/>
  <c r="AZ7" i="1"/>
  <c r="AZ12" i="1" s="1"/>
  <c r="AN186" i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AN255" i="1" s="1"/>
  <c r="AN256" i="1" s="1"/>
  <c r="AN257" i="1" s="1"/>
  <c r="AN258" i="1" s="1"/>
  <c r="AN259" i="1" s="1"/>
  <c r="AN260" i="1" s="1"/>
  <c r="AN261" i="1" s="1"/>
  <c r="AN262" i="1" s="1"/>
  <c r="AN263" i="1" s="1"/>
  <c r="AN264" i="1" s="1"/>
  <c r="AN265" i="1" s="1"/>
  <c r="AN266" i="1" s="1"/>
  <c r="AN267" i="1" s="1"/>
  <c r="AN268" i="1" s="1"/>
  <c r="AN269" i="1" s="1"/>
  <c r="AN270" i="1" s="1"/>
  <c r="AN271" i="1" s="1"/>
  <c r="AN272" i="1" s="1"/>
  <c r="AN273" i="1" s="1"/>
  <c r="AN274" i="1" s="1"/>
  <c r="AN275" i="1" s="1"/>
  <c r="AN276" i="1" s="1"/>
  <c r="AN277" i="1" s="1"/>
  <c r="AN278" i="1" s="1"/>
  <c r="AN279" i="1" s="1"/>
  <c r="AN280" i="1" s="1"/>
  <c r="AN281" i="1" s="1"/>
  <c r="AN282" i="1" s="1"/>
  <c r="AN283" i="1" s="1"/>
  <c r="AN284" i="1" s="1"/>
  <c r="AN285" i="1" s="1"/>
  <c r="AN286" i="1" s="1"/>
  <c r="AN287" i="1" s="1"/>
  <c r="AN288" i="1" s="1"/>
  <c r="AN289" i="1" s="1"/>
  <c r="AN290" i="1" s="1"/>
  <c r="AN291" i="1" s="1"/>
  <c r="AN292" i="1" s="1"/>
  <c r="AN293" i="1" s="1"/>
  <c r="AN294" i="1" s="1"/>
  <c r="AN295" i="1" s="1"/>
  <c r="AN296" i="1" s="1"/>
  <c r="AN297" i="1" s="1"/>
  <c r="AN298" i="1" s="1"/>
  <c r="AN299" i="1" s="1"/>
  <c r="AN300" i="1" s="1"/>
  <c r="AN301" i="1" s="1"/>
  <c r="AN302" i="1" s="1"/>
  <c r="AN303" i="1" s="1"/>
  <c r="AN304" i="1" s="1"/>
  <c r="AN305" i="1" s="1"/>
  <c r="AN306" i="1" s="1"/>
  <c r="AN307" i="1" s="1"/>
  <c r="AN308" i="1" s="1"/>
  <c r="AN309" i="1" s="1"/>
  <c r="AN310" i="1" s="1"/>
  <c r="AN311" i="1" s="1"/>
  <c r="AN312" i="1" s="1"/>
  <c r="AN313" i="1" s="1"/>
  <c r="AN314" i="1" s="1"/>
  <c r="AN315" i="1" s="1"/>
  <c r="AN316" i="1" s="1"/>
  <c r="AN317" i="1" s="1"/>
  <c r="AN318" i="1" s="1"/>
  <c r="AN319" i="1" s="1"/>
  <c r="AN320" i="1" s="1"/>
  <c r="AN321" i="1" s="1"/>
  <c r="AN322" i="1" s="1"/>
  <c r="AN323" i="1" s="1"/>
  <c r="AN324" i="1" s="1"/>
  <c r="AN325" i="1" s="1"/>
  <c r="AN326" i="1" s="1"/>
  <c r="AN327" i="1" s="1"/>
  <c r="AN328" i="1" s="1"/>
  <c r="AN329" i="1" s="1"/>
  <c r="AN330" i="1" s="1"/>
  <c r="AN331" i="1" s="1"/>
  <c r="AN332" i="1" s="1"/>
  <c r="AN333" i="1" s="1"/>
  <c r="AN334" i="1" s="1"/>
  <c r="AN335" i="1" s="1"/>
  <c r="AN336" i="1" s="1"/>
  <c r="AN337" i="1" s="1"/>
  <c r="AN338" i="1" s="1"/>
  <c r="AN339" i="1" s="1"/>
  <c r="AN340" i="1" s="1"/>
  <c r="AN341" i="1" s="1"/>
  <c r="AN342" i="1" s="1"/>
  <c r="AN343" i="1" s="1"/>
  <c r="AN344" i="1" s="1"/>
  <c r="AN345" i="1" s="1"/>
  <c r="AN346" i="1" s="1"/>
  <c r="AN347" i="1" s="1"/>
  <c r="AN348" i="1" s="1"/>
  <c r="AN349" i="1" s="1"/>
  <c r="AN350" i="1" s="1"/>
  <c r="AN351" i="1" s="1"/>
  <c r="AN352" i="1" s="1"/>
  <c r="AN353" i="1" s="1"/>
  <c r="AN354" i="1" s="1"/>
  <c r="AN355" i="1" s="1"/>
  <c r="AN356" i="1" s="1"/>
  <c r="AN357" i="1" s="1"/>
  <c r="AN358" i="1" s="1"/>
  <c r="AN359" i="1" s="1"/>
  <c r="AN360" i="1" s="1"/>
  <c r="AN361" i="1" s="1"/>
  <c r="AN362" i="1" s="1"/>
  <c r="AN363" i="1" s="1"/>
  <c r="AN364" i="1" s="1"/>
  <c r="AN365" i="1" s="1"/>
  <c r="AN366" i="1" s="1"/>
  <c r="AN367" i="1" s="1"/>
  <c r="AN368" i="1" s="1"/>
  <c r="AN369" i="1" s="1"/>
  <c r="AZ8" i="1" s="1"/>
  <c r="AY7" i="1"/>
  <c r="AY12" i="1" s="1"/>
  <c r="AH186" i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37" i="1" s="1"/>
  <c r="AH338" i="1" s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Y8" i="1" s="1"/>
  <c r="AC8" i="1" l="1"/>
  <c r="AA8" i="1"/>
  <c r="AW9" i="1"/>
  <c r="AW13" i="1"/>
  <c r="BF10" i="1" s="1"/>
  <c r="AX9" i="1"/>
  <c r="AX13" i="1"/>
  <c r="BF8" i="1" s="1"/>
  <c r="AV9" i="1"/>
  <c r="AV13" i="1"/>
  <c r="BF7" i="1" s="1"/>
  <c r="AY13" i="1"/>
  <c r="BF11" i="1" s="1"/>
  <c r="AY9" i="1"/>
  <c r="Z9" i="1"/>
  <c r="AB9" i="1"/>
  <c r="AU13" i="1"/>
  <c r="BF12" i="1" s="1"/>
  <c r="AU9" i="1"/>
  <c r="AZ13" i="1"/>
  <c r="BF9" i="1" s="1"/>
  <c r="AZ9" i="1"/>
  <c r="AA9" i="1" l="1"/>
  <c r="AC9" i="1"/>
  <c r="Z10" i="1"/>
  <c r="AB10" i="1"/>
  <c r="AC10" i="1" l="1"/>
  <c r="AA10" i="1"/>
  <c r="Z11" i="1"/>
  <c r="AB11" i="1"/>
  <c r="AC11" i="1" l="1"/>
  <c r="AA11" i="1"/>
  <c r="Z12" i="1"/>
  <c r="AB12" i="1"/>
  <c r="AC12" i="1" l="1"/>
  <c r="AA12" i="1"/>
  <c r="Z13" i="1"/>
  <c r="AB13" i="1"/>
  <c r="AC13" i="1" l="1"/>
  <c r="AA13" i="1"/>
  <c r="Z14" i="1"/>
  <c r="AB14" i="1"/>
  <c r="AC14" i="1" l="1"/>
  <c r="AA14" i="1"/>
  <c r="Z15" i="1"/>
  <c r="AB15" i="1"/>
  <c r="AA15" i="1" l="1"/>
  <c r="AC15" i="1"/>
  <c r="Z16" i="1"/>
  <c r="AB16" i="1"/>
  <c r="AC16" i="1" l="1"/>
  <c r="AA16" i="1"/>
  <c r="Z17" i="1"/>
  <c r="AB17" i="1"/>
  <c r="AC17" i="1" l="1"/>
  <c r="AA17" i="1"/>
  <c r="Z18" i="1"/>
  <c r="AB18" i="1"/>
  <c r="AC18" i="1" l="1"/>
  <c r="AA18" i="1"/>
  <c r="Z19" i="1"/>
  <c r="AB19" i="1"/>
  <c r="AA19" i="1" l="1"/>
  <c r="AC19" i="1"/>
  <c r="Z20" i="1"/>
  <c r="AB20" i="1"/>
  <c r="AC20" i="1" l="1"/>
  <c r="AA20" i="1"/>
  <c r="Z21" i="1"/>
  <c r="AB21" i="1"/>
  <c r="AC21" i="1" l="1"/>
  <c r="AA21" i="1"/>
  <c r="Z22" i="1"/>
  <c r="AB22" i="1"/>
  <c r="AA22" i="1" l="1"/>
  <c r="AC22" i="1"/>
  <c r="Z23" i="1"/>
  <c r="AB23" i="1"/>
  <c r="AA23" i="1" l="1"/>
  <c r="AC23" i="1"/>
  <c r="Z24" i="1"/>
  <c r="AB24" i="1"/>
  <c r="AC24" i="1" l="1"/>
  <c r="AA24" i="1"/>
  <c r="Z25" i="1"/>
  <c r="AB25" i="1"/>
  <c r="AA25" i="1" l="1"/>
  <c r="AC25" i="1"/>
  <c r="Z26" i="1"/>
  <c r="AB26" i="1"/>
  <c r="AC26" i="1" l="1"/>
  <c r="AA26" i="1"/>
  <c r="Z27" i="1"/>
  <c r="AB27" i="1"/>
  <c r="AA27" i="1" l="1"/>
  <c r="AC27" i="1"/>
  <c r="Z28" i="1"/>
  <c r="AB28" i="1"/>
  <c r="AC28" i="1" l="1"/>
  <c r="AA28" i="1"/>
  <c r="Z29" i="1"/>
  <c r="AB29" i="1"/>
  <c r="AC29" i="1" l="1"/>
  <c r="AA29" i="1"/>
  <c r="Z30" i="1"/>
  <c r="AB30" i="1"/>
  <c r="AC30" i="1" l="1"/>
  <c r="AA30" i="1"/>
  <c r="Z31" i="1"/>
  <c r="AB31" i="1"/>
  <c r="AA31" i="1" l="1"/>
  <c r="AC31" i="1"/>
  <c r="Z32" i="1"/>
  <c r="AB32" i="1"/>
  <c r="AC32" i="1" l="1"/>
  <c r="AA32" i="1"/>
  <c r="Z33" i="1"/>
  <c r="AB33" i="1"/>
  <c r="AC33" i="1" l="1"/>
  <c r="AA33" i="1"/>
  <c r="Z34" i="1"/>
  <c r="AB34" i="1"/>
  <c r="AC34" i="1" l="1"/>
  <c r="AA34" i="1"/>
  <c r="Z35" i="1"/>
  <c r="AB35" i="1"/>
  <c r="AA35" i="1" l="1"/>
  <c r="AC35" i="1"/>
  <c r="Z36" i="1"/>
  <c r="AB36" i="1"/>
  <c r="AC36" i="1" l="1"/>
  <c r="AA36" i="1"/>
  <c r="Z37" i="1"/>
  <c r="AB37" i="1"/>
  <c r="AA37" i="1" l="1"/>
  <c r="AC37" i="1"/>
  <c r="Z38" i="1"/>
  <c r="AB38" i="1"/>
  <c r="AC38" i="1" l="1"/>
  <c r="AA38" i="1"/>
  <c r="Z39" i="1"/>
  <c r="AB39" i="1"/>
  <c r="AC39" i="1" l="1"/>
  <c r="AA39" i="1"/>
  <c r="Z40" i="1"/>
  <c r="AB40" i="1"/>
  <c r="AC40" i="1" l="1"/>
  <c r="AA40" i="1"/>
  <c r="Z41" i="1"/>
  <c r="AB41" i="1"/>
  <c r="AC41" i="1" l="1"/>
  <c r="AA41" i="1"/>
  <c r="Z42" i="1"/>
  <c r="AB42" i="1"/>
  <c r="AC42" i="1" l="1"/>
  <c r="AA42" i="1"/>
  <c r="Z43" i="1"/>
  <c r="AB43" i="1"/>
  <c r="AC43" i="1" l="1"/>
  <c r="AA43" i="1"/>
  <c r="Z44" i="1"/>
  <c r="AB44" i="1"/>
  <c r="AC44" i="1" l="1"/>
  <c r="AA44" i="1"/>
  <c r="Z45" i="1"/>
  <c r="AB45" i="1"/>
  <c r="AC45" i="1" l="1"/>
  <c r="AA45" i="1"/>
  <c r="Z46" i="1"/>
  <c r="AB46" i="1"/>
  <c r="AC46" i="1" l="1"/>
  <c r="AA46" i="1"/>
  <c r="Z47" i="1"/>
  <c r="AB47" i="1"/>
  <c r="AC47" i="1" l="1"/>
  <c r="AA47" i="1"/>
  <c r="Z48" i="1"/>
  <c r="AB48" i="1"/>
  <c r="AC48" i="1" l="1"/>
  <c r="AA48" i="1"/>
  <c r="Z49" i="1"/>
  <c r="AB49" i="1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AA49" i="1" l="1"/>
  <c r="AC49" i="1"/>
  <c r="Z50" i="1"/>
  <c r="AB50" i="1"/>
  <c r="AC50" i="1" l="1"/>
  <c r="AA50" i="1"/>
  <c r="Z51" i="1"/>
  <c r="AB51" i="1"/>
  <c r="AA51" i="1" l="1"/>
  <c r="AC51" i="1"/>
  <c r="Z52" i="1"/>
  <c r="AB52" i="1"/>
  <c r="AC52" i="1" l="1"/>
  <c r="AA52" i="1"/>
  <c r="Z53" i="1"/>
  <c r="AB53" i="1"/>
  <c r="AA53" i="1" l="1"/>
  <c r="AC53" i="1"/>
  <c r="Z54" i="1"/>
  <c r="AB54" i="1"/>
  <c r="AA54" i="1" l="1"/>
  <c r="AC54" i="1"/>
  <c r="Z55" i="1"/>
  <c r="AB55" i="1"/>
  <c r="AC55" i="1" l="1"/>
  <c r="AA55" i="1"/>
  <c r="Z56" i="1"/>
  <c r="AB56" i="1"/>
  <c r="AC56" i="1" l="1"/>
  <c r="AA56" i="1"/>
  <c r="Z57" i="1"/>
  <c r="AB57" i="1"/>
  <c r="AA57" i="1" l="1"/>
  <c r="AC57" i="1"/>
  <c r="Z58" i="1"/>
  <c r="AB58" i="1"/>
  <c r="AA58" i="1" l="1"/>
  <c r="AC58" i="1"/>
  <c r="Z59" i="1"/>
  <c r="AB59" i="1"/>
  <c r="AA59" i="1" l="1"/>
  <c r="AC59" i="1"/>
  <c r="Z60" i="1"/>
  <c r="AB60" i="1"/>
  <c r="AC60" i="1" l="1"/>
  <c r="AA60" i="1"/>
  <c r="Z61" i="1"/>
  <c r="AB61" i="1"/>
  <c r="AA61" i="1" l="1"/>
  <c r="AC61" i="1"/>
  <c r="Z62" i="1"/>
  <c r="AB62" i="1"/>
  <c r="AC62" i="1" l="1"/>
  <c r="AA62" i="1"/>
  <c r="Z63" i="1"/>
  <c r="AB63" i="1"/>
  <c r="AC63" i="1" l="1"/>
  <c r="AA63" i="1"/>
  <c r="Z64" i="1"/>
  <c r="AB64" i="1"/>
  <c r="AC64" i="1" l="1"/>
  <c r="AA64" i="1"/>
  <c r="Z65" i="1"/>
  <c r="AB65" i="1"/>
  <c r="AC65" i="1" l="1"/>
  <c r="AA65" i="1"/>
  <c r="Z66" i="1"/>
  <c r="AB66" i="1"/>
  <c r="AC66" i="1" l="1"/>
  <c r="AA66" i="1"/>
  <c r="Z67" i="1"/>
  <c r="AB67" i="1"/>
  <c r="AC67" i="1" l="1"/>
  <c r="AA67" i="1"/>
  <c r="Z68" i="1"/>
  <c r="AB68" i="1"/>
  <c r="AA68" i="1" l="1"/>
  <c r="AC68" i="1"/>
  <c r="Z69" i="1"/>
  <c r="AB69" i="1"/>
  <c r="AA69" i="1" l="1"/>
  <c r="AC69" i="1"/>
  <c r="Z70" i="1"/>
  <c r="AB70" i="1"/>
  <c r="AC70" i="1" l="1"/>
  <c r="AA70" i="1"/>
  <c r="Z71" i="1"/>
  <c r="AB71" i="1"/>
  <c r="AC71" i="1" l="1"/>
  <c r="AA71" i="1"/>
  <c r="Z72" i="1"/>
  <c r="AB72" i="1"/>
  <c r="AC72" i="1" l="1"/>
  <c r="AA72" i="1"/>
  <c r="Z73" i="1"/>
  <c r="AB73" i="1"/>
  <c r="AC73" i="1" l="1"/>
  <c r="AA73" i="1"/>
  <c r="Z74" i="1"/>
  <c r="AB74" i="1"/>
  <c r="AC74" i="1" l="1"/>
  <c r="AA74" i="1"/>
  <c r="Z75" i="1"/>
  <c r="AB75" i="1"/>
  <c r="AC75" i="1" l="1"/>
  <c r="AA75" i="1"/>
  <c r="Z76" i="1"/>
  <c r="AB76" i="1"/>
  <c r="AA76" i="1" l="1"/>
  <c r="AC76" i="1"/>
  <c r="Z77" i="1"/>
  <c r="AB77" i="1"/>
  <c r="AC77" i="1" l="1"/>
  <c r="AA77" i="1"/>
  <c r="Z78" i="1"/>
  <c r="AB78" i="1"/>
  <c r="AC78" i="1" l="1"/>
  <c r="AA78" i="1"/>
  <c r="Z79" i="1"/>
  <c r="AB79" i="1"/>
  <c r="AC79" i="1" l="1"/>
  <c r="AA79" i="1"/>
  <c r="Z80" i="1"/>
  <c r="AB80" i="1"/>
  <c r="AC80" i="1" l="1"/>
  <c r="AA80" i="1"/>
  <c r="Z81" i="1"/>
  <c r="AB81" i="1"/>
  <c r="AC81" i="1" l="1"/>
  <c r="AA81" i="1"/>
  <c r="Z82" i="1"/>
  <c r="AB82" i="1"/>
  <c r="AA82" i="1" l="1"/>
  <c r="AC82" i="1"/>
  <c r="Z83" i="1"/>
  <c r="AB83" i="1"/>
  <c r="AC83" i="1" l="1"/>
  <c r="AA83" i="1"/>
  <c r="Z84" i="1"/>
  <c r="AB84" i="1"/>
  <c r="AC84" i="1" l="1"/>
  <c r="AA84" i="1"/>
  <c r="Z85" i="1"/>
  <c r="AB85" i="1"/>
  <c r="AA85" i="1" l="1"/>
  <c r="AC85" i="1"/>
  <c r="Z86" i="1"/>
  <c r="AB86" i="1"/>
  <c r="AA86" i="1" l="1"/>
  <c r="AC86" i="1"/>
  <c r="Z87" i="1"/>
  <c r="AB87" i="1"/>
  <c r="AC87" i="1" l="1"/>
  <c r="AA87" i="1"/>
  <c r="Z88" i="1"/>
  <c r="AB88" i="1"/>
  <c r="AC88" i="1" l="1"/>
  <c r="AA88" i="1"/>
  <c r="Z89" i="1"/>
  <c r="AB89" i="1"/>
  <c r="AA89" i="1" l="1"/>
  <c r="AC89" i="1"/>
  <c r="Z90" i="1"/>
  <c r="AB90" i="1"/>
  <c r="AA90" i="1" l="1"/>
  <c r="AC90" i="1"/>
  <c r="Z91" i="1"/>
  <c r="AB91" i="1"/>
  <c r="AA91" i="1" l="1"/>
  <c r="AC91" i="1"/>
  <c r="Z92" i="1"/>
  <c r="AB92" i="1"/>
  <c r="AA92" i="1" l="1"/>
  <c r="AC92" i="1"/>
  <c r="Z93" i="1"/>
  <c r="AB93" i="1"/>
  <c r="AA93" i="1" l="1"/>
  <c r="AC93" i="1"/>
  <c r="Z94" i="1"/>
  <c r="AB94" i="1"/>
  <c r="BA6" i="1" s="1"/>
  <c r="AC94" i="1" l="1"/>
  <c r="BB6" i="1" s="1"/>
  <c r="AA94" i="1"/>
  <c r="Z95" i="1"/>
  <c r="AB95" i="1"/>
  <c r="AA95" i="1" l="1"/>
  <c r="AC95" i="1"/>
  <c r="Z96" i="1"/>
  <c r="AB96" i="1"/>
  <c r="AC96" i="1" l="1"/>
  <c r="AA96" i="1"/>
  <c r="Z97" i="1"/>
  <c r="AB97" i="1"/>
  <c r="AA97" i="1" l="1"/>
  <c r="AC97" i="1"/>
  <c r="Z98" i="1"/>
  <c r="AB98" i="1"/>
  <c r="AC98" i="1" l="1"/>
  <c r="AA98" i="1"/>
  <c r="Z99" i="1"/>
  <c r="AB99" i="1"/>
  <c r="AA99" i="1" l="1"/>
  <c r="AC99" i="1"/>
  <c r="Z100" i="1"/>
  <c r="AB100" i="1"/>
  <c r="AC100" i="1" l="1"/>
  <c r="AA100" i="1"/>
  <c r="Z101" i="1"/>
  <c r="AB101" i="1"/>
  <c r="AC101" i="1" l="1"/>
  <c r="AA101" i="1"/>
  <c r="Z102" i="1"/>
  <c r="AB102" i="1"/>
  <c r="AC102" i="1" l="1"/>
  <c r="AA102" i="1"/>
  <c r="Z103" i="1"/>
  <c r="AB103" i="1"/>
  <c r="AC103" i="1" l="1"/>
  <c r="AA103" i="1"/>
  <c r="Z104" i="1"/>
  <c r="AB104" i="1"/>
  <c r="AA104" i="1" l="1"/>
  <c r="AC104" i="1"/>
  <c r="Z105" i="1"/>
  <c r="AB105" i="1"/>
  <c r="AC105" i="1" l="1"/>
  <c r="AA105" i="1"/>
  <c r="Z106" i="1"/>
  <c r="AB106" i="1"/>
  <c r="AC106" i="1" l="1"/>
  <c r="AA106" i="1"/>
  <c r="Z107" i="1"/>
  <c r="AB107" i="1"/>
  <c r="AC107" i="1" l="1"/>
  <c r="AA107" i="1"/>
  <c r="Z108" i="1"/>
  <c r="AB108" i="1"/>
  <c r="AC108" i="1" l="1"/>
  <c r="AA108" i="1"/>
  <c r="Z109" i="1"/>
  <c r="AB109" i="1"/>
  <c r="AC109" i="1" l="1"/>
  <c r="AA109" i="1"/>
  <c r="Z110" i="1"/>
  <c r="AB110" i="1"/>
  <c r="AC110" i="1" l="1"/>
  <c r="AA110" i="1"/>
  <c r="Z111" i="1"/>
  <c r="AB111" i="1"/>
  <c r="AC111" i="1" l="1"/>
  <c r="AA111" i="1"/>
  <c r="Z112" i="1"/>
  <c r="AB112" i="1"/>
  <c r="AC112" i="1" l="1"/>
  <c r="AA112" i="1"/>
  <c r="Z113" i="1"/>
  <c r="AB113" i="1"/>
  <c r="AC113" i="1" l="1"/>
  <c r="AA113" i="1"/>
  <c r="Z114" i="1"/>
  <c r="AB114" i="1"/>
  <c r="AC114" i="1" l="1"/>
  <c r="AA114" i="1"/>
  <c r="Z115" i="1"/>
  <c r="AB115" i="1"/>
  <c r="AC115" i="1" l="1"/>
  <c r="AA115" i="1"/>
  <c r="Z116" i="1"/>
  <c r="AB116" i="1"/>
  <c r="AC116" i="1" l="1"/>
  <c r="AA116" i="1"/>
  <c r="Z117" i="1"/>
  <c r="AB117" i="1"/>
  <c r="AC117" i="1" l="1"/>
  <c r="AA117" i="1"/>
  <c r="Z118" i="1"/>
  <c r="AB118" i="1"/>
  <c r="AC118" i="1" l="1"/>
  <c r="AA118" i="1"/>
  <c r="Z119" i="1"/>
  <c r="AB119" i="1"/>
  <c r="AC119" i="1" l="1"/>
  <c r="AA119" i="1"/>
  <c r="Z120" i="1"/>
  <c r="AB120" i="1"/>
  <c r="AC120" i="1" l="1"/>
  <c r="AA120" i="1"/>
  <c r="Z121" i="1"/>
  <c r="AB121" i="1"/>
  <c r="AC121" i="1" l="1"/>
  <c r="AA121" i="1"/>
  <c r="Z122" i="1"/>
  <c r="AB122" i="1"/>
  <c r="AC122" i="1" l="1"/>
  <c r="AA122" i="1"/>
  <c r="Z123" i="1"/>
  <c r="AB123" i="1"/>
  <c r="AC123" i="1" l="1"/>
  <c r="AA123" i="1"/>
  <c r="Z124" i="1"/>
  <c r="AB124" i="1"/>
  <c r="AC124" i="1" l="1"/>
  <c r="AA124" i="1"/>
  <c r="Z125" i="1"/>
  <c r="AB125" i="1"/>
  <c r="AC125" i="1" l="1"/>
  <c r="AA125" i="1"/>
  <c r="Z126" i="1"/>
  <c r="AB126" i="1"/>
  <c r="AC126" i="1" l="1"/>
  <c r="AA126" i="1"/>
  <c r="Z127" i="1"/>
  <c r="AB127" i="1"/>
  <c r="AA127" i="1" l="1"/>
  <c r="AC127" i="1"/>
  <c r="Z128" i="1"/>
  <c r="AB128" i="1"/>
  <c r="AA128" i="1" l="1"/>
  <c r="AC128" i="1"/>
  <c r="Z129" i="1"/>
  <c r="AB129" i="1"/>
  <c r="AC129" i="1" l="1"/>
  <c r="AA129" i="1"/>
  <c r="Z130" i="1"/>
  <c r="AB130" i="1"/>
  <c r="AC130" i="1" l="1"/>
  <c r="AA130" i="1"/>
  <c r="Z131" i="1"/>
  <c r="AB131" i="1"/>
  <c r="AA131" i="1" l="1"/>
  <c r="AC131" i="1"/>
  <c r="Z132" i="1"/>
  <c r="AB132" i="1"/>
  <c r="AC132" i="1" l="1"/>
  <c r="AA132" i="1"/>
  <c r="Z133" i="1"/>
  <c r="AB133" i="1"/>
  <c r="AC133" i="1" l="1"/>
  <c r="AA133" i="1"/>
  <c r="Z134" i="1"/>
  <c r="AB134" i="1"/>
  <c r="AA134" i="1" l="1"/>
  <c r="AC134" i="1"/>
  <c r="Z135" i="1"/>
  <c r="AB135" i="1"/>
  <c r="AC135" i="1" l="1"/>
  <c r="AA135" i="1"/>
  <c r="Z136" i="1"/>
  <c r="AB136" i="1"/>
  <c r="AC136" i="1" l="1"/>
  <c r="AA136" i="1"/>
  <c r="Z137" i="1"/>
  <c r="AB137" i="1"/>
  <c r="AA137" i="1" l="1"/>
  <c r="AC137" i="1"/>
  <c r="Z138" i="1"/>
  <c r="AB138" i="1"/>
  <c r="AC138" i="1" l="1"/>
  <c r="AA138" i="1"/>
  <c r="Z139" i="1"/>
  <c r="AB139" i="1"/>
  <c r="AC139" i="1" l="1"/>
  <c r="AA139" i="1"/>
  <c r="Z140" i="1"/>
  <c r="AB140" i="1"/>
  <c r="AA140" i="1" l="1"/>
  <c r="AC140" i="1"/>
  <c r="Z141" i="1"/>
  <c r="AB141" i="1"/>
  <c r="AA141" i="1" l="1"/>
  <c r="AC141" i="1"/>
  <c r="Z142" i="1"/>
  <c r="AB142" i="1"/>
  <c r="AA142" i="1" l="1"/>
  <c r="AC142" i="1"/>
  <c r="Z143" i="1"/>
  <c r="AB143" i="1"/>
  <c r="AA143" i="1" l="1"/>
  <c r="AC143" i="1"/>
  <c r="Z144" i="1"/>
  <c r="AB144" i="1"/>
  <c r="AA144" i="1" l="1"/>
  <c r="AC144" i="1"/>
  <c r="Z145" i="1"/>
  <c r="AB145" i="1"/>
  <c r="AA145" i="1" l="1"/>
  <c r="AC145" i="1"/>
  <c r="Z146" i="1"/>
  <c r="AB146" i="1"/>
  <c r="AC146" i="1" l="1"/>
  <c r="AA146" i="1"/>
  <c r="Z147" i="1"/>
  <c r="AB147" i="1"/>
  <c r="AC147" i="1" l="1"/>
  <c r="AA147" i="1"/>
  <c r="Z148" i="1"/>
  <c r="AB148" i="1"/>
  <c r="AC148" i="1" l="1"/>
  <c r="AA148" i="1"/>
  <c r="Z149" i="1"/>
  <c r="AB149" i="1"/>
  <c r="AC149" i="1" l="1"/>
  <c r="AA149" i="1"/>
  <c r="Z150" i="1"/>
  <c r="AB150" i="1"/>
  <c r="AA150" i="1" l="1"/>
  <c r="AC150" i="1"/>
  <c r="Z151" i="1"/>
  <c r="AB151" i="1"/>
  <c r="AC151" i="1" l="1"/>
  <c r="AA151" i="1"/>
  <c r="Z152" i="1"/>
  <c r="AB152" i="1"/>
  <c r="AA152" i="1" l="1"/>
  <c r="AC152" i="1"/>
  <c r="Z153" i="1"/>
  <c r="AB153" i="1"/>
  <c r="AA153" i="1" l="1"/>
  <c r="AC153" i="1"/>
  <c r="Z154" i="1"/>
  <c r="AB154" i="1"/>
  <c r="AA154" i="1" l="1"/>
  <c r="AC154" i="1"/>
  <c r="Z155" i="1"/>
  <c r="AB155" i="1"/>
  <c r="AA155" i="1" l="1"/>
  <c r="AC155" i="1"/>
  <c r="Z156" i="1"/>
  <c r="AB156" i="1"/>
  <c r="AC156" i="1" l="1"/>
  <c r="AA156" i="1"/>
  <c r="Z157" i="1"/>
  <c r="AB157" i="1"/>
  <c r="AA157" i="1" l="1"/>
  <c r="AC157" i="1"/>
  <c r="Z158" i="1"/>
  <c r="AB158" i="1"/>
  <c r="AA158" i="1" l="1"/>
  <c r="AC158" i="1"/>
  <c r="Z159" i="1"/>
  <c r="AB159" i="1"/>
  <c r="AC159" i="1" l="1"/>
  <c r="AA159" i="1"/>
  <c r="Z160" i="1"/>
  <c r="AB160" i="1"/>
  <c r="AA160" i="1" l="1"/>
  <c r="AC160" i="1"/>
  <c r="Z161" i="1"/>
  <c r="AB161" i="1"/>
  <c r="AA161" i="1" l="1"/>
  <c r="AC161" i="1"/>
  <c r="Z162" i="1"/>
  <c r="AB162" i="1"/>
  <c r="AA162" i="1" l="1"/>
  <c r="AC162" i="1"/>
  <c r="Z163" i="1"/>
  <c r="AB163" i="1"/>
  <c r="AC163" i="1" l="1"/>
  <c r="AA163" i="1"/>
  <c r="Z164" i="1"/>
  <c r="AB164" i="1"/>
  <c r="AC164" i="1" l="1"/>
  <c r="AA164" i="1"/>
  <c r="Z165" i="1"/>
  <c r="AB165" i="1"/>
  <c r="AA165" i="1" l="1"/>
  <c r="AC165" i="1"/>
  <c r="Z166" i="1"/>
  <c r="AB166" i="1"/>
  <c r="AA166" i="1" l="1"/>
  <c r="AC166" i="1"/>
  <c r="Z167" i="1"/>
  <c r="AB167" i="1"/>
  <c r="AC167" i="1" l="1"/>
  <c r="AA167" i="1"/>
  <c r="Z168" i="1"/>
  <c r="AB168" i="1"/>
  <c r="AC168" i="1" l="1"/>
  <c r="AA168" i="1"/>
  <c r="Z169" i="1"/>
  <c r="AB169" i="1"/>
  <c r="AA169" i="1" l="1"/>
  <c r="AC169" i="1"/>
  <c r="Z170" i="1"/>
  <c r="AB170" i="1"/>
  <c r="AA170" i="1" l="1"/>
  <c r="AC170" i="1"/>
  <c r="Z171" i="1"/>
  <c r="AB171" i="1"/>
  <c r="AA171" i="1" l="1"/>
  <c r="AC171" i="1"/>
  <c r="Z172" i="1"/>
  <c r="AB172" i="1"/>
  <c r="AC172" i="1" l="1"/>
  <c r="AA172" i="1"/>
  <c r="Z173" i="1"/>
  <c r="AB173" i="1"/>
  <c r="AA173" i="1" l="1"/>
  <c r="AC173" i="1"/>
  <c r="Z174" i="1"/>
  <c r="AB174" i="1"/>
  <c r="AA174" i="1" l="1"/>
  <c r="AC174" i="1"/>
  <c r="Z175" i="1"/>
  <c r="AB175" i="1"/>
  <c r="AC175" i="1" l="1"/>
  <c r="AA175" i="1"/>
  <c r="Z176" i="1"/>
  <c r="AB176" i="1"/>
  <c r="AA176" i="1" l="1"/>
  <c r="AC176" i="1"/>
  <c r="Z177" i="1"/>
  <c r="AB177" i="1"/>
  <c r="AA177" i="1" l="1"/>
  <c r="AC177" i="1"/>
  <c r="Z178" i="1"/>
  <c r="AB178" i="1"/>
  <c r="AA178" i="1" l="1"/>
  <c r="AC178" i="1"/>
  <c r="Z179" i="1"/>
  <c r="AB179" i="1"/>
  <c r="AA179" i="1" l="1"/>
  <c r="AC179" i="1"/>
  <c r="Z180" i="1"/>
  <c r="AB180" i="1"/>
  <c r="AA180" i="1" l="1"/>
  <c r="AC180" i="1"/>
  <c r="Z181" i="1"/>
  <c r="AB181" i="1"/>
  <c r="AA181" i="1" l="1"/>
  <c r="AC181" i="1"/>
  <c r="Z182" i="1"/>
  <c r="AB182" i="1"/>
  <c r="AA182" i="1" l="1"/>
  <c r="AC182" i="1"/>
  <c r="Z183" i="1"/>
  <c r="AB183" i="1"/>
  <c r="AC183" i="1" l="1"/>
  <c r="AA183" i="1"/>
  <c r="Z184" i="1"/>
  <c r="AB184" i="1"/>
  <c r="AC184" i="1" l="1"/>
  <c r="AA184" i="1"/>
  <c r="Z185" i="1"/>
  <c r="AB185" i="1"/>
  <c r="BA7" i="1" s="1"/>
  <c r="BA12" i="1" s="1"/>
  <c r="AA185" i="1" l="1"/>
  <c r="AC185" i="1"/>
  <c r="BB7" i="1" s="1"/>
  <c r="BB12" i="1" s="1"/>
  <c r="Z186" i="1"/>
  <c r="AB186" i="1"/>
  <c r="AA186" i="1" l="1"/>
  <c r="AC186" i="1"/>
  <c r="Z187" i="1"/>
  <c r="AB187" i="1"/>
  <c r="AA187" i="1" l="1"/>
  <c r="AC187" i="1"/>
  <c r="Z188" i="1"/>
  <c r="AB188" i="1"/>
  <c r="AC188" i="1" l="1"/>
  <c r="AA188" i="1"/>
  <c r="Z189" i="1"/>
  <c r="AB189" i="1"/>
  <c r="AA189" i="1" l="1"/>
  <c r="AC189" i="1"/>
  <c r="Z190" i="1"/>
  <c r="AB190" i="1"/>
  <c r="AA190" i="1" l="1"/>
  <c r="AC190" i="1"/>
  <c r="Z191" i="1"/>
  <c r="AB191" i="1"/>
  <c r="AC191" i="1" l="1"/>
  <c r="AA191" i="1"/>
  <c r="Z192" i="1"/>
  <c r="AB192" i="1"/>
  <c r="AC192" i="1" l="1"/>
  <c r="AA192" i="1"/>
  <c r="Z193" i="1"/>
  <c r="AB193" i="1"/>
  <c r="AA193" i="1" l="1"/>
  <c r="AC193" i="1"/>
  <c r="Z194" i="1"/>
  <c r="AB194" i="1"/>
  <c r="AA194" i="1" l="1"/>
  <c r="AC194" i="1"/>
  <c r="Z195" i="1"/>
  <c r="AB195" i="1"/>
  <c r="AC195" i="1" l="1"/>
  <c r="AA195" i="1"/>
  <c r="Z196" i="1"/>
  <c r="AB196" i="1"/>
  <c r="AC196" i="1" l="1"/>
  <c r="AA196" i="1"/>
  <c r="Z197" i="1"/>
  <c r="AB197" i="1"/>
  <c r="AA197" i="1" l="1"/>
  <c r="AC197" i="1"/>
  <c r="Z198" i="1"/>
  <c r="AB198" i="1"/>
  <c r="AA198" i="1" l="1"/>
  <c r="AC198" i="1"/>
  <c r="Z199" i="1"/>
  <c r="AB199" i="1"/>
  <c r="AC199" i="1" l="1"/>
  <c r="AA199" i="1"/>
  <c r="Z200" i="1"/>
  <c r="AB200" i="1"/>
  <c r="AA200" i="1" l="1"/>
  <c r="AC200" i="1"/>
  <c r="Z201" i="1"/>
  <c r="AB201" i="1"/>
  <c r="AC201" i="1" l="1"/>
  <c r="AA201" i="1"/>
  <c r="Z202" i="1"/>
  <c r="AB202" i="1"/>
  <c r="AA202" i="1" l="1"/>
  <c r="AC202" i="1"/>
  <c r="Z203" i="1"/>
  <c r="AB203" i="1"/>
  <c r="AA203" i="1" l="1"/>
  <c r="AC203" i="1"/>
  <c r="Z204" i="1"/>
  <c r="AB204" i="1"/>
  <c r="AC204" i="1" l="1"/>
  <c r="AA204" i="1"/>
  <c r="Z205" i="1"/>
  <c r="AB205" i="1"/>
  <c r="AA205" i="1" l="1"/>
  <c r="AC205" i="1"/>
  <c r="Z206" i="1"/>
  <c r="AB206" i="1"/>
  <c r="AA206" i="1" l="1"/>
  <c r="AC206" i="1"/>
  <c r="Z207" i="1"/>
  <c r="AB207" i="1"/>
  <c r="AA207" i="1" l="1"/>
  <c r="AC207" i="1"/>
  <c r="Z208" i="1"/>
  <c r="AB208" i="1"/>
  <c r="AC208" i="1" l="1"/>
  <c r="AA208" i="1"/>
  <c r="Z209" i="1"/>
  <c r="AB209" i="1"/>
  <c r="AC209" i="1" l="1"/>
  <c r="AA209" i="1"/>
  <c r="Z210" i="1"/>
  <c r="AB210" i="1"/>
  <c r="AA210" i="1" l="1"/>
  <c r="AC210" i="1"/>
  <c r="Z211" i="1"/>
  <c r="AB211" i="1"/>
  <c r="AC211" i="1" l="1"/>
  <c r="AA211" i="1"/>
  <c r="Z212" i="1"/>
  <c r="AB212" i="1"/>
  <c r="AC212" i="1" l="1"/>
  <c r="AA212" i="1"/>
  <c r="Z213" i="1"/>
  <c r="AB213" i="1"/>
  <c r="AA213" i="1" l="1"/>
  <c r="AC213" i="1"/>
  <c r="Z214" i="1"/>
  <c r="AB214" i="1"/>
  <c r="AA214" i="1" l="1"/>
  <c r="AC214" i="1"/>
  <c r="Z215" i="1"/>
  <c r="AB215" i="1"/>
  <c r="AA215" i="1" l="1"/>
  <c r="AC215" i="1"/>
  <c r="Z216" i="1"/>
  <c r="AB216" i="1"/>
  <c r="AC216" i="1" l="1"/>
  <c r="AA216" i="1"/>
  <c r="Z217" i="1"/>
  <c r="AB217" i="1"/>
  <c r="AA217" i="1" l="1"/>
  <c r="AC217" i="1"/>
  <c r="Z218" i="1"/>
  <c r="AB218" i="1"/>
  <c r="AA218" i="1" l="1"/>
  <c r="AC218" i="1"/>
  <c r="Z219" i="1"/>
  <c r="AB219" i="1"/>
  <c r="AA219" i="1" l="1"/>
  <c r="AC219" i="1"/>
  <c r="Z220" i="1"/>
  <c r="AB220" i="1"/>
  <c r="AA220" i="1" l="1"/>
  <c r="AC220" i="1"/>
  <c r="Z221" i="1"/>
  <c r="AB221" i="1"/>
  <c r="AC221" i="1" l="1"/>
  <c r="AA221" i="1"/>
  <c r="Z222" i="1"/>
  <c r="AB222" i="1"/>
  <c r="AC222" i="1" l="1"/>
  <c r="AA222" i="1"/>
  <c r="Z223" i="1"/>
  <c r="AB223" i="1"/>
  <c r="AA223" i="1" l="1"/>
  <c r="AC223" i="1"/>
  <c r="Z224" i="1"/>
  <c r="AB224" i="1"/>
  <c r="AA224" i="1" l="1"/>
  <c r="AC224" i="1"/>
  <c r="Z225" i="1"/>
  <c r="AB225" i="1"/>
  <c r="AC225" i="1" l="1"/>
  <c r="AA225" i="1"/>
  <c r="Z226" i="1"/>
  <c r="AB226" i="1"/>
  <c r="AA226" i="1" l="1"/>
  <c r="AC226" i="1"/>
  <c r="Z227" i="1"/>
  <c r="AB227" i="1"/>
  <c r="AA227" i="1" l="1"/>
  <c r="AC227" i="1"/>
  <c r="Z228" i="1"/>
  <c r="AB228" i="1"/>
  <c r="AC228" i="1" l="1"/>
  <c r="AA228" i="1"/>
  <c r="Z229" i="1"/>
  <c r="AB229" i="1"/>
  <c r="AC229" i="1" l="1"/>
  <c r="AA229" i="1"/>
  <c r="Z230" i="1"/>
  <c r="AB230" i="1"/>
  <c r="AA230" i="1" l="1"/>
  <c r="AC230" i="1"/>
  <c r="Z231" i="1"/>
  <c r="AB231" i="1"/>
  <c r="AC231" i="1" l="1"/>
  <c r="AA231" i="1"/>
  <c r="Z232" i="1"/>
  <c r="AB232" i="1"/>
  <c r="AA232" i="1" l="1"/>
  <c r="AC232" i="1"/>
  <c r="Z233" i="1"/>
  <c r="AB233" i="1"/>
  <c r="AC233" i="1" l="1"/>
  <c r="AA233" i="1"/>
  <c r="Z234" i="1"/>
  <c r="AB234" i="1"/>
  <c r="AA234" i="1" l="1"/>
  <c r="AC234" i="1"/>
  <c r="Z235" i="1"/>
  <c r="AB235" i="1"/>
  <c r="AC235" i="1" l="1"/>
  <c r="AA235" i="1"/>
  <c r="Z236" i="1"/>
  <c r="AB236" i="1"/>
  <c r="AC236" i="1" l="1"/>
  <c r="AA236" i="1"/>
  <c r="Z237" i="1"/>
  <c r="AB237" i="1"/>
  <c r="AA237" i="1" l="1"/>
  <c r="AC237" i="1"/>
  <c r="Z238" i="1"/>
  <c r="AB238" i="1"/>
  <c r="AA238" i="1" l="1"/>
  <c r="AC238" i="1"/>
  <c r="Z239" i="1"/>
  <c r="AB239" i="1"/>
  <c r="AC239" i="1" l="1"/>
  <c r="AA239" i="1"/>
  <c r="Z240" i="1"/>
  <c r="AB240" i="1"/>
  <c r="AC240" i="1" l="1"/>
  <c r="AA240" i="1"/>
  <c r="Z241" i="1"/>
  <c r="AB241" i="1"/>
  <c r="AC241" i="1" l="1"/>
  <c r="AA241" i="1"/>
  <c r="Z242" i="1"/>
  <c r="AB242" i="1"/>
  <c r="AA242" i="1" l="1"/>
  <c r="AC242" i="1"/>
  <c r="Z243" i="1"/>
  <c r="AB243" i="1"/>
  <c r="AC243" i="1" l="1"/>
  <c r="AA243" i="1"/>
  <c r="Z244" i="1"/>
  <c r="AB244" i="1"/>
  <c r="AC244" i="1" l="1"/>
  <c r="AA244" i="1"/>
  <c r="Z245" i="1"/>
  <c r="AB245" i="1"/>
  <c r="AA245" i="1" l="1"/>
  <c r="AC245" i="1"/>
  <c r="Z246" i="1"/>
  <c r="AB246" i="1"/>
  <c r="AA246" i="1" l="1"/>
  <c r="AC246" i="1"/>
  <c r="Z247" i="1"/>
  <c r="AB247" i="1"/>
  <c r="AC247" i="1" l="1"/>
  <c r="AA247" i="1"/>
  <c r="Z248" i="1"/>
  <c r="AB248" i="1"/>
  <c r="AA248" i="1" l="1"/>
  <c r="AC248" i="1"/>
  <c r="Z249" i="1"/>
  <c r="AB249" i="1"/>
  <c r="AA249" i="1" l="1"/>
  <c r="AC249" i="1"/>
  <c r="Z250" i="1"/>
  <c r="AB250" i="1"/>
  <c r="AA250" i="1" l="1"/>
  <c r="AC250" i="1"/>
  <c r="Z251" i="1"/>
  <c r="AB251" i="1"/>
  <c r="AA251" i="1" l="1"/>
  <c r="AC251" i="1"/>
  <c r="Z252" i="1"/>
  <c r="AB252" i="1"/>
  <c r="AC252" i="1" l="1"/>
  <c r="AA252" i="1"/>
  <c r="Z253" i="1"/>
  <c r="AB253" i="1"/>
  <c r="AC253" i="1" l="1"/>
  <c r="AA253" i="1"/>
  <c r="Z254" i="1"/>
  <c r="AB254" i="1"/>
  <c r="AA254" i="1" l="1"/>
  <c r="AC254" i="1"/>
  <c r="Z255" i="1"/>
  <c r="AB255" i="1"/>
  <c r="AC255" i="1" l="1"/>
  <c r="AA255" i="1"/>
  <c r="Z256" i="1"/>
  <c r="AB256" i="1"/>
  <c r="AA256" i="1" l="1"/>
  <c r="AC256" i="1"/>
  <c r="Z257" i="1"/>
  <c r="AB257" i="1"/>
  <c r="AC257" i="1" l="1"/>
  <c r="AA257" i="1"/>
  <c r="Z258" i="1"/>
  <c r="AB258" i="1"/>
  <c r="AA258" i="1" l="1"/>
  <c r="AC258" i="1"/>
  <c r="Z259" i="1"/>
  <c r="AB259" i="1"/>
  <c r="AC259" i="1" l="1"/>
  <c r="AA259" i="1"/>
  <c r="Z260" i="1"/>
  <c r="AB260" i="1"/>
  <c r="AA260" i="1" l="1"/>
  <c r="AC260" i="1"/>
  <c r="Z261" i="1"/>
  <c r="AB261" i="1"/>
  <c r="AC261" i="1" l="1"/>
  <c r="AA261" i="1"/>
  <c r="Z262" i="1"/>
  <c r="AB262" i="1"/>
  <c r="AA262" i="1" l="1"/>
  <c r="AC262" i="1"/>
  <c r="Z263" i="1"/>
  <c r="AB263" i="1"/>
  <c r="AA263" i="1" l="1"/>
  <c r="AC263" i="1"/>
  <c r="Z264" i="1"/>
  <c r="AB264" i="1"/>
  <c r="AC264" i="1" l="1"/>
  <c r="AA264" i="1"/>
  <c r="Z265" i="1"/>
  <c r="AB265" i="1"/>
  <c r="AA265" i="1" l="1"/>
  <c r="AC265" i="1"/>
  <c r="Z266" i="1"/>
  <c r="AB266" i="1"/>
  <c r="AC266" i="1" l="1"/>
  <c r="AA266" i="1"/>
  <c r="Z267" i="1"/>
  <c r="AB267" i="1"/>
  <c r="AC267" i="1" l="1"/>
  <c r="AA267" i="1"/>
  <c r="Z268" i="1"/>
  <c r="AB268" i="1"/>
  <c r="AC268" i="1" l="1"/>
  <c r="AA268" i="1"/>
  <c r="Z269" i="1"/>
  <c r="AB269" i="1"/>
  <c r="AC269" i="1" l="1"/>
  <c r="AA269" i="1"/>
  <c r="Z270" i="1"/>
  <c r="AB270" i="1"/>
  <c r="AA270" i="1" l="1"/>
  <c r="AC270" i="1"/>
  <c r="Z271" i="1"/>
  <c r="AB271" i="1"/>
  <c r="AC271" i="1" l="1"/>
  <c r="AA271" i="1"/>
  <c r="Z272" i="1"/>
  <c r="AB272" i="1"/>
  <c r="AC272" i="1" l="1"/>
  <c r="AA272" i="1"/>
  <c r="Z273" i="1"/>
  <c r="AB273" i="1"/>
  <c r="AA273" i="1" l="1"/>
  <c r="AC273" i="1"/>
  <c r="Z274" i="1"/>
  <c r="AB274" i="1"/>
  <c r="AA274" i="1" l="1"/>
  <c r="AC274" i="1"/>
  <c r="Z275" i="1"/>
  <c r="AB275" i="1"/>
  <c r="AA275" i="1" l="1"/>
  <c r="AC275" i="1"/>
  <c r="Z276" i="1"/>
  <c r="AB276" i="1"/>
  <c r="AC276" i="1" l="1"/>
  <c r="AA276" i="1"/>
  <c r="Z277" i="1"/>
  <c r="AB277" i="1"/>
  <c r="AC277" i="1" l="1"/>
  <c r="AA277" i="1"/>
  <c r="Z278" i="1"/>
  <c r="AB278" i="1"/>
  <c r="AA278" i="1" l="1"/>
  <c r="AC278" i="1"/>
  <c r="Z279" i="1"/>
  <c r="AB279" i="1"/>
  <c r="AC279" i="1" l="1"/>
  <c r="AA279" i="1"/>
  <c r="Z280" i="1"/>
  <c r="AB280" i="1"/>
  <c r="AC280" i="1" l="1"/>
  <c r="AA280" i="1"/>
  <c r="Z281" i="1"/>
  <c r="AB281" i="1"/>
  <c r="AA281" i="1" l="1"/>
  <c r="AC281" i="1"/>
  <c r="Z282" i="1"/>
  <c r="AB282" i="1"/>
  <c r="AA282" i="1" l="1"/>
  <c r="AC282" i="1"/>
  <c r="Z283" i="1"/>
  <c r="AB283" i="1"/>
  <c r="AA283" i="1" l="1"/>
  <c r="AC283" i="1"/>
  <c r="Z284" i="1"/>
  <c r="AB284" i="1"/>
  <c r="AC284" i="1" l="1"/>
  <c r="AA284" i="1"/>
  <c r="Z285" i="1"/>
  <c r="AB285" i="1"/>
  <c r="AA285" i="1" l="1"/>
  <c r="AC285" i="1"/>
  <c r="Z286" i="1"/>
  <c r="AB286" i="1"/>
  <c r="AA286" i="1" l="1"/>
  <c r="AC286" i="1"/>
  <c r="Z287" i="1"/>
  <c r="AB287" i="1"/>
  <c r="AC287" i="1" l="1"/>
  <c r="AA287" i="1"/>
  <c r="Z288" i="1"/>
  <c r="AB288" i="1"/>
  <c r="AC288" i="1" l="1"/>
  <c r="AA288" i="1"/>
  <c r="Z289" i="1"/>
  <c r="AB289" i="1"/>
  <c r="AC289" i="1" l="1"/>
  <c r="AA289" i="1"/>
  <c r="Z290" i="1"/>
  <c r="AB290" i="1"/>
  <c r="AA290" i="1" l="1"/>
  <c r="AC290" i="1"/>
  <c r="Z291" i="1"/>
  <c r="AB291" i="1"/>
  <c r="AC291" i="1" l="1"/>
  <c r="AA291" i="1"/>
  <c r="Z292" i="1"/>
  <c r="AB292" i="1"/>
  <c r="AA292" i="1" l="1"/>
  <c r="AC292" i="1"/>
  <c r="Z293" i="1"/>
  <c r="AB293" i="1"/>
  <c r="AA293" i="1" l="1"/>
  <c r="AC293" i="1"/>
  <c r="Z294" i="1"/>
  <c r="AB294" i="1"/>
  <c r="AA294" i="1" l="1"/>
  <c r="AC294" i="1"/>
  <c r="Z295" i="1"/>
  <c r="AB295" i="1"/>
  <c r="AA295" i="1" l="1"/>
  <c r="AC295" i="1"/>
  <c r="Z296" i="1"/>
  <c r="AB296" i="1"/>
  <c r="AA296" i="1" l="1"/>
  <c r="AC296" i="1"/>
  <c r="Z297" i="1"/>
  <c r="AB297" i="1"/>
  <c r="AA297" i="1" l="1"/>
  <c r="AC297" i="1"/>
  <c r="Z298" i="1"/>
  <c r="AB298" i="1"/>
  <c r="AC298" i="1" l="1"/>
  <c r="AA298" i="1"/>
  <c r="Z299" i="1"/>
  <c r="AB299" i="1"/>
  <c r="AA299" i="1" l="1"/>
  <c r="AC299" i="1"/>
  <c r="Z300" i="1"/>
  <c r="AB300" i="1"/>
  <c r="AC300" i="1" l="1"/>
  <c r="AA300" i="1"/>
  <c r="Z301" i="1"/>
  <c r="AB301" i="1"/>
  <c r="AC301" i="1" l="1"/>
  <c r="AA301" i="1"/>
  <c r="Z302" i="1"/>
  <c r="AB302" i="1"/>
  <c r="AA302" i="1" l="1"/>
  <c r="AC302" i="1"/>
  <c r="Z303" i="1"/>
  <c r="AB303" i="1"/>
  <c r="AA303" i="1" l="1"/>
  <c r="AC303" i="1"/>
  <c r="Z304" i="1"/>
  <c r="AB304" i="1"/>
  <c r="AC304" i="1" l="1"/>
  <c r="AA304" i="1"/>
  <c r="Z305" i="1"/>
  <c r="AB305" i="1"/>
  <c r="AA305" i="1" l="1"/>
  <c r="AC305" i="1"/>
  <c r="Z306" i="1"/>
  <c r="AB306" i="1"/>
  <c r="AA306" i="1" l="1"/>
  <c r="AC306" i="1"/>
  <c r="Z307" i="1"/>
  <c r="AB307" i="1"/>
  <c r="AC307" i="1" l="1"/>
  <c r="AA307" i="1"/>
  <c r="Z308" i="1"/>
  <c r="AB308" i="1"/>
  <c r="AC308" i="1" l="1"/>
  <c r="AA308" i="1"/>
  <c r="Z309" i="1"/>
  <c r="AB309" i="1"/>
  <c r="AA309" i="1" l="1"/>
  <c r="AC309" i="1"/>
  <c r="Z310" i="1"/>
  <c r="AB310" i="1"/>
  <c r="AA310" i="1" l="1"/>
  <c r="AC310" i="1"/>
  <c r="Z311" i="1"/>
  <c r="AB311" i="1"/>
  <c r="AC311" i="1" l="1"/>
  <c r="AA311" i="1"/>
  <c r="Z312" i="1"/>
  <c r="AB312" i="1"/>
  <c r="AC312" i="1" l="1"/>
  <c r="AA312" i="1"/>
  <c r="Z313" i="1"/>
  <c r="AB313" i="1"/>
  <c r="AA313" i="1" l="1"/>
  <c r="AC313" i="1"/>
  <c r="Z314" i="1"/>
  <c r="AB314" i="1"/>
  <c r="AA314" i="1" l="1"/>
  <c r="AC314" i="1"/>
  <c r="Z315" i="1"/>
  <c r="AB315" i="1"/>
  <c r="AC315" i="1" l="1"/>
  <c r="AA315" i="1"/>
  <c r="Z316" i="1"/>
  <c r="AB316" i="1"/>
  <c r="AC316" i="1" l="1"/>
  <c r="AA316" i="1"/>
  <c r="Z317" i="1"/>
  <c r="AB317" i="1"/>
  <c r="AA317" i="1" l="1"/>
  <c r="AC317" i="1"/>
  <c r="Z318" i="1"/>
  <c r="AB318" i="1"/>
  <c r="AA318" i="1" l="1"/>
  <c r="AC318" i="1"/>
  <c r="Z319" i="1"/>
  <c r="AB319" i="1"/>
  <c r="AC319" i="1" l="1"/>
  <c r="AA319" i="1"/>
  <c r="Z320" i="1"/>
  <c r="AB320" i="1"/>
  <c r="AC320" i="1" l="1"/>
  <c r="AA320" i="1"/>
  <c r="Z321" i="1"/>
  <c r="AB321" i="1"/>
  <c r="AA321" i="1" l="1"/>
  <c r="AC321" i="1"/>
  <c r="Z322" i="1"/>
  <c r="AB322" i="1"/>
  <c r="AC322" i="1" l="1"/>
  <c r="AA322" i="1"/>
  <c r="Z323" i="1"/>
  <c r="AB323" i="1"/>
  <c r="AC323" i="1" l="1"/>
  <c r="AA323" i="1"/>
  <c r="Z324" i="1"/>
  <c r="AB324" i="1"/>
  <c r="AC324" i="1" l="1"/>
  <c r="AA324" i="1"/>
  <c r="Z325" i="1"/>
  <c r="AB325" i="1"/>
  <c r="AC325" i="1" l="1"/>
  <c r="AA325" i="1"/>
  <c r="Z326" i="1"/>
  <c r="AB326" i="1"/>
  <c r="AA326" i="1" l="1"/>
  <c r="AC326" i="1"/>
  <c r="Z327" i="1"/>
  <c r="AB327" i="1"/>
  <c r="AA327" i="1" l="1"/>
  <c r="AC327" i="1"/>
  <c r="Z328" i="1"/>
  <c r="AB328" i="1"/>
  <c r="AC328" i="1" l="1"/>
  <c r="AA328" i="1"/>
  <c r="Z329" i="1"/>
  <c r="AB329" i="1"/>
  <c r="AA329" i="1" l="1"/>
  <c r="AC329" i="1"/>
  <c r="Z330" i="1"/>
  <c r="AB330" i="1"/>
  <c r="AC330" i="1" l="1"/>
  <c r="AA330" i="1"/>
  <c r="Z331" i="1"/>
  <c r="AB331" i="1"/>
  <c r="AC331" i="1" l="1"/>
  <c r="AA331" i="1"/>
  <c r="Z332" i="1"/>
  <c r="AB332" i="1"/>
  <c r="AC332" i="1" l="1"/>
  <c r="AA332" i="1"/>
  <c r="Z333" i="1"/>
  <c r="AB333" i="1"/>
  <c r="AA333" i="1" l="1"/>
  <c r="AC333" i="1"/>
  <c r="Z334" i="1"/>
  <c r="AB334" i="1"/>
  <c r="AA334" i="1" l="1"/>
  <c r="AC334" i="1"/>
  <c r="Z335" i="1"/>
  <c r="AB335" i="1"/>
  <c r="AC335" i="1" l="1"/>
  <c r="AA335" i="1"/>
  <c r="Z336" i="1"/>
  <c r="AB336" i="1"/>
  <c r="AC336" i="1" l="1"/>
  <c r="AA336" i="1"/>
  <c r="Z337" i="1"/>
  <c r="AB337" i="1"/>
  <c r="AA337" i="1" l="1"/>
  <c r="AC337" i="1"/>
  <c r="Z338" i="1"/>
  <c r="AB338" i="1"/>
  <c r="AC338" i="1" l="1"/>
  <c r="AA338" i="1"/>
  <c r="Z339" i="1"/>
  <c r="AB339" i="1"/>
  <c r="AC339" i="1" l="1"/>
  <c r="AA339" i="1"/>
  <c r="Z340" i="1"/>
  <c r="AB340" i="1"/>
  <c r="AC340" i="1" l="1"/>
  <c r="AA340" i="1"/>
  <c r="Z341" i="1"/>
  <c r="AB341" i="1"/>
  <c r="AC341" i="1" l="1"/>
  <c r="AA341" i="1"/>
  <c r="Z342" i="1"/>
  <c r="AB342" i="1"/>
  <c r="AA342" i="1" l="1"/>
  <c r="AC342" i="1"/>
  <c r="Z343" i="1"/>
  <c r="AB343" i="1"/>
  <c r="AC343" i="1" l="1"/>
  <c r="AA343" i="1"/>
  <c r="Z344" i="1"/>
  <c r="AB344" i="1"/>
  <c r="AC344" i="1" l="1"/>
  <c r="AA344" i="1"/>
  <c r="Z345" i="1"/>
  <c r="AB345" i="1"/>
  <c r="AC345" i="1" l="1"/>
  <c r="AA345" i="1"/>
  <c r="Z346" i="1"/>
  <c r="AB346" i="1"/>
  <c r="AC346" i="1" l="1"/>
  <c r="AA346" i="1"/>
  <c r="Z347" i="1"/>
  <c r="AB347" i="1"/>
  <c r="AA347" i="1" l="1"/>
  <c r="AC347" i="1"/>
  <c r="Z348" i="1"/>
  <c r="AB348" i="1"/>
  <c r="AA348" i="1" l="1"/>
  <c r="AC348" i="1"/>
  <c r="Z349" i="1"/>
  <c r="AB349" i="1"/>
  <c r="AA349" i="1" l="1"/>
  <c r="AC349" i="1"/>
  <c r="Z350" i="1"/>
  <c r="AB350" i="1"/>
  <c r="AA350" i="1" l="1"/>
  <c r="AC350" i="1"/>
  <c r="Z351" i="1"/>
  <c r="AB351" i="1"/>
  <c r="AA351" i="1" l="1"/>
  <c r="AC351" i="1"/>
  <c r="Z352" i="1"/>
  <c r="AB352" i="1"/>
  <c r="AC352" i="1" l="1"/>
  <c r="AA352" i="1"/>
  <c r="Z353" i="1"/>
  <c r="AB353" i="1"/>
  <c r="AA353" i="1" l="1"/>
  <c r="AC353" i="1"/>
  <c r="Z354" i="1"/>
  <c r="AB354" i="1"/>
  <c r="AA354" i="1" l="1"/>
  <c r="AC354" i="1"/>
  <c r="Z355" i="1"/>
  <c r="AB355" i="1"/>
  <c r="AC355" i="1" l="1"/>
  <c r="AA355" i="1"/>
  <c r="Z356" i="1"/>
  <c r="AB356" i="1"/>
  <c r="AC356" i="1" l="1"/>
  <c r="AA356" i="1"/>
  <c r="Z357" i="1"/>
  <c r="AB357" i="1"/>
  <c r="AA357" i="1" l="1"/>
  <c r="AC357" i="1"/>
  <c r="Z358" i="1"/>
  <c r="AB358" i="1"/>
  <c r="AC358" i="1" l="1"/>
  <c r="AA358" i="1"/>
  <c r="Z359" i="1"/>
  <c r="AB359" i="1"/>
  <c r="AC359" i="1" l="1"/>
  <c r="AA359" i="1"/>
  <c r="Z360" i="1"/>
  <c r="AB360" i="1"/>
  <c r="AA360" i="1" l="1"/>
  <c r="AC360" i="1"/>
  <c r="Z361" i="1"/>
  <c r="AB361" i="1"/>
  <c r="AC361" i="1" l="1"/>
  <c r="AA361" i="1"/>
  <c r="Z362" i="1"/>
  <c r="AB362" i="1"/>
  <c r="AA362" i="1" l="1"/>
  <c r="AC362" i="1"/>
  <c r="Z363" i="1"/>
  <c r="AB363" i="1"/>
  <c r="AA363" i="1" l="1"/>
  <c r="AC363" i="1"/>
  <c r="Z364" i="1"/>
  <c r="AB364" i="1"/>
  <c r="AC364" i="1" l="1"/>
  <c r="AA364" i="1"/>
  <c r="Z365" i="1"/>
  <c r="AB365" i="1"/>
  <c r="AC365" i="1" l="1"/>
  <c r="AA365" i="1"/>
  <c r="Z366" i="1"/>
  <c r="AB366" i="1"/>
  <c r="AC366" i="1" l="1"/>
  <c r="AA366" i="1"/>
  <c r="Z367" i="1"/>
  <c r="AB367" i="1"/>
  <c r="AC367" i="1" l="1"/>
  <c r="AA367" i="1"/>
  <c r="Z368" i="1"/>
  <c r="AB368" i="1"/>
  <c r="AC368" i="1" l="1"/>
  <c r="AA368" i="1"/>
  <c r="AB369" i="1"/>
  <c r="BA8" i="1" s="1"/>
  <c r="Z369" i="1"/>
  <c r="AA369" i="1" l="1"/>
  <c r="AC369" i="1"/>
  <c r="BB8" i="1" s="1"/>
  <c r="BA13" i="1"/>
  <c r="BA9" i="1"/>
  <c r="BB13" i="1" l="1"/>
  <c r="BF5" i="1" s="1"/>
  <c r="BB9" i="1"/>
  <c r="BF6" i="1"/>
  <c r="AU14" i="1"/>
  <c r="AV14" i="1"/>
  <c r="AW14" i="1"/>
  <c r="AY14" i="1"/>
  <c r="AX14" i="1"/>
  <c r="AZ14" i="1"/>
  <c r="BG6" i="1" l="1"/>
</calcChain>
</file>

<file path=xl/sharedStrings.xml><?xml version="1.0" encoding="utf-8"?>
<sst xmlns="http://schemas.openxmlformats.org/spreadsheetml/2006/main" count="790" uniqueCount="38">
  <si>
    <t>AFPPROE CI Equity</t>
  </si>
  <si>
    <t>Date</t>
  </si>
  <si>
    <t>TOT_RETURN_INDEX_GROSS_DVDS</t>
  </si>
  <si>
    <t>AFPHABE CI Equity</t>
  </si>
  <si>
    <t>AFPCUPE CI Equity</t>
  </si>
  <si>
    <t>AFPCAPE CI Equity</t>
  </si>
  <si>
    <t>FDIMEPS CI Equity</t>
  </si>
  <si>
    <t>IMT E-PLUS</t>
  </si>
  <si>
    <t>U</t>
  </si>
  <si>
    <t>PROVIDA</t>
  </si>
  <si>
    <t>HABITAT</t>
  </si>
  <si>
    <t>CUPRUM</t>
  </si>
  <si>
    <t>CAPITAL</t>
  </si>
  <si>
    <t>1Q</t>
  </si>
  <si>
    <t>2Q</t>
  </si>
  <si>
    <t>YTD</t>
  </si>
  <si>
    <t>Brazil 5yr</t>
  </si>
  <si>
    <t>Colombia 5yr</t>
  </si>
  <si>
    <t>RB</t>
  </si>
  <si>
    <t>Mexico 7yr</t>
  </si>
  <si>
    <t>Macro 3</t>
  </si>
  <si>
    <t>Macro 1.5</t>
  </si>
  <si>
    <t>Vol</t>
  </si>
  <si>
    <t>Fondo</t>
  </si>
  <si>
    <t>AFPMODE CI Equity</t>
  </si>
  <si>
    <t>AFPPLAE CI Equity</t>
  </si>
  <si>
    <t>Inicio</t>
  </si>
  <si>
    <t>Fin</t>
  </si>
  <si>
    <t>PLANVITAL</t>
  </si>
  <si>
    <t>MODELO</t>
  </si>
  <si>
    <t>E Plus</t>
  </si>
  <si>
    <t>E Plus ex Com</t>
  </si>
  <si>
    <t>Corrido</t>
  </si>
  <si>
    <t>Original</t>
  </si>
  <si>
    <t>E - Plus (Valor Cuota)</t>
  </si>
  <si>
    <t>E Plus (ex. Comisión)</t>
  </si>
  <si>
    <t>E Plus (Valor Cuota)</t>
  </si>
  <si>
    <t>Retorno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</si>
</sst>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\ * #,##0.00_-;\-&quot;$&quot;\ * #,##0.00_-;_-&quot;$&quot;\ * &quot;-&quot;??_-;_-@_-"/>
    <numFmt numFmtId="164" formatCode="dd\-mm\-yyyy"/>
    <numFmt numFmtId="165" formatCode="0.0000%"/>
    <numFmt numFmtId="166" formatCode="0.000%"/>
    <numFmt numFmtId="167" formatCode="0.0%"/>
    <numFmt numFmtId="168" formatCode="_-&quot;$&quot;\ * #,##0.000_-;\-&quot;$&quot;\ * #,##0.000_-;_-&quot;$&quot;\ * &quot;-&quot;??_-;_-@_-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22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2" applyNumberFormat="1" applyFont="1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10" fontId="0" fillId="3" borderId="0" xfId="1" applyNumberFormat="1" applyFont="1" applyFill="1"/>
  </cellXfs>
  <cellStyles count="3">
    <cellStyle name="Moneda" xfId="2" builtinId="4"/>
    <cellStyle name="Normal" xfId="0" builtinId="0"/>
    <cellStyle name="Porcentaje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42382</v>
        <stp/>
        <stp>##V3_BDHV12</stp>
        <stp>AFPHABE CI Equity</stp>
        <stp>TOT_RETURN_INDEX_GROSS_DVDS</stp>
        <stp>13-01-2016</stp>
        <stp>13-01-2017</stp>
        <stp>[Retorno.xlsx]Hoja1!R3C7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cols=2;rows=367</stp>
        <tr r="G3" s="1"/>
      </tp>
      <tp>
        <v>42382</v>
        <stp/>
        <stp>##V3_BDHV12</stp>
        <stp>AFPCUPE CI Equity</stp>
        <stp>TOT_RETURN_INDEX_GROSS_DVDS</stp>
        <stp>13-01-2016</stp>
        <stp>13-01-2017</stp>
        <stp>[Retorno.xlsx]Hoja1!R3C12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cols=2;rows=367</stp>
        <tr r="L3" s="1"/>
      </tp>
      <tp>
        <v>42382</v>
        <stp/>
        <stp>##V3_BDHV12</stp>
        <stp>FDIMEPS CI Equity</stp>
        <stp>TOT_RETURN_INDEX_GROSS_DVDS</stp>
        <stp>13-01-2016</stp>
        <stp>13-01-2017</stp>
        <stp>[Retorno.xlsx]Hoja1!R3C22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cols=2;rows=367</stp>
        <tr r="V3" s="1"/>
      </tp>
      <tp>
        <v>42382</v>
        <stp/>
        <stp>##V3_BDHV12</stp>
        <stp>AFPCAPE CI Equity</stp>
        <stp>TOT_RETURN_INDEX_GROSS_DVDS</stp>
        <stp>13-01-2016</stp>
        <stp>13-01-2017</stp>
        <stp>[Retorno.xlsx]Hoja1!R3C17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cols=2;rows=367</stp>
        <tr r="Q3" s="1"/>
      </tp>
      <tp>
        <v>42382</v>
        <stp/>
        <stp>##V3_BDHV12</stp>
        <stp>AFPMODE CI Equity</stp>
        <stp>TOT_RETURN_INDEX_GROSS_DVDS</stp>
        <stp>13-01-2016</stp>
        <stp>13-01-2017</stp>
        <stp>[Retorno.xlsx]Hoja1!R3C37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cols=2;rows=367</stp>
        <tr r="AK3" s="1"/>
      </tp>
      <tp>
        <v>42382</v>
        <stp/>
        <stp>##V3_BDHV12</stp>
        <stp>AFPPROE CI Equity</stp>
        <stp>TOT_RETURN_INDEX_GROSS_DVDS</stp>
        <stp>13-01-2016</stp>
        <stp>13-01-2017</stp>
        <stp>[Retorno.xlsx]Hoja1!R3C2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cols=2;rows=367</stp>
        <tr r="B3" s="1"/>
      </tp>
      <tp>
        <v>42382</v>
        <stp/>
        <stp>##V3_BDHV12</stp>
        <stp>AFPPLAE CI Equity</stp>
        <stp>TOT_RETURN_INDEX_GROSS_DVDS</stp>
        <stp>13-01-2016</stp>
        <stp>13-01-2017</stp>
        <stp>[Retorno.xlsx]Hoja1!R3C31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cols=2;rows=367</stp>
        <tr r="AE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Hoja1!$AU$4</c:f>
              <c:strCache>
                <c:ptCount val="1"/>
                <c:pt idx="0">
                  <c:v>PROVIDA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Hoja1!$B$3:$B$369</c:f>
              <c:numCache>
                <c:formatCode>m/d/yyyy</c:formatCode>
                <c:ptCount val="367"/>
                <c:pt idx="0" formatCode="dd\-mm\-yyyy">
                  <c:v>42382</c:v>
                </c:pt>
                <c:pt idx="1">
                  <c:v>42383</c:v>
                </c:pt>
                <c:pt idx="2">
                  <c:v>42384</c:v>
                </c:pt>
                <c:pt idx="3">
                  <c:v>42385</c:v>
                </c:pt>
                <c:pt idx="4">
                  <c:v>42386</c:v>
                </c:pt>
                <c:pt idx="5">
                  <c:v>42387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42393</c:v>
                </c:pt>
                <c:pt idx="12">
                  <c:v>42394</c:v>
                </c:pt>
                <c:pt idx="13">
                  <c:v>42395</c:v>
                </c:pt>
                <c:pt idx="14">
                  <c:v>42396</c:v>
                </c:pt>
                <c:pt idx="15">
                  <c:v>42397</c:v>
                </c:pt>
                <c:pt idx="16">
                  <c:v>42398</c:v>
                </c:pt>
                <c:pt idx="17">
                  <c:v>42399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42407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  <c:pt idx="30">
                  <c:v>42412</c:v>
                </c:pt>
                <c:pt idx="31">
                  <c:v>42413</c:v>
                </c:pt>
                <c:pt idx="32">
                  <c:v>42414</c:v>
                </c:pt>
                <c:pt idx="33">
                  <c:v>42415</c:v>
                </c:pt>
                <c:pt idx="34">
                  <c:v>42416</c:v>
                </c:pt>
                <c:pt idx="35">
                  <c:v>42417</c:v>
                </c:pt>
                <c:pt idx="36">
                  <c:v>42418</c:v>
                </c:pt>
                <c:pt idx="37">
                  <c:v>42419</c:v>
                </c:pt>
                <c:pt idx="38">
                  <c:v>42420</c:v>
                </c:pt>
                <c:pt idx="39">
                  <c:v>42421</c:v>
                </c:pt>
                <c:pt idx="40">
                  <c:v>42422</c:v>
                </c:pt>
                <c:pt idx="41">
                  <c:v>42423</c:v>
                </c:pt>
                <c:pt idx="42">
                  <c:v>42424</c:v>
                </c:pt>
                <c:pt idx="43">
                  <c:v>42425</c:v>
                </c:pt>
                <c:pt idx="44">
                  <c:v>42426</c:v>
                </c:pt>
                <c:pt idx="45">
                  <c:v>42427</c:v>
                </c:pt>
                <c:pt idx="46">
                  <c:v>42428</c:v>
                </c:pt>
                <c:pt idx="47">
                  <c:v>42429</c:v>
                </c:pt>
                <c:pt idx="48">
                  <c:v>42430</c:v>
                </c:pt>
                <c:pt idx="49">
                  <c:v>42431</c:v>
                </c:pt>
                <c:pt idx="50">
                  <c:v>42432</c:v>
                </c:pt>
                <c:pt idx="51">
                  <c:v>42433</c:v>
                </c:pt>
                <c:pt idx="52">
                  <c:v>42434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42456</c:v>
                </c:pt>
                <c:pt idx="75">
                  <c:v>42457</c:v>
                </c:pt>
                <c:pt idx="76">
                  <c:v>42458</c:v>
                </c:pt>
                <c:pt idx="77">
                  <c:v>42459</c:v>
                </c:pt>
                <c:pt idx="78">
                  <c:v>42460</c:v>
                </c:pt>
                <c:pt idx="79">
                  <c:v>42461</c:v>
                </c:pt>
                <c:pt idx="80">
                  <c:v>42462</c:v>
                </c:pt>
                <c:pt idx="81">
                  <c:v>42463</c:v>
                </c:pt>
                <c:pt idx="82">
                  <c:v>42464</c:v>
                </c:pt>
                <c:pt idx="83">
                  <c:v>42465</c:v>
                </c:pt>
                <c:pt idx="84">
                  <c:v>42466</c:v>
                </c:pt>
                <c:pt idx="85">
                  <c:v>42467</c:v>
                </c:pt>
                <c:pt idx="86">
                  <c:v>42468</c:v>
                </c:pt>
                <c:pt idx="87">
                  <c:v>42469</c:v>
                </c:pt>
                <c:pt idx="88">
                  <c:v>42470</c:v>
                </c:pt>
                <c:pt idx="89">
                  <c:v>42471</c:v>
                </c:pt>
                <c:pt idx="90">
                  <c:v>42472</c:v>
                </c:pt>
                <c:pt idx="91">
                  <c:v>42473</c:v>
                </c:pt>
                <c:pt idx="92">
                  <c:v>42474</c:v>
                </c:pt>
                <c:pt idx="93">
                  <c:v>42475</c:v>
                </c:pt>
                <c:pt idx="94">
                  <c:v>42476</c:v>
                </c:pt>
                <c:pt idx="95">
                  <c:v>42477</c:v>
                </c:pt>
                <c:pt idx="96">
                  <c:v>42478</c:v>
                </c:pt>
                <c:pt idx="97">
                  <c:v>42479</c:v>
                </c:pt>
                <c:pt idx="98">
                  <c:v>42480</c:v>
                </c:pt>
                <c:pt idx="99">
                  <c:v>42481</c:v>
                </c:pt>
                <c:pt idx="100">
                  <c:v>42482</c:v>
                </c:pt>
                <c:pt idx="101">
                  <c:v>42483</c:v>
                </c:pt>
                <c:pt idx="102">
                  <c:v>42484</c:v>
                </c:pt>
                <c:pt idx="103">
                  <c:v>42485</c:v>
                </c:pt>
                <c:pt idx="104">
                  <c:v>42486</c:v>
                </c:pt>
                <c:pt idx="105">
                  <c:v>42487</c:v>
                </c:pt>
                <c:pt idx="106">
                  <c:v>42488</c:v>
                </c:pt>
                <c:pt idx="107">
                  <c:v>42489</c:v>
                </c:pt>
                <c:pt idx="108">
                  <c:v>42490</c:v>
                </c:pt>
                <c:pt idx="109">
                  <c:v>42491</c:v>
                </c:pt>
                <c:pt idx="110">
                  <c:v>42492</c:v>
                </c:pt>
                <c:pt idx="111">
                  <c:v>42493</c:v>
                </c:pt>
                <c:pt idx="112">
                  <c:v>42494</c:v>
                </c:pt>
                <c:pt idx="113">
                  <c:v>42495</c:v>
                </c:pt>
                <c:pt idx="114">
                  <c:v>42496</c:v>
                </c:pt>
                <c:pt idx="115">
                  <c:v>42497</c:v>
                </c:pt>
                <c:pt idx="116">
                  <c:v>42498</c:v>
                </c:pt>
                <c:pt idx="117">
                  <c:v>42499</c:v>
                </c:pt>
                <c:pt idx="118">
                  <c:v>42500</c:v>
                </c:pt>
                <c:pt idx="119">
                  <c:v>42501</c:v>
                </c:pt>
                <c:pt idx="120">
                  <c:v>42502</c:v>
                </c:pt>
                <c:pt idx="121">
                  <c:v>42503</c:v>
                </c:pt>
                <c:pt idx="122">
                  <c:v>42504</c:v>
                </c:pt>
                <c:pt idx="123">
                  <c:v>42505</c:v>
                </c:pt>
                <c:pt idx="124">
                  <c:v>42506</c:v>
                </c:pt>
                <c:pt idx="125">
                  <c:v>42507</c:v>
                </c:pt>
                <c:pt idx="126">
                  <c:v>42508</c:v>
                </c:pt>
                <c:pt idx="127">
                  <c:v>42509</c:v>
                </c:pt>
                <c:pt idx="128">
                  <c:v>42510</c:v>
                </c:pt>
                <c:pt idx="129">
                  <c:v>42511</c:v>
                </c:pt>
                <c:pt idx="130">
                  <c:v>42512</c:v>
                </c:pt>
                <c:pt idx="131">
                  <c:v>42513</c:v>
                </c:pt>
                <c:pt idx="132">
                  <c:v>42514</c:v>
                </c:pt>
                <c:pt idx="133">
                  <c:v>42515</c:v>
                </c:pt>
                <c:pt idx="134">
                  <c:v>42516</c:v>
                </c:pt>
                <c:pt idx="135">
                  <c:v>42517</c:v>
                </c:pt>
                <c:pt idx="136">
                  <c:v>42518</c:v>
                </c:pt>
                <c:pt idx="137">
                  <c:v>42519</c:v>
                </c:pt>
                <c:pt idx="138">
                  <c:v>42520</c:v>
                </c:pt>
                <c:pt idx="139">
                  <c:v>42521</c:v>
                </c:pt>
                <c:pt idx="140">
                  <c:v>42522</c:v>
                </c:pt>
                <c:pt idx="141">
                  <c:v>42523</c:v>
                </c:pt>
                <c:pt idx="142">
                  <c:v>42524</c:v>
                </c:pt>
                <c:pt idx="143">
                  <c:v>42525</c:v>
                </c:pt>
                <c:pt idx="144">
                  <c:v>42526</c:v>
                </c:pt>
                <c:pt idx="145">
                  <c:v>42527</c:v>
                </c:pt>
                <c:pt idx="146">
                  <c:v>42528</c:v>
                </c:pt>
                <c:pt idx="147">
                  <c:v>42529</c:v>
                </c:pt>
                <c:pt idx="148">
                  <c:v>42530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42535</c:v>
                </c:pt>
                <c:pt idx="154">
                  <c:v>42536</c:v>
                </c:pt>
                <c:pt idx="155">
                  <c:v>42537</c:v>
                </c:pt>
                <c:pt idx="156">
                  <c:v>42538</c:v>
                </c:pt>
                <c:pt idx="157">
                  <c:v>42539</c:v>
                </c:pt>
                <c:pt idx="158">
                  <c:v>42540</c:v>
                </c:pt>
                <c:pt idx="159">
                  <c:v>42541</c:v>
                </c:pt>
                <c:pt idx="160">
                  <c:v>42542</c:v>
                </c:pt>
                <c:pt idx="161">
                  <c:v>42543</c:v>
                </c:pt>
                <c:pt idx="162">
                  <c:v>42544</c:v>
                </c:pt>
                <c:pt idx="163">
                  <c:v>42545</c:v>
                </c:pt>
                <c:pt idx="164">
                  <c:v>42546</c:v>
                </c:pt>
                <c:pt idx="165">
                  <c:v>42547</c:v>
                </c:pt>
                <c:pt idx="166">
                  <c:v>42548</c:v>
                </c:pt>
                <c:pt idx="167">
                  <c:v>42549</c:v>
                </c:pt>
                <c:pt idx="168">
                  <c:v>42550</c:v>
                </c:pt>
                <c:pt idx="169">
                  <c:v>42551</c:v>
                </c:pt>
                <c:pt idx="170">
                  <c:v>42552</c:v>
                </c:pt>
                <c:pt idx="171">
                  <c:v>42553</c:v>
                </c:pt>
                <c:pt idx="172">
                  <c:v>42554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42560</c:v>
                </c:pt>
                <c:pt idx="179">
                  <c:v>42561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42567</c:v>
                </c:pt>
                <c:pt idx="186">
                  <c:v>42568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42574</c:v>
                </c:pt>
                <c:pt idx="193">
                  <c:v>42575</c:v>
                </c:pt>
                <c:pt idx="194">
                  <c:v>42576</c:v>
                </c:pt>
                <c:pt idx="195">
                  <c:v>42577</c:v>
                </c:pt>
                <c:pt idx="196">
                  <c:v>42578</c:v>
                </c:pt>
                <c:pt idx="197">
                  <c:v>42579</c:v>
                </c:pt>
                <c:pt idx="198">
                  <c:v>42580</c:v>
                </c:pt>
                <c:pt idx="199">
                  <c:v>42581</c:v>
                </c:pt>
                <c:pt idx="200">
                  <c:v>42582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42588</c:v>
                </c:pt>
                <c:pt idx="207">
                  <c:v>42589</c:v>
                </c:pt>
                <c:pt idx="208">
                  <c:v>42590</c:v>
                </c:pt>
                <c:pt idx="209">
                  <c:v>42591</c:v>
                </c:pt>
                <c:pt idx="210">
                  <c:v>42592</c:v>
                </c:pt>
                <c:pt idx="211">
                  <c:v>42593</c:v>
                </c:pt>
                <c:pt idx="212">
                  <c:v>42594</c:v>
                </c:pt>
                <c:pt idx="213">
                  <c:v>42595</c:v>
                </c:pt>
                <c:pt idx="214">
                  <c:v>42596</c:v>
                </c:pt>
                <c:pt idx="215">
                  <c:v>42597</c:v>
                </c:pt>
                <c:pt idx="216">
                  <c:v>42598</c:v>
                </c:pt>
                <c:pt idx="217">
                  <c:v>42599</c:v>
                </c:pt>
                <c:pt idx="218">
                  <c:v>42600</c:v>
                </c:pt>
                <c:pt idx="219">
                  <c:v>42601</c:v>
                </c:pt>
                <c:pt idx="220">
                  <c:v>42602</c:v>
                </c:pt>
                <c:pt idx="221">
                  <c:v>42603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42609</c:v>
                </c:pt>
                <c:pt idx="228">
                  <c:v>42610</c:v>
                </c:pt>
                <c:pt idx="229">
                  <c:v>42611</c:v>
                </c:pt>
                <c:pt idx="230">
                  <c:v>42612</c:v>
                </c:pt>
                <c:pt idx="231">
                  <c:v>42613</c:v>
                </c:pt>
                <c:pt idx="232">
                  <c:v>42614</c:v>
                </c:pt>
                <c:pt idx="233">
                  <c:v>42615</c:v>
                </c:pt>
                <c:pt idx="234">
                  <c:v>42616</c:v>
                </c:pt>
                <c:pt idx="235">
                  <c:v>42617</c:v>
                </c:pt>
                <c:pt idx="236">
                  <c:v>42618</c:v>
                </c:pt>
                <c:pt idx="237">
                  <c:v>42619</c:v>
                </c:pt>
                <c:pt idx="238">
                  <c:v>42620</c:v>
                </c:pt>
                <c:pt idx="239">
                  <c:v>42621</c:v>
                </c:pt>
                <c:pt idx="240">
                  <c:v>42622</c:v>
                </c:pt>
                <c:pt idx="241">
                  <c:v>42623</c:v>
                </c:pt>
                <c:pt idx="242">
                  <c:v>42624</c:v>
                </c:pt>
                <c:pt idx="243">
                  <c:v>42625</c:v>
                </c:pt>
                <c:pt idx="244">
                  <c:v>42626</c:v>
                </c:pt>
                <c:pt idx="245">
                  <c:v>42627</c:v>
                </c:pt>
                <c:pt idx="246">
                  <c:v>42628</c:v>
                </c:pt>
                <c:pt idx="247">
                  <c:v>42629</c:v>
                </c:pt>
                <c:pt idx="248">
                  <c:v>42630</c:v>
                </c:pt>
                <c:pt idx="249">
                  <c:v>42631</c:v>
                </c:pt>
                <c:pt idx="250">
                  <c:v>42632</c:v>
                </c:pt>
                <c:pt idx="251">
                  <c:v>42633</c:v>
                </c:pt>
                <c:pt idx="252">
                  <c:v>42634</c:v>
                </c:pt>
                <c:pt idx="253">
                  <c:v>42635</c:v>
                </c:pt>
                <c:pt idx="254">
                  <c:v>42636</c:v>
                </c:pt>
                <c:pt idx="255">
                  <c:v>42637</c:v>
                </c:pt>
                <c:pt idx="256">
                  <c:v>42638</c:v>
                </c:pt>
                <c:pt idx="257">
                  <c:v>42639</c:v>
                </c:pt>
                <c:pt idx="258">
                  <c:v>42640</c:v>
                </c:pt>
                <c:pt idx="259">
                  <c:v>42641</c:v>
                </c:pt>
                <c:pt idx="260">
                  <c:v>42642</c:v>
                </c:pt>
                <c:pt idx="261">
                  <c:v>42643</c:v>
                </c:pt>
                <c:pt idx="262">
                  <c:v>42644</c:v>
                </c:pt>
                <c:pt idx="263">
                  <c:v>42645</c:v>
                </c:pt>
                <c:pt idx="264">
                  <c:v>42646</c:v>
                </c:pt>
                <c:pt idx="265">
                  <c:v>42647</c:v>
                </c:pt>
                <c:pt idx="266">
                  <c:v>42648</c:v>
                </c:pt>
                <c:pt idx="267">
                  <c:v>42649</c:v>
                </c:pt>
                <c:pt idx="268">
                  <c:v>42650</c:v>
                </c:pt>
                <c:pt idx="269">
                  <c:v>42651</c:v>
                </c:pt>
                <c:pt idx="270">
                  <c:v>42652</c:v>
                </c:pt>
                <c:pt idx="271">
                  <c:v>42653</c:v>
                </c:pt>
                <c:pt idx="272">
                  <c:v>42654</c:v>
                </c:pt>
                <c:pt idx="273">
                  <c:v>42655</c:v>
                </c:pt>
                <c:pt idx="274">
                  <c:v>42656</c:v>
                </c:pt>
                <c:pt idx="275">
                  <c:v>42657</c:v>
                </c:pt>
                <c:pt idx="276">
                  <c:v>42658</c:v>
                </c:pt>
                <c:pt idx="277">
                  <c:v>42659</c:v>
                </c:pt>
                <c:pt idx="278">
                  <c:v>42660</c:v>
                </c:pt>
                <c:pt idx="279">
                  <c:v>42661</c:v>
                </c:pt>
                <c:pt idx="280">
                  <c:v>42662</c:v>
                </c:pt>
                <c:pt idx="281">
                  <c:v>42663</c:v>
                </c:pt>
                <c:pt idx="282">
                  <c:v>42664</c:v>
                </c:pt>
                <c:pt idx="283">
                  <c:v>42665</c:v>
                </c:pt>
                <c:pt idx="284">
                  <c:v>42666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42672</c:v>
                </c:pt>
                <c:pt idx="291">
                  <c:v>42673</c:v>
                </c:pt>
                <c:pt idx="292">
                  <c:v>42674</c:v>
                </c:pt>
                <c:pt idx="293">
                  <c:v>42675</c:v>
                </c:pt>
                <c:pt idx="294">
                  <c:v>42676</c:v>
                </c:pt>
                <c:pt idx="295">
                  <c:v>42677</c:v>
                </c:pt>
                <c:pt idx="296">
                  <c:v>42678</c:v>
                </c:pt>
                <c:pt idx="297">
                  <c:v>42679</c:v>
                </c:pt>
                <c:pt idx="298">
                  <c:v>42680</c:v>
                </c:pt>
                <c:pt idx="299">
                  <c:v>42681</c:v>
                </c:pt>
                <c:pt idx="300">
                  <c:v>42682</c:v>
                </c:pt>
                <c:pt idx="301">
                  <c:v>42683</c:v>
                </c:pt>
                <c:pt idx="302">
                  <c:v>42684</c:v>
                </c:pt>
                <c:pt idx="303">
                  <c:v>42685</c:v>
                </c:pt>
                <c:pt idx="304">
                  <c:v>42686</c:v>
                </c:pt>
                <c:pt idx="305">
                  <c:v>42687</c:v>
                </c:pt>
                <c:pt idx="306">
                  <c:v>42688</c:v>
                </c:pt>
                <c:pt idx="307">
                  <c:v>42689</c:v>
                </c:pt>
                <c:pt idx="308">
                  <c:v>42690</c:v>
                </c:pt>
                <c:pt idx="309">
                  <c:v>42691</c:v>
                </c:pt>
                <c:pt idx="310">
                  <c:v>42692</c:v>
                </c:pt>
                <c:pt idx="311">
                  <c:v>42693</c:v>
                </c:pt>
                <c:pt idx="312">
                  <c:v>42694</c:v>
                </c:pt>
                <c:pt idx="313">
                  <c:v>42695</c:v>
                </c:pt>
                <c:pt idx="314">
                  <c:v>42696</c:v>
                </c:pt>
                <c:pt idx="315">
                  <c:v>42697</c:v>
                </c:pt>
                <c:pt idx="316">
                  <c:v>42698</c:v>
                </c:pt>
                <c:pt idx="317">
                  <c:v>42699</c:v>
                </c:pt>
                <c:pt idx="318">
                  <c:v>42700</c:v>
                </c:pt>
                <c:pt idx="319">
                  <c:v>42701</c:v>
                </c:pt>
                <c:pt idx="320">
                  <c:v>42702</c:v>
                </c:pt>
                <c:pt idx="321">
                  <c:v>42703</c:v>
                </c:pt>
                <c:pt idx="322">
                  <c:v>42704</c:v>
                </c:pt>
                <c:pt idx="323">
                  <c:v>42705</c:v>
                </c:pt>
                <c:pt idx="324">
                  <c:v>42706</c:v>
                </c:pt>
                <c:pt idx="325">
                  <c:v>42707</c:v>
                </c:pt>
                <c:pt idx="326">
                  <c:v>42708</c:v>
                </c:pt>
                <c:pt idx="327">
                  <c:v>42709</c:v>
                </c:pt>
                <c:pt idx="328">
                  <c:v>42710</c:v>
                </c:pt>
                <c:pt idx="329">
                  <c:v>42711</c:v>
                </c:pt>
                <c:pt idx="330">
                  <c:v>42712</c:v>
                </c:pt>
                <c:pt idx="331">
                  <c:v>42713</c:v>
                </c:pt>
                <c:pt idx="332">
                  <c:v>42714</c:v>
                </c:pt>
                <c:pt idx="333">
                  <c:v>42715</c:v>
                </c:pt>
                <c:pt idx="334">
                  <c:v>42716</c:v>
                </c:pt>
                <c:pt idx="335">
                  <c:v>42717</c:v>
                </c:pt>
                <c:pt idx="336">
                  <c:v>42718</c:v>
                </c:pt>
                <c:pt idx="337">
                  <c:v>42719</c:v>
                </c:pt>
                <c:pt idx="338">
                  <c:v>42720</c:v>
                </c:pt>
                <c:pt idx="339">
                  <c:v>42721</c:v>
                </c:pt>
                <c:pt idx="340">
                  <c:v>42722</c:v>
                </c:pt>
                <c:pt idx="341">
                  <c:v>42723</c:v>
                </c:pt>
                <c:pt idx="342">
                  <c:v>42724</c:v>
                </c:pt>
                <c:pt idx="343">
                  <c:v>42725</c:v>
                </c:pt>
                <c:pt idx="344">
                  <c:v>42726</c:v>
                </c:pt>
                <c:pt idx="345">
                  <c:v>42727</c:v>
                </c:pt>
                <c:pt idx="346">
                  <c:v>42728</c:v>
                </c:pt>
                <c:pt idx="347">
                  <c:v>42729</c:v>
                </c:pt>
                <c:pt idx="348">
                  <c:v>42730</c:v>
                </c:pt>
                <c:pt idx="349">
                  <c:v>42731</c:v>
                </c:pt>
                <c:pt idx="350">
                  <c:v>42732</c:v>
                </c:pt>
                <c:pt idx="351">
                  <c:v>42733</c:v>
                </c:pt>
                <c:pt idx="352">
                  <c:v>42734</c:v>
                </c:pt>
                <c:pt idx="353">
                  <c:v>42735</c:v>
                </c:pt>
                <c:pt idx="354">
                  <c:v>42736</c:v>
                </c:pt>
                <c:pt idx="355">
                  <c:v>42737</c:v>
                </c:pt>
                <c:pt idx="356">
                  <c:v>42738</c:v>
                </c:pt>
                <c:pt idx="357">
                  <c:v>42739</c:v>
                </c:pt>
                <c:pt idx="358">
                  <c:v>42740</c:v>
                </c:pt>
                <c:pt idx="359">
                  <c:v>42741</c:v>
                </c:pt>
                <c:pt idx="360">
                  <c:v>42742</c:v>
                </c:pt>
                <c:pt idx="361">
                  <c:v>42743</c:v>
                </c:pt>
                <c:pt idx="362">
                  <c:v>42744</c:v>
                </c:pt>
                <c:pt idx="363">
                  <c:v>42745</c:v>
                </c:pt>
                <c:pt idx="364">
                  <c:v>42746</c:v>
                </c:pt>
                <c:pt idx="365">
                  <c:v>42747</c:v>
                </c:pt>
                <c:pt idx="366">
                  <c:v>42748</c:v>
                </c:pt>
              </c:numCache>
            </c:numRef>
          </c:cat>
          <c:val>
            <c:numRef>
              <c:f>Hoja1!$E$3:$E$369</c:f>
              <c:numCache>
                <c:formatCode>0.00</c:formatCode>
                <c:ptCount val="367"/>
                <c:pt idx="0" formatCode="General">
                  <c:v>100</c:v>
                </c:pt>
                <c:pt idx="1">
                  <c:v>99.803524501237874</c:v>
                </c:pt>
                <c:pt idx="2">
                  <c:v>99.893987396080348</c:v>
                </c:pt>
                <c:pt idx="3">
                  <c:v>99.893987396080348</c:v>
                </c:pt>
                <c:pt idx="4">
                  <c:v>99.893987396080348</c:v>
                </c:pt>
                <c:pt idx="5">
                  <c:v>99.944307567873309</c:v>
                </c:pt>
                <c:pt idx="6">
                  <c:v>100.00952083914707</c:v>
                </c:pt>
                <c:pt idx="7">
                  <c:v>100.00489472608187</c:v>
                </c:pt>
                <c:pt idx="8">
                  <c:v>100.09493977845395</c:v>
                </c:pt>
                <c:pt idx="9">
                  <c:v>100.25542113297983</c:v>
                </c:pt>
                <c:pt idx="10">
                  <c:v>100.25542113297983</c:v>
                </c:pt>
                <c:pt idx="11">
                  <c:v>100.25542113297983</c:v>
                </c:pt>
                <c:pt idx="12">
                  <c:v>100.21444272498951</c:v>
                </c:pt>
                <c:pt idx="13">
                  <c:v>100.21011507083173</c:v>
                </c:pt>
                <c:pt idx="14">
                  <c:v>100.30720375341919</c:v>
                </c:pt>
                <c:pt idx="15">
                  <c:v>100.26524043103433</c:v>
                </c:pt>
                <c:pt idx="16">
                  <c:v>100.36859675067784</c:v>
                </c:pt>
                <c:pt idx="17">
                  <c:v>100.36859675067784</c:v>
                </c:pt>
                <c:pt idx="18">
                  <c:v>100.36859675067784</c:v>
                </c:pt>
                <c:pt idx="19">
                  <c:v>100.55880461238392</c:v>
                </c:pt>
                <c:pt idx="20">
                  <c:v>100.69555848376903</c:v>
                </c:pt>
                <c:pt idx="21">
                  <c:v>100.70603439141988</c:v>
                </c:pt>
                <c:pt idx="22">
                  <c:v>100.61270629106605</c:v>
                </c:pt>
                <c:pt idx="23">
                  <c:v>100.65795266143267</c:v>
                </c:pt>
                <c:pt idx="24">
                  <c:v>100.65795266143267</c:v>
                </c:pt>
                <c:pt idx="25">
                  <c:v>100.65795266143267</c:v>
                </c:pt>
                <c:pt idx="26">
                  <c:v>100.54692594786816</c:v>
                </c:pt>
                <c:pt idx="27">
                  <c:v>100.75023615561049</c:v>
                </c:pt>
                <c:pt idx="28">
                  <c:v>100.89991329768738</c:v>
                </c:pt>
                <c:pt idx="29">
                  <c:v>100.92650598633952</c:v>
                </c:pt>
                <c:pt idx="30">
                  <c:v>101.03875638142451</c:v>
                </c:pt>
                <c:pt idx="31">
                  <c:v>101.03875638142451</c:v>
                </c:pt>
                <c:pt idx="32">
                  <c:v>101.03875638142451</c:v>
                </c:pt>
                <c:pt idx="33">
                  <c:v>101.05929035425579</c:v>
                </c:pt>
                <c:pt idx="34">
                  <c:v>101.15357352311338</c:v>
                </c:pt>
                <c:pt idx="35">
                  <c:v>101.24645393510608</c:v>
                </c:pt>
                <c:pt idx="36">
                  <c:v>101.33918511764503</c:v>
                </c:pt>
                <c:pt idx="37">
                  <c:v>101.34792996363278</c:v>
                </c:pt>
                <c:pt idx="38">
                  <c:v>101.34792996363278</c:v>
                </c:pt>
                <c:pt idx="39">
                  <c:v>101.34792996363278</c:v>
                </c:pt>
                <c:pt idx="40">
                  <c:v>101.47211871501501</c:v>
                </c:pt>
                <c:pt idx="41">
                  <c:v>101.30507126452562</c:v>
                </c:pt>
                <c:pt idx="42">
                  <c:v>101.37717893656105</c:v>
                </c:pt>
                <c:pt idx="43">
                  <c:v>101.55589613033105</c:v>
                </c:pt>
                <c:pt idx="44">
                  <c:v>101.5356606164072</c:v>
                </c:pt>
                <c:pt idx="45">
                  <c:v>101.5356606164072</c:v>
                </c:pt>
                <c:pt idx="46">
                  <c:v>101.5356606164072</c:v>
                </c:pt>
                <c:pt idx="47">
                  <c:v>101.66984774118839</c:v>
                </c:pt>
                <c:pt idx="48">
                  <c:v>101.70178284428354</c:v>
                </c:pt>
                <c:pt idx="49">
                  <c:v>101.86706938721909</c:v>
                </c:pt>
                <c:pt idx="50">
                  <c:v>101.79394695489839</c:v>
                </c:pt>
                <c:pt idx="51">
                  <c:v>101.8475501746731</c:v>
                </c:pt>
                <c:pt idx="52">
                  <c:v>101.8475501746731</c:v>
                </c:pt>
                <c:pt idx="53">
                  <c:v>101.8475501746731</c:v>
                </c:pt>
                <c:pt idx="54">
                  <c:v>101.89461714437503</c:v>
                </c:pt>
                <c:pt idx="55">
                  <c:v>101.84555049999329</c:v>
                </c:pt>
                <c:pt idx="56">
                  <c:v>101.84408805134689</c:v>
                </c:pt>
                <c:pt idx="57">
                  <c:v>101.89661681905481</c:v>
                </c:pt>
                <c:pt idx="58">
                  <c:v>101.86363710978365</c:v>
                </c:pt>
                <c:pt idx="59">
                  <c:v>101.86363710978365</c:v>
                </c:pt>
                <c:pt idx="60">
                  <c:v>101.86363710978365</c:v>
                </c:pt>
                <c:pt idx="61">
                  <c:v>102.11786440713379</c:v>
                </c:pt>
                <c:pt idx="62">
                  <c:v>102.04390628987225</c:v>
                </c:pt>
                <c:pt idx="63">
                  <c:v>102.13762238680573</c:v>
                </c:pt>
                <c:pt idx="64">
                  <c:v>102.18394320923912</c:v>
                </c:pt>
                <c:pt idx="65">
                  <c:v>102.17072147963991</c:v>
                </c:pt>
                <c:pt idx="66">
                  <c:v>102.17072147963991</c:v>
                </c:pt>
                <c:pt idx="67">
                  <c:v>102.17072147963991</c:v>
                </c:pt>
                <c:pt idx="68">
                  <c:v>102.31977185801118</c:v>
                </c:pt>
                <c:pt idx="69">
                  <c:v>102.36597329688159</c:v>
                </c:pt>
                <c:pt idx="70">
                  <c:v>102.35460201250847</c:v>
                </c:pt>
                <c:pt idx="71">
                  <c:v>102.35675091664196</c:v>
                </c:pt>
                <c:pt idx="72">
                  <c:v>102.35675091664196</c:v>
                </c:pt>
                <c:pt idx="73">
                  <c:v>102.35675091664196</c:v>
                </c:pt>
                <c:pt idx="74">
                  <c:v>102.35675091664196</c:v>
                </c:pt>
                <c:pt idx="75">
                  <c:v>102.47604494194232</c:v>
                </c:pt>
                <c:pt idx="76">
                  <c:v>102.48687900028209</c:v>
                </c:pt>
                <c:pt idx="77">
                  <c:v>102.63127341969742</c:v>
                </c:pt>
                <c:pt idx="78">
                  <c:v>102.68132497847367</c:v>
                </c:pt>
                <c:pt idx="79">
                  <c:v>102.64873326578216</c:v>
                </c:pt>
                <c:pt idx="80">
                  <c:v>102.64873326578216</c:v>
                </c:pt>
                <c:pt idx="81">
                  <c:v>102.64873326578216</c:v>
                </c:pt>
                <c:pt idx="82">
                  <c:v>102.76468455131928</c:v>
                </c:pt>
                <c:pt idx="83">
                  <c:v>102.72761595501629</c:v>
                </c:pt>
                <c:pt idx="84">
                  <c:v>102.77551860965906</c:v>
                </c:pt>
                <c:pt idx="85">
                  <c:v>102.88866438146633</c:v>
                </c:pt>
                <c:pt idx="86">
                  <c:v>102.84467153851094</c:v>
                </c:pt>
                <c:pt idx="87">
                  <c:v>102.84467153851094</c:v>
                </c:pt>
                <c:pt idx="88">
                  <c:v>102.84467153851094</c:v>
                </c:pt>
                <c:pt idx="89">
                  <c:v>102.93668641967207</c:v>
                </c:pt>
                <c:pt idx="90">
                  <c:v>102.99279669426919</c:v>
                </c:pt>
                <c:pt idx="91">
                  <c:v>102.90018489529321</c:v>
                </c:pt>
                <c:pt idx="92">
                  <c:v>102.97679929683086</c:v>
                </c:pt>
                <c:pt idx="93">
                  <c:v>102.994796368949</c:v>
                </c:pt>
                <c:pt idx="94">
                  <c:v>102.994796368949</c:v>
                </c:pt>
                <c:pt idx="95">
                  <c:v>102.994796368949</c:v>
                </c:pt>
                <c:pt idx="96">
                  <c:v>103.00348152315524</c:v>
                </c:pt>
                <c:pt idx="97">
                  <c:v>103.06388960601937</c:v>
                </c:pt>
                <c:pt idx="98">
                  <c:v>103.03998304753412</c:v>
                </c:pt>
                <c:pt idx="99">
                  <c:v>103.11594083947541</c:v>
                </c:pt>
                <c:pt idx="100">
                  <c:v>102.92531513529892</c:v>
                </c:pt>
                <c:pt idx="101">
                  <c:v>102.92531513529892</c:v>
                </c:pt>
                <c:pt idx="102">
                  <c:v>102.92531513529892</c:v>
                </c:pt>
                <c:pt idx="103">
                  <c:v>102.90116980968772</c:v>
                </c:pt>
                <c:pt idx="104">
                  <c:v>102.92976217301965</c:v>
                </c:pt>
                <c:pt idx="105">
                  <c:v>102.96035421103139</c:v>
                </c:pt>
                <c:pt idx="106">
                  <c:v>102.93495535800896</c:v>
                </c:pt>
                <c:pt idx="107">
                  <c:v>102.76695283901579</c:v>
                </c:pt>
                <c:pt idx="108">
                  <c:v>102.76695283901579</c:v>
                </c:pt>
                <c:pt idx="109">
                  <c:v>102.76695283901579</c:v>
                </c:pt>
                <c:pt idx="110">
                  <c:v>102.71496129734123</c:v>
                </c:pt>
                <c:pt idx="111">
                  <c:v>102.78894926049351</c:v>
                </c:pt>
                <c:pt idx="112">
                  <c:v>102.83321071646562</c:v>
                </c:pt>
                <c:pt idx="113">
                  <c:v>102.91406323448879</c:v>
                </c:pt>
                <c:pt idx="114">
                  <c:v>102.88251612797328</c:v>
                </c:pt>
                <c:pt idx="115">
                  <c:v>102.88251612797328</c:v>
                </c:pt>
                <c:pt idx="116">
                  <c:v>102.88251612797328</c:v>
                </c:pt>
                <c:pt idx="117">
                  <c:v>102.95939914252763</c:v>
                </c:pt>
                <c:pt idx="118">
                  <c:v>102.97724698519202</c:v>
                </c:pt>
                <c:pt idx="119">
                  <c:v>103.07358952051091</c:v>
                </c:pt>
                <c:pt idx="120">
                  <c:v>103.0172106328971</c:v>
                </c:pt>
                <c:pt idx="121">
                  <c:v>102.98736474215396</c:v>
                </c:pt>
                <c:pt idx="122">
                  <c:v>102.98736474215396</c:v>
                </c:pt>
                <c:pt idx="123">
                  <c:v>102.98736474215396</c:v>
                </c:pt>
                <c:pt idx="124">
                  <c:v>103.06129301352475</c:v>
                </c:pt>
                <c:pt idx="125">
                  <c:v>103.07776794521496</c:v>
                </c:pt>
                <c:pt idx="126">
                  <c:v>102.99685573541028</c:v>
                </c:pt>
                <c:pt idx="127">
                  <c:v>102.9131678577665</c:v>
                </c:pt>
                <c:pt idx="128">
                  <c:v>102.86084801129377</c:v>
                </c:pt>
                <c:pt idx="129">
                  <c:v>102.86084801129377</c:v>
                </c:pt>
                <c:pt idx="130">
                  <c:v>102.86084801129377</c:v>
                </c:pt>
                <c:pt idx="131">
                  <c:v>102.87681556284134</c:v>
                </c:pt>
                <c:pt idx="132">
                  <c:v>102.95742931373859</c:v>
                </c:pt>
                <c:pt idx="133">
                  <c:v>102.96351787545019</c:v>
                </c:pt>
                <c:pt idx="134">
                  <c:v>103.01518111232657</c:v>
                </c:pt>
                <c:pt idx="135">
                  <c:v>102.98864811545592</c:v>
                </c:pt>
                <c:pt idx="136">
                  <c:v>102.98864811545592</c:v>
                </c:pt>
                <c:pt idx="137">
                  <c:v>102.98864811545592</c:v>
                </c:pt>
                <c:pt idx="138">
                  <c:v>103.02780592411094</c:v>
                </c:pt>
                <c:pt idx="139">
                  <c:v>103.11361285999749</c:v>
                </c:pt>
                <c:pt idx="140">
                  <c:v>102.92053979278006</c:v>
                </c:pt>
                <c:pt idx="141">
                  <c:v>103.09913760298707</c:v>
                </c:pt>
                <c:pt idx="142">
                  <c:v>103.1183882025164</c:v>
                </c:pt>
                <c:pt idx="143">
                  <c:v>103.1183882025164</c:v>
                </c:pt>
                <c:pt idx="144">
                  <c:v>103.1183882025164</c:v>
                </c:pt>
                <c:pt idx="145">
                  <c:v>103.06812772250495</c:v>
                </c:pt>
                <c:pt idx="146">
                  <c:v>102.80942354154334</c:v>
                </c:pt>
                <c:pt idx="147">
                  <c:v>102.82366003142781</c:v>
                </c:pt>
                <c:pt idx="148">
                  <c:v>102.74877669155326</c:v>
                </c:pt>
                <c:pt idx="149">
                  <c:v>102.8192129937071</c:v>
                </c:pt>
                <c:pt idx="150">
                  <c:v>102.8192129937071</c:v>
                </c:pt>
                <c:pt idx="151">
                  <c:v>102.8192129937071</c:v>
                </c:pt>
                <c:pt idx="152">
                  <c:v>102.79745533935534</c:v>
                </c:pt>
                <c:pt idx="153">
                  <c:v>102.79244122971049</c:v>
                </c:pt>
                <c:pt idx="154">
                  <c:v>102.81676563066617</c:v>
                </c:pt>
                <c:pt idx="155">
                  <c:v>102.82464494582236</c:v>
                </c:pt>
                <c:pt idx="156">
                  <c:v>102.95644439934409</c:v>
                </c:pt>
                <c:pt idx="157">
                  <c:v>102.95644439934409</c:v>
                </c:pt>
                <c:pt idx="158">
                  <c:v>102.95644439934409</c:v>
                </c:pt>
                <c:pt idx="159">
                  <c:v>102.92050994688937</c:v>
                </c:pt>
                <c:pt idx="160">
                  <c:v>102.7972165722294</c:v>
                </c:pt>
                <c:pt idx="161">
                  <c:v>102.77581706856657</c:v>
                </c:pt>
                <c:pt idx="162">
                  <c:v>102.72012463643983</c:v>
                </c:pt>
                <c:pt idx="163">
                  <c:v>102.72012463643983</c:v>
                </c:pt>
                <c:pt idx="164">
                  <c:v>102.72012463643983</c:v>
                </c:pt>
                <c:pt idx="165">
                  <c:v>102.72012463643983</c:v>
                </c:pt>
                <c:pt idx="166">
                  <c:v>102.75131359226644</c:v>
                </c:pt>
                <c:pt idx="167">
                  <c:v>102.87305498060775</c:v>
                </c:pt>
                <c:pt idx="168">
                  <c:v>102.89245480959079</c:v>
                </c:pt>
                <c:pt idx="169">
                  <c:v>102.89511109386692</c:v>
                </c:pt>
                <c:pt idx="170">
                  <c:v>102.89511109386692</c:v>
                </c:pt>
                <c:pt idx="171">
                  <c:v>102.89511109386692</c:v>
                </c:pt>
                <c:pt idx="172">
                  <c:v>102.89511109386692</c:v>
                </c:pt>
                <c:pt idx="173">
                  <c:v>103.20234469317688</c:v>
                </c:pt>
                <c:pt idx="174">
                  <c:v>103.19455491569292</c:v>
                </c:pt>
                <c:pt idx="175">
                  <c:v>103.33151770831323</c:v>
                </c:pt>
                <c:pt idx="176">
                  <c:v>103.3702278286071</c:v>
                </c:pt>
                <c:pt idx="177">
                  <c:v>103.42224921617239</c:v>
                </c:pt>
                <c:pt idx="178">
                  <c:v>103.42224921617239</c:v>
                </c:pt>
                <c:pt idx="179">
                  <c:v>103.42224921617239</c:v>
                </c:pt>
                <c:pt idx="180">
                  <c:v>103.59896673526258</c:v>
                </c:pt>
                <c:pt idx="181">
                  <c:v>103.59174402970272</c:v>
                </c:pt>
                <c:pt idx="182">
                  <c:v>103.62720094790559</c:v>
                </c:pt>
                <c:pt idx="183">
                  <c:v>103.59362432081956</c:v>
                </c:pt>
                <c:pt idx="184">
                  <c:v>103.57485125554211</c:v>
                </c:pt>
                <c:pt idx="185">
                  <c:v>103.57485125554211</c:v>
                </c:pt>
                <c:pt idx="186">
                  <c:v>103.57485125554211</c:v>
                </c:pt>
                <c:pt idx="187">
                  <c:v>103.66731382506437</c:v>
                </c:pt>
                <c:pt idx="188">
                  <c:v>103.69877139390766</c:v>
                </c:pt>
                <c:pt idx="189">
                  <c:v>103.73775012721822</c:v>
                </c:pt>
                <c:pt idx="190">
                  <c:v>103.79275610385784</c:v>
                </c:pt>
                <c:pt idx="191">
                  <c:v>103.74819618897833</c:v>
                </c:pt>
                <c:pt idx="192">
                  <c:v>103.74819618897833</c:v>
                </c:pt>
                <c:pt idx="193">
                  <c:v>103.74819618897833</c:v>
                </c:pt>
                <c:pt idx="194">
                  <c:v>103.79559146347843</c:v>
                </c:pt>
                <c:pt idx="195">
                  <c:v>103.68056540055434</c:v>
                </c:pt>
                <c:pt idx="196">
                  <c:v>103.6574348352284</c:v>
                </c:pt>
                <c:pt idx="197">
                  <c:v>103.72032012702421</c:v>
                </c:pt>
                <c:pt idx="198">
                  <c:v>103.81824449455247</c:v>
                </c:pt>
                <c:pt idx="199">
                  <c:v>103.81824449455247</c:v>
                </c:pt>
                <c:pt idx="200">
                  <c:v>103.81824449455247</c:v>
                </c:pt>
                <c:pt idx="201">
                  <c:v>103.93688191025647</c:v>
                </c:pt>
                <c:pt idx="202">
                  <c:v>104.05569840130497</c:v>
                </c:pt>
                <c:pt idx="203">
                  <c:v>104.04498372652816</c:v>
                </c:pt>
                <c:pt idx="204">
                  <c:v>104.08494737423324</c:v>
                </c:pt>
                <c:pt idx="205">
                  <c:v>104.21689605720869</c:v>
                </c:pt>
                <c:pt idx="206">
                  <c:v>104.21689605720869</c:v>
                </c:pt>
                <c:pt idx="207">
                  <c:v>104.21689605720869</c:v>
                </c:pt>
                <c:pt idx="208">
                  <c:v>104.25032345484101</c:v>
                </c:pt>
                <c:pt idx="209">
                  <c:v>104.35021765115833</c:v>
                </c:pt>
                <c:pt idx="210">
                  <c:v>104.42644405611632</c:v>
                </c:pt>
                <c:pt idx="211">
                  <c:v>104.5656751364331</c:v>
                </c:pt>
                <c:pt idx="212">
                  <c:v>104.6893565076727</c:v>
                </c:pt>
                <c:pt idx="213">
                  <c:v>104.6893565076727</c:v>
                </c:pt>
                <c:pt idx="214">
                  <c:v>104.6893565076727</c:v>
                </c:pt>
                <c:pt idx="215">
                  <c:v>104.6893565076727</c:v>
                </c:pt>
                <c:pt idx="216">
                  <c:v>105.11027310482331</c:v>
                </c:pt>
                <c:pt idx="217">
                  <c:v>105.26338252433565</c:v>
                </c:pt>
                <c:pt idx="218">
                  <c:v>105.23341725002952</c:v>
                </c:pt>
                <c:pt idx="219">
                  <c:v>105.19491605097086</c:v>
                </c:pt>
                <c:pt idx="220">
                  <c:v>105.19491605097086</c:v>
                </c:pt>
                <c:pt idx="221">
                  <c:v>105.19491605097086</c:v>
                </c:pt>
                <c:pt idx="222">
                  <c:v>105.17112887604857</c:v>
                </c:pt>
                <c:pt idx="223">
                  <c:v>105.25953240442978</c:v>
                </c:pt>
                <c:pt idx="224">
                  <c:v>105.36273949461957</c:v>
                </c:pt>
                <c:pt idx="225">
                  <c:v>105.42213281719843</c:v>
                </c:pt>
                <c:pt idx="226">
                  <c:v>105.4149996493108</c:v>
                </c:pt>
                <c:pt idx="227">
                  <c:v>105.4149996493108</c:v>
                </c:pt>
                <c:pt idx="228">
                  <c:v>105.4149996493108</c:v>
                </c:pt>
                <c:pt idx="229">
                  <c:v>105.48779377683337</c:v>
                </c:pt>
                <c:pt idx="230">
                  <c:v>105.58377816146331</c:v>
                </c:pt>
                <c:pt idx="231">
                  <c:v>105.57774929153321</c:v>
                </c:pt>
                <c:pt idx="232">
                  <c:v>105.70474355664528</c:v>
                </c:pt>
                <c:pt idx="233">
                  <c:v>105.71139919028101</c:v>
                </c:pt>
                <c:pt idx="234">
                  <c:v>105.71139919028101</c:v>
                </c:pt>
                <c:pt idx="235">
                  <c:v>105.71139919028101</c:v>
                </c:pt>
                <c:pt idx="236">
                  <c:v>105.76789746145779</c:v>
                </c:pt>
                <c:pt idx="237">
                  <c:v>105.85292840418502</c:v>
                </c:pt>
                <c:pt idx="238">
                  <c:v>105.99036873105723</c:v>
                </c:pt>
                <c:pt idx="239">
                  <c:v>106.04940390294718</c:v>
                </c:pt>
                <c:pt idx="240">
                  <c:v>106.09118814998759</c:v>
                </c:pt>
                <c:pt idx="241">
                  <c:v>106.09118814998759</c:v>
                </c:pt>
                <c:pt idx="242">
                  <c:v>106.09118814998759</c:v>
                </c:pt>
                <c:pt idx="243">
                  <c:v>106.01182792650155</c:v>
                </c:pt>
                <c:pt idx="244">
                  <c:v>105.91763429531619</c:v>
                </c:pt>
                <c:pt idx="245">
                  <c:v>105.84904843838842</c:v>
                </c:pt>
                <c:pt idx="246">
                  <c:v>105.75954061204973</c:v>
                </c:pt>
                <c:pt idx="247">
                  <c:v>105.85830066451882</c:v>
                </c:pt>
                <c:pt idx="248">
                  <c:v>105.85830066451882</c:v>
                </c:pt>
                <c:pt idx="249">
                  <c:v>105.85830066451882</c:v>
                </c:pt>
                <c:pt idx="250">
                  <c:v>105.85830066451882</c:v>
                </c:pt>
                <c:pt idx="251">
                  <c:v>105.8903253052862</c:v>
                </c:pt>
                <c:pt idx="252">
                  <c:v>105.86334462005439</c:v>
                </c:pt>
                <c:pt idx="253">
                  <c:v>105.91921612752557</c:v>
                </c:pt>
                <c:pt idx="254">
                  <c:v>106.09647087264914</c:v>
                </c:pt>
                <c:pt idx="255">
                  <c:v>106.09647087264914</c:v>
                </c:pt>
                <c:pt idx="256">
                  <c:v>106.09647087264914</c:v>
                </c:pt>
                <c:pt idx="257">
                  <c:v>106.11148335569293</c:v>
                </c:pt>
                <c:pt idx="258">
                  <c:v>106.14547782524937</c:v>
                </c:pt>
                <c:pt idx="259">
                  <c:v>106.27882926508977</c:v>
                </c:pt>
                <c:pt idx="260">
                  <c:v>106.34938495080655</c:v>
                </c:pt>
                <c:pt idx="261">
                  <c:v>106.36508388933746</c:v>
                </c:pt>
                <c:pt idx="262">
                  <c:v>106.36508388933746</c:v>
                </c:pt>
                <c:pt idx="263">
                  <c:v>106.36508388933746</c:v>
                </c:pt>
                <c:pt idx="264">
                  <c:v>106.29246883715938</c:v>
                </c:pt>
                <c:pt idx="265">
                  <c:v>106.31589786139277</c:v>
                </c:pt>
                <c:pt idx="266">
                  <c:v>106.14888025679411</c:v>
                </c:pt>
                <c:pt idx="267">
                  <c:v>106.16920530839019</c:v>
                </c:pt>
                <c:pt idx="268">
                  <c:v>106.14195601014168</c:v>
                </c:pt>
                <c:pt idx="269">
                  <c:v>106.14195601014168</c:v>
                </c:pt>
                <c:pt idx="270">
                  <c:v>106.14195601014168</c:v>
                </c:pt>
                <c:pt idx="271">
                  <c:v>106.14195601014168</c:v>
                </c:pt>
                <c:pt idx="272">
                  <c:v>106.24074590850151</c:v>
                </c:pt>
                <c:pt idx="273">
                  <c:v>106.23274720978235</c:v>
                </c:pt>
                <c:pt idx="274">
                  <c:v>106.23038938441363</c:v>
                </c:pt>
                <c:pt idx="275">
                  <c:v>106.26590599439798</c:v>
                </c:pt>
                <c:pt idx="276">
                  <c:v>106.26590599439798</c:v>
                </c:pt>
                <c:pt idx="277">
                  <c:v>106.26590599439798</c:v>
                </c:pt>
                <c:pt idx="278">
                  <c:v>106.10103729393282</c:v>
                </c:pt>
                <c:pt idx="279">
                  <c:v>106.02815362873805</c:v>
                </c:pt>
                <c:pt idx="280">
                  <c:v>106.05023958788797</c:v>
                </c:pt>
                <c:pt idx="281">
                  <c:v>106.25232611410982</c:v>
                </c:pt>
                <c:pt idx="282">
                  <c:v>106.27614313492286</c:v>
                </c:pt>
                <c:pt idx="283">
                  <c:v>106.27614313492286</c:v>
                </c:pt>
                <c:pt idx="284">
                  <c:v>106.27614313492286</c:v>
                </c:pt>
                <c:pt idx="285">
                  <c:v>106.28757411107748</c:v>
                </c:pt>
                <c:pt idx="286">
                  <c:v>106.16228106173776</c:v>
                </c:pt>
                <c:pt idx="287">
                  <c:v>106.13150994838156</c:v>
                </c:pt>
                <c:pt idx="288">
                  <c:v>106.08683064993909</c:v>
                </c:pt>
                <c:pt idx="289">
                  <c:v>105.81356167429482</c:v>
                </c:pt>
                <c:pt idx="290">
                  <c:v>105.81356167429482</c:v>
                </c:pt>
                <c:pt idx="291">
                  <c:v>105.81356167429482</c:v>
                </c:pt>
                <c:pt idx="292">
                  <c:v>105.81356167429482</c:v>
                </c:pt>
                <c:pt idx="293">
                  <c:v>105.81356167429482</c:v>
                </c:pt>
                <c:pt idx="294">
                  <c:v>105.59861156916267</c:v>
                </c:pt>
                <c:pt idx="295">
                  <c:v>105.31364300434709</c:v>
                </c:pt>
                <c:pt idx="296">
                  <c:v>105.46021617378669</c:v>
                </c:pt>
                <c:pt idx="297">
                  <c:v>105.46021617378669</c:v>
                </c:pt>
                <c:pt idx="298">
                  <c:v>105.46021617378669</c:v>
                </c:pt>
                <c:pt idx="299">
                  <c:v>105.53268199651104</c:v>
                </c:pt>
                <c:pt idx="300">
                  <c:v>105.8342448765798</c:v>
                </c:pt>
                <c:pt idx="301">
                  <c:v>105.87898386680378</c:v>
                </c:pt>
                <c:pt idx="302">
                  <c:v>105.42968382755643</c:v>
                </c:pt>
                <c:pt idx="303">
                  <c:v>104.31837208573531</c:v>
                </c:pt>
                <c:pt idx="304">
                  <c:v>104.31837208573531</c:v>
                </c:pt>
                <c:pt idx="305">
                  <c:v>104.31837208573531</c:v>
                </c:pt>
                <c:pt idx="306">
                  <c:v>103.63770670144709</c:v>
                </c:pt>
                <c:pt idx="307">
                  <c:v>102.37289754353398</c:v>
                </c:pt>
                <c:pt idx="308">
                  <c:v>103.09761546255909</c:v>
                </c:pt>
                <c:pt idx="309">
                  <c:v>103.3548571948743</c:v>
                </c:pt>
                <c:pt idx="310">
                  <c:v>103.59263940642495</c:v>
                </c:pt>
                <c:pt idx="311">
                  <c:v>103.59263940642495</c:v>
                </c:pt>
                <c:pt idx="312">
                  <c:v>103.59263940642495</c:v>
                </c:pt>
                <c:pt idx="313">
                  <c:v>103.43941060334963</c:v>
                </c:pt>
                <c:pt idx="314">
                  <c:v>103.2838239749056</c:v>
                </c:pt>
                <c:pt idx="315">
                  <c:v>103.32148948902346</c:v>
                </c:pt>
                <c:pt idx="316">
                  <c:v>103.12626751767252</c:v>
                </c:pt>
                <c:pt idx="317">
                  <c:v>103.05114541067202</c:v>
                </c:pt>
                <c:pt idx="318">
                  <c:v>103.05114541067202</c:v>
                </c:pt>
                <c:pt idx="319">
                  <c:v>103.05114541067202</c:v>
                </c:pt>
                <c:pt idx="320">
                  <c:v>102.95334042670673</c:v>
                </c:pt>
                <c:pt idx="321">
                  <c:v>103.03499878377997</c:v>
                </c:pt>
                <c:pt idx="322">
                  <c:v>103.32611560208865</c:v>
                </c:pt>
                <c:pt idx="323">
                  <c:v>103.4462154664391</c:v>
                </c:pt>
                <c:pt idx="324">
                  <c:v>103.36228882166935</c:v>
                </c:pt>
                <c:pt idx="325">
                  <c:v>103.36228882166935</c:v>
                </c:pt>
                <c:pt idx="326">
                  <c:v>103.36228882166935</c:v>
                </c:pt>
                <c:pt idx="327">
                  <c:v>103.52554584403435</c:v>
                </c:pt>
                <c:pt idx="328">
                  <c:v>103.63528918429691</c:v>
                </c:pt>
                <c:pt idx="329">
                  <c:v>103.67017903057565</c:v>
                </c:pt>
                <c:pt idx="330">
                  <c:v>103.67017903057565</c:v>
                </c:pt>
                <c:pt idx="331">
                  <c:v>103.81212608695006</c:v>
                </c:pt>
                <c:pt idx="332">
                  <c:v>103.81212608695006</c:v>
                </c:pt>
                <c:pt idx="333">
                  <c:v>103.81212608695006</c:v>
                </c:pt>
                <c:pt idx="334">
                  <c:v>103.76702894603716</c:v>
                </c:pt>
                <c:pt idx="335">
                  <c:v>103.60054856747188</c:v>
                </c:pt>
                <c:pt idx="336">
                  <c:v>103.77998206261967</c:v>
                </c:pt>
                <c:pt idx="337">
                  <c:v>104.10521273404774</c:v>
                </c:pt>
                <c:pt idx="338">
                  <c:v>103.97848708195234</c:v>
                </c:pt>
                <c:pt idx="339">
                  <c:v>103.97848708195234</c:v>
                </c:pt>
                <c:pt idx="340">
                  <c:v>103.97848708195234</c:v>
                </c:pt>
                <c:pt idx="341">
                  <c:v>104.14911603933091</c:v>
                </c:pt>
                <c:pt idx="342">
                  <c:v>104.28951110938668</c:v>
                </c:pt>
                <c:pt idx="343">
                  <c:v>104.39486710371</c:v>
                </c:pt>
                <c:pt idx="344">
                  <c:v>104.41411770323931</c:v>
                </c:pt>
                <c:pt idx="345">
                  <c:v>104.51439989613627</c:v>
                </c:pt>
                <c:pt idx="346">
                  <c:v>104.51439989613627</c:v>
                </c:pt>
                <c:pt idx="347">
                  <c:v>104.51439989613627</c:v>
                </c:pt>
                <c:pt idx="348">
                  <c:v>104.46249789213394</c:v>
                </c:pt>
                <c:pt idx="349">
                  <c:v>104.62742628438059</c:v>
                </c:pt>
                <c:pt idx="350">
                  <c:v>104.70681635375735</c:v>
                </c:pt>
                <c:pt idx="351">
                  <c:v>104.85464305060816</c:v>
                </c:pt>
                <c:pt idx="352">
                  <c:v>105.08400872096927</c:v>
                </c:pt>
                <c:pt idx="353">
                  <c:v>105.08400872096927</c:v>
                </c:pt>
                <c:pt idx="354">
                  <c:v>105.08400872096927</c:v>
                </c:pt>
                <c:pt idx="355">
                  <c:v>105.08400872096927</c:v>
                </c:pt>
                <c:pt idx="356">
                  <c:v>105.24326639397471</c:v>
                </c:pt>
                <c:pt idx="357">
                  <c:v>105.58509138065598</c:v>
                </c:pt>
                <c:pt idx="358">
                  <c:v>105.83117074983323</c:v>
                </c:pt>
                <c:pt idx="359">
                  <c:v>105.90208458623897</c:v>
                </c:pt>
                <c:pt idx="360">
                  <c:v>105.90208458623897</c:v>
                </c:pt>
                <c:pt idx="361">
                  <c:v>105.90208458623897</c:v>
                </c:pt>
                <c:pt idx="362">
                  <c:v>105.78461116027394</c:v>
                </c:pt>
                <c:pt idx="363">
                  <c:v>105.82236621206404</c:v>
                </c:pt>
                <c:pt idx="364">
                  <c:v>105.73682788919416</c:v>
                </c:pt>
                <c:pt idx="365">
                  <c:v>105.78237271846821</c:v>
                </c:pt>
                <c:pt idx="366">
                  <c:v>105.87197008247912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A-40E7-B3AE-E6ECDB6C2EBC}"/>
            </c:ext>
          </c:extLst>
        </c:ser>
        <c:ser>
          <c:idx val="1"/>
          <c:order val="1"/>
          <c:tx>
            <c:strRef>
              <c:f>Hoja1!$AV$4</c:f>
              <c:strCache>
                <c:ptCount val="1"/>
                <c:pt idx="0">
                  <c:v>HABITAT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Hoja1!$B$3:$B$369</c:f>
              <c:numCache>
                <c:formatCode>m/d/yyyy</c:formatCode>
                <c:ptCount val="367"/>
                <c:pt idx="0" formatCode="dd\-mm\-yyyy">
                  <c:v>42382</c:v>
                </c:pt>
                <c:pt idx="1">
                  <c:v>42383</c:v>
                </c:pt>
                <c:pt idx="2">
                  <c:v>42384</c:v>
                </c:pt>
                <c:pt idx="3">
                  <c:v>42385</c:v>
                </c:pt>
                <c:pt idx="4">
                  <c:v>42386</c:v>
                </c:pt>
                <c:pt idx="5">
                  <c:v>42387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42393</c:v>
                </c:pt>
                <c:pt idx="12">
                  <c:v>42394</c:v>
                </c:pt>
                <c:pt idx="13">
                  <c:v>42395</c:v>
                </c:pt>
                <c:pt idx="14">
                  <c:v>42396</c:v>
                </c:pt>
                <c:pt idx="15">
                  <c:v>42397</c:v>
                </c:pt>
                <c:pt idx="16">
                  <c:v>42398</c:v>
                </c:pt>
                <c:pt idx="17">
                  <c:v>42399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42407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  <c:pt idx="30">
                  <c:v>42412</c:v>
                </c:pt>
                <c:pt idx="31">
                  <c:v>42413</c:v>
                </c:pt>
                <c:pt idx="32">
                  <c:v>42414</c:v>
                </c:pt>
                <c:pt idx="33">
                  <c:v>42415</c:v>
                </c:pt>
                <c:pt idx="34">
                  <c:v>42416</c:v>
                </c:pt>
                <c:pt idx="35">
                  <c:v>42417</c:v>
                </c:pt>
                <c:pt idx="36">
                  <c:v>42418</c:v>
                </c:pt>
                <c:pt idx="37">
                  <c:v>42419</c:v>
                </c:pt>
                <c:pt idx="38">
                  <c:v>42420</c:v>
                </c:pt>
                <c:pt idx="39">
                  <c:v>42421</c:v>
                </c:pt>
                <c:pt idx="40">
                  <c:v>42422</c:v>
                </c:pt>
                <c:pt idx="41">
                  <c:v>42423</c:v>
                </c:pt>
                <c:pt idx="42">
                  <c:v>42424</c:v>
                </c:pt>
                <c:pt idx="43">
                  <c:v>42425</c:v>
                </c:pt>
                <c:pt idx="44">
                  <c:v>42426</c:v>
                </c:pt>
                <c:pt idx="45">
                  <c:v>42427</c:v>
                </c:pt>
                <c:pt idx="46">
                  <c:v>42428</c:v>
                </c:pt>
                <c:pt idx="47">
                  <c:v>42429</c:v>
                </c:pt>
                <c:pt idx="48">
                  <c:v>42430</c:v>
                </c:pt>
                <c:pt idx="49">
                  <c:v>42431</c:v>
                </c:pt>
                <c:pt idx="50">
                  <c:v>42432</c:v>
                </c:pt>
                <c:pt idx="51">
                  <c:v>42433</c:v>
                </c:pt>
                <c:pt idx="52">
                  <c:v>42434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42456</c:v>
                </c:pt>
                <c:pt idx="75">
                  <c:v>42457</c:v>
                </c:pt>
                <c:pt idx="76">
                  <c:v>42458</c:v>
                </c:pt>
                <c:pt idx="77">
                  <c:v>42459</c:v>
                </c:pt>
                <c:pt idx="78">
                  <c:v>42460</c:v>
                </c:pt>
                <c:pt idx="79">
                  <c:v>42461</c:v>
                </c:pt>
                <c:pt idx="80">
                  <c:v>42462</c:v>
                </c:pt>
                <c:pt idx="81">
                  <c:v>42463</c:v>
                </c:pt>
                <c:pt idx="82">
                  <c:v>42464</c:v>
                </c:pt>
                <c:pt idx="83">
                  <c:v>42465</c:v>
                </c:pt>
                <c:pt idx="84">
                  <c:v>42466</c:v>
                </c:pt>
                <c:pt idx="85">
                  <c:v>42467</c:v>
                </c:pt>
                <c:pt idx="86">
                  <c:v>42468</c:v>
                </c:pt>
                <c:pt idx="87">
                  <c:v>42469</c:v>
                </c:pt>
                <c:pt idx="88">
                  <c:v>42470</c:v>
                </c:pt>
                <c:pt idx="89">
                  <c:v>42471</c:v>
                </c:pt>
                <c:pt idx="90">
                  <c:v>42472</c:v>
                </c:pt>
                <c:pt idx="91">
                  <c:v>42473</c:v>
                </c:pt>
                <c:pt idx="92">
                  <c:v>42474</c:v>
                </c:pt>
                <c:pt idx="93">
                  <c:v>42475</c:v>
                </c:pt>
                <c:pt idx="94">
                  <c:v>42476</c:v>
                </c:pt>
                <c:pt idx="95">
                  <c:v>42477</c:v>
                </c:pt>
                <c:pt idx="96">
                  <c:v>42478</c:v>
                </c:pt>
                <c:pt idx="97">
                  <c:v>42479</c:v>
                </c:pt>
                <c:pt idx="98">
                  <c:v>42480</c:v>
                </c:pt>
                <c:pt idx="99">
                  <c:v>42481</c:v>
                </c:pt>
                <c:pt idx="100">
                  <c:v>42482</c:v>
                </c:pt>
                <c:pt idx="101">
                  <c:v>42483</c:v>
                </c:pt>
                <c:pt idx="102">
                  <c:v>42484</c:v>
                </c:pt>
                <c:pt idx="103">
                  <c:v>42485</c:v>
                </c:pt>
                <c:pt idx="104">
                  <c:v>42486</c:v>
                </c:pt>
                <c:pt idx="105">
                  <c:v>42487</c:v>
                </c:pt>
                <c:pt idx="106">
                  <c:v>42488</c:v>
                </c:pt>
                <c:pt idx="107">
                  <c:v>42489</c:v>
                </c:pt>
                <c:pt idx="108">
                  <c:v>42490</c:v>
                </c:pt>
                <c:pt idx="109">
                  <c:v>42491</c:v>
                </c:pt>
                <c:pt idx="110">
                  <c:v>42492</c:v>
                </c:pt>
                <c:pt idx="111">
                  <c:v>42493</c:v>
                </c:pt>
                <c:pt idx="112">
                  <c:v>42494</c:v>
                </c:pt>
                <c:pt idx="113">
                  <c:v>42495</c:v>
                </c:pt>
                <c:pt idx="114">
                  <c:v>42496</c:v>
                </c:pt>
                <c:pt idx="115">
                  <c:v>42497</c:v>
                </c:pt>
                <c:pt idx="116">
                  <c:v>42498</c:v>
                </c:pt>
                <c:pt idx="117">
                  <c:v>42499</c:v>
                </c:pt>
                <c:pt idx="118">
                  <c:v>42500</c:v>
                </c:pt>
                <c:pt idx="119">
                  <c:v>42501</c:v>
                </c:pt>
                <c:pt idx="120">
                  <c:v>42502</c:v>
                </c:pt>
                <c:pt idx="121">
                  <c:v>42503</c:v>
                </c:pt>
                <c:pt idx="122">
                  <c:v>42504</c:v>
                </c:pt>
                <c:pt idx="123">
                  <c:v>42505</c:v>
                </c:pt>
                <c:pt idx="124">
                  <c:v>42506</c:v>
                </c:pt>
                <c:pt idx="125">
                  <c:v>42507</c:v>
                </c:pt>
                <c:pt idx="126">
                  <c:v>42508</c:v>
                </c:pt>
                <c:pt idx="127">
                  <c:v>42509</c:v>
                </c:pt>
                <c:pt idx="128">
                  <c:v>42510</c:v>
                </c:pt>
                <c:pt idx="129">
                  <c:v>42511</c:v>
                </c:pt>
                <c:pt idx="130">
                  <c:v>42512</c:v>
                </c:pt>
                <c:pt idx="131">
                  <c:v>42513</c:v>
                </c:pt>
                <c:pt idx="132">
                  <c:v>42514</c:v>
                </c:pt>
                <c:pt idx="133">
                  <c:v>42515</c:v>
                </c:pt>
                <c:pt idx="134">
                  <c:v>42516</c:v>
                </c:pt>
                <c:pt idx="135">
                  <c:v>42517</c:v>
                </c:pt>
                <c:pt idx="136">
                  <c:v>42518</c:v>
                </c:pt>
                <c:pt idx="137">
                  <c:v>42519</c:v>
                </c:pt>
                <c:pt idx="138">
                  <c:v>42520</c:v>
                </c:pt>
                <c:pt idx="139">
                  <c:v>42521</c:v>
                </c:pt>
                <c:pt idx="140">
                  <c:v>42522</c:v>
                </c:pt>
                <c:pt idx="141">
                  <c:v>42523</c:v>
                </c:pt>
                <c:pt idx="142">
                  <c:v>42524</c:v>
                </c:pt>
                <c:pt idx="143">
                  <c:v>42525</c:v>
                </c:pt>
                <c:pt idx="144">
                  <c:v>42526</c:v>
                </c:pt>
                <c:pt idx="145">
                  <c:v>42527</c:v>
                </c:pt>
                <c:pt idx="146">
                  <c:v>42528</c:v>
                </c:pt>
                <c:pt idx="147">
                  <c:v>42529</c:v>
                </c:pt>
                <c:pt idx="148">
                  <c:v>42530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42535</c:v>
                </c:pt>
                <c:pt idx="154">
                  <c:v>42536</c:v>
                </c:pt>
                <c:pt idx="155">
                  <c:v>42537</c:v>
                </c:pt>
                <c:pt idx="156">
                  <c:v>42538</c:v>
                </c:pt>
                <c:pt idx="157">
                  <c:v>42539</c:v>
                </c:pt>
                <c:pt idx="158">
                  <c:v>42540</c:v>
                </c:pt>
                <c:pt idx="159">
                  <c:v>42541</c:v>
                </c:pt>
                <c:pt idx="160">
                  <c:v>42542</c:v>
                </c:pt>
                <c:pt idx="161">
                  <c:v>42543</c:v>
                </c:pt>
                <c:pt idx="162">
                  <c:v>42544</c:v>
                </c:pt>
                <c:pt idx="163">
                  <c:v>42545</c:v>
                </c:pt>
                <c:pt idx="164">
                  <c:v>42546</c:v>
                </c:pt>
                <c:pt idx="165">
                  <c:v>42547</c:v>
                </c:pt>
                <c:pt idx="166">
                  <c:v>42548</c:v>
                </c:pt>
                <c:pt idx="167">
                  <c:v>42549</c:v>
                </c:pt>
                <c:pt idx="168">
                  <c:v>42550</c:v>
                </c:pt>
                <c:pt idx="169">
                  <c:v>42551</c:v>
                </c:pt>
                <c:pt idx="170">
                  <c:v>42552</c:v>
                </c:pt>
                <c:pt idx="171">
                  <c:v>42553</c:v>
                </c:pt>
                <c:pt idx="172">
                  <c:v>42554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42560</c:v>
                </c:pt>
                <c:pt idx="179">
                  <c:v>42561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42567</c:v>
                </c:pt>
                <c:pt idx="186">
                  <c:v>42568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42574</c:v>
                </c:pt>
                <c:pt idx="193">
                  <c:v>42575</c:v>
                </c:pt>
                <c:pt idx="194">
                  <c:v>42576</c:v>
                </c:pt>
                <c:pt idx="195">
                  <c:v>42577</c:v>
                </c:pt>
                <c:pt idx="196">
                  <c:v>42578</c:v>
                </c:pt>
                <c:pt idx="197">
                  <c:v>42579</c:v>
                </c:pt>
                <c:pt idx="198">
                  <c:v>42580</c:v>
                </c:pt>
                <c:pt idx="199">
                  <c:v>42581</c:v>
                </c:pt>
                <c:pt idx="200">
                  <c:v>42582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42588</c:v>
                </c:pt>
                <c:pt idx="207">
                  <c:v>42589</c:v>
                </c:pt>
                <c:pt idx="208">
                  <c:v>42590</c:v>
                </c:pt>
                <c:pt idx="209">
                  <c:v>42591</c:v>
                </c:pt>
                <c:pt idx="210">
                  <c:v>42592</c:v>
                </c:pt>
                <c:pt idx="211">
                  <c:v>42593</c:v>
                </c:pt>
                <c:pt idx="212">
                  <c:v>42594</c:v>
                </c:pt>
                <c:pt idx="213">
                  <c:v>42595</c:v>
                </c:pt>
                <c:pt idx="214">
                  <c:v>42596</c:v>
                </c:pt>
                <c:pt idx="215">
                  <c:v>42597</c:v>
                </c:pt>
                <c:pt idx="216">
                  <c:v>42598</c:v>
                </c:pt>
                <c:pt idx="217">
                  <c:v>42599</c:v>
                </c:pt>
                <c:pt idx="218">
                  <c:v>42600</c:v>
                </c:pt>
                <c:pt idx="219">
                  <c:v>42601</c:v>
                </c:pt>
                <c:pt idx="220">
                  <c:v>42602</c:v>
                </c:pt>
                <c:pt idx="221">
                  <c:v>42603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42609</c:v>
                </c:pt>
                <c:pt idx="228">
                  <c:v>42610</c:v>
                </c:pt>
                <c:pt idx="229">
                  <c:v>42611</c:v>
                </c:pt>
                <c:pt idx="230">
                  <c:v>42612</c:v>
                </c:pt>
                <c:pt idx="231">
                  <c:v>42613</c:v>
                </c:pt>
                <c:pt idx="232">
                  <c:v>42614</c:v>
                </c:pt>
                <c:pt idx="233">
                  <c:v>42615</c:v>
                </c:pt>
                <c:pt idx="234">
                  <c:v>42616</c:v>
                </c:pt>
                <c:pt idx="235">
                  <c:v>42617</c:v>
                </c:pt>
                <c:pt idx="236">
                  <c:v>42618</c:v>
                </c:pt>
                <c:pt idx="237">
                  <c:v>42619</c:v>
                </c:pt>
                <c:pt idx="238">
                  <c:v>42620</c:v>
                </c:pt>
                <c:pt idx="239">
                  <c:v>42621</c:v>
                </c:pt>
                <c:pt idx="240">
                  <c:v>42622</c:v>
                </c:pt>
                <c:pt idx="241">
                  <c:v>42623</c:v>
                </c:pt>
                <c:pt idx="242">
                  <c:v>42624</c:v>
                </c:pt>
                <c:pt idx="243">
                  <c:v>42625</c:v>
                </c:pt>
                <c:pt idx="244">
                  <c:v>42626</c:v>
                </c:pt>
                <c:pt idx="245">
                  <c:v>42627</c:v>
                </c:pt>
                <c:pt idx="246">
                  <c:v>42628</c:v>
                </c:pt>
                <c:pt idx="247">
                  <c:v>42629</c:v>
                </c:pt>
                <c:pt idx="248">
                  <c:v>42630</c:v>
                </c:pt>
                <c:pt idx="249">
                  <c:v>42631</c:v>
                </c:pt>
                <c:pt idx="250">
                  <c:v>42632</c:v>
                </c:pt>
                <c:pt idx="251">
                  <c:v>42633</c:v>
                </c:pt>
                <c:pt idx="252">
                  <c:v>42634</c:v>
                </c:pt>
                <c:pt idx="253">
                  <c:v>42635</c:v>
                </c:pt>
                <c:pt idx="254">
                  <c:v>42636</c:v>
                </c:pt>
                <c:pt idx="255">
                  <c:v>42637</c:v>
                </c:pt>
                <c:pt idx="256">
                  <c:v>42638</c:v>
                </c:pt>
                <c:pt idx="257">
                  <c:v>42639</c:v>
                </c:pt>
                <c:pt idx="258">
                  <c:v>42640</c:v>
                </c:pt>
                <c:pt idx="259">
                  <c:v>42641</c:v>
                </c:pt>
                <c:pt idx="260">
                  <c:v>42642</c:v>
                </c:pt>
                <c:pt idx="261">
                  <c:v>42643</c:v>
                </c:pt>
                <c:pt idx="262">
                  <c:v>42644</c:v>
                </c:pt>
                <c:pt idx="263">
                  <c:v>42645</c:v>
                </c:pt>
                <c:pt idx="264">
                  <c:v>42646</c:v>
                </c:pt>
                <c:pt idx="265">
                  <c:v>42647</c:v>
                </c:pt>
                <c:pt idx="266">
                  <c:v>42648</c:v>
                </c:pt>
                <c:pt idx="267">
                  <c:v>42649</c:v>
                </c:pt>
                <c:pt idx="268">
                  <c:v>42650</c:v>
                </c:pt>
                <c:pt idx="269">
                  <c:v>42651</c:v>
                </c:pt>
                <c:pt idx="270">
                  <c:v>42652</c:v>
                </c:pt>
                <c:pt idx="271">
                  <c:v>42653</c:v>
                </c:pt>
                <c:pt idx="272">
                  <c:v>42654</c:v>
                </c:pt>
                <c:pt idx="273">
                  <c:v>42655</c:v>
                </c:pt>
                <c:pt idx="274">
                  <c:v>42656</c:v>
                </c:pt>
                <c:pt idx="275">
                  <c:v>42657</c:v>
                </c:pt>
                <c:pt idx="276">
                  <c:v>42658</c:v>
                </c:pt>
                <c:pt idx="277">
                  <c:v>42659</c:v>
                </c:pt>
                <c:pt idx="278">
                  <c:v>42660</c:v>
                </c:pt>
                <c:pt idx="279">
                  <c:v>42661</c:v>
                </c:pt>
                <c:pt idx="280">
                  <c:v>42662</c:v>
                </c:pt>
                <c:pt idx="281">
                  <c:v>42663</c:v>
                </c:pt>
                <c:pt idx="282">
                  <c:v>42664</c:v>
                </c:pt>
                <c:pt idx="283">
                  <c:v>42665</c:v>
                </c:pt>
                <c:pt idx="284">
                  <c:v>42666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42672</c:v>
                </c:pt>
                <c:pt idx="291">
                  <c:v>42673</c:v>
                </c:pt>
                <c:pt idx="292">
                  <c:v>42674</c:v>
                </c:pt>
                <c:pt idx="293">
                  <c:v>42675</c:v>
                </c:pt>
                <c:pt idx="294">
                  <c:v>42676</c:v>
                </c:pt>
                <c:pt idx="295">
                  <c:v>42677</c:v>
                </c:pt>
                <c:pt idx="296">
                  <c:v>42678</c:v>
                </c:pt>
                <c:pt idx="297">
                  <c:v>42679</c:v>
                </c:pt>
                <c:pt idx="298">
                  <c:v>42680</c:v>
                </c:pt>
                <c:pt idx="299">
                  <c:v>42681</c:v>
                </c:pt>
                <c:pt idx="300">
                  <c:v>42682</c:v>
                </c:pt>
                <c:pt idx="301">
                  <c:v>42683</c:v>
                </c:pt>
                <c:pt idx="302">
                  <c:v>42684</c:v>
                </c:pt>
                <c:pt idx="303">
                  <c:v>42685</c:v>
                </c:pt>
                <c:pt idx="304">
                  <c:v>42686</c:v>
                </c:pt>
                <c:pt idx="305">
                  <c:v>42687</c:v>
                </c:pt>
                <c:pt idx="306">
                  <c:v>42688</c:v>
                </c:pt>
                <c:pt idx="307">
                  <c:v>42689</c:v>
                </c:pt>
                <c:pt idx="308">
                  <c:v>42690</c:v>
                </c:pt>
                <c:pt idx="309">
                  <c:v>42691</c:v>
                </c:pt>
                <c:pt idx="310">
                  <c:v>42692</c:v>
                </c:pt>
                <c:pt idx="311">
                  <c:v>42693</c:v>
                </c:pt>
                <c:pt idx="312">
                  <c:v>42694</c:v>
                </c:pt>
                <c:pt idx="313">
                  <c:v>42695</c:v>
                </c:pt>
                <c:pt idx="314">
                  <c:v>42696</c:v>
                </c:pt>
                <c:pt idx="315">
                  <c:v>42697</c:v>
                </c:pt>
                <c:pt idx="316">
                  <c:v>42698</c:v>
                </c:pt>
                <c:pt idx="317">
                  <c:v>42699</c:v>
                </c:pt>
                <c:pt idx="318">
                  <c:v>42700</c:v>
                </c:pt>
                <c:pt idx="319">
                  <c:v>42701</c:v>
                </c:pt>
                <c:pt idx="320">
                  <c:v>42702</c:v>
                </c:pt>
                <c:pt idx="321">
                  <c:v>42703</c:v>
                </c:pt>
                <c:pt idx="322">
                  <c:v>42704</c:v>
                </c:pt>
                <c:pt idx="323">
                  <c:v>42705</c:v>
                </c:pt>
                <c:pt idx="324">
                  <c:v>42706</c:v>
                </c:pt>
                <c:pt idx="325">
                  <c:v>42707</c:v>
                </c:pt>
                <c:pt idx="326">
                  <c:v>42708</c:v>
                </c:pt>
                <c:pt idx="327">
                  <c:v>42709</c:v>
                </c:pt>
                <c:pt idx="328">
                  <c:v>42710</c:v>
                </c:pt>
                <c:pt idx="329">
                  <c:v>42711</c:v>
                </c:pt>
                <c:pt idx="330">
                  <c:v>42712</c:v>
                </c:pt>
                <c:pt idx="331">
                  <c:v>42713</c:v>
                </c:pt>
                <c:pt idx="332">
                  <c:v>42714</c:v>
                </c:pt>
                <c:pt idx="333">
                  <c:v>42715</c:v>
                </c:pt>
                <c:pt idx="334">
                  <c:v>42716</c:v>
                </c:pt>
                <c:pt idx="335">
                  <c:v>42717</c:v>
                </c:pt>
                <c:pt idx="336">
                  <c:v>42718</c:v>
                </c:pt>
                <c:pt idx="337">
                  <c:v>42719</c:v>
                </c:pt>
                <c:pt idx="338">
                  <c:v>42720</c:v>
                </c:pt>
                <c:pt idx="339">
                  <c:v>42721</c:v>
                </c:pt>
                <c:pt idx="340">
                  <c:v>42722</c:v>
                </c:pt>
                <c:pt idx="341">
                  <c:v>42723</c:v>
                </c:pt>
                <c:pt idx="342">
                  <c:v>42724</c:v>
                </c:pt>
                <c:pt idx="343">
                  <c:v>42725</c:v>
                </c:pt>
                <c:pt idx="344">
                  <c:v>42726</c:v>
                </c:pt>
                <c:pt idx="345">
                  <c:v>42727</c:v>
                </c:pt>
                <c:pt idx="346">
                  <c:v>42728</c:v>
                </c:pt>
                <c:pt idx="347">
                  <c:v>42729</c:v>
                </c:pt>
                <c:pt idx="348">
                  <c:v>42730</c:v>
                </c:pt>
                <c:pt idx="349">
                  <c:v>42731</c:v>
                </c:pt>
                <c:pt idx="350">
                  <c:v>42732</c:v>
                </c:pt>
                <c:pt idx="351">
                  <c:v>42733</c:v>
                </c:pt>
                <c:pt idx="352">
                  <c:v>42734</c:v>
                </c:pt>
                <c:pt idx="353">
                  <c:v>42735</c:v>
                </c:pt>
                <c:pt idx="354">
                  <c:v>42736</c:v>
                </c:pt>
                <c:pt idx="355">
                  <c:v>42737</c:v>
                </c:pt>
                <c:pt idx="356">
                  <c:v>42738</c:v>
                </c:pt>
                <c:pt idx="357">
                  <c:v>42739</c:v>
                </c:pt>
                <c:pt idx="358">
                  <c:v>42740</c:v>
                </c:pt>
                <c:pt idx="359">
                  <c:v>42741</c:v>
                </c:pt>
                <c:pt idx="360">
                  <c:v>42742</c:v>
                </c:pt>
                <c:pt idx="361">
                  <c:v>42743</c:v>
                </c:pt>
                <c:pt idx="362">
                  <c:v>42744</c:v>
                </c:pt>
                <c:pt idx="363">
                  <c:v>42745</c:v>
                </c:pt>
                <c:pt idx="364">
                  <c:v>42746</c:v>
                </c:pt>
                <c:pt idx="365">
                  <c:v>42747</c:v>
                </c:pt>
                <c:pt idx="366">
                  <c:v>42748</c:v>
                </c:pt>
              </c:numCache>
            </c:numRef>
          </c:cat>
          <c:val>
            <c:numRef>
              <c:f>Hoja1!$J$3:$J$369</c:f>
              <c:numCache>
                <c:formatCode>0.00</c:formatCode>
                <c:ptCount val="367"/>
                <c:pt idx="0" formatCode="General">
                  <c:v>100</c:v>
                </c:pt>
                <c:pt idx="1">
                  <c:v>99.807740627622408</c:v>
                </c:pt>
                <c:pt idx="2">
                  <c:v>99.907697205362894</c:v>
                </c:pt>
                <c:pt idx="3">
                  <c:v>99.907697205362894</c:v>
                </c:pt>
                <c:pt idx="4">
                  <c:v>99.907697205362894</c:v>
                </c:pt>
                <c:pt idx="5">
                  <c:v>99.9302011572764</c:v>
                </c:pt>
                <c:pt idx="6">
                  <c:v>100.00436052184773</c:v>
                </c:pt>
                <c:pt idx="7">
                  <c:v>99.97289158096055</c:v>
                </c:pt>
                <c:pt idx="8">
                  <c:v>99.95276609550946</c:v>
                </c:pt>
                <c:pt idx="9">
                  <c:v>100.02381515778382</c:v>
                </c:pt>
                <c:pt idx="10">
                  <c:v>100.02381515778382</c:v>
                </c:pt>
                <c:pt idx="11">
                  <c:v>100.02381515778382</c:v>
                </c:pt>
                <c:pt idx="12">
                  <c:v>99.97841084287974</c:v>
                </c:pt>
                <c:pt idx="13">
                  <c:v>99.97841084287974</c:v>
                </c:pt>
                <c:pt idx="14">
                  <c:v>100.10267046896043</c:v>
                </c:pt>
                <c:pt idx="15">
                  <c:v>100.04778278136651</c:v>
                </c:pt>
                <c:pt idx="16">
                  <c:v>100.10084087937395</c:v>
                </c:pt>
                <c:pt idx="17">
                  <c:v>100.10084087937395</c:v>
                </c:pt>
                <c:pt idx="18">
                  <c:v>100.10084087937395</c:v>
                </c:pt>
                <c:pt idx="19">
                  <c:v>100.25617303526475</c:v>
                </c:pt>
                <c:pt idx="20">
                  <c:v>100.41665853515741</c:v>
                </c:pt>
                <c:pt idx="21">
                  <c:v>100.38494564899206</c:v>
                </c:pt>
                <c:pt idx="22">
                  <c:v>100.37591967369882</c:v>
                </c:pt>
                <c:pt idx="23">
                  <c:v>100.36527756093756</c:v>
                </c:pt>
                <c:pt idx="24">
                  <c:v>100.36527756093756</c:v>
                </c:pt>
                <c:pt idx="25">
                  <c:v>100.36527756093756</c:v>
                </c:pt>
                <c:pt idx="26">
                  <c:v>100.32389834312369</c:v>
                </c:pt>
                <c:pt idx="27">
                  <c:v>100.51179719365354</c:v>
                </c:pt>
                <c:pt idx="28">
                  <c:v>100.64389356179623</c:v>
                </c:pt>
                <c:pt idx="29">
                  <c:v>100.6394110673094</c:v>
                </c:pt>
                <c:pt idx="30">
                  <c:v>100.69533552233563</c:v>
                </c:pt>
                <c:pt idx="31">
                  <c:v>100.69533552233563</c:v>
                </c:pt>
                <c:pt idx="32">
                  <c:v>100.69533552233563</c:v>
                </c:pt>
                <c:pt idx="33">
                  <c:v>100.73762953494271</c:v>
                </c:pt>
                <c:pt idx="34">
                  <c:v>100.77876480747837</c:v>
                </c:pt>
                <c:pt idx="35">
                  <c:v>100.8606999277922</c:v>
                </c:pt>
                <c:pt idx="36">
                  <c:v>100.94656866571692</c:v>
                </c:pt>
                <c:pt idx="37">
                  <c:v>100.94367181553834</c:v>
                </c:pt>
                <c:pt idx="38">
                  <c:v>100.94367181553834</c:v>
                </c:pt>
                <c:pt idx="39">
                  <c:v>100.94367181553834</c:v>
                </c:pt>
                <c:pt idx="40">
                  <c:v>101.03448044534649</c:v>
                </c:pt>
                <c:pt idx="41">
                  <c:v>100.94422069241428</c:v>
                </c:pt>
                <c:pt idx="42">
                  <c:v>100.95400899670186</c:v>
                </c:pt>
                <c:pt idx="43">
                  <c:v>101.10729811088778</c:v>
                </c:pt>
                <c:pt idx="44">
                  <c:v>101.10863980991785</c:v>
                </c:pt>
                <c:pt idx="45">
                  <c:v>101.10863980991785</c:v>
                </c:pt>
                <c:pt idx="46">
                  <c:v>101.10863980991785</c:v>
                </c:pt>
                <c:pt idx="47">
                  <c:v>101.25586078530864</c:v>
                </c:pt>
                <c:pt idx="48">
                  <c:v>101.26964369352667</c:v>
                </c:pt>
                <c:pt idx="49">
                  <c:v>101.44266188208661</c:v>
                </c:pt>
                <c:pt idx="50">
                  <c:v>101.40826559786109</c:v>
                </c:pt>
                <c:pt idx="51">
                  <c:v>101.43872826447571</c:v>
                </c:pt>
                <c:pt idx="52">
                  <c:v>101.43872826447571</c:v>
                </c:pt>
                <c:pt idx="53">
                  <c:v>101.43872826447571</c:v>
                </c:pt>
                <c:pt idx="54">
                  <c:v>101.4744662477313</c:v>
                </c:pt>
                <c:pt idx="55">
                  <c:v>101.47672274155461</c:v>
                </c:pt>
                <c:pt idx="56">
                  <c:v>101.46961783532718</c:v>
                </c:pt>
                <c:pt idx="57">
                  <c:v>101.44220448468998</c:v>
                </c:pt>
                <c:pt idx="58">
                  <c:v>101.37749799964872</c:v>
                </c:pt>
                <c:pt idx="59">
                  <c:v>101.37749799964872</c:v>
                </c:pt>
                <c:pt idx="60">
                  <c:v>101.37749799964872</c:v>
                </c:pt>
                <c:pt idx="61">
                  <c:v>101.72368684256749</c:v>
                </c:pt>
                <c:pt idx="62">
                  <c:v>101.64001361214653</c:v>
                </c:pt>
                <c:pt idx="63">
                  <c:v>101.74588586288326</c:v>
                </c:pt>
                <c:pt idx="64">
                  <c:v>101.84276263148652</c:v>
                </c:pt>
                <c:pt idx="65">
                  <c:v>101.78912516344337</c:v>
                </c:pt>
                <c:pt idx="66">
                  <c:v>101.78912516344337</c:v>
                </c:pt>
                <c:pt idx="67">
                  <c:v>101.78912516344337</c:v>
                </c:pt>
                <c:pt idx="68">
                  <c:v>101.92689325930412</c:v>
                </c:pt>
                <c:pt idx="69">
                  <c:v>101.97827423352398</c:v>
                </c:pt>
                <c:pt idx="70">
                  <c:v>101.95875861126837</c:v>
                </c:pt>
                <c:pt idx="71">
                  <c:v>101.94790304638869</c:v>
                </c:pt>
                <c:pt idx="72">
                  <c:v>101.94790304638869</c:v>
                </c:pt>
                <c:pt idx="73">
                  <c:v>101.94790304638869</c:v>
                </c:pt>
                <c:pt idx="74">
                  <c:v>101.94790304638869</c:v>
                </c:pt>
                <c:pt idx="75">
                  <c:v>102.06441740988667</c:v>
                </c:pt>
                <c:pt idx="76">
                  <c:v>102.04798159676828</c:v>
                </c:pt>
                <c:pt idx="77">
                  <c:v>102.1743452508734</c:v>
                </c:pt>
                <c:pt idx="78">
                  <c:v>102.12421449620429</c:v>
                </c:pt>
                <c:pt idx="79">
                  <c:v>102.14421800901629</c:v>
                </c:pt>
                <c:pt idx="80">
                  <c:v>102.14421800901629</c:v>
                </c:pt>
                <c:pt idx="81">
                  <c:v>102.14421800901629</c:v>
                </c:pt>
                <c:pt idx="82">
                  <c:v>102.23963110595038</c:v>
                </c:pt>
                <c:pt idx="83">
                  <c:v>102.20599715071921</c:v>
                </c:pt>
                <c:pt idx="84">
                  <c:v>102.25847587869094</c:v>
                </c:pt>
                <c:pt idx="85">
                  <c:v>102.32778683085816</c:v>
                </c:pt>
                <c:pt idx="86">
                  <c:v>102.33376349017394</c:v>
                </c:pt>
                <c:pt idx="87">
                  <c:v>102.33376349017394</c:v>
                </c:pt>
                <c:pt idx="88">
                  <c:v>102.33376349017394</c:v>
                </c:pt>
                <c:pt idx="89">
                  <c:v>102.37556961222464</c:v>
                </c:pt>
                <c:pt idx="90">
                  <c:v>102.41091118440316</c:v>
                </c:pt>
                <c:pt idx="91">
                  <c:v>102.34339932866264</c:v>
                </c:pt>
                <c:pt idx="92">
                  <c:v>102.39968970160618</c:v>
                </c:pt>
                <c:pt idx="93">
                  <c:v>102.42929855974714</c:v>
                </c:pt>
                <c:pt idx="94">
                  <c:v>102.42929855974714</c:v>
                </c:pt>
                <c:pt idx="95">
                  <c:v>102.42929855974714</c:v>
                </c:pt>
                <c:pt idx="96">
                  <c:v>102.46265807654031</c:v>
                </c:pt>
                <c:pt idx="97">
                  <c:v>102.56477966862477</c:v>
                </c:pt>
                <c:pt idx="98">
                  <c:v>102.52336995765114</c:v>
                </c:pt>
                <c:pt idx="99">
                  <c:v>102.57624509669994</c:v>
                </c:pt>
                <c:pt idx="100">
                  <c:v>102.48644274116434</c:v>
                </c:pt>
                <c:pt idx="101">
                  <c:v>102.48644274116434</c:v>
                </c:pt>
                <c:pt idx="102">
                  <c:v>102.48644274116434</c:v>
                </c:pt>
                <c:pt idx="103">
                  <c:v>102.53029190491992</c:v>
                </c:pt>
                <c:pt idx="104">
                  <c:v>102.57475093187099</c:v>
                </c:pt>
                <c:pt idx="105">
                  <c:v>102.60420732421305</c:v>
                </c:pt>
                <c:pt idx="106">
                  <c:v>102.61555077964914</c:v>
                </c:pt>
                <c:pt idx="107">
                  <c:v>102.47006791436549</c:v>
                </c:pt>
                <c:pt idx="108">
                  <c:v>102.47006791436549</c:v>
                </c:pt>
                <c:pt idx="109">
                  <c:v>102.47006791436549</c:v>
                </c:pt>
                <c:pt idx="110">
                  <c:v>102.43167702620953</c:v>
                </c:pt>
                <c:pt idx="111">
                  <c:v>102.50794041880529</c:v>
                </c:pt>
                <c:pt idx="112">
                  <c:v>102.58365493452513</c:v>
                </c:pt>
                <c:pt idx="113">
                  <c:v>102.62350949435026</c:v>
                </c:pt>
                <c:pt idx="114">
                  <c:v>102.59194907398376</c:v>
                </c:pt>
                <c:pt idx="115">
                  <c:v>102.59194907398376</c:v>
                </c:pt>
                <c:pt idx="116">
                  <c:v>102.59194907398376</c:v>
                </c:pt>
                <c:pt idx="117">
                  <c:v>102.64811747428818</c:v>
                </c:pt>
                <c:pt idx="118">
                  <c:v>102.66312010889719</c:v>
                </c:pt>
                <c:pt idx="119">
                  <c:v>102.78067123982751</c:v>
                </c:pt>
                <c:pt idx="120">
                  <c:v>102.77826228020533</c:v>
                </c:pt>
                <c:pt idx="121">
                  <c:v>102.77387126519783</c:v>
                </c:pt>
                <c:pt idx="122">
                  <c:v>102.77387126519783</c:v>
                </c:pt>
                <c:pt idx="123">
                  <c:v>102.77387126519783</c:v>
                </c:pt>
                <c:pt idx="124">
                  <c:v>102.84446293007555</c:v>
                </c:pt>
                <c:pt idx="125">
                  <c:v>102.9109990047033</c:v>
                </c:pt>
                <c:pt idx="126">
                  <c:v>102.8550135633575</c:v>
                </c:pt>
                <c:pt idx="127">
                  <c:v>102.82778317167896</c:v>
                </c:pt>
                <c:pt idx="128">
                  <c:v>102.80823705626358</c:v>
                </c:pt>
                <c:pt idx="129">
                  <c:v>102.80823705626358</c:v>
                </c:pt>
                <c:pt idx="130">
                  <c:v>102.80823705626358</c:v>
                </c:pt>
                <c:pt idx="131">
                  <c:v>102.83223517300604</c:v>
                </c:pt>
                <c:pt idx="132">
                  <c:v>102.85129339786505</c:v>
                </c:pt>
                <c:pt idx="133">
                  <c:v>102.87172381491389</c:v>
                </c:pt>
                <c:pt idx="134">
                  <c:v>102.93121596963377</c:v>
                </c:pt>
                <c:pt idx="135">
                  <c:v>102.89733806912442</c:v>
                </c:pt>
                <c:pt idx="136">
                  <c:v>102.89733806912442</c:v>
                </c:pt>
                <c:pt idx="137">
                  <c:v>102.89733806912442</c:v>
                </c:pt>
                <c:pt idx="138">
                  <c:v>102.97189384477282</c:v>
                </c:pt>
                <c:pt idx="139">
                  <c:v>103.03928372787425</c:v>
                </c:pt>
                <c:pt idx="140">
                  <c:v>102.96347773267509</c:v>
                </c:pt>
                <c:pt idx="141">
                  <c:v>103.07721721863361</c:v>
                </c:pt>
                <c:pt idx="142">
                  <c:v>103.07840645186479</c:v>
                </c:pt>
                <c:pt idx="143">
                  <c:v>103.07840645186479</c:v>
                </c:pt>
                <c:pt idx="144">
                  <c:v>103.07840645186479</c:v>
                </c:pt>
                <c:pt idx="145">
                  <c:v>103.06663609219187</c:v>
                </c:pt>
                <c:pt idx="146">
                  <c:v>103.13518471536473</c:v>
                </c:pt>
                <c:pt idx="147">
                  <c:v>103.16211017544553</c:v>
                </c:pt>
                <c:pt idx="148">
                  <c:v>103.11545564099069</c:v>
                </c:pt>
                <c:pt idx="149">
                  <c:v>103.14750395191361</c:v>
                </c:pt>
                <c:pt idx="150">
                  <c:v>103.14750395191361</c:v>
                </c:pt>
                <c:pt idx="151">
                  <c:v>103.14750395191361</c:v>
                </c:pt>
                <c:pt idx="152">
                  <c:v>103.17598456314288</c:v>
                </c:pt>
                <c:pt idx="153">
                  <c:v>103.16570836829892</c:v>
                </c:pt>
                <c:pt idx="154">
                  <c:v>103.20537996916541</c:v>
                </c:pt>
                <c:pt idx="155">
                  <c:v>103.19534771959962</c:v>
                </c:pt>
                <c:pt idx="156">
                  <c:v>103.317350851857</c:v>
                </c:pt>
                <c:pt idx="157">
                  <c:v>103.317350851857</c:v>
                </c:pt>
                <c:pt idx="158">
                  <c:v>103.317350851857</c:v>
                </c:pt>
                <c:pt idx="159">
                  <c:v>103.29987827130628</c:v>
                </c:pt>
                <c:pt idx="160">
                  <c:v>103.22343191975185</c:v>
                </c:pt>
                <c:pt idx="161">
                  <c:v>103.19641498019175</c:v>
                </c:pt>
                <c:pt idx="162">
                  <c:v>103.16528146406208</c:v>
                </c:pt>
                <c:pt idx="163">
                  <c:v>103.23477537518795</c:v>
                </c:pt>
                <c:pt idx="164">
                  <c:v>103.23477537518795</c:v>
                </c:pt>
                <c:pt idx="165">
                  <c:v>103.23477537518795</c:v>
                </c:pt>
                <c:pt idx="166">
                  <c:v>103.23477537518795</c:v>
                </c:pt>
                <c:pt idx="167">
                  <c:v>103.22724356472368</c:v>
                </c:pt>
                <c:pt idx="168">
                  <c:v>103.27844157998491</c:v>
                </c:pt>
                <c:pt idx="169">
                  <c:v>103.30737958861083</c:v>
                </c:pt>
                <c:pt idx="170">
                  <c:v>103.47015207548657</c:v>
                </c:pt>
                <c:pt idx="171">
                  <c:v>103.47015207548657</c:v>
                </c:pt>
                <c:pt idx="172">
                  <c:v>103.47015207548657</c:v>
                </c:pt>
                <c:pt idx="173">
                  <c:v>103.61865376358787</c:v>
                </c:pt>
                <c:pt idx="174">
                  <c:v>103.64002946858973</c:v>
                </c:pt>
                <c:pt idx="175">
                  <c:v>103.71793949181333</c:v>
                </c:pt>
                <c:pt idx="176">
                  <c:v>103.83732021233011</c:v>
                </c:pt>
                <c:pt idx="177">
                  <c:v>103.87250931870975</c:v>
                </c:pt>
                <c:pt idx="178">
                  <c:v>103.87250931870975</c:v>
                </c:pt>
                <c:pt idx="179">
                  <c:v>103.87250931870975</c:v>
                </c:pt>
                <c:pt idx="180">
                  <c:v>104.05976781288435</c:v>
                </c:pt>
                <c:pt idx="181">
                  <c:v>104.07507537909109</c:v>
                </c:pt>
                <c:pt idx="182">
                  <c:v>104.14066616576582</c:v>
                </c:pt>
                <c:pt idx="183">
                  <c:v>104.12221780410229</c:v>
                </c:pt>
                <c:pt idx="184">
                  <c:v>104.13990383677147</c:v>
                </c:pt>
                <c:pt idx="185">
                  <c:v>104.13990383677147</c:v>
                </c:pt>
                <c:pt idx="186">
                  <c:v>104.13990383677147</c:v>
                </c:pt>
                <c:pt idx="187">
                  <c:v>104.20201840323192</c:v>
                </c:pt>
                <c:pt idx="188">
                  <c:v>104.22360756035218</c:v>
                </c:pt>
                <c:pt idx="189">
                  <c:v>104.25175274682395</c:v>
                </c:pt>
                <c:pt idx="190">
                  <c:v>104.33380983977688</c:v>
                </c:pt>
                <c:pt idx="191">
                  <c:v>104.27221365703258</c:v>
                </c:pt>
                <c:pt idx="192">
                  <c:v>104.27221365703258</c:v>
                </c:pt>
                <c:pt idx="193">
                  <c:v>104.27221365703258</c:v>
                </c:pt>
                <c:pt idx="194">
                  <c:v>104.33024214008327</c:v>
                </c:pt>
                <c:pt idx="195">
                  <c:v>104.26614551823749</c:v>
                </c:pt>
                <c:pt idx="196">
                  <c:v>104.27544593196868</c:v>
                </c:pt>
                <c:pt idx="197">
                  <c:v>104.349879734978</c:v>
                </c:pt>
                <c:pt idx="198">
                  <c:v>104.40821314962642</c:v>
                </c:pt>
                <c:pt idx="199">
                  <c:v>104.40821314962642</c:v>
                </c:pt>
                <c:pt idx="200">
                  <c:v>104.40821314962642</c:v>
                </c:pt>
                <c:pt idx="201">
                  <c:v>104.49685676509061</c:v>
                </c:pt>
                <c:pt idx="202">
                  <c:v>104.57171747233676</c:v>
                </c:pt>
                <c:pt idx="203">
                  <c:v>104.5312835424759</c:v>
                </c:pt>
                <c:pt idx="204">
                  <c:v>104.59766715130479</c:v>
                </c:pt>
                <c:pt idx="205">
                  <c:v>104.72525053180087</c:v>
                </c:pt>
                <c:pt idx="206">
                  <c:v>104.72525053180087</c:v>
                </c:pt>
                <c:pt idx="207">
                  <c:v>104.72525053180087</c:v>
                </c:pt>
                <c:pt idx="208">
                  <c:v>104.80309956870491</c:v>
                </c:pt>
                <c:pt idx="209">
                  <c:v>104.85990832536464</c:v>
                </c:pt>
                <c:pt idx="210">
                  <c:v>104.93571432056379</c:v>
                </c:pt>
                <c:pt idx="211">
                  <c:v>105.03057854062196</c:v>
                </c:pt>
                <c:pt idx="212">
                  <c:v>105.12568670595829</c:v>
                </c:pt>
                <c:pt idx="213">
                  <c:v>105.12568670595829</c:v>
                </c:pt>
                <c:pt idx="214">
                  <c:v>105.12568670595829</c:v>
                </c:pt>
                <c:pt idx="215">
                  <c:v>105.12568670595829</c:v>
                </c:pt>
                <c:pt idx="216">
                  <c:v>105.51014446439393</c:v>
                </c:pt>
                <c:pt idx="217">
                  <c:v>105.63248302140883</c:v>
                </c:pt>
                <c:pt idx="218">
                  <c:v>105.7004217813862</c:v>
                </c:pt>
                <c:pt idx="219">
                  <c:v>105.68517520149901</c:v>
                </c:pt>
                <c:pt idx="220">
                  <c:v>105.68517520149901</c:v>
                </c:pt>
                <c:pt idx="221">
                  <c:v>105.68517520149901</c:v>
                </c:pt>
                <c:pt idx="222">
                  <c:v>105.72170600690872</c:v>
                </c:pt>
                <c:pt idx="223">
                  <c:v>105.82721233972816</c:v>
                </c:pt>
                <c:pt idx="224">
                  <c:v>105.9267420132318</c:v>
                </c:pt>
                <c:pt idx="225">
                  <c:v>105.99413189633322</c:v>
                </c:pt>
                <c:pt idx="226">
                  <c:v>105.98470950996291</c:v>
                </c:pt>
                <c:pt idx="227">
                  <c:v>105.98470950996291</c:v>
                </c:pt>
                <c:pt idx="228">
                  <c:v>105.98470950996291</c:v>
                </c:pt>
                <c:pt idx="229">
                  <c:v>106.03581604574482</c:v>
                </c:pt>
                <c:pt idx="230">
                  <c:v>106.1381815831075</c:v>
                </c:pt>
                <c:pt idx="231">
                  <c:v>106.15571514997778</c:v>
                </c:pt>
                <c:pt idx="232">
                  <c:v>106.25893449581412</c:v>
                </c:pt>
                <c:pt idx="233">
                  <c:v>106.27466896625771</c:v>
                </c:pt>
                <c:pt idx="234">
                  <c:v>106.27466896625771</c:v>
                </c:pt>
                <c:pt idx="235">
                  <c:v>106.27466896625771</c:v>
                </c:pt>
                <c:pt idx="236">
                  <c:v>106.31702396518435</c:v>
                </c:pt>
                <c:pt idx="237">
                  <c:v>106.40374651158274</c:v>
                </c:pt>
                <c:pt idx="238">
                  <c:v>106.45680460959018</c:v>
                </c:pt>
                <c:pt idx="239">
                  <c:v>106.49296949708263</c:v>
                </c:pt>
                <c:pt idx="240">
                  <c:v>106.56109121601864</c:v>
                </c:pt>
                <c:pt idx="241">
                  <c:v>106.56109121601864</c:v>
                </c:pt>
                <c:pt idx="242">
                  <c:v>106.56109121601864</c:v>
                </c:pt>
                <c:pt idx="243">
                  <c:v>106.51038109131379</c:v>
                </c:pt>
                <c:pt idx="244">
                  <c:v>106.42521369606389</c:v>
                </c:pt>
                <c:pt idx="245">
                  <c:v>106.3725825022933</c:v>
                </c:pt>
                <c:pt idx="246">
                  <c:v>106.29281239632346</c:v>
                </c:pt>
                <c:pt idx="247">
                  <c:v>106.35254849632152</c:v>
                </c:pt>
                <c:pt idx="248">
                  <c:v>106.35254849632152</c:v>
                </c:pt>
                <c:pt idx="249">
                  <c:v>106.35254849632152</c:v>
                </c:pt>
                <c:pt idx="250">
                  <c:v>106.35254849632152</c:v>
                </c:pt>
                <c:pt idx="251">
                  <c:v>106.40862541714664</c:v>
                </c:pt>
                <c:pt idx="252">
                  <c:v>106.36148299213542</c:v>
                </c:pt>
                <c:pt idx="253">
                  <c:v>106.36715471985347</c:v>
                </c:pt>
                <c:pt idx="254">
                  <c:v>106.5174250112217</c:v>
                </c:pt>
                <c:pt idx="255">
                  <c:v>106.5174250112217</c:v>
                </c:pt>
                <c:pt idx="256">
                  <c:v>106.5174250112217</c:v>
                </c:pt>
                <c:pt idx="257">
                  <c:v>106.57889922132689</c:v>
                </c:pt>
                <c:pt idx="258">
                  <c:v>106.62790172908434</c:v>
                </c:pt>
                <c:pt idx="259">
                  <c:v>106.73048071856543</c:v>
                </c:pt>
                <c:pt idx="260">
                  <c:v>106.81073871509163</c:v>
                </c:pt>
                <c:pt idx="261">
                  <c:v>106.82321041743938</c:v>
                </c:pt>
                <c:pt idx="262">
                  <c:v>106.82321041743938</c:v>
                </c:pt>
                <c:pt idx="263">
                  <c:v>106.82321041743938</c:v>
                </c:pt>
                <c:pt idx="264">
                  <c:v>106.79082668175896</c:v>
                </c:pt>
                <c:pt idx="265">
                  <c:v>106.82034406042058</c:v>
                </c:pt>
                <c:pt idx="266">
                  <c:v>106.77006083995261</c:v>
                </c:pt>
                <c:pt idx="267">
                  <c:v>106.80451811049768</c:v>
                </c:pt>
                <c:pt idx="268">
                  <c:v>106.81869742979276</c:v>
                </c:pt>
                <c:pt idx="269">
                  <c:v>106.81869742979276</c:v>
                </c:pt>
                <c:pt idx="270">
                  <c:v>106.81869742979276</c:v>
                </c:pt>
                <c:pt idx="271">
                  <c:v>106.81869742979276</c:v>
                </c:pt>
                <c:pt idx="272">
                  <c:v>106.9251490505652</c:v>
                </c:pt>
                <c:pt idx="273">
                  <c:v>106.94460368650127</c:v>
                </c:pt>
                <c:pt idx="274">
                  <c:v>106.95948434847119</c:v>
                </c:pt>
                <c:pt idx="275">
                  <c:v>106.96985202279446</c:v>
                </c:pt>
                <c:pt idx="276">
                  <c:v>106.96985202279446</c:v>
                </c:pt>
                <c:pt idx="277">
                  <c:v>106.96985202279446</c:v>
                </c:pt>
                <c:pt idx="278">
                  <c:v>106.85696634530964</c:v>
                </c:pt>
                <c:pt idx="279">
                  <c:v>106.79064372280033</c:v>
                </c:pt>
                <c:pt idx="280">
                  <c:v>106.78274599441875</c:v>
                </c:pt>
                <c:pt idx="281">
                  <c:v>106.95115971585277</c:v>
                </c:pt>
                <c:pt idx="282">
                  <c:v>106.93804765714977</c:v>
                </c:pt>
                <c:pt idx="283">
                  <c:v>106.93804765714977</c:v>
                </c:pt>
                <c:pt idx="284">
                  <c:v>106.93804765714977</c:v>
                </c:pt>
                <c:pt idx="285">
                  <c:v>106.91468989676258</c:v>
                </c:pt>
                <c:pt idx="286">
                  <c:v>106.80604276848641</c:v>
                </c:pt>
                <c:pt idx="287">
                  <c:v>106.75188691672707</c:v>
                </c:pt>
                <c:pt idx="288">
                  <c:v>106.70785479401283</c:v>
                </c:pt>
                <c:pt idx="289">
                  <c:v>106.5141012568063</c:v>
                </c:pt>
                <c:pt idx="290">
                  <c:v>106.5141012568063</c:v>
                </c:pt>
                <c:pt idx="291">
                  <c:v>106.5141012568063</c:v>
                </c:pt>
                <c:pt idx="292">
                  <c:v>106.5141012568063</c:v>
                </c:pt>
                <c:pt idx="293">
                  <c:v>106.5141012568063</c:v>
                </c:pt>
                <c:pt idx="294">
                  <c:v>106.31918897952833</c:v>
                </c:pt>
                <c:pt idx="295">
                  <c:v>106.12915560781428</c:v>
                </c:pt>
                <c:pt idx="296">
                  <c:v>106.15821558907929</c:v>
                </c:pt>
                <c:pt idx="297">
                  <c:v>106.15821558907929</c:v>
                </c:pt>
                <c:pt idx="298">
                  <c:v>106.15821558907929</c:v>
                </c:pt>
                <c:pt idx="299">
                  <c:v>106.2576842762634</c:v>
                </c:pt>
                <c:pt idx="300">
                  <c:v>106.44854096329135</c:v>
                </c:pt>
                <c:pt idx="301">
                  <c:v>106.45686559590978</c:v>
                </c:pt>
                <c:pt idx="302">
                  <c:v>106.28521959953967</c:v>
                </c:pt>
                <c:pt idx="303">
                  <c:v>105.51420005464399</c:v>
                </c:pt>
                <c:pt idx="304">
                  <c:v>105.51420005464399</c:v>
                </c:pt>
                <c:pt idx="305">
                  <c:v>105.51420005464399</c:v>
                </c:pt>
                <c:pt idx="306">
                  <c:v>104.99541992740212</c:v>
                </c:pt>
                <c:pt idx="307">
                  <c:v>103.97365512968156</c:v>
                </c:pt>
                <c:pt idx="308">
                  <c:v>104.46560127632193</c:v>
                </c:pt>
                <c:pt idx="309">
                  <c:v>104.67353413282358</c:v>
                </c:pt>
                <c:pt idx="310">
                  <c:v>104.84435681387978</c:v>
                </c:pt>
                <c:pt idx="311">
                  <c:v>104.84435681387978</c:v>
                </c:pt>
                <c:pt idx="312">
                  <c:v>104.84435681387978</c:v>
                </c:pt>
                <c:pt idx="313">
                  <c:v>104.77361268320315</c:v>
                </c:pt>
                <c:pt idx="314">
                  <c:v>104.65365259265069</c:v>
                </c:pt>
                <c:pt idx="315">
                  <c:v>104.6842372319044</c:v>
                </c:pt>
                <c:pt idx="316">
                  <c:v>104.61663389668456</c:v>
                </c:pt>
                <c:pt idx="317">
                  <c:v>104.54061444936698</c:v>
                </c:pt>
                <c:pt idx="318">
                  <c:v>104.54061444936698</c:v>
                </c:pt>
                <c:pt idx="319">
                  <c:v>104.54061444936698</c:v>
                </c:pt>
                <c:pt idx="320">
                  <c:v>104.51106657754559</c:v>
                </c:pt>
                <c:pt idx="321">
                  <c:v>104.51408540036324</c:v>
                </c:pt>
                <c:pt idx="322">
                  <c:v>104.51408540036324</c:v>
                </c:pt>
                <c:pt idx="323">
                  <c:v>104.80160540387605</c:v>
                </c:pt>
                <c:pt idx="324">
                  <c:v>104.77669249234037</c:v>
                </c:pt>
                <c:pt idx="325">
                  <c:v>104.77669249234037</c:v>
                </c:pt>
                <c:pt idx="326">
                  <c:v>104.77669249234037</c:v>
                </c:pt>
                <c:pt idx="327">
                  <c:v>104.95032054409582</c:v>
                </c:pt>
                <c:pt idx="328">
                  <c:v>105.06509679748665</c:v>
                </c:pt>
                <c:pt idx="329">
                  <c:v>105.07448869069714</c:v>
                </c:pt>
                <c:pt idx="330">
                  <c:v>105.07448869069714</c:v>
                </c:pt>
                <c:pt idx="331">
                  <c:v>105.20820119630791</c:v>
                </c:pt>
                <c:pt idx="332">
                  <c:v>105.20820119630791</c:v>
                </c:pt>
                <c:pt idx="333">
                  <c:v>105.20820119630791</c:v>
                </c:pt>
                <c:pt idx="334">
                  <c:v>105.24927548252401</c:v>
                </c:pt>
                <c:pt idx="335">
                  <c:v>105.15468570090384</c:v>
                </c:pt>
                <c:pt idx="336">
                  <c:v>105.34291997619121</c:v>
                </c:pt>
                <c:pt idx="337">
                  <c:v>105.73100642063999</c:v>
                </c:pt>
                <c:pt idx="338">
                  <c:v>105.70432490583738</c:v>
                </c:pt>
                <c:pt idx="339">
                  <c:v>105.70432490583738</c:v>
                </c:pt>
                <c:pt idx="340">
                  <c:v>105.70432490583738</c:v>
                </c:pt>
                <c:pt idx="341">
                  <c:v>105.86816465330526</c:v>
                </c:pt>
                <c:pt idx="342">
                  <c:v>106.01575154661333</c:v>
                </c:pt>
                <c:pt idx="343">
                  <c:v>106.10244359985195</c:v>
                </c:pt>
                <c:pt idx="344">
                  <c:v>106.15321471087633</c:v>
                </c:pt>
                <c:pt idx="345">
                  <c:v>106.29214154680848</c:v>
                </c:pt>
                <c:pt idx="346">
                  <c:v>106.29214154680848</c:v>
                </c:pt>
                <c:pt idx="347">
                  <c:v>106.29214154680848</c:v>
                </c:pt>
                <c:pt idx="348">
                  <c:v>106.26189233231229</c:v>
                </c:pt>
                <c:pt idx="349">
                  <c:v>106.41472404910159</c:v>
                </c:pt>
                <c:pt idx="350">
                  <c:v>106.51437569524434</c:v>
                </c:pt>
                <c:pt idx="351">
                  <c:v>106.63573847114644</c:v>
                </c:pt>
                <c:pt idx="352">
                  <c:v>106.77436037548085</c:v>
                </c:pt>
                <c:pt idx="353">
                  <c:v>106.77436037548085</c:v>
                </c:pt>
                <c:pt idx="354">
                  <c:v>106.77436037548085</c:v>
                </c:pt>
                <c:pt idx="355">
                  <c:v>106.77436037548085</c:v>
                </c:pt>
                <c:pt idx="356">
                  <c:v>106.93996872621564</c:v>
                </c:pt>
                <c:pt idx="357">
                  <c:v>107.26325720614382</c:v>
                </c:pt>
                <c:pt idx="358">
                  <c:v>107.575598641713</c:v>
                </c:pt>
                <c:pt idx="359">
                  <c:v>107.65719833726931</c:v>
                </c:pt>
                <c:pt idx="360">
                  <c:v>107.65719833726931</c:v>
                </c:pt>
                <c:pt idx="361">
                  <c:v>107.65719833726931</c:v>
                </c:pt>
                <c:pt idx="362">
                  <c:v>107.59544968872615</c:v>
                </c:pt>
                <c:pt idx="363">
                  <c:v>107.62554643742348</c:v>
                </c:pt>
                <c:pt idx="364">
                  <c:v>107.53303019066794</c:v>
                </c:pt>
                <c:pt idx="365">
                  <c:v>107.60505503405508</c:v>
                </c:pt>
                <c:pt idx="366">
                  <c:v>107.60505503405508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A-40E7-B3AE-E6ECDB6C2EBC}"/>
            </c:ext>
          </c:extLst>
        </c:ser>
        <c:ser>
          <c:idx val="2"/>
          <c:order val="2"/>
          <c:tx>
            <c:strRef>
              <c:f>Hoja1!$AW$4</c:f>
              <c:strCache>
                <c:ptCount val="1"/>
                <c:pt idx="0">
                  <c:v>CUPRUM</c:v>
                </c:pt>
              </c:strCache>
            </c:strRef>
          </c:tx>
          <c:spPr>
            <a:ln w="254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Hoja1!$B$3:$B$369</c:f>
              <c:numCache>
                <c:formatCode>m/d/yyyy</c:formatCode>
                <c:ptCount val="367"/>
                <c:pt idx="0" formatCode="dd\-mm\-yyyy">
                  <c:v>42382</c:v>
                </c:pt>
                <c:pt idx="1">
                  <c:v>42383</c:v>
                </c:pt>
                <c:pt idx="2">
                  <c:v>42384</c:v>
                </c:pt>
                <c:pt idx="3">
                  <c:v>42385</c:v>
                </c:pt>
                <c:pt idx="4">
                  <c:v>42386</c:v>
                </c:pt>
                <c:pt idx="5">
                  <c:v>42387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42393</c:v>
                </c:pt>
                <c:pt idx="12">
                  <c:v>42394</c:v>
                </c:pt>
                <c:pt idx="13">
                  <c:v>42395</c:v>
                </c:pt>
                <c:pt idx="14">
                  <c:v>42396</c:v>
                </c:pt>
                <c:pt idx="15">
                  <c:v>42397</c:v>
                </c:pt>
                <c:pt idx="16">
                  <c:v>42398</c:v>
                </c:pt>
                <c:pt idx="17">
                  <c:v>42399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42407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  <c:pt idx="30">
                  <c:v>42412</c:v>
                </c:pt>
                <c:pt idx="31">
                  <c:v>42413</c:v>
                </c:pt>
                <c:pt idx="32">
                  <c:v>42414</c:v>
                </c:pt>
                <c:pt idx="33">
                  <c:v>42415</c:v>
                </c:pt>
                <c:pt idx="34">
                  <c:v>42416</c:v>
                </c:pt>
                <c:pt idx="35">
                  <c:v>42417</c:v>
                </c:pt>
                <c:pt idx="36">
                  <c:v>42418</c:v>
                </c:pt>
                <c:pt idx="37">
                  <c:v>42419</c:v>
                </c:pt>
                <c:pt idx="38">
                  <c:v>42420</c:v>
                </c:pt>
                <c:pt idx="39">
                  <c:v>42421</c:v>
                </c:pt>
                <c:pt idx="40">
                  <c:v>42422</c:v>
                </c:pt>
                <c:pt idx="41">
                  <c:v>42423</c:v>
                </c:pt>
                <c:pt idx="42">
                  <c:v>42424</c:v>
                </c:pt>
                <c:pt idx="43">
                  <c:v>42425</c:v>
                </c:pt>
                <c:pt idx="44">
                  <c:v>42426</c:v>
                </c:pt>
                <c:pt idx="45">
                  <c:v>42427</c:v>
                </c:pt>
                <c:pt idx="46">
                  <c:v>42428</c:v>
                </c:pt>
                <c:pt idx="47">
                  <c:v>42429</c:v>
                </c:pt>
                <c:pt idx="48">
                  <c:v>42430</c:v>
                </c:pt>
                <c:pt idx="49">
                  <c:v>42431</c:v>
                </c:pt>
                <c:pt idx="50">
                  <c:v>42432</c:v>
                </c:pt>
                <c:pt idx="51">
                  <c:v>42433</c:v>
                </c:pt>
                <c:pt idx="52">
                  <c:v>42434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42456</c:v>
                </c:pt>
                <c:pt idx="75">
                  <c:v>42457</c:v>
                </c:pt>
                <c:pt idx="76">
                  <c:v>42458</c:v>
                </c:pt>
                <c:pt idx="77">
                  <c:v>42459</c:v>
                </c:pt>
                <c:pt idx="78">
                  <c:v>42460</c:v>
                </c:pt>
                <c:pt idx="79">
                  <c:v>42461</c:v>
                </c:pt>
                <c:pt idx="80">
                  <c:v>42462</c:v>
                </c:pt>
                <c:pt idx="81">
                  <c:v>42463</c:v>
                </c:pt>
                <c:pt idx="82">
                  <c:v>42464</c:v>
                </c:pt>
                <c:pt idx="83">
                  <c:v>42465</c:v>
                </c:pt>
                <c:pt idx="84">
                  <c:v>42466</c:v>
                </c:pt>
                <c:pt idx="85">
                  <c:v>42467</c:v>
                </c:pt>
                <c:pt idx="86">
                  <c:v>42468</c:v>
                </c:pt>
                <c:pt idx="87">
                  <c:v>42469</c:v>
                </c:pt>
                <c:pt idx="88">
                  <c:v>42470</c:v>
                </c:pt>
                <c:pt idx="89">
                  <c:v>42471</c:v>
                </c:pt>
                <c:pt idx="90">
                  <c:v>42472</c:v>
                </c:pt>
                <c:pt idx="91">
                  <c:v>42473</c:v>
                </c:pt>
                <c:pt idx="92">
                  <c:v>42474</c:v>
                </c:pt>
                <c:pt idx="93">
                  <c:v>42475</c:v>
                </c:pt>
                <c:pt idx="94">
                  <c:v>42476</c:v>
                </c:pt>
                <c:pt idx="95">
                  <c:v>42477</c:v>
                </c:pt>
                <c:pt idx="96">
                  <c:v>42478</c:v>
                </c:pt>
                <c:pt idx="97">
                  <c:v>42479</c:v>
                </c:pt>
                <c:pt idx="98">
                  <c:v>42480</c:v>
                </c:pt>
                <c:pt idx="99">
                  <c:v>42481</c:v>
                </c:pt>
                <c:pt idx="100">
                  <c:v>42482</c:v>
                </c:pt>
                <c:pt idx="101">
                  <c:v>42483</c:v>
                </c:pt>
                <c:pt idx="102">
                  <c:v>42484</c:v>
                </c:pt>
                <c:pt idx="103">
                  <c:v>42485</c:v>
                </c:pt>
                <c:pt idx="104">
                  <c:v>42486</c:v>
                </c:pt>
                <c:pt idx="105">
                  <c:v>42487</c:v>
                </c:pt>
                <c:pt idx="106">
                  <c:v>42488</c:v>
                </c:pt>
                <c:pt idx="107">
                  <c:v>42489</c:v>
                </c:pt>
                <c:pt idx="108">
                  <c:v>42490</c:v>
                </c:pt>
                <c:pt idx="109">
                  <c:v>42491</c:v>
                </c:pt>
                <c:pt idx="110">
                  <c:v>42492</c:v>
                </c:pt>
                <c:pt idx="111">
                  <c:v>42493</c:v>
                </c:pt>
                <c:pt idx="112">
                  <c:v>42494</c:v>
                </c:pt>
                <c:pt idx="113">
                  <c:v>42495</c:v>
                </c:pt>
                <c:pt idx="114">
                  <c:v>42496</c:v>
                </c:pt>
                <c:pt idx="115">
                  <c:v>42497</c:v>
                </c:pt>
                <c:pt idx="116">
                  <c:v>42498</c:v>
                </c:pt>
                <c:pt idx="117">
                  <c:v>42499</c:v>
                </c:pt>
                <c:pt idx="118">
                  <c:v>42500</c:v>
                </c:pt>
                <c:pt idx="119">
                  <c:v>42501</c:v>
                </c:pt>
                <c:pt idx="120">
                  <c:v>42502</c:v>
                </c:pt>
                <c:pt idx="121">
                  <c:v>42503</c:v>
                </c:pt>
                <c:pt idx="122">
                  <c:v>42504</c:v>
                </c:pt>
                <c:pt idx="123">
                  <c:v>42505</c:v>
                </c:pt>
                <c:pt idx="124">
                  <c:v>42506</c:v>
                </c:pt>
                <c:pt idx="125">
                  <c:v>42507</c:v>
                </c:pt>
                <c:pt idx="126">
                  <c:v>42508</c:v>
                </c:pt>
                <c:pt idx="127">
                  <c:v>42509</c:v>
                </c:pt>
                <c:pt idx="128">
                  <c:v>42510</c:v>
                </c:pt>
                <c:pt idx="129">
                  <c:v>42511</c:v>
                </c:pt>
                <c:pt idx="130">
                  <c:v>42512</c:v>
                </c:pt>
                <c:pt idx="131">
                  <c:v>42513</c:v>
                </c:pt>
                <c:pt idx="132">
                  <c:v>42514</c:v>
                </c:pt>
                <c:pt idx="133">
                  <c:v>42515</c:v>
                </c:pt>
                <c:pt idx="134">
                  <c:v>42516</c:v>
                </c:pt>
                <c:pt idx="135">
                  <c:v>42517</c:v>
                </c:pt>
                <c:pt idx="136">
                  <c:v>42518</c:v>
                </c:pt>
                <c:pt idx="137">
                  <c:v>42519</c:v>
                </c:pt>
                <c:pt idx="138">
                  <c:v>42520</c:v>
                </c:pt>
                <c:pt idx="139">
                  <c:v>42521</c:v>
                </c:pt>
                <c:pt idx="140">
                  <c:v>42522</c:v>
                </c:pt>
                <c:pt idx="141">
                  <c:v>42523</c:v>
                </c:pt>
                <c:pt idx="142">
                  <c:v>42524</c:v>
                </c:pt>
                <c:pt idx="143">
                  <c:v>42525</c:v>
                </c:pt>
                <c:pt idx="144">
                  <c:v>42526</c:v>
                </c:pt>
                <c:pt idx="145">
                  <c:v>42527</c:v>
                </c:pt>
                <c:pt idx="146">
                  <c:v>42528</c:v>
                </c:pt>
                <c:pt idx="147">
                  <c:v>42529</c:v>
                </c:pt>
                <c:pt idx="148">
                  <c:v>42530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42535</c:v>
                </c:pt>
                <c:pt idx="154">
                  <c:v>42536</c:v>
                </c:pt>
                <c:pt idx="155">
                  <c:v>42537</c:v>
                </c:pt>
                <c:pt idx="156">
                  <c:v>42538</c:v>
                </c:pt>
                <c:pt idx="157">
                  <c:v>42539</c:v>
                </c:pt>
                <c:pt idx="158">
                  <c:v>42540</c:v>
                </c:pt>
                <c:pt idx="159">
                  <c:v>42541</c:v>
                </c:pt>
                <c:pt idx="160">
                  <c:v>42542</c:v>
                </c:pt>
                <c:pt idx="161">
                  <c:v>42543</c:v>
                </c:pt>
                <c:pt idx="162">
                  <c:v>42544</c:v>
                </c:pt>
                <c:pt idx="163">
                  <c:v>42545</c:v>
                </c:pt>
                <c:pt idx="164">
                  <c:v>42546</c:v>
                </c:pt>
                <c:pt idx="165">
                  <c:v>42547</c:v>
                </c:pt>
                <c:pt idx="166">
                  <c:v>42548</c:v>
                </c:pt>
                <c:pt idx="167">
                  <c:v>42549</c:v>
                </c:pt>
                <c:pt idx="168">
                  <c:v>42550</c:v>
                </c:pt>
                <c:pt idx="169">
                  <c:v>42551</c:v>
                </c:pt>
                <c:pt idx="170">
                  <c:v>42552</c:v>
                </c:pt>
                <c:pt idx="171">
                  <c:v>42553</c:v>
                </c:pt>
                <c:pt idx="172">
                  <c:v>42554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42560</c:v>
                </c:pt>
                <c:pt idx="179">
                  <c:v>42561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42567</c:v>
                </c:pt>
                <c:pt idx="186">
                  <c:v>42568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42574</c:v>
                </c:pt>
                <c:pt idx="193">
                  <c:v>42575</c:v>
                </c:pt>
                <c:pt idx="194">
                  <c:v>42576</c:v>
                </c:pt>
                <c:pt idx="195">
                  <c:v>42577</c:v>
                </c:pt>
                <c:pt idx="196">
                  <c:v>42578</c:v>
                </c:pt>
                <c:pt idx="197">
                  <c:v>42579</c:v>
                </c:pt>
                <c:pt idx="198">
                  <c:v>42580</c:v>
                </c:pt>
                <c:pt idx="199">
                  <c:v>42581</c:v>
                </c:pt>
                <c:pt idx="200">
                  <c:v>42582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42588</c:v>
                </c:pt>
                <c:pt idx="207">
                  <c:v>42589</c:v>
                </c:pt>
                <c:pt idx="208">
                  <c:v>42590</c:v>
                </c:pt>
                <c:pt idx="209">
                  <c:v>42591</c:v>
                </c:pt>
                <c:pt idx="210">
                  <c:v>42592</c:v>
                </c:pt>
                <c:pt idx="211">
                  <c:v>42593</c:v>
                </c:pt>
                <c:pt idx="212">
                  <c:v>42594</c:v>
                </c:pt>
                <c:pt idx="213">
                  <c:v>42595</c:v>
                </c:pt>
                <c:pt idx="214">
                  <c:v>42596</c:v>
                </c:pt>
                <c:pt idx="215">
                  <c:v>42597</c:v>
                </c:pt>
                <c:pt idx="216">
                  <c:v>42598</c:v>
                </c:pt>
                <c:pt idx="217">
                  <c:v>42599</c:v>
                </c:pt>
                <c:pt idx="218">
                  <c:v>42600</c:v>
                </c:pt>
                <c:pt idx="219">
                  <c:v>42601</c:v>
                </c:pt>
                <c:pt idx="220">
                  <c:v>42602</c:v>
                </c:pt>
                <c:pt idx="221">
                  <c:v>42603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42609</c:v>
                </c:pt>
                <c:pt idx="228">
                  <c:v>42610</c:v>
                </c:pt>
                <c:pt idx="229">
                  <c:v>42611</c:v>
                </c:pt>
                <c:pt idx="230">
                  <c:v>42612</c:v>
                </c:pt>
                <c:pt idx="231">
                  <c:v>42613</c:v>
                </c:pt>
                <c:pt idx="232">
                  <c:v>42614</c:v>
                </c:pt>
                <c:pt idx="233">
                  <c:v>42615</c:v>
                </c:pt>
                <c:pt idx="234">
                  <c:v>42616</c:v>
                </c:pt>
                <c:pt idx="235">
                  <c:v>42617</c:v>
                </c:pt>
                <c:pt idx="236">
                  <c:v>42618</c:v>
                </c:pt>
                <c:pt idx="237">
                  <c:v>42619</c:v>
                </c:pt>
                <c:pt idx="238">
                  <c:v>42620</c:v>
                </c:pt>
                <c:pt idx="239">
                  <c:v>42621</c:v>
                </c:pt>
                <c:pt idx="240">
                  <c:v>42622</c:v>
                </c:pt>
                <c:pt idx="241">
                  <c:v>42623</c:v>
                </c:pt>
                <c:pt idx="242">
                  <c:v>42624</c:v>
                </c:pt>
                <c:pt idx="243">
                  <c:v>42625</c:v>
                </c:pt>
                <c:pt idx="244">
                  <c:v>42626</c:v>
                </c:pt>
                <c:pt idx="245">
                  <c:v>42627</c:v>
                </c:pt>
                <c:pt idx="246">
                  <c:v>42628</c:v>
                </c:pt>
                <c:pt idx="247">
                  <c:v>42629</c:v>
                </c:pt>
                <c:pt idx="248">
                  <c:v>42630</c:v>
                </c:pt>
                <c:pt idx="249">
                  <c:v>42631</c:v>
                </c:pt>
                <c:pt idx="250">
                  <c:v>42632</c:v>
                </c:pt>
                <c:pt idx="251">
                  <c:v>42633</c:v>
                </c:pt>
                <c:pt idx="252">
                  <c:v>42634</c:v>
                </c:pt>
                <c:pt idx="253">
                  <c:v>42635</c:v>
                </c:pt>
                <c:pt idx="254">
                  <c:v>42636</c:v>
                </c:pt>
                <c:pt idx="255">
                  <c:v>42637</c:v>
                </c:pt>
                <c:pt idx="256">
                  <c:v>42638</c:v>
                </c:pt>
                <c:pt idx="257">
                  <c:v>42639</c:v>
                </c:pt>
                <c:pt idx="258">
                  <c:v>42640</c:v>
                </c:pt>
                <c:pt idx="259">
                  <c:v>42641</c:v>
                </c:pt>
                <c:pt idx="260">
                  <c:v>42642</c:v>
                </c:pt>
                <c:pt idx="261">
                  <c:v>42643</c:v>
                </c:pt>
                <c:pt idx="262">
                  <c:v>42644</c:v>
                </c:pt>
                <c:pt idx="263">
                  <c:v>42645</c:v>
                </c:pt>
                <c:pt idx="264">
                  <c:v>42646</c:v>
                </c:pt>
                <c:pt idx="265">
                  <c:v>42647</c:v>
                </c:pt>
                <c:pt idx="266">
                  <c:v>42648</c:v>
                </c:pt>
                <c:pt idx="267">
                  <c:v>42649</c:v>
                </c:pt>
                <c:pt idx="268">
                  <c:v>42650</c:v>
                </c:pt>
                <c:pt idx="269">
                  <c:v>42651</c:v>
                </c:pt>
                <c:pt idx="270">
                  <c:v>42652</c:v>
                </c:pt>
                <c:pt idx="271">
                  <c:v>42653</c:v>
                </c:pt>
                <c:pt idx="272">
                  <c:v>42654</c:v>
                </c:pt>
                <c:pt idx="273">
                  <c:v>42655</c:v>
                </c:pt>
                <c:pt idx="274">
                  <c:v>42656</c:v>
                </c:pt>
                <c:pt idx="275">
                  <c:v>42657</c:v>
                </c:pt>
                <c:pt idx="276">
                  <c:v>42658</c:v>
                </c:pt>
                <c:pt idx="277">
                  <c:v>42659</c:v>
                </c:pt>
                <c:pt idx="278">
                  <c:v>42660</c:v>
                </c:pt>
                <c:pt idx="279">
                  <c:v>42661</c:v>
                </c:pt>
                <c:pt idx="280">
                  <c:v>42662</c:v>
                </c:pt>
                <c:pt idx="281">
                  <c:v>42663</c:v>
                </c:pt>
                <c:pt idx="282">
                  <c:v>42664</c:v>
                </c:pt>
                <c:pt idx="283">
                  <c:v>42665</c:v>
                </c:pt>
                <c:pt idx="284">
                  <c:v>42666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42672</c:v>
                </c:pt>
                <c:pt idx="291">
                  <c:v>42673</c:v>
                </c:pt>
                <c:pt idx="292">
                  <c:v>42674</c:v>
                </c:pt>
                <c:pt idx="293">
                  <c:v>42675</c:v>
                </c:pt>
                <c:pt idx="294">
                  <c:v>42676</c:v>
                </c:pt>
                <c:pt idx="295">
                  <c:v>42677</c:v>
                </c:pt>
                <c:pt idx="296">
                  <c:v>42678</c:v>
                </c:pt>
                <c:pt idx="297">
                  <c:v>42679</c:v>
                </c:pt>
                <c:pt idx="298">
                  <c:v>42680</c:v>
                </c:pt>
                <c:pt idx="299">
                  <c:v>42681</c:v>
                </c:pt>
                <c:pt idx="300">
                  <c:v>42682</c:v>
                </c:pt>
                <c:pt idx="301">
                  <c:v>42683</c:v>
                </c:pt>
                <c:pt idx="302">
                  <c:v>42684</c:v>
                </c:pt>
                <c:pt idx="303">
                  <c:v>42685</c:v>
                </c:pt>
                <c:pt idx="304">
                  <c:v>42686</c:v>
                </c:pt>
                <c:pt idx="305">
                  <c:v>42687</c:v>
                </c:pt>
                <c:pt idx="306">
                  <c:v>42688</c:v>
                </c:pt>
                <c:pt idx="307">
                  <c:v>42689</c:v>
                </c:pt>
                <c:pt idx="308">
                  <c:v>42690</c:v>
                </c:pt>
                <c:pt idx="309">
                  <c:v>42691</c:v>
                </c:pt>
                <c:pt idx="310">
                  <c:v>42692</c:v>
                </c:pt>
                <c:pt idx="311">
                  <c:v>42693</c:v>
                </c:pt>
                <c:pt idx="312">
                  <c:v>42694</c:v>
                </c:pt>
                <c:pt idx="313">
                  <c:v>42695</c:v>
                </c:pt>
                <c:pt idx="314">
                  <c:v>42696</c:v>
                </c:pt>
                <c:pt idx="315">
                  <c:v>42697</c:v>
                </c:pt>
                <c:pt idx="316">
                  <c:v>42698</c:v>
                </c:pt>
                <c:pt idx="317">
                  <c:v>42699</c:v>
                </c:pt>
                <c:pt idx="318">
                  <c:v>42700</c:v>
                </c:pt>
                <c:pt idx="319">
                  <c:v>42701</c:v>
                </c:pt>
                <c:pt idx="320">
                  <c:v>42702</c:v>
                </c:pt>
                <c:pt idx="321">
                  <c:v>42703</c:v>
                </c:pt>
                <c:pt idx="322">
                  <c:v>42704</c:v>
                </c:pt>
                <c:pt idx="323">
                  <c:v>42705</c:v>
                </c:pt>
                <c:pt idx="324">
                  <c:v>42706</c:v>
                </c:pt>
                <c:pt idx="325">
                  <c:v>42707</c:v>
                </c:pt>
                <c:pt idx="326">
                  <c:v>42708</c:v>
                </c:pt>
                <c:pt idx="327">
                  <c:v>42709</c:v>
                </c:pt>
                <c:pt idx="328">
                  <c:v>42710</c:v>
                </c:pt>
                <c:pt idx="329">
                  <c:v>42711</c:v>
                </c:pt>
                <c:pt idx="330">
                  <c:v>42712</c:v>
                </c:pt>
                <c:pt idx="331">
                  <c:v>42713</c:v>
                </c:pt>
                <c:pt idx="332">
                  <c:v>42714</c:v>
                </c:pt>
                <c:pt idx="333">
                  <c:v>42715</c:v>
                </c:pt>
                <c:pt idx="334">
                  <c:v>42716</c:v>
                </c:pt>
                <c:pt idx="335">
                  <c:v>42717</c:v>
                </c:pt>
                <c:pt idx="336">
                  <c:v>42718</c:v>
                </c:pt>
                <c:pt idx="337">
                  <c:v>42719</c:v>
                </c:pt>
                <c:pt idx="338">
                  <c:v>42720</c:v>
                </c:pt>
                <c:pt idx="339">
                  <c:v>42721</c:v>
                </c:pt>
                <c:pt idx="340">
                  <c:v>42722</c:v>
                </c:pt>
                <c:pt idx="341">
                  <c:v>42723</c:v>
                </c:pt>
                <c:pt idx="342">
                  <c:v>42724</c:v>
                </c:pt>
                <c:pt idx="343">
                  <c:v>42725</c:v>
                </c:pt>
                <c:pt idx="344">
                  <c:v>42726</c:v>
                </c:pt>
                <c:pt idx="345">
                  <c:v>42727</c:v>
                </c:pt>
                <c:pt idx="346">
                  <c:v>42728</c:v>
                </c:pt>
                <c:pt idx="347">
                  <c:v>42729</c:v>
                </c:pt>
                <c:pt idx="348">
                  <c:v>42730</c:v>
                </c:pt>
                <c:pt idx="349">
                  <c:v>42731</c:v>
                </c:pt>
                <c:pt idx="350">
                  <c:v>42732</c:v>
                </c:pt>
                <c:pt idx="351">
                  <c:v>42733</c:v>
                </c:pt>
                <c:pt idx="352">
                  <c:v>42734</c:v>
                </c:pt>
                <c:pt idx="353">
                  <c:v>42735</c:v>
                </c:pt>
                <c:pt idx="354">
                  <c:v>42736</c:v>
                </c:pt>
                <c:pt idx="355">
                  <c:v>42737</c:v>
                </c:pt>
                <c:pt idx="356">
                  <c:v>42738</c:v>
                </c:pt>
                <c:pt idx="357">
                  <c:v>42739</c:v>
                </c:pt>
                <c:pt idx="358">
                  <c:v>42740</c:v>
                </c:pt>
                <c:pt idx="359">
                  <c:v>42741</c:v>
                </c:pt>
                <c:pt idx="360">
                  <c:v>42742</c:v>
                </c:pt>
                <c:pt idx="361">
                  <c:v>42743</c:v>
                </c:pt>
                <c:pt idx="362">
                  <c:v>42744</c:v>
                </c:pt>
                <c:pt idx="363">
                  <c:v>42745</c:v>
                </c:pt>
                <c:pt idx="364">
                  <c:v>42746</c:v>
                </c:pt>
                <c:pt idx="365">
                  <c:v>42747</c:v>
                </c:pt>
                <c:pt idx="366">
                  <c:v>42748</c:v>
                </c:pt>
              </c:numCache>
            </c:numRef>
          </c:cat>
          <c:val>
            <c:numRef>
              <c:f>Hoja1!$O$3:$O$369</c:f>
              <c:numCache>
                <c:formatCode>0.00</c:formatCode>
                <c:ptCount val="367"/>
                <c:pt idx="0" formatCode="General">
                  <c:v>100</c:v>
                </c:pt>
                <c:pt idx="1">
                  <c:v>99.838755549095822</c:v>
                </c:pt>
                <c:pt idx="2">
                  <c:v>99.979619051105644</c:v>
                </c:pt>
                <c:pt idx="3">
                  <c:v>99.979619051105644</c:v>
                </c:pt>
                <c:pt idx="4">
                  <c:v>99.979619051105644</c:v>
                </c:pt>
                <c:pt idx="5">
                  <c:v>99.99139410334891</c:v>
                </c:pt>
                <c:pt idx="6">
                  <c:v>100.08198824079354</c:v>
                </c:pt>
                <c:pt idx="7">
                  <c:v>100.034969992741</c:v>
                </c:pt>
                <c:pt idx="8">
                  <c:v>100.03155495438739</c:v>
                </c:pt>
                <c:pt idx="9">
                  <c:v>100.11952634237645</c:v>
                </c:pt>
                <c:pt idx="10">
                  <c:v>100.11952634237645</c:v>
                </c:pt>
                <c:pt idx="11">
                  <c:v>100.11952634237645</c:v>
                </c:pt>
                <c:pt idx="12">
                  <c:v>100.04270163957359</c:v>
                </c:pt>
                <c:pt idx="13">
                  <c:v>100.04652648252961</c:v>
                </c:pt>
                <c:pt idx="14">
                  <c:v>100.20107745826073</c:v>
                </c:pt>
                <c:pt idx="15">
                  <c:v>100.13985265065715</c:v>
                </c:pt>
                <c:pt idx="16">
                  <c:v>100.20389144986409</c:v>
                </c:pt>
                <c:pt idx="17">
                  <c:v>100.20389144986409</c:v>
                </c:pt>
                <c:pt idx="18">
                  <c:v>100.20389144986409</c:v>
                </c:pt>
                <c:pt idx="19">
                  <c:v>100.39046182519866</c:v>
                </c:pt>
                <c:pt idx="20">
                  <c:v>100.55665125163885</c:v>
                </c:pt>
                <c:pt idx="21">
                  <c:v>100.55222536193259</c:v>
                </c:pt>
                <c:pt idx="22">
                  <c:v>100.60200296097484</c:v>
                </c:pt>
                <c:pt idx="23">
                  <c:v>100.59757707126856</c:v>
                </c:pt>
                <c:pt idx="24">
                  <c:v>100.59757707126856</c:v>
                </c:pt>
                <c:pt idx="25">
                  <c:v>100.59757707126856</c:v>
                </c:pt>
                <c:pt idx="26">
                  <c:v>100.49520788158067</c:v>
                </c:pt>
                <c:pt idx="27">
                  <c:v>100.70901660282367</c:v>
                </c:pt>
                <c:pt idx="28">
                  <c:v>100.84608258218428</c:v>
                </c:pt>
                <c:pt idx="29">
                  <c:v>100.85217501060714</c:v>
                </c:pt>
                <c:pt idx="30">
                  <c:v>100.92216963670276</c:v>
                </c:pt>
                <c:pt idx="31">
                  <c:v>100.92216963670276</c:v>
                </c:pt>
                <c:pt idx="32">
                  <c:v>100.92216963670276</c:v>
                </c:pt>
                <c:pt idx="33">
                  <c:v>101.00314702614362</c:v>
                </c:pt>
                <c:pt idx="34">
                  <c:v>101.0500013523552</c:v>
                </c:pt>
                <c:pt idx="35">
                  <c:v>101.1240940244752</c:v>
                </c:pt>
                <c:pt idx="36">
                  <c:v>101.229031323005</c:v>
                </c:pt>
                <c:pt idx="37">
                  <c:v>101.23220047859716</c:v>
                </c:pt>
                <c:pt idx="38">
                  <c:v>101.23220047859716</c:v>
                </c:pt>
                <c:pt idx="39">
                  <c:v>101.23220047859716</c:v>
                </c:pt>
                <c:pt idx="40">
                  <c:v>101.32025382750672</c:v>
                </c:pt>
                <c:pt idx="41">
                  <c:v>101.22239248844559</c:v>
                </c:pt>
                <c:pt idx="42">
                  <c:v>101.23924911775903</c:v>
                </c:pt>
                <c:pt idx="43">
                  <c:v>101.39664140540033</c:v>
                </c:pt>
                <c:pt idx="44">
                  <c:v>101.38227092400834</c:v>
                </c:pt>
                <c:pt idx="45">
                  <c:v>101.38227092400834</c:v>
                </c:pt>
                <c:pt idx="46">
                  <c:v>101.38227092400834</c:v>
                </c:pt>
                <c:pt idx="47">
                  <c:v>101.50310864111256</c:v>
                </c:pt>
                <c:pt idx="48">
                  <c:v>101.50450197676084</c:v>
                </c:pt>
                <c:pt idx="49">
                  <c:v>101.66839649742742</c:v>
                </c:pt>
                <c:pt idx="50">
                  <c:v>101.6192199451354</c:v>
                </c:pt>
                <c:pt idx="51">
                  <c:v>101.62845420884358</c:v>
                </c:pt>
                <c:pt idx="52">
                  <c:v>101.62845420884358</c:v>
                </c:pt>
                <c:pt idx="53">
                  <c:v>101.62845420884358</c:v>
                </c:pt>
                <c:pt idx="54">
                  <c:v>101.65205895394375</c:v>
                </c:pt>
                <c:pt idx="55">
                  <c:v>101.62427420189874</c:v>
                </c:pt>
                <c:pt idx="56">
                  <c:v>101.63080375523087</c:v>
                </c:pt>
                <c:pt idx="57">
                  <c:v>101.54968976425586</c:v>
                </c:pt>
                <c:pt idx="58">
                  <c:v>101.53922608674038</c:v>
                </c:pt>
                <c:pt idx="59">
                  <c:v>101.53922608674038</c:v>
                </c:pt>
                <c:pt idx="60">
                  <c:v>101.53922608674038</c:v>
                </c:pt>
                <c:pt idx="61">
                  <c:v>101.87318951741686</c:v>
                </c:pt>
                <c:pt idx="62">
                  <c:v>101.74117779481961</c:v>
                </c:pt>
                <c:pt idx="63">
                  <c:v>101.87007500243836</c:v>
                </c:pt>
                <c:pt idx="64">
                  <c:v>101.96788170088584</c:v>
                </c:pt>
                <c:pt idx="65">
                  <c:v>101.93231066139461</c:v>
                </c:pt>
                <c:pt idx="66">
                  <c:v>101.93231066139461</c:v>
                </c:pt>
                <c:pt idx="67">
                  <c:v>101.93231066139461</c:v>
                </c:pt>
                <c:pt idx="68">
                  <c:v>102.04544405197311</c:v>
                </c:pt>
                <c:pt idx="69">
                  <c:v>102.05093543364572</c:v>
                </c:pt>
                <c:pt idx="70">
                  <c:v>102.04129136533511</c:v>
                </c:pt>
                <c:pt idx="71">
                  <c:v>102.04721987191698</c:v>
                </c:pt>
                <c:pt idx="72">
                  <c:v>102.04721987191698</c:v>
                </c:pt>
                <c:pt idx="73">
                  <c:v>102.04721987191698</c:v>
                </c:pt>
                <c:pt idx="74">
                  <c:v>102.04721987191698</c:v>
                </c:pt>
                <c:pt idx="75">
                  <c:v>102.15008082712781</c:v>
                </c:pt>
                <c:pt idx="76">
                  <c:v>102.13092929204075</c:v>
                </c:pt>
                <c:pt idx="77">
                  <c:v>102.27192939558472</c:v>
                </c:pt>
                <c:pt idx="78">
                  <c:v>102.20693438563876</c:v>
                </c:pt>
                <c:pt idx="79">
                  <c:v>102.22174199194002</c:v>
                </c:pt>
                <c:pt idx="80">
                  <c:v>102.22174199194002</c:v>
                </c:pt>
                <c:pt idx="81">
                  <c:v>102.22174199194002</c:v>
                </c:pt>
                <c:pt idx="82">
                  <c:v>102.31430319147636</c:v>
                </c:pt>
                <c:pt idx="83">
                  <c:v>102.29474185178685</c:v>
                </c:pt>
                <c:pt idx="84">
                  <c:v>102.33484806221169</c:v>
                </c:pt>
                <c:pt idx="85">
                  <c:v>102.43361097139817</c:v>
                </c:pt>
                <c:pt idx="86">
                  <c:v>102.42380298124658</c:v>
                </c:pt>
                <c:pt idx="87">
                  <c:v>102.42380298124658</c:v>
                </c:pt>
                <c:pt idx="88">
                  <c:v>102.42380298124658</c:v>
                </c:pt>
                <c:pt idx="89">
                  <c:v>102.42913044107824</c:v>
                </c:pt>
                <c:pt idx="90">
                  <c:v>102.47218724464058</c:v>
                </c:pt>
                <c:pt idx="91">
                  <c:v>102.342142584135</c:v>
                </c:pt>
                <c:pt idx="92">
                  <c:v>102.45855441153296</c:v>
                </c:pt>
                <c:pt idx="93">
                  <c:v>102.49808689551438</c:v>
                </c:pt>
                <c:pt idx="94">
                  <c:v>102.49808689551438</c:v>
                </c:pt>
                <c:pt idx="95">
                  <c:v>102.49808689551438</c:v>
                </c:pt>
                <c:pt idx="96">
                  <c:v>102.52644537400278</c:v>
                </c:pt>
                <c:pt idx="97">
                  <c:v>102.60898002093288</c:v>
                </c:pt>
                <c:pt idx="98">
                  <c:v>102.56125144490281</c:v>
                </c:pt>
                <c:pt idx="99">
                  <c:v>102.60053804612275</c:v>
                </c:pt>
                <c:pt idx="100">
                  <c:v>102.46035755178366</c:v>
                </c:pt>
                <c:pt idx="101">
                  <c:v>102.46035755178366</c:v>
                </c:pt>
                <c:pt idx="102">
                  <c:v>102.46035755178366</c:v>
                </c:pt>
                <c:pt idx="103">
                  <c:v>102.50740312014301</c:v>
                </c:pt>
                <c:pt idx="104">
                  <c:v>102.55857405483356</c:v>
                </c:pt>
                <c:pt idx="105">
                  <c:v>102.57731578531819</c:v>
                </c:pt>
                <c:pt idx="106">
                  <c:v>102.6130780669572</c:v>
                </c:pt>
                <c:pt idx="107">
                  <c:v>102.43792757987713</c:v>
                </c:pt>
                <c:pt idx="108">
                  <c:v>102.43792757987713</c:v>
                </c:pt>
                <c:pt idx="109">
                  <c:v>102.43792757987713</c:v>
                </c:pt>
                <c:pt idx="110">
                  <c:v>102.38121062290033</c:v>
                </c:pt>
                <c:pt idx="111">
                  <c:v>102.476749735881</c:v>
                </c:pt>
                <c:pt idx="112">
                  <c:v>102.55488581341166</c:v>
                </c:pt>
                <c:pt idx="113">
                  <c:v>102.59548378935941</c:v>
                </c:pt>
                <c:pt idx="114">
                  <c:v>102.56414739742665</c:v>
                </c:pt>
                <c:pt idx="115">
                  <c:v>102.56414739742665</c:v>
                </c:pt>
                <c:pt idx="116">
                  <c:v>102.56414739742665</c:v>
                </c:pt>
                <c:pt idx="117">
                  <c:v>102.62998933688431</c:v>
                </c:pt>
                <c:pt idx="118">
                  <c:v>102.65638075328103</c:v>
                </c:pt>
                <c:pt idx="119">
                  <c:v>102.75549882645628</c:v>
                </c:pt>
                <c:pt idx="120">
                  <c:v>102.76757440207464</c:v>
                </c:pt>
                <c:pt idx="121">
                  <c:v>102.69667820585364</c:v>
                </c:pt>
                <c:pt idx="122">
                  <c:v>102.69667820585364</c:v>
                </c:pt>
                <c:pt idx="123">
                  <c:v>102.69667820585364</c:v>
                </c:pt>
                <c:pt idx="124">
                  <c:v>102.7618644579474</c:v>
                </c:pt>
                <c:pt idx="125">
                  <c:v>102.82677750697285</c:v>
                </c:pt>
                <c:pt idx="126">
                  <c:v>102.76415936372101</c:v>
                </c:pt>
                <c:pt idx="127">
                  <c:v>102.72599289508103</c:v>
                </c:pt>
                <c:pt idx="128">
                  <c:v>102.7105569217227</c:v>
                </c:pt>
                <c:pt idx="129">
                  <c:v>102.7105569217227</c:v>
                </c:pt>
                <c:pt idx="130">
                  <c:v>102.7105569217227</c:v>
                </c:pt>
                <c:pt idx="131">
                  <c:v>102.74197527457594</c:v>
                </c:pt>
                <c:pt idx="132">
                  <c:v>102.74588207845247</c:v>
                </c:pt>
                <c:pt idx="133">
                  <c:v>102.75615451382014</c:v>
                </c:pt>
                <c:pt idx="134">
                  <c:v>102.82254285941437</c:v>
                </c:pt>
                <c:pt idx="135">
                  <c:v>102.79415706061914</c:v>
                </c:pt>
                <c:pt idx="136">
                  <c:v>102.79415706061914</c:v>
                </c:pt>
                <c:pt idx="137">
                  <c:v>102.79415706061914</c:v>
                </c:pt>
                <c:pt idx="138">
                  <c:v>102.8763638638673</c:v>
                </c:pt>
                <c:pt idx="139">
                  <c:v>102.92794460316026</c:v>
                </c:pt>
                <c:pt idx="140">
                  <c:v>102.80511250365753</c:v>
                </c:pt>
                <c:pt idx="141">
                  <c:v>102.9352391250836</c:v>
                </c:pt>
                <c:pt idx="142">
                  <c:v>102.96277799436712</c:v>
                </c:pt>
                <c:pt idx="143">
                  <c:v>102.96277799436712</c:v>
                </c:pt>
                <c:pt idx="144">
                  <c:v>102.96277799436712</c:v>
                </c:pt>
                <c:pt idx="145">
                  <c:v>102.95072973905559</c:v>
                </c:pt>
                <c:pt idx="146">
                  <c:v>102.96425329093589</c:v>
                </c:pt>
                <c:pt idx="147">
                  <c:v>103.02359299736827</c:v>
                </c:pt>
                <c:pt idx="148">
                  <c:v>102.95515562876187</c:v>
                </c:pt>
                <c:pt idx="149">
                  <c:v>102.99632733115303</c:v>
                </c:pt>
                <c:pt idx="150">
                  <c:v>102.99632733115303</c:v>
                </c:pt>
                <c:pt idx="151">
                  <c:v>102.99632733115303</c:v>
                </c:pt>
                <c:pt idx="152">
                  <c:v>103.05353605365273</c:v>
                </c:pt>
                <c:pt idx="153">
                  <c:v>103.04861839842354</c:v>
                </c:pt>
                <c:pt idx="154">
                  <c:v>103.07533765850221</c:v>
                </c:pt>
                <c:pt idx="155">
                  <c:v>103.06629463694185</c:v>
                </c:pt>
                <c:pt idx="156">
                  <c:v>103.06629463694185</c:v>
                </c:pt>
                <c:pt idx="157">
                  <c:v>103.06629463694185</c:v>
                </c:pt>
                <c:pt idx="158">
                  <c:v>103.06629463694185</c:v>
                </c:pt>
                <c:pt idx="159">
                  <c:v>103.13445880247994</c:v>
                </c:pt>
                <c:pt idx="160">
                  <c:v>103.00903127382844</c:v>
                </c:pt>
                <c:pt idx="161">
                  <c:v>102.96384348633346</c:v>
                </c:pt>
                <c:pt idx="162">
                  <c:v>102.90051501510406</c:v>
                </c:pt>
                <c:pt idx="163">
                  <c:v>102.95654896441013</c:v>
                </c:pt>
                <c:pt idx="164">
                  <c:v>102.95654896441013</c:v>
                </c:pt>
                <c:pt idx="165">
                  <c:v>102.95654896441013</c:v>
                </c:pt>
                <c:pt idx="166">
                  <c:v>102.95654896441013</c:v>
                </c:pt>
                <c:pt idx="167">
                  <c:v>103.05091330419715</c:v>
                </c:pt>
                <c:pt idx="168">
                  <c:v>103.05747017783609</c:v>
                </c:pt>
                <c:pt idx="169">
                  <c:v>103.0646554185321</c:v>
                </c:pt>
                <c:pt idx="170">
                  <c:v>103.24622617771698</c:v>
                </c:pt>
                <c:pt idx="171">
                  <c:v>103.24622617771698</c:v>
                </c:pt>
                <c:pt idx="172">
                  <c:v>103.24622617771698</c:v>
                </c:pt>
                <c:pt idx="173">
                  <c:v>103.38831909353409</c:v>
                </c:pt>
                <c:pt idx="174">
                  <c:v>103.39676106834425</c:v>
                </c:pt>
                <c:pt idx="175">
                  <c:v>103.4801153244792</c:v>
                </c:pt>
                <c:pt idx="176">
                  <c:v>103.59171877787529</c:v>
                </c:pt>
                <c:pt idx="177">
                  <c:v>103.597510682923</c:v>
                </c:pt>
                <c:pt idx="178">
                  <c:v>103.597510682923</c:v>
                </c:pt>
                <c:pt idx="179">
                  <c:v>103.597510682923</c:v>
                </c:pt>
                <c:pt idx="180">
                  <c:v>103.77072142821825</c:v>
                </c:pt>
                <c:pt idx="181">
                  <c:v>103.76864508489925</c:v>
                </c:pt>
                <c:pt idx="182">
                  <c:v>103.80883325624455</c:v>
                </c:pt>
                <c:pt idx="183">
                  <c:v>103.81257613828014</c:v>
                </c:pt>
                <c:pt idx="184">
                  <c:v>103.76241605494226</c:v>
                </c:pt>
                <c:pt idx="185">
                  <c:v>103.76241605494226</c:v>
                </c:pt>
                <c:pt idx="186">
                  <c:v>103.76241605494226</c:v>
                </c:pt>
                <c:pt idx="187">
                  <c:v>103.82514347942141</c:v>
                </c:pt>
                <c:pt idx="188">
                  <c:v>103.8297606112755</c:v>
                </c:pt>
                <c:pt idx="189">
                  <c:v>103.85981294878728</c:v>
                </c:pt>
                <c:pt idx="190">
                  <c:v>103.9323210431112</c:v>
                </c:pt>
                <c:pt idx="191">
                  <c:v>103.86287282315214</c:v>
                </c:pt>
                <c:pt idx="192">
                  <c:v>103.86287282315214</c:v>
                </c:pt>
                <c:pt idx="193">
                  <c:v>103.86287282315214</c:v>
                </c:pt>
                <c:pt idx="194">
                  <c:v>103.92975293426929</c:v>
                </c:pt>
                <c:pt idx="195">
                  <c:v>103.86227177640191</c:v>
                </c:pt>
                <c:pt idx="196">
                  <c:v>103.84393985051972</c:v>
                </c:pt>
                <c:pt idx="197">
                  <c:v>103.91896141307188</c:v>
                </c:pt>
                <c:pt idx="198">
                  <c:v>103.98045942374374</c:v>
                </c:pt>
                <c:pt idx="199">
                  <c:v>103.98045942374374</c:v>
                </c:pt>
                <c:pt idx="200">
                  <c:v>103.98045942374374</c:v>
                </c:pt>
                <c:pt idx="201">
                  <c:v>104.08168116054483</c:v>
                </c:pt>
                <c:pt idx="202">
                  <c:v>104.19074382540582</c:v>
                </c:pt>
                <c:pt idx="203">
                  <c:v>104.14271472600062</c:v>
                </c:pt>
                <c:pt idx="204">
                  <c:v>104.19372173885016</c:v>
                </c:pt>
                <c:pt idx="205">
                  <c:v>104.29822191247071</c:v>
                </c:pt>
                <c:pt idx="206">
                  <c:v>104.29822191247071</c:v>
                </c:pt>
                <c:pt idx="207">
                  <c:v>104.29822191247071</c:v>
                </c:pt>
                <c:pt idx="208">
                  <c:v>104.36922738991902</c:v>
                </c:pt>
                <c:pt idx="209">
                  <c:v>104.42998775230649</c:v>
                </c:pt>
                <c:pt idx="210">
                  <c:v>104.5153637111468</c:v>
                </c:pt>
                <c:pt idx="211">
                  <c:v>104.61000125400213</c:v>
                </c:pt>
                <c:pt idx="212">
                  <c:v>104.70559500759646</c:v>
                </c:pt>
                <c:pt idx="213">
                  <c:v>104.70559500759646</c:v>
                </c:pt>
                <c:pt idx="214">
                  <c:v>104.70559500759646</c:v>
                </c:pt>
                <c:pt idx="215">
                  <c:v>104.70559500759646</c:v>
                </c:pt>
                <c:pt idx="216">
                  <c:v>105.07671405556026</c:v>
                </c:pt>
                <c:pt idx="217">
                  <c:v>105.22806855539238</c:v>
                </c:pt>
                <c:pt idx="218">
                  <c:v>105.25325787828862</c:v>
                </c:pt>
                <c:pt idx="219">
                  <c:v>105.26006063468903</c:v>
                </c:pt>
                <c:pt idx="220">
                  <c:v>105.26006063468903</c:v>
                </c:pt>
                <c:pt idx="221">
                  <c:v>105.26006063468903</c:v>
                </c:pt>
                <c:pt idx="222">
                  <c:v>105.30533038310452</c:v>
                </c:pt>
                <c:pt idx="223">
                  <c:v>105.42504796762876</c:v>
                </c:pt>
                <c:pt idx="224">
                  <c:v>105.52695271210055</c:v>
                </c:pt>
                <c:pt idx="225">
                  <c:v>105.57601998316527</c:v>
                </c:pt>
                <c:pt idx="226">
                  <c:v>105.56845225817365</c:v>
                </c:pt>
                <c:pt idx="227">
                  <c:v>105.56845225817365</c:v>
                </c:pt>
                <c:pt idx="228">
                  <c:v>105.56845225817365</c:v>
                </c:pt>
                <c:pt idx="229">
                  <c:v>105.64041394636098</c:v>
                </c:pt>
                <c:pt idx="230">
                  <c:v>105.74537856519761</c:v>
                </c:pt>
                <c:pt idx="231">
                  <c:v>105.75641596915651</c:v>
                </c:pt>
                <c:pt idx="232">
                  <c:v>105.86542399340384</c:v>
                </c:pt>
                <c:pt idx="233">
                  <c:v>105.8547963940474</c:v>
                </c:pt>
                <c:pt idx="234">
                  <c:v>105.8547963940474</c:v>
                </c:pt>
                <c:pt idx="235">
                  <c:v>105.8547963940474</c:v>
                </c:pt>
                <c:pt idx="236">
                  <c:v>105.91298864759295</c:v>
                </c:pt>
                <c:pt idx="237">
                  <c:v>105.98101621159694</c:v>
                </c:pt>
                <c:pt idx="238">
                  <c:v>106.05098351738576</c:v>
                </c:pt>
                <c:pt idx="239">
                  <c:v>106.10469524061139</c:v>
                </c:pt>
                <c:pt idx="240">
                  <c:v>106.15813376076871</c:v>
                </c:pt>
                <c:pt idx="241">
                  <c:v>106.15813376076871</c:v>
                </c:pt>
                <c:pt idx="242">
                  <c:v>106.15813376076871</c:v>
                </c:pt>
                <c:pt idx="243">
                  <c:v>106.11138871578444</c:v>
                </c:pt>
                <c:pt idx="244">
                  <c:v>106.04980874419209</c:v>
                </c:pt>
                <c:pt idx="245">
                  <c:v>106.05926157035489</c:v>
                </c:pt>
                <c:pt idx="246">
                  <c:v>105.97776509508427</c:v>
                </c:pt>
                <c:pt idx="247">
                  <c:v>106.03710480151665</c:v>
                </c:pt>
                <c:pt idx="248">
                  <c:v>106.03710480151665</c:v>
                </c:pt>
                <c:pt idx="249">
                  <c:v>106.03710480151665</c:v>
                </c:pt>
                <c:pt idx="250">
                  <c:v>106.03710480151665</c:v>
                </c:pt>
                <c:pt idx="251">
                  <c:v>106.07480682494054</c:v>
                </c:pt>
                <c:pt idx="252">
                  <c:v>106.03134021677575</c:v>
                </c:pt>
                <c:pt idx="253">
                  <c:v>106.02060333619198</c:v>
                </c:pt>
                <c:pt idx="254">
                  <c:v>106.17086502375095</c:v>
                </c:pt>
                <c:pt idx="255">
                  <c:v>106.17086502375095</c:v>
                </c:pt>
                <c:pt idx="256">
                  <c:v>106.17086502375095</c:v>
                </c:pt>
                <c:pt idx="257">
                  <c:v>106.26506544169702</c:v>
                </c:pt>
                <c:pt idx="258">
                  <c:v>106.30806760464571</c:v>
                </c:pt>
                <c:pt idx="259">
                  <c:v>106.42371446345247</c:v>
                </c:pt>
                <c:pt idx="260">
                  <c:v>106.51698599096633</c:v>
                </c:pt>
                <c:pt idx="261">
                  <c:v>106.52534600485598</c:v>
                </c:pt>
                <c:pt idx="262">
                  <c:v>106.52534600485598</c:v>
                </c:pt>
                <c:pt idx="263">
                  <c:v>106.52534600485598</c:v>
                </c:pt>
                <c:pt idx="264">
                  <c:v>106.4745848747679</c:v>
                </c:pt>
                <c:pt idx="265">
                  <c:v>106.50155001760803</c:v>
                </c:pt>
                <c:pt idx="266">
                  <c:v>106.45070692659944</c:v>
                </c:pt>
                <c:pt idx="267">
                  <c:v>106.46614289995777</c:v>
                </c:pt>
                <c:pt idx="268">
                  <c:v>106.47649729624592</c:v>
                </c:pt>
                <c:pt idx="269">
                  <c:v>106.47649729624592</c:v>
                </c:pt>
                <c:pt idx="270">
                  <c:v>106.47649729624592</c:v>
                </c:pt>
                <c:pt idx="271">
                  <c:v>106.47649729624592</c:v>
                </c:pt>
                <c:pt idx="272">
                  <c:v>106.49652308115152</c:v>
                </c:pt>
                <c:pt idx="273">
                  <c:v>106.4804314204293</c:v>
                </c:pt>
                <c:pt idx="274">
                  <c:v>106.45644419103353</c:v>
                </c:pt>
                <c:pt idx="275">
                  <c:v>106.45816537036374</c:v>
                </c:pt>
                <c:pt idx="276">
                  <c:v>106.45816537036374</c:v>
                </c:pt>
                <c:pt idx="277">
                  <c:v>106.45816537036374</c:v>
                </c:pt>
                <c:pt idx="278">
                  <c:v>106.38336237026621</c:v>
                </c:pt>
                <c:pt idx="279">
                  <c:v>106.30388759770092</c:v>
                </c:pt>
                <c:pt idx="280">
                  <c:v>106.34765472924084</c:v>
                </c:pt>
                <c:pt idx="281">
                  <c:v>106.46097936196712</c:v>
                </c:pt>
                <c:pt idx="282">
                  <c:v>106.46081544012615</c:v>
                </c:pt>
                <c:pt idx="283">
                  <c:v>106.46081544012615</c:v>
                </c:pt>
                <c:pt idx="284">
                  <c:v>106.46081544012615</c:v>
                </c:pt>
                <c:pt idx="285">
                  <c:v>106.43898651496987</c:v>
                </c:pt>
                <c:pt idx="286">
                  <c:v>106.29596470872055</c:v>
                </c:pt>
                <c:pt idx="287">
                  <c:v>106.20886757055001</c:v>
                </c:pt>
                <c:pt idx="288">
                  <c:v>106.1600735025536</c:v>
                </c:pt>
                <c:pt idx="289">
                  <c:v>105.97563411115168</c:v>
                </c:pt>
                <c:pt idx="290">
                  <c:v>105.97563411115168</c:v>
                </c:pt>
                <c:pt idx="291">
                  <c:v>105.97563411115168</c:v>
                </c:pt>
                <c:pt idx="292">
                  <c:v>105.97563411115168</c:v>
                </c:pt>
                <c:pt idx="293">
                  <c:v>105.97563411115168</c:v>
                </c:pt>
                <c:pt idx="294">
                  <c:v>105.78947354041955</c:v>
                </c:pt>
                <c:pt idx="295">
                  <c:v>105.63016883130022</c:v>
                </c:pt>
                <c:pt idx="296">
                  <c:v>105.65448390437795</c:v>
                </c:pt>
                <c:pt idx="297">
                  <c:v>105.65448390437795</c:v>
                </c:pt>
                <c:pt idx="298">
                  <c:v>105.65448390437795</c:v>
                </c:pt>
                <c:pt idx="299">
                  <c:v>105.75999492935117</c:v>
                </c:pt>
                <c:pt idx="300">
                  <c:v>105.93077416733864</c:v>
                </c:pt>
                <c:pt idx="301">
                  <c:v>105.9584223178495</c:v>
                </c:pt>
                <c:pt idx="302">
                  <c:v>105.75953048413508</c:v>
                </c:pt>
                <c:pt idx="303">
                  <c:v>104.97907127895385</c:v>
                </c:pt>
                <c:pt idx="304">
                  <c:v>104.97907127895385</c:v>
                </c:pt>
                <c:pt idx="305">
                  <c:v>104.97907127895385</c:v>
                </c:pt>
                <c:pt idx="306">
                  <c:v>104.4905022319326</c:v>
                </c:pt>
                <c:pt idx="307">
                  <c:v>103.30381738451241</c:v>
                </c:pt>
                <c:pt idx="308">
                  <c:v>103.88757038052555</c:v>
                </c:pt>
                <c:pt idx="309">
                  <c:v>104.14503695208114</c:v>
                </c:pt>
                <c:pt idx="310">
                  <c:v>104.30592623899653</c:v>
                </c:pt>
                <c:pt idx="311">
                  <c:v>104.30592623899653</c:v>
                </c:pt>
                <c:pt idx="312">
                  <c:v>104.30592623899653</c:v>
                </c:pt>
                <c:pt idx="313">
                  <c:v>104.21126137583438</c:v>
                </c:pt>
                <c:pt idx="314">
                  <c:v>104.15151186479956</c:v>
                </c:pt>
                <c:pt idx="315">
                  <c:v>104.18907728668931</c:v>
                </c:pt>
                <c:pt idx="316">
                  <c:v>104.07312990450747</c:v>
                </c:pt>
                <c:pt idx="317">
                  <c:v>103.97529588575316</c:v>
                </c:pt>
                <c:pt idx="318">
                  <c:v>103.97529588575316</c:v>
                </c:pt>
                <c:pt idx="319">
                  <c:v>103.97529588575316</c:v>
                </c:pt>
                <c:pt idx="320">
                  <c:v>103.9279771143255</c:v>
                </c:pt>
                <c:pt idx="321">
                  <c:v>103.94923231303838</c:v>
                </c:pt>
                <c:pt idx="322">
                  <c:v>104.23399187111605</c:v>
                </c:pt>
                <c:pt idx="323">
                  <c:v>104.30256584125658</c:v>
                </c:pt>
                <c:pt idx="324">
                  <c:v>104.27461716737064</c:v>
                </c:pt>
                <c:pt idx="325">
                  <c:v>104.27461716737064</c:v>
                </c:pt>
                <c:pt idx="326">
                  <c:v>104.27461716737064</c:v>
                </c:pt>
                <c:pt idx="327">
                  <c:v>104.4616519879213</c:v>
                </c:pt>
                <c:pt idx="328">
                  <c:v>104.60188712287405</c:v>
                </c:pt>
                <c:pt idx="329">
                  <c:v>104.64409699692469</c:v>
                </c:pt>
                <c:pt idx="330">
                  <c:v>104.64409699692469</c:v>
                </c:pt>
                <c:pt idx="331">
                  <c:v>104.83501130104504</c:v>
                </c:pt>
                <c:pt idx="332">
                  <c:v>104.83501130104504</c:v>
                </c:pt>
                <c:pt idx="333">
                  <c:v>104.83501130104504</c:v>
                </c:pt>
                <c:pt idx="334">
                  <c:v>104.82861834924708</c:v>
                </c:pt>
                <c:pt idx="335">
                  <c:v>104.72144078555728</c:v>
                </c:pt>
                <c:pt idx="336">
                  <c:v>104.90937717623331</c:v>
                </c:pt>
                <c:pt idx="337">
                  <c:v>105.31601262307468</c:v>
                </c:pt>
                <c:pt idx="338">
                  <c:v>105.16943917693763</c:v>
                </c:pt>
                <c:pt idx="339">
                  <c:v>105.16943917693763</c:v>
                </c:pt>
                <c:pt idx="340">
                  <c:v>105.16943917693763</c:v>
                </c:pt>
                <c:pt idx="341">
                  <c:v>105.36737479991301</c:v>
                </c:pt>
                <c:pt idx="342">
                  <c:v>105.5323074922391</c:v>
                </c:pt>
                <c:pt idx="343">
                  <c:v>105.62120777066035</c:v>
                </c:pt>
                <c:pt idx="344">
                  <c:v>105.65571331818524</c:v>
                </c:pt>
                <c:pt idx="345">
                  <c:v>105.77387364522023</c:v>
                </c:pt>
                <c:pt idx="346">
                  <c:v>105.77387364522023</c:v>
                </c:pt>
                <c:pt idx="347">
                  <c:v>105.77387364522023</c:v>
                </c:pt>
                <c:pt idx="348">
                  <c:v>105.72223826531361</c:v>
                </c:pt>
                <c:pt idx="349">
                  <c:v>105.88654259058264</c:v>
                </c:pt>
                <c:pt idx="350">
                  <c:v>106.02636792093294</c:v>
                </c:pt>
                <c:pt idx="351">
                  <c:v>106.15668578450682</c:v>
                </c:pt>
                <c:pt idx="352">
                  <c:v>106.32940476427913</c:v>
                </c:pt>
                <c:pt idx="353">
                  <c:v>106.32940476427913</c:v>
                </c:pt>
                <c:pt idx="354">
                  <c:v>106.32940476427913</c:v>
                </c:pt>
                <c:pt idx="355">
                  <c:v>106.32940476427913</c:v>
                </c:pt>
                <c:pt idx="356">
                  <c:v>106.51176781236204</c:v>
                </c:pt>
                <c:pt idx="357">
                  <c:v>106.78204760782037</c:v>
                </c:pt>
                <c:pt idx="358">
                  <c:v>107.11923483470267</c:v>
                </c:pt>
                <c:pt idx="359">
                  <c:v>107.21127694840924</c:v>
                </c:pt>
                <c:pt idx="360">
                  <c:v>107.21127694840924</c:v>
                </c:pt>
                <c:pt idx="361">
                  <c:v>107.21127694840924</c:v>
                </c:pt>
                <c:pt idx="362">
                  <c:v>107.03514293028333</c:v>
                </c:pt>
                <c:pt idx="363">
                  <c:v>107.08707883356506</c:v>
                </c:pt>
                <c:pt idx="364">
                  <c:v>107.00006365631501</c:v>
                </c:pt>
                <c:pt idx="365">
                  <c:v>107.09844408120588</c:v>
                </c:pt>
                <c:pt idx="366">
                  <c:v>107.15658169413778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A-40E7-B3AE-E6ECDB6C2EBC}"/>
            </c:ext>
          </c:extLst>
        </c:ser>
        <c:ser>
          <c:idx val="3"/>
          <c:order val="3"/>
          <c:tx>
            <c:strRef>
              <c:f>Hoja1!$AX$4</c:f>
              <c:strCache>
                <c:ptCount val="1"/>
                <c:pt idx="0">
                  <c:v>CAPITAL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Hoja1!$B$3:$B$369</c:f>
              <c:numCache>
                <c:formatCode>m/d/yyyy</c:formatCode>
                <c:ptCount val="367"/>
                <c:pt idx="0" formatCode="dd\-mm\-yyyy">
                  <c:v>42382</c:v>
                </c:pt>
                <c:pt idx="1">
                  <c:v>42383</c:v>
                </c:pt>
                <c:pt idx="2">
                  <c:v>42384</c:v>
                </c:pt>
                <c:pt idx="3">
                  <c:v>42385</c:v>
                </c:pt>
                <c:pt idx="4">
                  <c:v>42386</c:v>
                </c:pt>
                <c:pt idx="5">
                  <c:v>42387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42393</c:v>
                </c:pt>
                <c:pt idx="12">
                  <c:v>42394</c:v>
                </c:pt>
                <c:pt idx="13">
                  <c:v>42395</c:v>
                </c:pt>
                <c:pt idx="14">
                  <c:v>42396</c:v>
                </c:pt>
                <c:pt idx="15">
                  <c:v>42397</c:v>
                </c:pt>
                <c:pt idx="16">
                  <c:v>42398</c:v>
                </c:pt>
                <c:pt idx="17">
                  <c:v>42399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42407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  <c:pt idx="30">
                  <c:v>42412</c:v>
                </c:pt>
                <c:pt idx="31">
                  <c:v>42413</c:v>
                </c:pt>
                <c:pt idx="32">
                  <c:v>42414</c:v>
                </c:pt>
                <c:pt idx="33">
                  <c:v>42415</c:v>
                </c:pt>
                <c:pt idx="34">
                  <c:v>42416</c:v>
                </c:pt>
                <c:pt idx="35">
                  <c:v>42417</c:v>
                </c:pt>
                <c:pt idx="36">
                  <c:v>42418</c:v>
                </c:pt>
                <c:pt idx="37">
                  <c:v>42419</c:v>
                </c:pt>
                <c:pt idx="38">
                  <c:v>42420</c:v>
                </c:pt>
                <c:pt idx="39">
                  <c:v>42421</c:v>
                </c:pt>
                <c:pt idx="40">
                  <c:v>42422</c:v>
                </c:pt>
                <c:pt idx="41">
                  <c:v>42423</c:v>
                </c:pt>
                <c:pt idx="42">
                  <c:v>42424</c:v>
                </c:pt>
                <c:pt idx="43">
                  <c:v>42425</c:v>
                </c:pt>
                <c:pt idx="44">
                  <c:v>42426</c:v>
                </c:pt>
                <c:pt idx="45">
                  <c:v>42427</c:v>
                </c:pt>
                <c:pt idx="46">
                  <c:v>42428</c:v>
                </c:pt>
                <c:pt idx="47">
                  <c:v>42429</c:v>
                </c:pt>
                <c:pt idx="48">
                  <c:v>42430</c:v>
                </c:pt>
                <c:pt idx="49">
                  <c:v>42431</c:v>
                </c:pt>
                <c:pt idx="50">
                  <c:v>42432</c:v>
                </c:pt>
                <c:pt idx="51">
                  <c:v>42433</c:v>
                </c:pt>
                <c:pt idx="52">
                  <c:v>42434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42456</c:v>
                </c:pt>
                <c:pt idx="75">
                  <c:v>42457</c:v>
                </c:pt>
                <c:pt idx="76">
                  <c:v>42458</c:v>
                </c:pt>
                <c:pt idx="77">
                  <c:v>42459</c:v>
                </c:pt>
                <c:pt idx="78">
                  <c:v>42460</c:v>
                </c:pt>
                <c:pt idx="79">
                  <c:v>42461</c:v>
                </c:pt>
                <c:pt idx="80">
                  <c:v>42462</c:v>
                </c:pt>
                <c:pt idx="81">
                  <c:v>42463</c:v>
                </c:pt>
                <c:pt idx="82">
                  <c:v>42464</c:v>
                </c:pt>
                <c:pt idx="83">
                  <c:v>42465</c:v>
                </c:pt>
                <c:pt idx="84">
                  <c:v>42466</c:v>
                </c:pt>
                <c:pt idx="85">
                  <c:v>42467</c:v>
                </c:pt>
                <c:pt idx="86">
                  <c:v>42468</c:v>
                </c:pt>
                <c:pt idx="87">
                  <c:v>42469</c:v>
                </c:pt>
                <c:pt idx="88">
                  <c:v>42470</c:v>
                </c:pt>
                <c:pt idx="89">
                  <c:v>42471</c:v>
                </c:pt>
                <c:pt idx="90">
                  <c:v>42472</c:v>
                </c:pt>
                <c:pt idx="91">
                  <c:v>42473</c:v>
                </c:pt>
                <c:pt idx="92">
                  <c:v>42474</c:v>
                </c:pt>
                <c:pt idx="93">
                  <c:v>42475</c:v>
                </c:pt>
                <c:pt idx="94">
                  <c:v>42476</c:v>
                </c:pt>
                <c:pt idx="95">
                  <c:v>42477</c:v>
                </c:pt>
                <c:pt idx="96">
                  <c:v>42478</c:v>
                </c:pt>
                <c:pt idx="97">
                  <c:v>42479</c:v>
                </c:pt>
                <c:pt idx="98">
                  <c:v>42480</c:v>
                </c:pt>
                <c:pt idx="99">
                  <c:v>42481</c:v>
                </c:pt>
                <c:pt idx="100">
                  <c:v>42482</c:v>
                </c:pt>
                <c:pt idx="101">
                  <c:v>42483</c:v>
                </c:pt>
                <c:pt idx="102">
                  <c:v>42484</c:v>
                </c:pt>
                <c:pt idx="103">
                  <c:v>42485</c:v>
                </c:pt>
                <c:pt idx="104">
                  <c:v>42486</c:v>
                </c:pt>
                <c:pt idx="105">
                  <c:v>42487</c:v>
                </c:pt>
                <c:pt idx="106">
                  <c:v>42488</c:v>
                </c:pt>
                <c:pt idx="107">
                  <c:v>42489</c:v>
                </c:pt>
                <c:pt idx="108">
                  <c:v>42490</c:v>
                </c:pt>
                <c:pt idx="109">
                  <c:v>42491</c:v>
                </c:pt>
                <c:pt idx="110">
                  <c:v>42492</c:v>
                </c:pt>
                <c:pt idx="111">
                  <c:v>42493</c:v>
                </c:pt>
                <c:pt idx="112">
                  <c:v>42494</c:v>
                </c:pt>
                <c:pt idx="113">
                  <c:v>42495</c:v>
                </c:pt>
                <c:pt idx="114">
                  <c:v>42496</c:v>
                </c:pt>
                <c:pt idx="115">
                  <c:v>42497</c:v>
                </c:pt>
                <c:pt idx="116">
                  <c:v>42498</c:v>
                </c:pt>
                <c:pt idx="117">
                  <c:v>42499</c:v>
                </c:pt>
                <c:pt idx="118">
                  <c:v>42500</c:v>
                </c:pt>
                <c:pt idx="119">
                  <c:v>42501</c:v>
                </c:pt>
                <c:pt idx="120">
                  <c:v>42502</c:v>
                </c:pt>
                <c:pt idx="121">
                  <c:v>42503</c:v>
                </c:pt>
                <c:pt idx="122">
                  <c:v>42504</c:v>
                </c:pt>
                <c:pt idx="123">
                  <c:v>42505</c:v>
                </c:pt>
                <c:pt idx="124">
                  <c:v>42506</c:v>
                </c:pt>
                <c:pt idx="125">
                  <c:v>42507</c:v>
                </c:pt>
                <c:pt idx="126">
                  <c:v>42508</c:v>
                </c:pt>
                <c:pt idx="127">
                  <c:v>42509</c:v>
                </c:pt>
                <c:pt idx="128">
                  <c:v>42510</c:v>
                </c:pt>
                <c:pt idx="129">
                  <c:v>42511</c:v>
                </c:pt>
                <c:pt idx="130">
                  <c:v>42512</c:v>
                </c:pt>
                <c:pt idx="131">
                  <c:v>42513</c:v>
                </c:pt>
                <c:pt idx="132">
                  <c:v>42514</c:v>
                </c:pt>
                <c:pt idx="133">
                  <c:v>42515</c:v>
                </c:pt>
                <c:pt idx="134">
                  <c:v>42516</c:v>
                </c:pt>
                <c:pt idx="135">
                  <c:v>42517</c:v>
                </c:pt>
                <c:pt idx="136">
                  <c:v>42518</c:v>
                </c:pt>
                <c:pt idx="137">
                  <c:v>42519</c:v>
                </c:pt>
                <c:pt idx="138">
                  <c:v>42520</c:v>
                </c:pt>
                <c:pt idx="139">
                  <c:v>42521</c:v>
                </c:pt>
                <c:pt idx="140">
                  <c:v>42522</c:v>
                </c:pt>
                <c:pt idx="141">
                  <c:v>42523</c:v>
                </c:pt>
                <c:pt idx="142">
                  <c:v>42524</c:v>
                </c:pt>
                <c:pt idx="143">
                  <c:v>42525</c:v>
                </c:pt>
                <c:pt idx="144">
                  <c:v>42526</c:v>
                </c:pt>
                <c:pt idx="145">
                  <c:v>42527</c:v>
                </c:pt>
                <c:pt idx="146">
                  <c:v>42528</c:v>
                </c:pt>
                <c:pt idx="147">
                  <c:v>42529</c:v>
                </c:pt>
                <c:pt idx="148">
                  <c:v>42530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42535</c:v>
                </c:pt>
                <c:pt idx="154">
                  <c:v>42536</c:v>
                </c:pt>
                <c:pt idx="155">
                  <c:v>42537</c:v>
                </c:pt>
                <c:pt idx="156">
                  <c:v>42538</c:v>
                </c:pt>
                <c:pt idx="157">
                  <c:v>42539</c:v>
                </c:pt>
                <c:pt idx="158">
                  <c:v>42540</c:v>
                </c:pt>
                <c:pt idx="159">
                  <c:v>42541</c:v>
                </c:pt>
                <c:pt idx="160">
                  <c:v>42542</c:v>
                </c:pt>
                <c:pt idx="161">
                  <c:v>42543</c:v>
                </c:pt>
                <c:pt idx="162">
                  <c:v>42544</c:v>
                </c:pt>
                <c:pt idx="163">
                  <c:v>42545</c:v>
                </c:pt>
                <c:pt idx="164">
                  <c:v>42546</c:v>
                </c:pt>
                <c:pt idx="165">
                  <c:v>42547</c:v>
                </c:pt>
                <c:pt idx="166">
                  <c:v>42548</c:v>
                </c:pt>
                <c:pt idx="167">
                  <c:v>42549</c:v>
                </c:pt>
                <c:pt idx="168">
                  <c:v>42550</c:v>
                </c:pt>
                <c:pt idx="169">
                  <c:v>42551</c:v>
                </c:pt>
                <c:pt idx="170">
                  <c:v>42552</c:v>
                </c:pt>
                <c:pt idx="171">
                  <c:v>42553</c:v>
                </c:pt>
                <c:pt idx="172">
                  <c:v>42554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42560</c:v>
                </c:pt>
                <c:pt idx="179">
                  <c:v>42561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42567</c:v>
                </c:pt>
                <c:pt idx="186">
                  <c:v>42568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42574</c:v>
                </c:pt>
                <c:pt idx="193">
                  <c:v>42575</c:v>
                </c:pt>
                <c:pt idx="194">
                  <c:v>42576</c:v>
                </c:pt>
                <c:pt idx="195">
                  <c:v>42577</c:v>
                </c:pt>
                <c:pt idx="196">
                  <c:v>42578</c:v>
                </c:pt>
                <c:pt idx="197">
                  <c:v>42579</c:v>
                </c:pt>
                <c:pt idx="198">
                  <c:v>42580</c:v>
                </c:pt>
                <c:pt idx="199">
                  <c:v>42581</c:v>
                </c:pt>
                <c:pt idx="200">
                  <c:v>42582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42588</c:v>
                </c:pt>
                <c:pt idx="207">
                  <c:v>42589</c:v>
                </c:pt>
                <c:pt idx="208">
                  <c:v>42590</c:v>
                </c:pt>
                <c:pt idx="209">
                  <c:v>42591</c:v>
                </c:pt>
                <c:pt idx="210">
                  <c:v>42592</c:v>
                </c:pt>
                <c:pt idx="211">
                  <c:v>42593</c:v>
                </c:pt>
                <c:pt idx="212">
                  <c:v>42594</c:v>
                </c:pt>
                <c:pt idx="213">
                  <c:v>42595</c:v>
                </c:pt>
                <c:pt idx="214">
                  <c:v>42596</c:v>
                </c:pt>
                <c:pt idx="215">
                  <c:v>42597</c:v>
                </c:pt>
                <c:pt idx="216">
                  <c:v>42598</c:v>
                </c:pt>
                <c:pt idx="217">
                  <c:v>42599</c:v>
                </c:pt>
                <c:pt idx="218">
                  <c:v>42600</c:v>
                </c:pt>
                <c:pt idx="219">
                  <c:v>42601</c:v>
                </c:pt>
                <c:pt idx="220">
                  <c:v>42602</c:v>
                </c:pt>
                <c:pt idx="221">
                  <c:v>42603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42609</c:v>
                </c:pt>
                <c:pt idx="228">
                  <c:v>42610</c:v>
                </c:pt>
                <c:pt idx="229">
                  <c:v>42611</c:v>
                </c:pt>
                <c:pt idx="230">
                  <c:v>42612</c:v>
                </c:pt>
                <c:pt idx="231">
                  <c:v>42613</c:v>
                </c:pt>
                <c:pt idx="232">
                  <c:v>42614</c:v>
                </c:pt>
                <c:pt idx="233">
                  <c:v>42615</c:v>
                </c:pt>
                <c:pt idx="234">
                  <c:v>42616</c:v>
                </c:pt>
                <c:pt idx="235">
                  <c:v>42617</c:v>
                </c:pt>
                <c:pt idx="236">
                  <c:v>42618</c:v>
                </c:pt>
                <c:pt idx="237">
                  <c:v>42619</c:v>
                </c:pt>
                <c:pt idx="238">
                  <c:v>42620</c:v>
                </c:pt>
                <c:pt idx="239">
                  <c:v>42621</c:v>
                </c:pt>
                <c:pt idx="240">
                  <c:v>42622</c:v>
                </c:pt>
                <c:pt idx="241">
                  <c:v>42623</c:v>
                </c:pt>
                <c:pt idx="242">
                  <c:v>42624</c:v>
                </c:pt>
                <c:pt idx="243">
                  <c:v>42625</c:v>
                </c:pt>
                <c:pt idx="244">
                  <c:v>42626</c:v>
                </c:pt>
                <c:pt idx="245">
                  <c:v>42627</c:v>
                </c:pt>
                <c:pt idx="246">
                  <c:v>42628</c:v>
                </c:pt>
                <c:pt idx="247">
                  <c:v>42629</c:v>
                </c:pt>
                <c:pt idx="248">
                  <c:v>42630</c:v>
                </c:pt>
                <c:pt idx="249">
                  <c:v>42631</c:v>
                </c:pt>
                <c:pt idx="250">
                  <c:v>42632</c:v>
                </c:pt>
                <c:pt idx="251">
                  <c:v>42633</c:v>
                </c:pt>
                <c:pt idx="252">
                  <c:v>42634</c:v>
                </c:pt>
                <c:pt idx="253">
                  <c:v>42635</c:v>
                </c:pt>
                <c:pt idx="254">
                  <c:v>42636</c:v>
                </c:pt>
                <c:pt idx="255">
                  <c:v>42637</c:v>
                </c:pt>
                <c:pt idx="256">
                  <c:v>42638</c:v>
                </c:pt>
                <c:pt idx="257">
                  <c:v>42639</c:v>
                </c:pt>
                <c:pt idx="258">
                  <c:v>42640</c:v>
                </c:pt>
                <c:pt idx="259">
                  <c:v>42641</c:v>
                </c:pt>
                <c:pt idx="260">
                  <c:v>42642</c:v>
                </c:pt>
                <c:pt idx="261">
                  <c:v>42643</c:v>
                </c:pt>
                <c:pt idx="262">
                  <c:v>42644</c:v>
                </c:pt>
                <c:pt idx="263">
                  <c:v>42645</c:v>
                </c:pt>
                <c:pt idx="264">
                  <c:v>42646</c:v>
                </c:pt>
                <c:pt idx="265">
                  <c:v>42647</c:v>
                </c:pt>
                <c:pt idx="266">
                  <c:v>42648</c:v>
                </c:pt>
                <c:pt idx="267">
                  <c:v>42649</c:v>
                </c:pt>
                <c:pt idx="268">
                  <c:v>42650</c:v>
                </c:pt>
                <c:pt idx="269">
                  <c:v>42651</c:v>
                </c:pt>
                <c:pt idx="270">
                  <c:v>42652</c:v>
                </c:pt>
                <c:pt idx="271">
                  <c:v>42653</c:v>
                </c:pt>
                <c:pt idx="272">
                  <c:v>42654</c:v>
                </c:pt>
                <c:pt idx="273">
                  <c:v>42655</c:v>
                </c:pt>
                <c:pt idx="274">
                  <c:v>42656</c:v>
                </c:pt>
                <c:pt idx="275">
                  <c:v>42657</c:v>
                </c:pt>
                <c:pt idx="276">
                  <c:v>42658</c:v>
                </c:pt>
                <c:pt idx="277">
                  <c:v>42659</c:v>
                </c:pt>
                <c:pt idx="278">
                  <c:v>42660</c:v>
                </c:pt>
                <c:pt idx="279">
                  <c:v>42661</c:v>
                </c:pt>
                <c:pt idx="280">
                  <c:v>42662</c:v>
                </c:pt>
                <c:pt idx="281">
                  <c:v>42663</c:v>
                </c:pt>
                <c:pt idx="282">
                  <c:v>42664</c:v>
                </c:pt>
                <c:pt idx="283">
                  <c:v>42665</c:v>
                </c:pt>
                <c:pt idx="284">
                  <c:v>42666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42672</c:v>
                </c:pt>
                <c:pt idx="291">
                  <c:v>42673</c:v>
                </c:pt>
                <c:pt idx="292">
                  <c:v>42674</c:v>
                </c:pt>
                <c:pt idx="293">
                  <c:v>42675</c:v>
                </c:pt>
                <c:pt idx="294">
                  <c:v>42676</c:v>
                </c:pt>
                <c:pt idx="295">
                  <c:v>42677</c:v>
                </c:pt>
                <c:pt idx="296">
                  <c:v>42678</c:v>
                </c:pt>
                <c:pt idx="297">
                  <c:v>42679</c:v>
                </c:pt>
                <c:pt idx="298">
                  <c:v>42680</c:v>
                </c:pt>
                <c:pt idx="299">
                  <c:v>42681</c:v>
                </c:pt>
                <c:pt idx="300">
                  <c:v>42682</c:v>
                </c:pt>
                <c:pt idx="301">
                  <c:v>42683</c:v>
                </c:pt>
                <c:pt idx="302">
                  <c:v>42684</c:v>
                </c:pt>
                <c:pt idx="303">
                  <c:v>42685</c:v>
                </c:pt>
                <c:pt idx="304">
                  <c:v>42686</c:v>
                </c:pt>
                <c:pt idx="305">
                  <c:v>42687</c:v>
                </c:pt>
                <c:pt idx="306">
                  <c:v>42688</c:v>
                </c:pt>
                <c:pt idx="307">
                  <c:v>42689</c:v>
                </c:pt>
                <c:pt idx="308">
                  <c:v>42690</c:v>
                </c:pt>
                <c:pt idx="309">
                  <c:v>42691</c:v>
                </c:pt>
                <c:pt idx="310">
                  <c:v>42692</c:v>
                </c:pt>
                <c:pt idx="311">
                  <c:v>42693</c:v>
                </c:pt>
                <c:pt idx="312">
                  <c:v>42694</c:v>
                </c:pt>
                <c:pt idx="313">
                  <c:v>42695</c:v>
                </c:pt>
                <c:pt idx="314">
                  <c:v>42696</c:v>
                </c:pt>
                <c:pt idx="315">
                  <c:v>42697</c:v>
                </c:pt>
                <c:pt idx="316">
                  <c:v>42698</c:v>
                </c:pt>
                <c:pt idx="317">
                  <c:v>42699</c:v>
                </c:pt>
                <c:pt idx="318">
                  <c:v>42700</c:v>
                </c:pt>
                <c:pt idx="319">
                  <c:v>42701</c:v>
                </c:pt>
                <c:pt idx="320">
                  <c:v>42702</c:v>
                </c:pt>
                <c:pt idx="321">
                  <c:v>42703</c:v>
                </c:pt>
                <c:pt idx="322">
                  <c:v>42704</c:v>
                </c:pt>
                <c:pt idx="323">
                  <c:v>42705</c:v>
                </c:pt>
                <c:pt idx="324">
                  <c:v>42706</c:v>
                </c:pt>
                <c:pt idx="325">
                  <c:v>42707</c:v>
                </c:pt>
                <c:pt idx="326">
                  <c:v>42708</c:v>
                </c:pt>
                <c:pt idx="327">
                  <c:v>42709</c:v>
                </c:pt>
                <c:pt idx="328">
                  <c:v>42710</c:v>
                </c:pt>
                <c:pt idx="329">
                  <c:v>42711</c:v>
                </c:pt>
                <c:pt idx="330">
                  <c:v>42712</c:v>
                </c:pt>
                <c:pt idx="331">
                  <c:v>42713</c:v>
                </c:pt>
                <c:pt idx="332">
                  <c:v>42714</c:v>
                </c:pt>
                <c:pt idx="333">
                  <c:v>42715</c:v>
                </c:pt>
                <c:pt idx="334">
                  <c:v>42716</c:v>
                </c:pt>
                <c:pt idx="335">
                  <c:v>42717</c:v>
                </c:pt>
                <c:pt idx="336">
                  <c:v>42718</c:v>
                </c:pt>
                <c:pt idx="337">
                  <c:v>42719</c:v>
                </c:pt>
                <c:pt idx="338">
                  <c:v>42720</c:v>
                </c:pt>
                <c:pt idx="339">
                  <c:v>42721</c:v>
                </c:pt>
                <c:pt idx="340">
                  <c:v>42722</c:v>
                </c:pt>
                <c:pt idx="341">
                  <c:v>42723</c:v>
                </c:pt>
                <c:pt idx="342">
                  <c:v>42724</c:v>
                </c:pt>
                <c:pt idx="343">
                  <c:v>42725</c:v>
                </c:pt>
                <c:pt idx="344">
                  <c:v>42726</c:v>
                </c:pt>
                <c:pt idx="345">
                  <c:v>42727</c:v>
                </c:pt>
                <c:pt idx="346">
                  <c:v>42728</c:v>
                </c:pt>
                <c:pt idx="347">
                  <c:v>42729</c:v>
                </c:pt>
                <c:pt idx="348">
                  <c:v>42730</c:v>
                </c:pt>
                <c:pt idx="349">
                  <c:v>42731</c:v>
                </c:pt>
                <c:pt idx="350">
                  <c:v>42732</c:v>
                </c:pt>
                <c:pt idx="351">
                  <c:v>42733</c:v>
                </c:pt>
                <c:pt idx="352">
                  <c:v>42734</c:v>
                </c:pt>
                <c:pt idx="353">
                  <c:v>42735</c:v>
                </c:pt>
                <c:pt idx="354">
                  <c:v>42736</c:v>
                </c:pt>
                <c:pt idx="355">
                  <c:v>42737</c:v>
                </c:pt>
                <c:pt idx="356">
                  <c:v>42738</c:v>
                </c:pt>
                <c:pt idx="357">
                  <c:v>42739</c:v>
                </c:pt>
                <c:pt idx="358">
                  <c:v>42740</c:v>
                </c:pt>
                <c:pt idx="359">
                  <c:v>42741</c:v>
                </c:pt>
                <c:pt idx="360">
                  <c:v>42742</c:v>
                </c:pt>
                <c:pt idx="361">
                  <c:v>42743</c:v>
                </c:pt>
                <c:pt idx="362">
                  <c:v>42744</c:v>
                </c:pt>
                <c:pt idx="363">
                  <c:v>42745</c:v>
                </c:pt>
                <c:pt idx="364">
                  <c:v>42746</c:v>
                </c:pt>
                <c:pt idx="365">
                  <c:v>42747</c:v>
                </c:pt>
                <c:pt idx="366">
                  <c:v>42748</c:v>
                </c:pt>
              </c:numCache>
            </c:numRef>
          </c:cat>
          <c:val>
            <c:numRef>
              <c:f>Hoja1!$T$3:$T$369</c:f>
              <c:numCache>
                <c:formatCode>0.00</c:formatCode>
                <c:ptCount val="367"/>
                <c:pt idx="0" formatCode="General">
                  <c:v>100</c:v>
                </c:pt>
                <c:pt idx="1">
                  <c:v>99.855128851574833</c:v>
                </c:pt>
                <c:pt idx="2">
                  <c:v>99.971938848207486</c:v>
                </c:pt>
                <c:pt idx="3">
                  <c:v>99.971938848207486</c:v>
                </c:pt>
                <c:pt idx="4">
                  <c:v>99.971938848207486</c:v>
                </c:pt>
                <c:pt idx="5">
                  <c:v>100.00282065463614</c:v>
                </c:pt>
                <c:pt idx="6">
                  <c:v>100.0706908393861</c:v>
                </c:pt>
                <c:pt idx="7">
                  <c:v>100.04925967993422</c:v>
                </c:pt>
                <c:pt idx="8">
                  <c:v>100.07438386143551</c:v>
                </c:pt>
                <c:pt idx="9">
                  <c:v>100.14513285864915</c:v>
                </c:pt>
                <c:pt idx="10">
                  <c:v>100.14513285864915</c:v>
                </c:pt>
                <c:pt idx="11">
                  <c:v>100.14513285864915</c:v>
                </c:pt>
                <c:pt idx="12">
                  <c:v>100.0840089818949</c:v>
                </c:pt>
                <c:pt idx="13">
                  <c:v>100.09491357456038</c:v>
                </c:pt>
                <c:pt idx="14">
                  <c:v>100.21067673029715</c:v>
                </c:pt>
                <c:pt idx="15">
                  <c:v>100.17034427689177</c:v>
                </c:pt>
                <c:pt idx="16">
                  <c:v>100.24437919136196</c:v>
                </c:pt>
                <c:pt idx="17">
                  <c:v>100.24437919136196</c:v>
                </c:pt>
                <c:pt idx="18">
                  <c:v>100.24437919136196</c:v>
                </c:pt>
                <c:pt idx="19">
                  <c:v>100.4208009612326</c:v>
                </c:pt>
                <c:pt idx="20">
                  <c:v>100.55267383520051</c:v>
                </c:pt>
                <c:pt idx="21">
                  <c:v>100.55677396204274</c:v>
                </c:pt>
                <c:pt idx="22">
                  <c:v>100.57881577868392</c:v>
                </c:pt>
                <c:pt idx="23">
                  <c:v>100.57337802180805</c:v>
                </c:pt>
                <c:pt idx="24">
                  <c:v>100.57337802180805</c:v>
                </c:pt>
                <c:pt idx="25">
                  <c:v>100.57337802180805</c:v>
                </c:pt>
                <c:pt idx="26">
                  <c:v>100.48477457153678</c:v>
                </c:pt>
                <c:pt idx="27">
                  <c:v>100.70929286479064</c:v>
                </c:pt>
                <c:pt idx="28">
                  <c:v>100.83997350329381</c:v>
                </c:pt>
                <c:pt idx="29">
                  <c:v>100.85003480745983</c:v>
                </c:pt>
                <c:pt idx="30">
                  <c:v>100.93122313471856</c:v>
                </c:pt>
                <c:pt idx="31">
                  <c:v>100.93122313471856</c:v>
                </c:pt>
                <c:pt idx="32">
                  <c:v>100.93122313471856</c:v>
                </c:pt>
                <c:pt idx="33">
                  <c:v>100.98513544085672</c:v>
                </c:pt>
                <c:pt idx="34">
                  <c:v>101.04477629300847</c:v>
                </c:pt>
                <c:pt idx="35">
                  <c:v>101.12014883751228</c:v>
                </c:pt>
                <c:pt idx="36">
                  <c:v>101.18016771554311</c:v>
                </c:pt>
                <c:pt idx="37">
                  <c:v>101.2097409708519</c:v>
                </c:pt>
                <c:pt idx="38">
                  <c:v>101.2097409708519</c:v>
                </c:pt>
                <c:pt idx="39">
                  <c:v>101.2097409708519</c:v>
                </c:pt>
                <c:pt idx="40">
                  <c:v>101.30200836425878</c:v>
                </c:pt>
                <c:pt idx="41">
                  <c:v>101.19255533281111</c:v>
                </c:pt>
                <c:pt idx="42">
                  <c:v>101.20674584273311</c:v>
                </c:pt>
                <c:pt idx="43">
                  <c:v>101.37133249469748</c:v>
                </c:pt>
                <c:pt idx="44">
                  <c:v>101.35501922406995</c:v>
                </c:pt>
                <c:pt idx="45">
                  <c:v>101.35501922406995</c:v>
                </c:pt>
                <c:pt idx="46">
                  <c:v>101.35501922406995</c:v>
                </c:pt>
                <c:pt idx="47">
                  <c:v>101.43521886826035</c:v>
                </c:pt>
                <c:pt idx="48">
                  <c:v>101.41908007111545</c:v>
                </c:pt>
                <c:pt idx="49">
                  <c:v>101.58384119656245</c:v>
                </c:pt>
                <c:pt idx="50">
                  <c:v>101.51178364822893</c:v>
                </c:pt>
                <c:pt idx="51">
                  <c:v>101.54266545465758</c:v>
                </c:pt>
                <c:pt idx="52">
                  <c:v>101.54266545465758</c:v>
                </c:pt>
                <c:pt idx="53">
                  <c:v>101.54266545465758</c:v>
                </c:pt>
                <c:pt idx="54">
                  <c:v>101.58142764671913</c:v>
                </c:pt>
                <c:pt idx="55">
                  <c:v>101.57334370868979</c:v>
                </c:pt>
                <c:pt idx="56">
                  <c:v>101.58904632212808</c:v>
                </c:pt>
                <c:pt idx="57">
                  <c:v>101.52667205208152</c:v>
                </c:pt>
                <c:pt idx="58">
                  <c:v>101.50521181371585</c:v>
                </c:pt>
                <c:pt idx="59">
                  <c:v>101.50521181371585</c:v>
                </c:pt>
                <c:pt idx="60">
                  <c:v>101.50521181371585</c:v>
                </c:pt>
                <c:pt idx="61">
                  <c:v>101.80484094124957</c:v>
                </c:pt>
                <c:pt idx="62">
                  <c:v>101.70626342355359</c:v>
                </c:pt>
                <c:pt idx="63">
                  <c:v>101.83176801540488</c:v>
                </c:pt>
                <c:pt idx="64">
                  <c:v>101.92130199091696</c:v>
                </c:pt>
                <c:pt idx="65">
                  <c:v>101.83845616557306</c:v>
                </c:pt>
                <c:pt idx="66">
                  <c:v>101.83845616557306</c:v>
                </c:pt>
                <c:pt idx="67">
                  <c:v>101.83845616557306</c:v>
                </c:pt>
                <c:pt idx="68">
                  <c:v>101.93854578678531</c:v>
                </c:pt>
                <c:pt idx="69">
                  <c:v>101.97213193219498</c:v>
                </c:pt>
                <c:pt idx="70">
                  <c:v>101.97631929577852</c:v>
                </c:pt>
                <c:pt idx="71">
                  <c:v>101.98728204627155</c:v>
                </c:pt>
                <c:pt idx="72">
                  <c:v>101.98728204627155</c:v>
                </c:pt>
                <c:pt idx="73">
                  <c:v>101.98728204627155</c:v>
                </c:pt>
                <c:pt idx="74">
                  <c:v>101.98728204627155</c:v>
                </c:pt>
                <c:pt idx="75">
                  <c:v>102.10333599114608</c:v>
                </c:pt>
                <c:pt idx="76">
                  <c:v>102.08123601667737</c:v>
                </c:pt>
                <c:pt idx="77">
                  <c:v>102.22462414050003</c:v>
                </c:pt>
                <c:pt idx="78">
                  <c:v>102.1532644860971</c:v>
                </c:pt>
                <c:pt idx="79">
                  <c:v>102.17862129890858</c:v>
                </c:pt>
                <c:pt idx="80">
                  <c:v>102.17862129890858</c:v>
                </c:pt>
                <c:pt idx="81">
                  <c:v>102.17862129890858</c:v>
                </c:pt>
                <c:pt idx="82">
                  <c:v>102.29775760864321</c:v>
                </c:pt>
                <c:pt idx="83">
                  <c:v>102.26800987985176</c:v>
                </c:pt>
                <c:pt idx="84">
                  <c:v>102.31532127256308</c:v>
                </c:pt>
                <c:pt idx="85">
                  <c:v>102.43306179443653</c:v>
                </c:pt>
                <c:pt idx="86">
                  <c:v>102.4482119085131</c:v>
                </c:pt>
                <c:pt idx="87">
                  <c:v>102.4482119085131</c:v>
                </c:pt>
                <c:pt idx="88">
                  <c:v>102.4482119085131</c:v>
                </c:pt>
                <c:pt idx="89">
                  <c:v>102.5031128977196</c:v>
                </c:pt>
                <c:pt idx="90">
                  <c:v>102.54757455688099</c:v>
                </c:pt>
                <c:pt idx="91">
                  <c:v>102.45219571970023</c:v>
                </c:pt>
                <c:pt idx="92">
                  <c:v>102.52026945684661</c:v>
                </c:pt>
                <c:pt idx="93">
                  <c:v>102.54024667060978</c:v>
                </c:pt>
                <c:pt idx="94">
                  <c:v>102.54024667060978</c:v>
                </c:pt>
                <c:pt idx="95">
                  <c:v>102.54024667060978</c:v>
                </c:pt>
                <c:pt idx="96">
                  <c:v>102.5692092687293</c:v>
                </c:pt>
                <c:pt idx="97">
                  <c:v>102.6533054873655</c:v>
                </c:pt>
                <c:pt idx="98">
                  <c:v>102.62855933174332</c:v>
                </c:pt>
                <c:pt idx="99">
                  <c:v>102.67046204649255</c:v>
                </c:pt>
                <c:pt idx="100">
                  <c:v>102.52820800030709</c:v>
                </c:pt>
                <c:pt idx="101">
                  <c:v>102.52820800030709</c:v>
                </c:pt>
                <c:pt idx="102">
                  <c:v>102.52820800030709</c:v>
                </c:pt>
                <c:pt idx="103">
                  <c:v>102.54798166167384</c:v>
                </c:pt>
                <c:pt idx="104">
                  <c:v>102.59756120965956</c:v>
                </c:pt>
                <c:pt idx="105">
                  <c:v>102.62768696433007</c:v>
                </c:pt>
                <c:pt idx="106">
                  <c:v>102.65092101643597</c:v>
                </c:pt>
                <c:pt idx="107">
                  <c:v>102.47403398394495</c:v>
                </c:pt>
                <c:pt idx="108">
                  <c:v>102.47403398394495</c:v>
                </c:pt>
                <c:pt idx="109">
                  <c:v>102.47403398394495</c:v>
                </c:pt>
                <c:pt idx="110">
                  <c:v>102.41357892220751</c:v>
                </c:pt>
                <c:pt idx="111">
                  <c:v>102.49310975138108</c:v>
                </c:pt>
                <c:pt idx="112">
                  <c:v>102.55147113132675</c:v>
                </c:pt>
                <c:pt idx="113">
                  <c:v>102.58909924575113</c:v>
                </c:pt>
                <c:pt idx="114">
                  <c:v>102.53931614536897</c:v>
                </c:pt>
                <c:pt idx="115">
                  <c:v>102.53931614536897</c:v>
                </c:pt>
                <c:pt idx="116">
                  <c:v>102.53931614536897</c:v>
                </c:pt>
                <c:pt idx="117">
                  <c:v>102.6084948812388</c:v>
                </c:pt>
                <c:pt idx="118">
                  <c:v>102.62419749467709</c:v>
                </c:pt>
                <c:pt idx="119">
                  <c:v>102.73894288843175</c:v>
                </c:pt>
                <c:pt idx="120">
                  <c:v>102.73080079257484</c:v>
                </c:pt>
                <c:pt idx="121">
                  <c:v>102.69134070658268</c:v>
                </c:pt>
                <c:pt idx="122">
                  <c:v>102.69134070658268</c:v>
                </c:pt>
                <c:pt idx="123">
                  <c:v>102.69134070658268</c:v>
                </c:pt>
                <c:pt idx="124">
                  <c:v>102.7763383715459</c:v>
                </c:pt>
                <c:pt idx="125">
                  <c:v>102.82789528566829</c:v>
                </c:pt>
                <c:pt idx="126">
                  <c:v>102.75743707759239</c:v>
                </c:pt>
                <c:pt idx="127">
                  <c:v>102.69610964844169</c:v>
                </c:pt>
                <c:pt idx="128">
                  <c:v>102.69512096537336</c:v>
                </c:pt>
                <c:pt idx="129">
                  <c:v>102.69512096537336</c:v>
                </c:pt>
                <c:pt idx="130">
                  <c:v>102.69512096537336</c:v>
                </c:pt>
                <c:pt idx="131">
                  <c:v>102.70349569254046</c:v>
                </c:pt>
                <c:pt idx="132">
                  <c:v>102.73981525584495</c:v>
                </c:pt>
                <c:pt idx="133">
                  <c:v>102.74048407086175</c:v>
                </c:pt>
                <c:pt idx="134">
                  <c:v>102.80916846519743</c:v>
                </c:pt>
                <c:pt idx="135">
                  <c:v>102.76081023159021</c:v>
                </c:pt>
                <c:pt idx="136">
                  <c:v>102.76081023159021</c:v>
                </c:pt>
                <c:pt idx="137">
                  <c:v>102.76081023159021</c:v>
                </c:pt>
                <c:pt idx="138">
                  <c:v>102.82033476808687</c:v>
                </c:pt>
                <c:pt idx="139">
                  <c:v>102.91097374232235</c:v>
                </c:pt>
                <c:pt idx="140">
                  <c:v>102.79244808977701</c:v>
                </c:pt>
                <c:pt idx="141">
                  <c:v>102.92187833498784</c:v>
                </c:pt>
                <c:pt idx="142">
                  <c:v>102.92187833498784</c:v>
                </c:pt>
                <c:pt idx="143">
                  <c:v>102.92187833498784</c:v>
                </c:pt>
                <c:pt idx="144">
                  <c:v>102.92187833498784</c:v>
                </c:pt>
                <c:pt idx="145">
                  <c:v>102.89986559726044</c:v>
                </c:pt>
                <c:pt idx="146">
                  <c:v>102.88465732535633</c:v>
                </c:pt>
                <c:pt idx="147">
                  <c:v>102.93510924075528</c:v>
                </c:pt>
                <c:pt idx="148">
                  <c:v>102.87328747007042</c:v>
                </c:pt>
                <c:pt idx="149">
                  <c:v>102.92554227812343</c:v>
                </c:pt>
                <c:pt idx="150">
                  <c:v>102.92554227812343</c:v>
                </c:pt>
                <c:pt idx="151">
                  <c:v>102.92554227812343</c:v>
                </c:pt>
                <c:pt idx="152">
                  <c:v>102.98657891813636</c:v>
                </c:pt>
                <c:pt idx="153">
                  <c:v>102.9975416686294</c:v>
                </c:pt>
                <c:pt idx="154">
                  <c:v>103.0435735891346</c:v>
                </c:pt>
                <c:pt idx="155">
                  <c:v>103.05011634473388</c:v>
                </c:pt>
                <c:pt idx="156">
                  <c:v>103.16215739950751</c:v>
                </c:pt>
                <c:pt idx="157">
                  <c:v>103.16215739950751</c:v>
                </c:pt>
                <c:pt idx="158">
                  <c:v>103.16215739950751</c:v>
                </c:pt>
                <c:pt idx="159">
                  <c:v>103.13124651416507</c:v>
                </c:pt>
                <c:pt idx="160">
                  <c:v>103.0221133507689</c:v>
                </c:pt>
                <c:pt idx="161">
                  <c:v>103.00114745393739</c:v>
                </c:pt>
                <c:pt idx="162">
                  <c:v>102.96075684270444</c:v>
                </c:pt>
                <c:pt idx="163">
                  <c:v>103.02420703256068</c:v>
                </c:pt>
                <c:pt idx="164">
                  <c:v>103.02420703256068</c:v>
                </c:pt>
                <c:pt idx="165">
                  <c:v>103.02420703256068</c:v>
                </c:pt>
                <c:pt idx="166">
                  <c:v>103.02420703256068</c:v>
                </c:pt>
                <c:pt idx="167">
                  <c:v>103.03778688529343</c:v>
                </c:pt>
                <c:pt idx="168">
                  <c:v>103.08300459621297</c:v>
                </c:pt>
                <c:pt idx="169">
                  <c:v>103.17134633626027</c:v>
                </c:pt>
                <c:pt idx="170">
                  <c:v>103.34887310485435</c:v>
                </c:pt>
                <c:pt idx="171">
                  <c:v>103.34887310485435</c:v>
                </c:pt>
                <c:pt idx="172">
                  <c:v>103.34887310485435</c:v>
                </c:pt>
                <c:pt idx="173">
                  <c:v>103.50866173604589</c:v>
                </c:pt>
                <c:pt idx="174">
                  <c:v>103.53710091371747</c:v>
                </c:pt>
                <c:pt idx="175">
                  <c:v>103.63390461767318</c:v>
                </c:pt>
                <c:pt idx="176">
                  <c:v>103.71375531489831</c:v>
                </c:pt>
                <c:pt idx="177">
                  <c:v>103.74411370087901</c:v>
                </c:pt>
                <c:pt idx="178">
                  <c:v>103.74411370087901</c:v>
                </c:pt>
                <c:pt idx="179">
                  <c:v>103.74411370087901</c:v>
                </c:pt>
                <c:pt idx="180">
                  <c:v>103.93016059120906</c:v>
                </c:pt>
                <c:pt idx="181">
                  <c:v>103.92771796245198</c:v>
                </c:pt>
                <c:pt idx="182">
                  <c:v>103.96636383885846</c:v>
                </c:pt>
                <c:pt idx="183">
                  <c:v>103.95700042862303</c:v>
                </c:pt>
                <c:pt idx="184">
                  <c:v>103.9138473205815</c:v>
                </c:pt>
                <c:pt idx="185">
                  <c:v>103.9138473205815</c:v>
                </c:pt>
                <c:pt idx="186">
                  <c:v>103.9138473205815</c:v>
                </c:pt>
                <c:pt idx="187">
                  <c:v>103.98096145357331</c:v>
                </c:pt>
                <c:pt idx="188">
                  <c:v>103.9979726181315</c:v>
                </c:pt>
                <c:pt idx="189">
                  <c:v>104.0329254724886</c:v>
                </c:pt>
                <c:pt idx="190">
                  <c:v>104.103063812513</c:v>
                </c:pt>
                <c:pt idx="191">
                  <c:v>104.05525807826751</c:v>
                </c:pt>
                <c:pt idx="192">
                  <c:v>104.05525807826751</c:v>
                </c:pt>
                <c:pt idx="193">
                  <c:v>104.05525807826751</c:v>
                </c:pt>
                <c:pt idx="194">
                  <c:v>104.12618154896383</c:v>
                </c:pt>
                <c:pt idx="195">
                  <c:v>104.05188492426966</c:v>
                </c:pt>
                <c:pt idx="196">
                  <c:v>104.06145188690151</c:v>
                </c:pt>
                <c:pt idx="197">
                  <c:v>104.1306887805989</c:v>
                </c:pt>
                <c:pt idx="198">
                  <c:v>104.20044909474423</c:v>
                </c:pt>
                <c:pt idx="199">
                  <c:v>104.20044909474423</c:v>
                </c:pt>
                <c:pt idx="200">
                  <c:v>104.20044909474423</c:v>
                </c:pt>
                <c:pt idx="201">
                  <c:v>104.30428989583341</c:v>
                </c:pt>
                <c:pt idx="202">
                  <c:v>104.38204691126676</c:v>
                </c:pt>
                <c:pt idx="203">
                  <c:v>104.3351426233483</c:v>
                </c:pt>
                <c:pt idx="204">
                  <c:v>104.38460585567896</c:v>
                </c:pt>
                <c:pt idx="205">
                  <c:v>104.49487309671231</c:v>
                </c:pt>
                <c:pt idx="206">
                  <c:v>104.49487309671231</c:v>
                </c:pt>
                <c:pt idx="207">
                  <c:v>104.49487309671231</c:v>
                </c:pt>
                <c:pt idx="208">
                  <c:v>104.56358656996174</c:v>
                </c:pt>
                <c:pt idx="209">
                  <c:v>104.64137266430886</c:v>
                </c:pt>
                <c:pt idx="210">
                  <c:v>104.73250598007854</c:v>
                </c:pt>
                <c:pt idx="211">
                  <c:v>104.82791389617309</c:v>
                </c:pt>
                <c:pt idx="212">
                  <c:v>104.93277245924438</c:v>
                </c:pt>
                <c:pt idx="213">
                  <c:v>104.93277245924438</c:v>
                </c:pt>
                <c:pt idx="214">
                  <c:v>104.93277245924438</c:v>
                </c:pt>
                <c:pt idx="215">
                  <c:v>104.93277245924438</c:v>
                </c:pt>
                <c:pt idx="216">
                  <c:v>105.34900803101435</c:v>
                </c:pt>
                <c:pt idx="217">
                  <c:v>105.49396641618084</c:v>
                </c:pt>
                <c:pt idx="218">
                  <c:v>105.52641848395331</c:v>
                </c:pt>
                <c:pt idx="219">
                  <c:v>105.53118742581235</c:v>
                </c:pt>
                <c:pt idx="220">
                  <c:v>105.53118742581235</c:v>
                </c:pt>
                <c:pt idx="221">
                  <c:v>105.53118742581235</c:v>
                </c:pt>
                <c:pt idx="222">
                  <c:v>105.53912596927285</c:v>
                </c:pt>
                <c:pt idx="223">
                  <c:v>105.651225181874</c:v>
                </c:pt>
                <c:pt idx="224">
                  <c:v>105.75861361044369</c:v>
                </c:pt>
                <c:pt idx="225">
                  <c:v>105.81514301882157</c:v>
                </c:pt>
                <c:pt idx="226">
                  <c:v>105.81081026066916</c:v>
                </c:pt>
                <c:pt idx="227">
                  <c:v>105.81081026066916</c:v>
                </c:pt>
                <c:pt idx="228">
                  <c:v>105.81081026066916</c:v>
                </c:pt>
                <c:pt idx="229">
                  <c:v>105.85844152143198</c:v>
                </c:pt>
                <c:pt idx="230">
                  <c:v>105.98583624267863</c:v>
                </c:pt>
                <c:pt idx="231">
                  <c:v>106.00188780308223</c:v>
                </c:pt>
                <c:pt idx="232">
                  <c:v>106.12791581538143</c:v>
                </c:pt>
                <c:pt idx="233">
                  <c:v>106.13582527992811</c:v>
                </c:pt>
                <c:pt idx="234">
                  <c:v>106.13582527992811</c:v>
                </c:pt>
                <c:pt idx="235">
                  <c:v>106.13582527992811</c:v>
                </c:pt>
                <c:pt idx="236">
                  <c:v>106.19677468319972</c:v>
                </c:pt>
                <c:pt idx="237">
                  <c:v>106.26743644367205</c:v>
                </c:pt>
                <c:pt idx="238">
                  <c:v>106.34193662076265</c:v>
                </c:pt>
                <c:pt idx="239">
                  <c:v>106.38287973135731</c:v>
                </c:pt>
                <c:pt idx="240">
                  <c:v>106.44548663271409</c:v>
                </c:pt>
                <c:pt idx="241">
                  <c:v>106.44548663271409</c:v>
                </c:pt>
                <c:pt idx="242">
                  <c:v>106.44548663271409</c:v>
                </c:pt>
                <c:pt idx="243">
                  <c:v>106.39212682593764</c:v>
                </c:pt>
                <c:pt idx="244">
                  <c:v>106.31253783893651</c:v>
                </c:pt>
                <c:pt idx="245">
                  <c:v>106.2843603714889</c:v>
                </c:pt>
                <c:pt idx="246">
                  <c:v>106.20674875062443</c:v>
                </c:pt>
                <c:pt idx="247">
                  <c:v>106.2715365705143</c:v>
                </c:pt>
                <c:pt idx="248">
                  <c:v>106.2715365705143</c:v>
                </c:pt>
                <c:pt idx="249">
                  <c:v>106.2715365705143</c:v>
                </c:pt>
                <c:pt idx="250">
                  <c:v>106.2715365705143</c:v>
                </c:pt>
                <c:pt idx="251">
                  <c:v>106.32320980029181</c:v>
                </c:pt>
                <c:pt idx="252">
                  <c:v>106.27991129768139</c:v>
                </c:pt>
                <c:pt idx="253">
                  <c:v>106.27363025230606</c:v>
                </c:pt>
                <c:pt idx="254">
                  <c:v>106.44092124325149</c:v>
                </c:pt>
                <c:pt idx="255">
                  <c:v>106.44092124325149</c:v>
                </c:pt>
                <c:pt idx="256">
                  <c:v>106.44092124325149</c:v>
                </c:pt>
                <c:pt idx="257">
                  <c:v>106.49986420147265</c:v>
                </c:pt>
                <c:pt idx="258">
                  <c:v>106.54862953987268</c:v>
                </c:pt>
                <c:pt idx="259">
                  <c:v>106.66064151573254</c:v>
                </c:pt>
                <c:pt idx="260">
                  <c:v>106.7439816826106</c:v>
                </c:pt>
                <c:pt idx="261">
                  <c:v>106.77236270245464</c:v>
                </c:pt>
                <c:pt idx="262">
                  <c:v>106.77236270245464</c:v>
                </c:pt>
                <c:pt idx="263">
                  <c:v>106.77236270245464</c:v>
                </c:pt>
                <c:pt idx="264">
                  <c:v>106.72810459568967</c:v>
                </c:pt>
                <c:pt idx="265">
                  <c:v>106.77163572961028</c:v>
                </c:pt>
                <c:pt idx="266">
                  <c:v>106.70818553975406</c:v>
                </c:pt>
                <c:pt idx="267">
                  <c:v>106.73304801103137</c:v>
                </c:pt>
                <c:pt idx="268">
                  <c:v>106.73493814042671</c:v>
                </c:pt>
                <c:pt idx="269">
                  <c:v>106.73493814042671</c:v>
                </c:pt>
                <c:pt idx="270">
                  <c:v>106.73493814042671</c:v>
                </c:pt>
                <c:pt idx="271">
                  <c:v>106.73493814042671</c:v>
                </c:pt>
                <c:pt idx="272">
                  <c:v>106.80978726448259</c:v>
                </c:pt>
                <c:pt idx="273">
                  <c:v>106.82359974852555</c:v>
                </c:pt>
                <c:pt idx="274">
                  <c:v>106.81792936033949</c:v>
                </c:pt>
                <c:pt idx="275">
                  <c:v>106.83107302936564</c:v>
                </c:pt>
                <c:pt idx="276">
                  <c:v>106.83107302936564</c:v>
                </c:pt>
                <c:pt idx="277">
                  <c:v>106.83107302936564</c:v>
                </c:pt>
                <c:pt idx="278">
                  <c:v>106.73310616885892</c:v>
                </c:pt>
                <c:pt idx="279">
                  <c:v>106.66732966590072</c:v>
                </c:pt>
                <c:pt idx="280">
                  <c:v>106.69355884612544</c:v>
                </c:pt>
                <c:pt idx="281">
                  <c:v>106.84319893640965</c:v>
                </c:pt>
                <c:pt idx="282">
                  <c:v>106.82060462040677</c:v>
                </c:pt>
                <c:pt idx="283">
                  <c:v>106.82060462040677</c:v>
                </c:pt>
                <c:pt idx="284">
                  <c:v>106.82060462040677</c:v>
                </c:pt>
                <c:pt idx="285">
                  <c:v>106.79865004050693</c:v>
                </c:pt>
                <c:pt idx="286">
                  <c:v>106.69983989150074</c:v>
                </c:pt>
                <c:pt idx="287">
                  <c:v>106.64333956203664</c:v>
                </c:pt>
                <c:pt idx="288">
                  <c:v>106.59739487827275</c:v>
                </c:pt>
                <c:pt idx="289">
                  <c:v>106.38959696043929</c:v>
                </c:pt>
                <c:pt idx="290">
                  <c:v>106.38959696043929</c:v>
                </c:pt>
                <c:pt idx="291">
                  <c:v>106.38959696043929</c:v>
                </c:pt>
                <c:pt idx="292">
                  <c:v>106.38959696043929</c:v>
                </c:pt>
                <c:pt idx="293">
                  <c:v>106.38959696043929</c:v>
                </c:pt>
                <c:pt idx="294">
                  <c:v>106.20189257202409</c:v>
                </c:pt>
                <c:pt idx="295">
                  <c:v>106.01267608009262</c:v>
                </c:pt>
                <c:pt idx="296">
                  <c:v>106.04826867055274</c:v>
                </c:pt>
                <c:pt idx="297">
                  <c:v>106.04826867055274</c:v>
                </c:pt>
                <c:pt idx="298">
                  <c:v>106.04826867055274</c:v>
                </c:pt>
                <c:pt idx="299">
                  <c:v>106.14219356204478</c:v>
                </c:pt>
                <c:pt idx="300">
                  <c:v>106.32635032297948</c:v>
                </c:pt>
                <c:pt idx="301">
                  <c:v>106.33414347187109</c:v>
                </c:pt>
                <c:pt idx="302">
                  <c:v>106.1387331713056</c:v>
                </c:pt>
                <c:pt idx="303">
                  <c:v>105.37488826427379</c:v>
                </c:pt>
                <c:pt idx="304">
                  <c:v>105.37488826427379</c:v>
                </c:pt>
                <c:pt idx="305">
                  <c:v>105.37488826427379</c:v>
                </c:pt>
                <c:pt idx="306">
                  <c:v>104.88633343394636</c:v>
                </c:pt>
                <c:pt idx="307">
                  <c:v>103.78569654757688</c:v>
                </c:pt>
                <c:pt idx="308">
                  <c:v>104.30583107826354</c:v>
                </c:pt>
                <c:pt idx="309">
                  <c:v>104.54884356067807</c:v>
                </c:pt>
                <c:pt idx="310">
                  <c:v>104.74137504877984</c:v>
                </c:pt>
                <c:pt idx="311">
                  <c:v>104.74137504877984</c:v>
                </c:pt>
                <c:pt idx="312">
                  <c:v>104.74137504877984</c:v>
                </c:pt>
                <c:pt idx="313">
                  <c:v>104.66771816018874</c:v>
                </c:pt>
                <c:pt idx="314">
                  <c:v>104.55556078976002</c:v>
                </c:pt>
                <c:pt idx="315">
                  <c:v>104.58429075656935</c:v>
                </c:pt>
                <c:pt idx="316">
                  <c:v>104.49263402035174</c:v>
                </c:pt>
                <c:pt idx="317">
                  <c:v>104.41243437616133</c:v>
                </c:pt>
                <c:pt idx="318">
                  <c:v>104.41243437616133</c:v>
                </c:pt>
                <c:pt idx="319">
                  <c:v>104.41243437616133</c:v>
                </c:pt>
                <c:pt idx="320">
                  <c:v>104.37021179336057</c:v>
                </c:pt>
                <c:pt idx="321">
                  <c:v>104.37753967963179</c:v>
                </c:pt>
                <c:pt idx="322">
                  <c:v>104.65131765281988</c:v>
                </c:pt>
                <c:pt idx="323">
                  <c:v>104.72796966952977</c:v>
                </c:pt>
                <c:pt idx="324">
                  <c:v>104.67370841642634</c:v>
                </c:pt>
                <c:pt idx="325">
                  <c:v>104.67370841642634</c:v>
                </c:pt>
                <c:pt idx="326">
                  <c:v>104.67370841642634</c:v>
                </c:pt>
                <c:pt idx="327">
                  <c:v>104.83849862078713</c:v>
                </c:pt>
                <c:pt idx="328">
                  <c:v>104.97168004587492</c:v>
                </c:pt>
                <c:pt idx="329">
                  <c:v>105.01268131429714</c:v>
                </c:pt>
                <c:pt idx="330">
                  <c:v>105.01268131429714</c:v>
                </c:pt>
                <c:pt idx="331">
                  <c:v>105.17639559884827</c:v>
                </c:pt>
                <c:pt idx="332">
                  <c:v>105.17639559884827</c:v>
                </c:pt>
                <c:pt idx="333">
                  <c:v>105.17639559884827</c:v>
                </c:pt>
                <c:pt idx="334">
                  <c:v>105.19547136628441</c:v>
                </c:pt>
                <c:pt idx="335">
                  <c:v>105.07171150925961</c:v>
                </c:pt>
                <c:pt idx="336">
                  <c:v>105.24891840980216</c:v>
                </c:pt>
                <c:pt idx="337">
                  <c:v>105.62816560325082</c:v>
                </c:pt>
                <c:pt idx="338">
                  <c:v>105.5434878063391</c:v>
                </c:pt>
                <c:pt idx="339">
                  <c:v>105.5434878063391</c:v>
                </c:pt>
                <c:pt idx="340">
                  <c:v>105.5434878063391</c:v>
                </c:pt>
                <c:pt idx="341">
                  <c:v>105.71194195383549</c:v>
                </c:pt>
                <c:pt idx="342">
                  <c:v>105.86094230801665</c:v>
                </c:pt>
                <c:pt idx="343">
                  <c:v>105.96879599920675</c:v>
                </c:pt>
                <c:pt idx="344">
                  <c:v>106.01037884590446</c:v>
                </c:pt>
                <c:pt idx="345">
                  <c:v>106.12404831984946</c:v>
                </c:pt>
                <c:pt idx="346">
                  <c:v>106.12404831984946</c:v>
                </c:pt>
                <c:pt idx="347">
                  <c:v>106.12404831984946</c:v>
                </c:pt>
                <c:pt idx="348">
                  <c:v>106.05466603158321</c:v>
                </c:pt>
                <c:pt idx="349">
                  <c:v>106.21329150622377</c:v>
                </c:pt>
                <c:pt idx="350">
                  <c:v>106.32728084822031</c:v>
                </c:pt>
                <c:pt idx="351">
                  <c:v>106.46369003273705</c:v>
                </c:pt>
                <c:pt idx="352">
                  <c:v>106.62621208182341</c:v>
                </c:pt>
                <c:pt idx="353">
                  <c:v>106.62621208182341</c:v>
                </c:pt>
                <c:pt idx="354">
                  <c:v>106.62621208182341</c:v>
                </c:pt>
                <c:pt idx="355">
                  <c:v>106.62621208182341</c:v>
                </c:pt>
                <c:pt idx="356">
                  <c:v>106.80661766288117</c:v>
                </c:pt>
                <c:pt idx="357">
                  <c:v>107.09199812266532</c:v>
                </c:pt>
                <c:pt idx="358">
                  <c:v>107.44007272054758</c:v>
                </c:pt>
                <c:pt idx="359">
                  <c:v>107.53827221236448</c:v>
                </c:pt>
                <c:pt idx="360">
                  <c:v>107.53827221236448</c:v>
                </c:pt>
                <c:pt idx="361">
                  <c:v>107.53827221236448</c:v>
                </c:pt>
                <c:pt idx="362">
                  <c:v>107.43646693523951</c:v>
                </c:pt>
                <c:pt idx="363">
                  <c:v>107.48075412091828</c:v>
                </c:pt>
                <c:pt idx="364">
                  <c:v>107.38435752175539</c:v>
                </c:pt>
                <c:pt idx="365">
                  <c:v>107.44388205825206</c:v>
                </c:pt>
                <c:pt idx="366">
                  <c:v>107.49875396854478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A-40E7-B3AE-E6ECDB6C2EBC}"/>
            </c:ext>
          </c:extLst>
        </c:ser>
        <c:ser>
          <c:idx val="5"/>
          <c:order val="4"/>
          <c:tx>
            <c:strRef>
              <c:f>Hoja1!$AC$2</c:f>
              <c:strCache>
                <c:ptCount val="1"/>
                <c:pt idx="0">
                  <c:v>E Plus (ex. Comisión)</c:v>
                </c:pt>
              </c:strCache>
            </c:strRef>
          </c:tx>
          <c:spPr>
            <a:ln w="25400">
              <a:solidFill>
                <a:schemeClr val="bg2"/>
              </a:solidFill>
              <a:prstDash val="sysDash"/>
            </a:ln>
          </c:spPr>
          <c:marker>
            <c:symbol val="none"/>
          </c:marker>
          <c:cat>
            <c:numRef>
              <c:f>Hoja1!$B$3:$B$369</c:f>
              <c:numCache>
                <c:formatCode>m/d/yyyy</c:formatCode>
                <c:ptCount val="367"/>
                <c:pt idx="0" formatCode="dd\-mm\-yyyy">
                  <c:v>42382</c:v>
                </c:pt>
                <c:pt idx="1">
                  <c:v>42383</c:v>
                </c:pt>
                <c:pt idx="2">
                  <c:v>42384</c:v>
                </c:pt>
                <c:pt idx="3">
                  <c:v>42385</c:v>
                </c:pt>
                <c:pt idx="4">
                  <c:v>42386</c:v>
                </c:pt>
                <c:pt idx="5">
                  <c:v>42387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42393</c:v>
                </c:pt>
                <c:pt idx="12">
                  <c:v>42394</c:v>
                </c:pt>
                <c:pt idx="13">
                  <c:v>42395</c:v>
                </c:pt>
                <c:pt idx="14">
                  <c:v>42396</c:v>
                </c:pt>
                <c:pt idx="15">
                  <c:v>42397</c:v>
                </c:pt>
                <c:pt idx="16">
                  <c:v>42398</c:v>
                </c:pt>
                <c:pt idx="17">
                  <c:v>42399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42407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  <c:pt idx="30">
                  <c:v>42412</c:v>
                </c:pt>
                <c:pt idx="31">
                  <c:v>42413</c:v>
                </c:pt>
                <c:pt idx="32">
                  <c:v>42414</c:v>
                </c:pt>
                <c:pt idx="33">
                  <c:v>42415</c:v>
                </c:pt>
                <c:pt idx="34">
                  <c:v>42416</c:v>
                </c:pt>
                <c:pt idx="35">
                  <c:v>42417</c:v>
                </c:pt>
                <c:pt idx="36">
                  <c:v>42418</c:v>
                </c:pt>
                <c:pt idx="37">
                  <c:v>42419</c:v>
                </c:pt>
                <c:pt idx="38">
                  <c:v>42420</c:v>
                </c:pt>
                <c:pt idx="39">
                  <c:v>42421</c:v>
                </c:pt>
                <c:pt idx="40">
                  <c:v>42422</c:v>
                </c:pt>
                <c:pt idx="41">
                  <c:v>42423</c:v>
                </c:pt>
                <c:pt idx="42">
                  <c:v>42424</c:v>
                </c:pt>
                <c:pt idx="43">
                  <c:v>42425</c:v>
                </c:pt>
                <c:pt idx="44">
                  <c:v>42426</c:v>
                </c:pt>
                <c:pt idx="45">
                  <c:v>42427</c:v>
                </c:pt>
                <c:pt idx="46">
                  <c:v>42428</c:v>
                </c:pt>
                <c:pt idx="47">
                  <c:v>42429</c:v>
                </c:pt>
                <c:pt idx="48">
                  <c:v>42430</c:v>
                </c:pt>
                <c:pt idx="49">
                  <c:v>42431</c:v>
                </c:pt>
                <c:pt idx="50">
                  <c:v>42432</c:v>
                </c:pt>
                <c:pt idx="51">
                  <c:v>42433</c:v>
                </c:pt>
                <c:pt idx="52">
                  <c:v>42434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42456</c:v>
                </c:pt>
                <c:pt idx="75">
                  <c:v>42457</c:v>
                </c:pt>
                <c:pt idx="76">
                  <c:v>42458</c:v>
                </c:pt>
                <c:pt idx="77">
                  <c:v>42459</c:v>
                </c:pt>
                <c:pt idx="78">
                  <c:v>42460</c:v>
                </c:pt>
                <c:pt idx="79">
                  <c:v>42461</c:v>
                </c:pt>
                <c:pt idx="80">
                  <c:v>42462</c:v>
                </c:pt>
                <c:pt idx="81">
                  <c:v>42463</c:v>
                </c:pt>
                <c:pt idx="82">
                  <c:v>42464</c:v>
                </c:pt>
                <c:pt idx="83">
                  <c:v>42465</c:v>
                </c:pt>
                <c:pt idx="84">
                  <c:v>42466</c:v>
                </c:pt>
                <c:pt idx="85">
                  <c:v>42467</c:v>
                </c:pt>
                <c:pt idx="86">
                  <c:v>42468</c:v>
                </c:pt>
                <c:pt idx="87">
                  <c:v>42469</c:v>
                </c:pt>
                <c:pt idx="88">
                  <c:v>42470</c:v>
                </c:pt>
                <c:pt idx="89">
                  <c:v>42471</c:v>
                </c:pt>
                <c:pt idx="90">
                  <c:v>42472</c:v>
                </c:pt>
                <c:pt idx="91">
                  <c:v>42473</c:v>
                </c:pt>
                <c:pt idx="92">
                  <c:v>42474</c:v>
                </c:pt>
                <c:pt idx="93">
                  <c:v>42475</c:v>
                </c:pt>
                <c:pt idx="94">
                  <c:v>42476</c:v>
                </c:pt>
                <c:pt idx="95">
                  <c:v>42477</c:v>
                </c:pt>
                <c:pt idx="96">
                  <c:v>42478</c:v>
                </c:pt>
                <c:pt idx="97">
                  <c:v>42479</c:v>
                </c:pt>
                <c:pt idx="98">
                  <c:v>42480</c:v>
                </c:pt>
                <c:pt idx="99">
                  <c:v>42481</c:v>
                </c:pt>
                <c:pt idx="100">
                  <c:v>42482</c:v>
                </c:pt>
                <c:pt idx="101">
                  <c:v>42483</c:v>
                </c:pt>
                <c:pt idx="102">
                  <c:v>42484</c:v>
                </c:pt>
                <c:pt idx="103">
                  <c:v>42485</c:v>
                </c:pt>
                <c:pt idx="104">
                  <c:v>42486</c:v>
                </c:pt>
                <c:pt idx="105">
                  <c:v>42487</c:v>
                </c:pt>
                <c:pt idx="106">
                  <c:v>42488</c:v>
                </c:pt>
                <c:pt idx="107">
                  <c:v>42489</c:v>
                </c:pt>
                <c:pt idx="108">
                  <c:v>42490</c:v>
                </c:pt>
                <c:pt idx="109">
                  <c:v>42491</c:v>
                </c:pt>
                <c:pt idx="110">
                  <c:v>42492</c:v>
                </c:pt>
                <c:pt idx="111">
                  <c:v>42493</c:v>
                </c:pt>
                <c:pt idx="112">
                  <c:v>42494</c:v>
                </c:pt>
                <c:pt idx="113">
                  <c:v>42495</c:v>
                </c:pt>
                <c:pt idx="114">
                  <c:v>42496</c:v>
                </c:pt>
                <c:pt idx="115">
                  <c:v>42497</c:v>
                </c:pt>
                <c:pt idx="116">
                  <c:v>42498</c:v>
                </c:pt>
                <c:pt idx="117">
                  <c:v>42499</c:v>
                </c:pt>
                <c:pt idx="118">
                  <c:v>42500</c:v>
                </c:pt>
                <c:pt idx="119">
                  <c:v>42501</c:v>
                </c:pt>
                <c:pt idx="120">
                  <c:v>42502</c:v>
                </c:pt>
                <c:pt idx="121">
                  <c:v>42503</c:v>
                </c:pt>
                <c:pt idx="122">
                  <c:v>42504</c:v>
                </c:pt>
                <c:pt idx="123">
                  <c:v>42505</c:v>
                </c:pt>
                <c:pt idx="124">
                  <c:v>42506</c:v>
                </c:pt>
                <c:pt idx="125">
                  <c:v>42507</c:v>
                </c:pt>
                <c:pt idx="126">
                  <c:v>42508</c:v>
                </c:pt>
                <c:pt idx="127">
                  <c:v>42509</c:v>
                </c:pt>
                <c:pt idx="128">
                  <c:v>42510</c:v>
                </c:pt>
                <c:pt idx="129">
                  <c:v>42511</c:v>
                </c:pt>
                <c:pt idx="130">
                  <c:v>42512</c:v>
                </c:pt>
                <c:pt idx="131">
                  <c:v>42513</c:v>
                </c:pt>
                <c:pt idx="132">
                  <c:v>42514</c:v>
                </c:pt>
                <c:pt idx="133">
                  <c:v>42515</c:v>
                </c:pt>
                <c:pt idx="134">
                  <c:v>42516</c:v>
                </c:pt>
                <c:pt idx="135">
                  <c:v>42517</c:v>
                </c:pt>
                <c:pt idx="136">
                  <c:v>42518</c:v>
                </c:pt>
                <c:pt idx="137">
                  <c:v>42519</c:v>
                </c:pt>
                <c:pt idx="138">
                  <c:v>42520</c:v>
                </c:pt>
                <c:pt idx="139">
                  <c:v>42521</c:v>
                </c:pt>
                <c:pt idx="140">
                  <c:v>42522</c:v>
                </c:pt>
                <c:pt idx="141">
                  <c:v>42523</c:v>
                </c:pt>
                <c:pt idx="142">
                  <c:v>42524</c:v>
                </c:pt>
                <c:pt idx="143">
                  <c:v>42525</c:v>
                </c:pt>
                <c:pt idx="144">
                  <c:v>42526</c:v>
                </c:pt>
                <c:pt idx="145">
                  <c:v>42527</c:v>
                </c:pt>
                <c:pt idx="146">
                  <c:v>42528</c:v>
                </c:pt>
                <c:pt idx="147">
                  <c:v>42529</c:v>
                </c:pt>
                <c:pt idx="148">
                  <c:v>42530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42535</c:v>
                </c:pt>
                <c:pt idx="154">
                  <c:v>42536</c:v>
                </c:pt>
                <c:pt idx="155">
                  <c:v>42537</c:v>
                </c:pt>
                <c:pt idx="156">
                  <c:v>42538</c:v>
                </c:pt>
                <c:pt idx="157">
                  <c:v>42539</c:v>
                </c:pt>
                <c:pt idx="158">
                  <c:v>42540</c:v>
                </c:pt>
                <c:pt idx="159">
                  <c:v>42541</c:v>
                </c:pt>
                <c:pt idx="160">
                  <c:v>42542</c:v>
                </c:pt>
                <c:pt idx="161">
                  <c:v>42543</c:v>
                </c:pt>
                <c:pt idx="162">
                  <c:v>42544</c:v>
                </c:pt>
                <c:pt idx="163">
                  <c:v>42545</c:v>
                </c:pt>
                <c:pt idx="164">
                  <c:v>42546</c:v>
                </c:pt>
                <c:pt idx="165">
                  <c:v>42547</c:v>
                </c:pt>
                <c:pt idx="166">
                  <c:v>42548</c:v>
                </c:pt>
                <c:pt idx="167">
                  <c:v>42549</c:v>
                </c:pt>
                <c:pt idx="168">
                  <c:v>42550</c:v>
                </c:pt>
                <c:pt idx="169">
                  <c:v>42551</c:v>
                </c:pt>
                <c:pt idx="170">
                  <c:v>42552</c:v>
                </c:pt>
                <c:pt idx="171">
                  <c:v>42553</c:v>
                </c:pt>
                <c:pt idx="172">
                  <c:v>42554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42560</c:v>
                </c:pt>
                <c:pt idx="179">
                  <c:v>42561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42567</c:v>
                </c:pt>
                <c:pt idx="186">
                  <c:v>42568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42574</c:v>
                </c:pt>
                <c:pt idx="193">
                  <c:v>42575</c:v>
                </c:pt>
                <c:pt idx="194">
                  <c:v>42576</c:v>
                </c:pt>
                <c:pt idx="195">
                  <c:v>42577</c:v>
                </c:pt>
                <c:pt idx="196">
                  <c:v>42578</c:v>
                </c:pt>
                <c:pt idx="197">
                  <c:v>42579</c:v>
                </c:pt>
                <c:pt idx="198">
                  <c:v>42580</c:v>
                </c:pt>
                <c:pt idx="199">
                  <c:v>42581</c:v>
                </c:pt>
                <c:pt idx="200">
                  <c:v>42582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42588</c:v>
                </c:pt>
                <c:pt idx="207">
                  <c:v>42589</c:v>
                </c:pt>
                <c:pt idx="208">
                  <c:v>42590</c:v>
                </c:pt>
                <c:pt idx="209">
                  <c:v>42591</c:v>
                </c:pt>
                <c:pt idx="210">
                  <c:v>42592</c:v>
                </c:pt>
                <c:pt idx="211">
                  <c:v>42593</c:v>
                </c:pt>
                <c:pt idx="212">
                  <c:v>42594</c:v>
                </c:pt>
                <c:pt idx="213">
                  <c:v>42595</c:v>
                </c:pt>
                <c:pt idx="214">
                  <c:v>42596</c:v>
                </c:pt>
                <c:pt idx="215">
                  <c:v>42597</c:v>
                </c:pt>
                <c:pt idx="216">
                  <c:v>42598</c:v>
                </c:pt>
                <c:pt idx="217">
                  <c:v>42599</c:v>
                </c:pt>
                <c:pt idx="218">
                  <c:v>42600</c:v>
                </c:pt>
                <c:pt idx="219">
                  <c:v>42601</c:v>
                </c:pt>
                <c:pt idx="220">
                  <c:v>42602</c:v>
                </c:pt>
                <c:pt idx="221">
                  <c:v>42603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42609</c:v>
                </c:pt>
                <c:pt idx="228">
                  <c:v>42610</c:v>
                </c:pt>
                <c:pt idx="229">
                  <c:v>42611</c:v>
                </c:pt>
                <c:pt idx="230">
                  <c:v>42612</c:v>
                </c:pt>
                <c:pt idx="231">
                  <c:v>42613</c:v>
                </c:pt>
                <c:pt idx="232">
                  <c:v>42614</c:v>
                </c:pt>
                <c:pt idx="233">
                  <c:v>42615</c:v>
                </c:pt>
                <c:pt idx="234">
                  <c:v>42616</c:v>
                </c:pt>
                <c:pt idx="235">
                  <c:v>42617</c:v>
                </c:pt>
                <c:pt idx="236">
                  <c:v>42618</c:v>
                </c:pt>
                <c:pt idx="237">
                  <c:v>42619</c:v>
                </c:pt>
                <c:pt idx="238">
                  <c:v>42620</c:v>
                </c:pt>
                <c:pt idx="239">
                  <c:v>42621</c:v>
                </c:pt>
                <c:pt idx="240">
                  <c:v>42622</c:v>
                </c:pt>
                <c:pt idx="241">
                  <c:v>42623</c:v>
                </c:pt>
                <c:pt idx="242">
                  <c:v>42624</c:v>
                </c:pt>
                <c:pt idx="243">
                  <c:v>42625</c:v>
                </c:pt>
                <c:pt idx="244">
                  <c:v>42626</c:v>
                </c:pt>
                <c:pt idx="245">
                  <c:v>42627</c:v>
                </c:pt>
                <c:pt idx="246">
                  <c:v>42628</c:v>
                </c:pt>
                <c:pt idx="247">
                  <c:v>42629</c:v>
                </c:pt>
                <c:pt idx="248">
                  <c:v>42630</c:v>
                </c:pt>
                <c:pt idx="249">
                  <c:v>42631</c:v>
                </c:pt>
                <c:pt idx="250">
                  <c:v>42632</c:v>
                </c:pt>
                <c:pt idx="251">
                  <c:v>42633</c:v>
                </c:pt>
                <c:pt idx="252">
                  <c:v>42634</c:v>
                </c:pt>
                <c:pt idx="253">
                  <c:v>42635</c:v>
                </c:pt>
                <c:pt idx="254">
                  <c:v>42636</c:v>
                </c:pt>
                <c:pt idx="255">
                  <c:v>42637</c:v>
                </c:pt>
                <c:pt idx="256">
                  <c:v>42638</c:v>
                </c:pt>
                <c:pt idx="257">
                  <c:v>42639</c:v>
                </c:pt>
                <c:pt idx="258">
                  <c:v>42640</c:v>
                </c:pt>
                <c:pt idx="259">
                  <c:v>42641</c:v>
                </c:pt>
                <c:pt idx="260">
                  <c:v>42642</c:v>
                </c:pt>
                <c:pt idx="261">
                  <c:v>42643</c:v>
                </c:pt>
                <c:pt idx="262">
                  <c:v>42644</c:v>
                </c:pt>
                <c:pt idx="263">
                  <c:v>42645</c:v>
                </c:pt>
                <c:pt idx="264">
                  <c:v>42646</c:v>
                </c:pt>
                <c:pt idx="265">
                  <c:v>42647</c:v>
                </c:pt>
                <c:pt idx="266">
                  <c:v>42648</c:v>
                </c:pt>
                <c:pt idx="267">
                  <c:v>42649</c:v>
                </c:pt>
                <c:pt idx="268">
                  <c:v>42650</c:v>
                </c:pt>
                <c:pt idx="269">
                  <c:v>42651</c:v>
                </c:pt>
                <c:pt idx="270">
                  <c:v>42652</c:v>
                </c:pt>
                <c:pt idx="271">
                  <c:v>42653</c:v>
                </c:pt>
                <c:pt idx="272">
                  <c:v>42654</c:v>
                </c:pt>
                <c:pt idx="273">
                  <c:v>42655</c:v>
                </c:pt>
                <c:pt idx="274">
                  <c:v>42656</c:v>
                </c:pt>
                <c:pt idx="275">
                  <c:v>42657</c:v>
                </c:pt>
                <c:pt idx="276">
                  <c:v>42658</c:v>
                </c:pt>
                <c:pt idx="277">
                  <c:v>42659</c:v>
                </c:pt>
                <c:pt idx="278">
                  <c:v>42660</c:v>
                </c:pt>
                <c:pt idx="279">
                  <c:v>42661</c:v>
                </c:pt>
                <c:pt idx="280">
                  <c:v>42662</c:v>
                </c:pt>
                <c:pt idx="281">
                  <c:v>42663</c:v>
                </c:pt>
                <c:pt idx="282">
                  <c:v>42664</c:v>
                </c:pt>
                <c:pt idx="283">
                  <c:v>42665</c:v>
                </c:pt>
                <c:pt idx="284">
                  <c:v>42666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42672</c:v>
                </c:pt>
                <c:pt idx="291">
                  <c:v>42673</c:v>
                </c:pt>
                <c:pt idx="292">
                  <c:v>42674</c:v>
                </c:pt>
                <c:pt idx="293">
                  <c:v>42675</c:v>
                </c:pt>
                <c:pt idx="294">
                  <c:v>42676</c:v>
                </c:pt>
                <c:pt idx="295">
                  <c:v>42677</c:v>
                </c:pt>
                <c:pt idx="296">
                  <c:v>42678</c:v>
                </c:pt>
                <c:pt idx="297">
                  <c:v>42679</c:v>
                </c:pt>
                <c:pt idx="298">
                  <c:v>42680</c:v>
                </c:pt>
                <c:pt idx="299">
                  <c:v>42681</c:v>
                </c:pt>
                <c:pt idx="300">
                  <c:v>42682</c:v>
                </c:pt>
                <c:pt idx="301">
                  <c:v>42683</c:v>
                </c:pt>
                <c:pt idx="302">
                  <c:v>42684</c:v>
                </c:pt>
                <c:pt idx="303">
                  <c:v>42685</c:v>
                </c:pt>
                <c:pt idx="304">
                  <c:v>42686</c:v>
                </c:pt>
                <c:pt idx="305">
                  <c:v>42687</c:v>
                </c:pt>
                <c:pt idx="306">
                  <c:v>42688</c:v>
                </c:pt>
                <c:pt idx="307">
                  <c:v>42689</c:v>
                </c:pt>
                <c:pt idx="308">
                  <c:v>42690</c:v>
                </c:pt>
                <c:pt idx="309">
                  <c:v>42691</c:v>
                </c:pt>
                <c:pt idx="310">
                  <c:v>42692</c:v>
                </c:pt>
                <c:pt idx="311">
                  <c:v>42693</c:v>
                </c:pt>
                <c:pt idx="312">
                  <c:v>42694</c:v>
                </c:pt>
                <c:pt idx="313">
                  <c:v>42695</c:v>
                </c:pt>
                <c:pt idx="314">
                  <c:v>42696</c:v>
                </c:pt>
                <c:pt idx="315">
                  <c:v>42697</c:v>
                </c:pt>
                <c:pt idx="316">
                  <c:v>42698</c:v>
                </c:pt>
                <c:pt idx="317">
                  <c:v>42699</c:v>
                </c:pt>
                <c:pt idx="318">
                  <c:v>42700</c:v>
                </c:pt>
                <c:pt idx="319">
                  <c:v>42701</c:v>
                </c:pt>
                <c:pt idx="320">
                  <c:v>42702</c:v>
                </c:pt>
                <c:pt idx="321">
                  <c:v>42703</c:v>
                </c:pt>
                <c:pt idx="322">
                  <c:v>42704</c:v>
                </c:pt>
                <c:pt idx="323">
                  <c:v>42705</c:v>
                </c:pt>
                <c:pt idx="324">
                  <c:v>42706</c:v>
                </c:pt>
                <c:pt idx="325">
                  <c:v>42707</c:v>
                </c:pt>
                <c:pt idx="326">
                  <c:v>42708</c:v>
                </c:pt>
                <c:pt idx="327">
                  <c:v>42709</c:v>
                </c:pt>
                <c:pt idx="328">
                  <c:v>42710</c:v>
                </c:pt>
                <c:pt idx="329">
                  <c:v>42711</c:v>
                </c:pt>
                <c:pt idx="330">
                  <c:v>42712</c:v>
                </c:pt>
                <c:pt idx="331">
                  <c:v>42713</c:v>
                </c:pt>
                <c:pt idx="332">
                  <c:v>42714</c:v>
                </c:pt>
                <c:pt idx="333">
                  <c:v>42715</c:v>
                </c:pt>
                <c:pt idx="334">
                  <c:v>42716</c:v>
                </c:pt>
                <c:pt idx="335">
                  <c:v>42717</c:v>
                </c:pt>
                <c:pt idx="336">
                  <c:v>42718</c:v>
                </c:pt>
                <c:pt idx="337">
                  <c:v>42719</c:v>
                </c:pt>
                <c:pt idx="338">
                  <c:v>42720</c:v>
                </c:pt>
                <c:pt idx="339">
                  <c:v>42721</c:v>
                </c:pt>
                <c:pt idx="340">
                  <c:v>42722</c:v>
                </c:pt>
                <c:pt idx="341">
                  <c:v>42723</c:v>
                </c:pt>
                <c:pt idx="342">
                  <c:v>42724</c:v>
                </c:pt>
                <c:pt idx="343">
                  <c:v>42725</c:v>
                </c:pt>
                <c:pt idx="344">
                  <c:v>42726</c:v>
                </c:pt>
                <c:pt idx="345">
                  <c:v>42727</c:v>
                </c:pt>
                <c:pt idx="346">
                  <c:v>42728</c:v>
                </c:pt>
                <c:pt idx="347">
                  <c:v>42729</c:v>
                </c:pt>
                <c:pt idx="348">
                  <c:v>42730</c:v>
                </c:pt>
                <c:pt idx="349">
                  <c:v>42731</c:v>
                </c:pt>
                <c:pt idx="350">
                  <c:v>42732</c:v>
                </c:pt>
                <c:pt idx="351">
                  <c:v>42733</c:v>
                </c:pt>
                <c:pt idx="352">
                  <c:v>42734</c:v>
                </c:pt>
                <c:pt idx="353">
                  <c:v>42735</c:v>
                </c:pt>
                <c:pt idx="354">
                  <c:v>42736</c:v>
                </c:pt>
                <c:pt idx="355">
                  <c:v>42737</c:v>
                </c:pt>
                <c:pt idx="356">
                  <c:v>42738</c:v>
                </c:pt>
                <c:pt idx="357">
                  <c:v>42739</c:v>
                </c:pt>
                <c:pt idx="358">
                  <c:v>42740</c:v>
                </c:pt>
                <c:pt idx="359">
                  <c:v>42741</c:v>
                </c:pt>
                <c:pt idx="360">
                  <c:v>42742</c:v>
                </c:pt>
                <c:pt idx="361">
                  <c:v>42743</c:v>
                </c:pt>
                <c:pt idx="362">
                  <c:v>42744</c:v>
                </c:pt>
                <c:pt idx="363">
                  <c:v>42745</c:v>
                </c:pt>
                <c:pt idx="364">
                  <c:v>42746</c:v>
                </c:pt>
                <c:pt idx="365">
                  <c:v>42747</c:v>
                </c:pt>
                <c:pt idx="366">
                  <c:v>42748</c:v>
                </c:pt>
              </c:numCache>
            </c:numRef>
          </c:cat>
          <c:val>
            <c:numRef>
              <c:f>Hoja1!$AC$3:$AC$369</c:f>
              <c:numCache>
                <c:formatCode>0.00</c:formatCode>
                <c:ptCount val="367"/>
                <c:pt idx="0" formatCode="General">
                  <c:v>100</c:v>
                </c:pt>
                <c:pt idx="1">
                  <c:v>100</c:v>
                </c:pt>
                <c:pt idx="2">
                  <c:v>100.06196212355891</c:v>
                </c:pt>
                <c:pt idx="3">
                  <c:v>100.17915068593283</c:v>
                </c:pt>
                <c:pt idx="4">
                  <c:v>100.18299366469729</c:v>
                </c:pt>
                <c:pt idx="5">
                  <c:v>100.18683679088251</c:v>
                </c:pt>
                <c:pt idx="6">
                  <c:v>100.24154813087185</c:v>
                </c:pt>
                <c:pt idx="7">
                  <c:v>100.27300865521354</c:v>
                </c:pt>
                <c:pt idx="8">
                  <c:v>100.34734924675831</c:v>
                </c:pt>
                <c:pt idx="9">
                  <c:v>100.37590886642613</c:v>
                </c:pt>
                <c:pt idx="10">
                  <c:v>100.3223423410445</c:v>
                </c:pt>
                <c:pt idx="11">
                  <c:v>100.32619081279314</c:v>
                </c:pt>
                <c:pt idx="12">
                  <c:v>100.33003943217325</c:v>
                </c:pt>
                <c:pt idx="13">
                  <c:v>100.38767745150147</c:v>
                </c:pt>
                <c:pt idx="14">
                  <c:v>100.45985793733279</c:v>
                </c:pt>
                <c:pt idx="15">
                  <c:v>100.44626518377243</c:v>
                </c:pt>
                <c:pt idx="16">
                  <c:v>100.49373633417333</c:v>
                </c:pt>
                <c:pt idx="17">
                  <c:v>100.59500848151269</c:v>
                </c:pt>
                <c:pt idx="18">
                  <c:v>100.59886741302448</c:v>
                </c:pt>
                <c:pt idx="19">
                  <c:v>100.60272649256898</c:v>
                </c:pt>
                <c:pt idx="20">
                  <c:v>100.76788805638817</c:v>
                </c:pt>
                <c:pt idx="21">
                  <c:v>100.84290089022761</c:v>
                </c:pt>
                <c:pt idx="22">
                  <c:v>100.90264942245277</c:v>
                </c:pt>
                <c:pt idx="23">
                  <c:v>100.95658500286036</c:v>
                </c:pt>
                <c:pt idx="24">
                  <c:v>100.90071948822354</c:v>
                </c:pt>
                <c:pt idx="25">
                  <c:v>100.9044810828143</c:v>
                </c:pt>
                <c:pt idx="26">
                  <c:v>100.90824281763788</c:v>
                </c:pt>
                <c:pt idx="27">
                  <c:v>101.00145848633247</c:v>
                </c:pt>
                <c:pt idx="28">
                  <c:v>101.10122660535097</c:v>
                </c:pt>
                <c:pt idx="29">
                  <c:v>101.11445084516629</c:v>
                </c:pt>
                <c:pt idx="30">
                  <c:v>101.27678225065277</c:v>
                </c:pt>
                <c:pt idx="31">
                  <c:v>101.30237911422199</c:v>
                </c:pt>
                <c:pt idx="32">
                  <c:v>101.30615568274636</c:v>
                </c:pt>
                <c:pt idx="33">
                  <c:v>101.30993239206181</c:v>
                </c:pt>
                <c:pt idx="34">
                  <c:v>101.37117829175473</c:v>
                </c:pt>
                <c:pt idx="35">
                  <c:v>101.33494583657645</c:v>
                </c:pt>
                <c:pt idx="36">
                  <c:v>101.30453062289553</c:v>
                </c:pt>
                <c:pt idx="37">
                  <c:v>101.35268707074223</c:v>
                </c:pt>
                <c:pt idx="38">
                  <c:v>101.40739505084129</c:v>
                </c:pt>
                <c:pt idx="39">
                  <c:v>101.4111755343762</c:v>
                </c:pt>
                <c:pt idx="40">
                  <c:v>101.41495615884811</c:v>
                </c:pt>
                <c:pt idx="41">
                  <c:v>101.39254166243644</c:v>
                </c:pt>
                <c:pt idx="42">
                  <c:v>101.45671847576958</c:v>
                </c:pt>
                <c:pt idx="43">
                  <c:v>101.54636944614208</c:v>
                </c:pt>
                <c:pt idx="44">
                  <c:v>101.57344239108238</c:v>
                </c:pt>
                <c:pt idx="45">
                  <c:v>101.54957438869559</c:v>
                </c:pt>
                <c:pt idx="46">
                  <c:v>101.55336017269843</c:v>
                </c:pt>
                <c:pt idx="47">
                  <c:v>101.5571460978359</c:v>
                </c:pt>
                <c:pt idx="48">
                  <c:v>101.63153225994355</c:v>
                </c:pt>
                <c:pt idx="49">
                  <c:v>101.66667414752443</c:v>
                </c:pt>
                <c:pt idx="50">
                  <c:v>101.65814510708957</c:v>
                </c:pt>
                <c:pt idx="51">
                  <c:v>101.66126196733644</c:v>
                </c:pt>
                <c:pt idx="52">
                  <c:v>101.67966577842149</c:v>
                </c:pt>
                <c:pt idx="53">
                  <c:v>101.68351137080134</c:v>
                </c:pt>
                <c:pt idx="54">
                  <c:v>101.68735710862404</c:v>
                </c:pt>
                <c:pt idx="55">
                  <c:v>101.69193102022592</c:v>
                </c:pt>
                <c:pt idx="56">
                  <c:v>101.75620571329252</c:v>
                </c:pt>
                <c:pt idx="57">
                  <c:v>101.74767678292952</c:v>
                </c:pt>
                <c:pt idx="58">
                  <c:v>101.75006872568207</c:v>
                </c:pt>
                <c:pt idx="59">
                  <c:v>101.77721741154255</c:v>
                </c:pt>
                <c:pt idx="60">
                  <c:v>101.78106669338985</c:v>
                </c:pt>
                <c:pt idx="61">
                  <c:v>101.78491612081953</c:v>
                </c:pt>
                <c:pt idx="62">
                  <c:v>101.7494417557771</c:v>
                </c:pt>
                <c:pt idx="63">
                  <c:v>101.81956061224537</c:v>
                </c:pt>
                <c:pt idx="64">
                  <c:v>101.87220599776163</c:v>
                </c:pt>
                <c:pt idx="65">
                  <c:v>101.94888924046488</c:v>
                </c:pt>
                <c:pt idx="66">
                  <c:v>102.01975148623623</c:v>
                </c:pt>
                <c:pt idx="67">
                  <c:v>102.02360994088305</c:v>
                </c:pt>
                <c:pt idx="68">
                  <c:v>102.02746854145917</c:v>
                </c:pt>
                <c:pt idx="69">
                  <c:v>102.03059887413869</c:v>
                </c:pt>
                <c:pt idx="70">
                  <c:v>102.06359539426994</c:v>
                </c:pt>
                <c:pt idx="71">
                  <c:v>102.09076651265832</c:v>
                </c:pt>
                <c:pt idx="72">
                  <c:v>102.1128400648376</c:v>
                </c:pt>
                <c:pt idx="73">
                  <c:v>102.12690137636881</c:v>
                </c:pt>
                <c:pt idx="74">
                  <c:v>102.1307638834955</c:v>
                </c:pt>
                <c:pt idx="75">
                  <c:v>102.13462653670479</c:v>
                </c:pt>
                <c:pt idx="76">
                  <c:v>102.14140376270356</c:v>
                </c:pt>
                <c:pt idx="77">
                  <c:v>102.21885887564584</c:v>
                </c:pt>
                <c:pt idx="78">
                  <c:v>102.16734656625734</c:v>
                </c:pt>
                <c:pt idx="79">
                  <c:v>102.2637541494751</c:v>
                </c:pt>
                <c:pt idx="80">
                  <c:v>102.3199512415453</c:v>
                </c:pt>
                <c:pt idx="81">
                  <c:v>102.32368276796888</c:v>
                </c:pt>
                <c:pt idx="82">
                  <c:v>102.32741443047823</c:v>
                </c:pt>
                <c:pt idx="83">
                  <c:v>102.36102688938948</c:v>
                </c:pt>
                <c:pt idx="84">
                  <c:v>102.39682813301712</c:v>
                </c:pt>
                <c:pt idx="85">
                  <c:v>102.46980318791304</c:v>
                </c:pt>
                <c:pt idx="86">
                  <c:v>102.44584288000428</c:v>
                </c:pt>
                <c:pt idx="87">
                  <c:v>102.47436169573291</c:v>
                </c:pt>
                <c:pt idx="88">
                  <c:v>102.47809885338171</c:v>
                </c:pt>
                <c:pt idx="89">
                  <c:v>102.48183614732164</c:v>
                </c:pt>
                <c:pt idx="90">
                  <c:v>102.54680811851156</c:v>
                </c:pt>
                <c:pt idx="91">
                  <c:v>102.47910501662926</c:v>
                </c:pt>
                <c:pt idx="92">
                  <c:v>102.50544245721362</c:v>
                </c:pt>
                <c:pt idx="93">
                  <c:v>102.65207697607575</c:v>
                </c:pt>
                <c:pt idx="94">
                  <c:v>102.69227506174042</c:v>
                </c:pt>
                <c:pt idx="95">
                  <c:v>102.69602016651461</c:v>
                </c:pt>
                <c:pt idx="96">
                  <c:v>102.69976540786978</c:v>
                </c:pt>
                <c:pt idx="97">
                  <c:v>102.77424014961196</c:v>
                </c:pt>
                <c:pt idx="98">
                  <c:v>102.79694732068182</c:v>
                </c:pt>
                <c:pt idx="99">
                  <c:v>102.8444495544374</c:v>
                </c:pt>
                <c:pt idx="100">
                  <c:v>102.7541271596226</c:v>
                </c:pt>
                <c:pt idx="101">
                  <c:v>102.76297944553698</c:v>
                </c:pt>
                <c:pt idx="102">
                  <c:v>102.76672712884326</c:v>
                </c:pt>
                <c:pt idx="103">
                  <c:v>102.77047494882453</c:v>
                </c:pt>
                <c:pt idx="104">
                  <c:v>102.84861710051496</c:v>
                </c:pt>
                <c:pt idx="105">
                  <c:v>102.86039110272043</c:v>
                </c:pt>
                <c:pt idx="106">
                  <c:v>102.9640712387783</c:v>
                </c:pt>
                <c:pt idx="107">
                  <c:v>102.88685901447927</c:v>
                </c:pt>
                <c:pt idx="108">
                  <c:v>102.76514388422228</c:v>
                </c:pt>
                <c:pt idx="109">
                  <c:v>102.7688916464639</c:v>
                </c:pt>
                <c:pt idx="110">
                  <c:v>102.77280620363258</c:v>
                </c:pt>
                <c:pt idx="111">
                  <c:v>102.93138386814327</c:v>
                </c:pt>
                <c:pt idx="112">
                  <c:v>103.00169548505284</c:v>
                </c:pt>
                <c:pt idx="113">
                  <c:v>103.04282839644939</c:v>
                </c:pt>
                <c:pt idx="114">
                  <c:v>103.07739766146079</c:v>
                </c:pt>
                <c:pt idx="115">
                  <c:v>103.08716119661247</c:v>
                </c:pt>
                <c:pt idx="116">
                  <c:v>103.0910878769473</c:v>
                </c:pt>
                <c:pt idx="117">
                  <c:v>103.09501470685282</c:v>
                </c:pt>
                <c:pt idx="118">
                  <c:v>103.14126641614213</c:v>
                </c:pt>
                <c:pt idx="119">
                  <c:v>103.17000715058674</c:v>
                </c:pt>
                <c:pt idx="120">
                  <c:v>103.21991390127015</c:v>
                </c:pt>
                <c:pt idx="121">
                  <c:v>103.18808445423176</c:v>
                </c:pt>
                <c:pt idx="122">
                  <c:v>103.21609995924385</c:v>
                </c:pt>
                <c:pt idx="123">
                  <c:v>103.22003155096918</c:v>
                </c:pt>
                <c:pt idx="124">
                  <c:v>103.22396329245228</c:v>
                </c:pt>
                <c:pt idx="125">
                  <c:v>103.27899037399182</c:v>
                </c:pt>
                <c:pt idx="126">
                  <c:v>103.28949399298698</c:v>
                </c:pt>
                <c:pt idx="127">
                  <c:v>103.32408782943631</c:v>
                </c:pt>
                <c:pt idx="128">
                  <c:v>103.32802353451427</c:v>
                </c:pt>
                <c:pt idx="129">
                  <c:v>103.32976926204459</c:v>
                </c:pt>
                <c:pt idx="130">
                  <c:v>103.33370518353331</c:v>
                </c:pt>
                <c:pt idx="131">
                  <c:v>103.33764125494473</c:v>
                </c:pt>
                <c:pt idx="132">
                  <c:v>103.41020931229545</c:v>
                </c:pt>
                <c:pt idx="133">
                  <c:v>103.4083070681547</c:v>
                </c:pt>
                <c:pt idx="134">
                  <c:v>103.4524059648972</c:v>
                </c:pt>
                <c:pt idx="135">
                  <c:v>103.4702205348797</c:v>
                </c:pt>
                <c:pt idx="136">
                  <c:v>103.49022702323936</c:v>
                </c:pt>
                <c:pt idx="137">
                  <c:v>103.49416905670485</c:v>
                </c:pt>
                <c:pt idx="138">
                  <c:v>103.49811124032585</c:v>
                </c:pt>
                <c:pt idx="139">
                  <c:v>103.57289467031678</c:v>
                </c:pt>
                <c:pt idx="140">
                  <c:v>103.54616522074765</c:v>
                </c:pt>
                <c:pt idx="141">
                  <c:v>103.59727591161877</c:v>
                </c:pt>
                <c:pt idx="142">
                  <c:v>103.65496368034064</c:v>
                </c:pt>
                <c:pt idx="143">
                  <c:v>103.74844631848377</c:v>
                </c:pt>
                <c:pt idx="144">
                  <c:v>103.75208965942839</c:v>
                </c:pt>
                <c:pt idx="145">
                  <c:v>103.75573312831645</c:v>
                </c:pt>
                <c:pt idx="146">
                  <c:v>103.84192372369152</c:v>
                </c:pt>
                <c:pt idx="147">
                  <c:v>103.9040127508585</c:v>
                </c:pt>
                <c:pt idx="148">
                  <c:v>103.93030878105201</c:v>
                </c:pt>
                <c:pt idx="149">
                  <c:v>103.95441478581476</c:v>
                </c:pt>
                <c:pt idx="150">
                  <c:v>104.00482420677378</c:v>
                </c:pt>
                <c:pt idx="151">
                  <c:v>104.0084765509574</c:v>
                </c:pt>
                <c:pt idx="152">
                  <c:v>104.01212902340062</c:v>
                </c:pt>
                <c:pt idx="153">
                  <c:v>104.05816129297361</c:v>
                </c:pt>
                <c:pt idx="154">
                  <c:v>104.06912260614899</c:v>
                </c:pt>
                <c:pt idx="155">
                  <c:v>104.09177632489622</c:v>
                </c:pt>
                <c:pt idx="156">
                  <c:v>104.16120020449678</c:v>
                </c:pt>
                <c:pt idx="157">
                  <c:v>104.14512680313105</c:v>
                </c:pt>
                <c:pt idx="158">
                  <c:v>104.14878407433008</c:v>
                </c:pt>
                <c:pt idx="159">
                  <c:v>104.15244147396174</c:v>
                </c:pt>
                <c:pt idx="160">
                  <c:v>104.10128423556073</c:v>
                </c:pt>
                <c:pt idx="161">
                  <c:v>104.08812951479619</c:v>
                </c:pt>
                <c:pt idx="162">
                  <c:v>104.09324661422384</c:v>
                </c:pt>
                <c:pt idx="163">
                  <c:v>104.12467780521371</c:v>
                </c:pt>
                <c:pt idx="164">
                  <c:v>104.20947161004757</c:v>
                </c:pt>
                <c:pt idx="165">
                  <c:v>104.21313114084737</c:v>
                </c:pt>
                <c:pt idx="166">
                  <c:v>104.21679080015915</c:v>
                </c:pt>
                <c:pt idx="167">
                  <c:v>104.25042336012253</c:v>
                </c:pt>
                <c:pt idx="168">
                  <c:v>104.28040280897827</c:v>
                </c:pt>
                <c:pt idx="169">
                  <c:v>104.38422478457606</c:v>
                </c:pt>
                <c:pt idx="170">
                  <c:v>104.60430203236885</c:v>
                </c:pt>
                <c:pt idx="171">
                  <c:v>104.73530795858812</c:v>
                </c:pt>
                <c:pt idx="172">
                  <c:v>104.73909925352335</c:v>
                </c:pt>
                <c:pt idx="173">
                  <c:v>104.742890685699</c:v>
                </c:pt>
                <c:pt idx="174">
                  <c:v>104.80371782037267</c:v>
                </c:pt>
                <c:pt idx="175">
                  <c:v>104.93328687557329</c:v>
                </c:pt>
                <c:pt idx="176">
                  <c:v>104.95829240170363</c:v>
                </c:pt>
                <c:pt idx="177">
                  <c:v>104.96355437752419</c:v>
                </c:pt>
                <c:pt idx="178">
                  <c:v>105.11435147122003</c:v>
                </c:pt>
                <c:pt idx="179">
                  <c:v>105.11815648708451</c:v>
                </c:pt>
                <c:pt idx="180">
                  <c:v>105.12196164068607</c:v>
                </c:pt>
                <c:pt idx="181">
                  <c:v>105.25230093351756</c:v>
                </c:pt>
                <c:pt idx="182">
                  <c:v>105.26049956413581</c:v>
                </c:pt>
                <c:pt idx="183">
                  <c:v>105.29210547706764</c:v>
                </c:pt>
                <c:pt idx="184">
                  <c:v>105.35151015257992</c:v>
                </c:pt>
                <c:pt idx="185">
                  <c:v>105.42628083148598</c:v>
                </c:pt>
                <c:pt idx="186">
                  <c:v>105.43009713882633</c:v>
                </c:pt>
                <c:pt idx="187">
                  <c:v>105.43391358431251</c:v>
                </c:pt>
                <c:pt idx="188">
                  <c:v>105.48601548381924</c:v>
                </c:pt>
                <c:pt idx="189">
                  <c:v>105.49129719781527</c:v>
                </c:pt>
                <c:pt idx="190">
                  <c:v>105.54706291276983</c:v>
                </c:pt>
                <c:pt idx="191">
                  <c:v>105.55088359227943</c:v>
                </c:pt>
                <c:pt idx="192">
                  <c:v>105.54080207956328</c:v>
                </c:pt>
                <c:pt idx="193">
                  <c:v>105.54462253243808</c:v>
                </c:pt>
                <c:pt idx="194">
                  <c:v>105.54844312360879</c:v>
                </c:pt>
                <c:pt idx="195">
                  <c:v>105.43517888133445</c:v>
                </c:pt>
                <c:pt idx="196">
                  <c:v>105.39289163244977</c:v>
                </c:pt>
                <c:pt idx="197">
                  <c:v>105.41500258350555</c:v>
                </c:pt>
                <c:pt idx="198">
                  <c:v>105.46346197806064</c:v>
                </c:pt>
                <c:pt idx="199">
                  <c:v>105.61072949562723</c:v>
                </c:pt>
                <c:pt idx="200">
                  <c:v>105.61455247979222</c:v>
                </c:pt>
                <c:pt idx="201">
                  <c:v>105.61837560234476</c:v>
                </c:pt>
                <c:pt idx="202">
                  <c:v>105.73342921364292</c:v>
                </c:pt>
                <c:pt idx="203">
                  <c:v>105.76138381087313</c:v>
                </c:pt>
                <c:pt idx="204">
                  <c:v>105.79666047088945</c:v>
                </c:pt>
                <c:pt idx="205">
                  <c:v>105.91612474607493</c:v>
                </c:pt>
                <c:pt idx="206">
                  <c:v>105.94189229467491</c:v>
                </c:pt>
                <c:pt idx="207">
                  <c:v>105.94569861988909</c:v>
                </c:pt>
                <c:pt idx="208">
                  <c:v>105.94950508185852</c:v>
                </c:pt>
                <c:pt idx="209">
                  <c:v>106.01774092837478</c:v>
                </c:pt>
                <c:pt idx="210">
                  <c:v>106.08744589359605</c:v>
                </c:pt>
                <c:pt idx="211">
                  <c:v>106.23696586953541</c:v>
                </c:pt>
                <c:pt idx="212">
                  <c:v>106.3945509687029</c:v>
                </c:pt>
                <c:pt idx="213">
                  <c:v>106.70372416841893</c:v>
                </c:pt>
                <c:pt idx="214">
                  <c:v>106.70755786505158</c:v>
                </c:pt>
                <c:pt idx="215">
                  <c:v>106.71139169942292</c:v>
                </c:pt>
                <c:pt idx="216">
                  <c:v>106.74451905218748</c:v>
                </c:pt>
                <c:pt idx="217">
                  <c:v>106.85967305925395</c:v>
                </c:pt>
                <c:pt idx="218">
                  <c:v>106.83421687465237</c:v>
                </c:pt>
                <c:pt idx="219">
                  <c:v>106.86222490275787</c:v>
                </c:pt>
                <c:pt idx="220">
                  <c:v>106.82504766890982</c:v>
                </c:pt>
                <c:pt idx="221">
                  <c:v>106.82888572450463</c:v>
                </c:pt>
                <c:pt idx="222">
                  <c:v>106.83272391799473</c:v>
                </c:pt>
                <c:pt idx="223">
                  <c:v>106.873188184095</c:v>
                </c:pt>
                <c:pt idx="224">
                  <c:v>106.97225881974737</c:v>
                </c:pt>
                <c:pt idx="225">
                  <c:v>107.01492844326319</c:v>
                </c:pt>
                <c:pt idx="226">
                  <c:v>107.13159335287796</c:v>
                </c:pt>
                <c:pt idx="227">
                  <c:v>107.2328814012907</c:v>
                </c:pt>
                <c:pt idx="228">
                  <c:v>107.23673410970872</c:v>
                </c:pt>
                <c:pt idx="229">
                  <c:v>107.24058695654848</c:v>
                </c:pt>
                <c:pt idx="230">
                  <c:v>107.26861913580228</c:v>
                </c:pt>
                <c:pt idx="231">
                  <c:v>107.28492952406022</c:v>
                </c:pt>
                <c:pt idx="232">
                  <c:v>107.37231822831933</c:v>
                </c:pt>
                <c:pt idx="233">
                  <c:v>107.33733851129269</c:v>
                </c:pt>
                <c:pt idx="234">
                  <c:v>107.4628411228114</c:v>
                </c:pt>
                <c:pt idx="235">
                  <c:v>107.46670209331978</c:v>
                </c:pt>
                <c:pt idx="236">
                  <c:v>107.47056320254674</c:v>
                </c:pt>
                <c:pt idx="237">
                  <c:v>107.59901525617396</c:v>
                </c:pt>
                <c:pt idx="238">
                  <c:v>107.72307891568967</c:v>
                </c:pt>
                <c:pt idx="239">
                  <c:v>107.87793481355793</c:v>
                </c:pt>
                <c:pt idx="240">
                  <c:v>107.9470446710835</c:v>
                </c:pt>
                <c:pt idx="241">
                  <c:v>107.82924631461093</c:v>
                </c:pt>
                <c:pt idx="242">
                  <c:v>107.83312044948035</c:v>
                </c:pt>
                <c:pt idx="243">
                  <c:v>107.83699472354134</c:v>
                </c:pt>
                <c:pt idx="244">
                  <c:v>107.75583286025842</c:v>
                </c:pt>
                <c:pt idx="245">
                  <c:v>107.7860958749995</c:v>
                </c:pt>
                <c:pt idx="246">
                  <c:v>107.66900299278218</c:v>
                </c:pt>
                <c:pt idx="247">
                  <c:v>107.7579168179856</c:v>
                </c:pt>
                <c:pt idx="248">
                  <c:v>107.76325474356005</c:v>
                </c:pt>
                <c:pt idx="249">
                  <c:v>107.76712650745634</c:v>
                </c:pt>
                <c:pt idx="250">
                  <c:v>107.770998410459</c:v>
                </c:pt>
                <c:pt idx="251">
                  <c:v>107.79026882350857</c:v>
                </c:pt>
                <c:pt idx="252">
                  <c:v>107.82567268826935</c:v>
                </c:pt>
                <c:pt idx="253">
                  <c:v>107.84861271412578</c:v>
                </c:pt>
                <c:pt idx="254">
                  <c:v>108.08715467430942</c:v>
                </c:pt>
                <c:pt idx="255">
                  <c:v>108.1196391571527</c:v>
                </c:pt>
                <c:pt idx="256">
                  <c:v>108.12352372537927</c:v>
                </c:pt>
                <c:pt idx="257">
                  <c:v>108.12740843317225</c:v>
                </c:pt>
                <c:pt idx="258">
                  <c:v>108.18703472900822</c:v>
                </c:pt>
                <c:pt idx="259">
                  <c:v>108.31561101502186</c:v>
                </c:pt>
                <c:pt idx="260">
                  <c:v>108.42659256880277</c:v>
                </c:pt>
                <c:pt idx="261">
                  <c:v>108.52731268637096</c:v>
                </c:pt>
                <c:pt idx="262">
                  <c:v>108.46519281304805</c:v>
                </c:pt>
                <c:pt idx="263">
                  <c:v>108.46897245178118</c:v>
                </c:pt>
                <c:pt idx="264">
                  <c:v>108.47275222222173</c:v>
                </c:pt>
                <c:pt idx="265">
                  <c:v>108.51614776238075</c:v>
                </c:pt>
                <c:pt idx="266">
                  <c:v>108.42088663179062</c:v>
                </c:pt>
                <c:pt idx="267">
                  <c:v>108.43860453392492</c:v>
                </c:pt>
                <c:pt idx="268">
                  <c:v>108.41817115828684</c:v>
                </c:pt>
                <c:pt idx="269">
                  <c:v>108.57016164984155</c:v>
                </c:pt>
                <c:pt idx="270">
                  <c:v>108.57394494637744</c:v>
                </c:pt>
                <c:pt idx="271">
                  <c:v>108.57772837474819</c:v>
                </c:pt>
                <c:pt idx="272">
                  <c:v>108.60132458560868</c:v>
                </c:pt>
                <c:pt idx="273">
                  <c:v>108.64253416759446</c:v>
                </c:pt>
                <c:pt idx="274">
                  <c:v>108.61549815988324</c:v>
                </c:pt>
                <c:pt idx="275">
                  <c:v>108.59433116439124</c:v>
                </c:pt>
                <c:pt idx="276">
                  <c:v>108.48215844542571</c:v>
                </c:pt>
                <c:pt idx="277">
                  <c:v>108.48593867535276</c:v>
                </c:pt>
                <c:pt idx="278">
                  <c:v>108.4897190370078</c:v>
                </c:pt>
                <c:pt idx="279">
                  <c:v>108.45386456098878</c:v>
                </c:pt>
                <c:pt idx="280">
                  <c:v>108.44002764894744</c:v>
                </c:pt>
                <c:pt idx="281">
                  <c:v>108.53189026069128</c:v>
                </c:pt>
                <c:pt idx="282">
                  <c:v>108.63183377450422</c:v>
                </c:pt>
                <c:pt idx="283">
                  <c:v>108.620937556157</c:v>
                </c:pt>
                <c:pt idx="284">
                  <c:v>108.6247226220585</c:v>
                </c:pt>
                <c:pt idx="285">
                  <c:v>108.62850781985652</c:v>
                </c:pt>
                <c:pt idx="286">
                  <c:v>108.50675179910186</c:v>
                </c:pt>
                <c:pt idx="287">
                  <c:v>108.43491177368026</c:v>
                </c:pt>
                <c:pt idx="288">
                  <c:v>108.40932191088716</c:v>
                </c:pt>
                <c:pt idx="289">
                  <c:v>108.16933300168881</c:v>
                </c:pt>
                <c:pt idx="290">
                  <c:v>108.02698411444821</c:v>
                </c:pt>
                <c:pt idx="291">
                  <c:v>108.03074848311611</c:v>
                </c:pt>
                <c:pt idx="292">
                  <c:v>108.0345129829593</c:v>
                </c:pt>
                <c:pt idx="293">
                  <c:v>108.06544816401951</c:v>
                </c:pt>
                <c:pt idx="294">
                  <c:v>108.0781139387849</c:v>
                </c:pt>
                <c:pt idx="295">
                  <c:v>107.88735418436006</c:v>
                </c:pt>
                <c:pt idx="296">
                  <c:v>107.97565920833411</c:v>
                </c:pt>
                <c:pt idx="297">
                  <c:v>108.03826487279429</c:v>
                </c:pt>
                <c:pt idx="298">
                  <c:v>108.04211730098248</c:v>
                </c:pt>
                <c:pt idx="299">
                  <c:v>108.04596986654056</c:v>
                </c:pt>
                <c:pt idx="300">
                  <c:v>108.21582452185747</c:v>
                </c:pt>
                <c:pt idx="301">
                  <c:v>108.29754537631537</c:v>
                </c:pt>
                <c:pt idx="302">
                  <c:v>108.12804752969157</c:v>
                </c:pt>
                <c:pt idx="303">
                  <c:v>107.39730268561986</c:v>
                </c:pt>
                <c:pt idx="304">
                  <c:v>106.97284480641083</c:v>
                </c:pt>
                <c:pt idx="305">
                  <c:v>106.97665924385288</c:v>
                </c:pt>
                <c:pt idx="306">
                  <c:v>106.98047381731011</c:v>
                </c:pt>
                <c:pt idx="307">
                  <c:v>105.91970019795502</c:v>
                </c:pt>
                <c:pt idx="308">
                  <c:v>106.37533726384501</c:v>
                </c:pt>
                <c:pt idx="309">
                  <c:v>106.52534725531028</c:v>
                </c:pt>
                <c:pt idx="310">
                  <c:v>106.59895024003649</c:v>
                </c:pt>
                <c:pt idx="311">
                  <c:v>106.56013233974322</c:v>
                </c:pt>
                <c:pt idx="312">
                  <c:v>106.56393206068512</c:v>
                </c:pt>
                <c:pt idx="313">
                  <c:v>106.56773191711746</c:v>
                </c:pt>
                <c:pt idx="314">
                  <c:v>106.45247988182957</c:v>
                </c:pt>
                <c:pt idx="315">
                  <c:v>106.45701067939125</c:v>
                </c:pt>
                <c:pt idx="316">
                  <c:v>106.29911959403698</c:v>
                </c:pt>
                <c:pt idx="317">
                  <c:v>106.25440213676902</c:v>
                </c:pt>
                <c:pt idx="318">
                  <c:v>106.15970176505731</c:v>
                </c:pt>
                <c:pt idx="319">
                  <c:v>106.16348720744674</c:v>
                </c:pt>
                <c:pt idx="320">
                  <c:v>106.16727278481746</c:v>
                </c:pt>
                <c:pt idx="321">
                  <c:v>106.1953158934528</c:v>
                </c:pt>
                <c:pt idx="322">
                  <c:v>106.42845343752644</c:v>
                </c:pt>
                <c:pt idx="323">
                  <c:v>106.48150183641371</c:v>
                </c:pt>
                <c:pt idx="324">
                  <c:v>106.51838055648518</c:v>
                </c:pt>
                <c:pt idx="325">
                  <c:v>106.69200476393713</c:v>
                </c:pt>
                <c:pt idx="326">
                  <c:v>106.69580918718562</c:v>
                </c:pt>
                <c:pt idx="327">
                  <c:v>106.69961374609221</c:v>
                </c:pt>
                <c:pt idx="328">
                  <c:v>106.87179206195088</c:v>
                </c:pt>
                <c:pt idx="329">
                  <c:v>106.9336901870587</c:v>
                </c:pt>
                <c:pt idx="330">
                  <c:v>107.01618122381466</c:v>
                </c:pt>
                <c:pt idx="331">
                  <c:v>107.03029189051824</c:v>
                </c:pt>
                <c:pt idx="332">
                  <c:v>107.05028631373199</c:v>
                </c:pt>
                <c:pt idx="333">
                  <c:v>107.05410351258311</c:v>
                </c:pt>
                <c:pt idx="334">
                  <c:v>107.0579208475479</c:v>
                </c:pt>
                <c:pt idx="335">
                  <c:v>106.99334244971025</c:v>
                </c:pt>
                <c:pt idx="336">
                  <c:v>107.10527107475558</c:v>
                </c:pt>
                <c:pt idx="337">
                  <c:v>107.5143462659663</c:v>
                </c:pt>
                <c:pt idx="338">
                  <c:v>107.47184237713861</c:v>
                </c:pt>
                <c:pt idx="339">
                  <c:v>107.47567460783483</c:v>
                </c:pt>
                <c:pt idx="340">
                  <c:v>107.47950697518071</c:v>
                </c:pt>
                <c:pt idx="341">
                  <c:v>107.48333947918114</c:v>
                </c:pt>
                <c:pt idx="342">
                  <c:v>107.73360580581839</c:v>
                </c:pt>
                <c:pt idx="343">
                  <c:v>107.79114975580022</c:v>
                </c:pt>
                <c:pt idx="344">
                  <c:v>107.91785115292885</c:v>
                </c:pt>
                <c:pt idx="345">
                  <c:v>108.00924777014161</c:v>
                </c:pt>
                <c:pt idx="346">
                  <c:v>107.99249878669455</c:v>
                </c:pt>
                <c:pt idx="347">
                  <c:v>107.99634958295576</c:v>
                </c:pt>
                <c:pt idx="348">
                  <c:v>108.00020051652865</c:v>
                </c:pt>
                <c:pt idx="349">
                  <c:v>108.10853610467103</c:v>
                </c:pt>
                <c:pt idx="350">
                  <c:v>108.18671013841757</c:v>
                </c:pt>
                <c:pt idx="351">
                  <c:v>108.35760782831623</c:v>
                </c:pt>
                <c:pt idx="352">
                  <c:v>108.48877976431754</c:v>
                </c:pt>
                <c:pt idx="353">
                  <c:v>108.55593662876873</c:v>
                </c:pt>
                <c:pt idx="354">
                  <c:v>108.55980751609515</c:v>
                </c:pt>
                <c:pt idx="355">
                  <c:v>108.56397198576875</c:v>
                </c:pt>
                <c:pt idx="356">
                  <c:v>108.59021637520431</c:v>
                </c:pt>
                <c:pt idx="357">
                  <c:v>108.85346113164239</c:v>
                </c:pt>
                <c:pt idx="358">
                  <c:v>109.06667461044451</c:v>
                </c:pt>
                <c:pt idx="359">
                  <c:v>109.10177374030347</c:v>
                </c:pt>
                <c:pt idx="360">
                  <c:v>109.0588482928288</c:v>
                </c:pt>
                <c:pt idx="361">
                  <c:v>109.06303190623734</c:v>
                </c:pt>
                <c:pt idx="362">
                  <c:v>109.06721568013374</c:v>
                </c:pt>
                <c:pt idx="363">
                  <c:v>109.11115384937055</c:v>
                </c:pt>
                <c:pt idx="364">
                  <c:v>109.061595572437</c:v>
                </c:pt>
                <c:pt idx="365">
                  <c:v>109.04810938673178</c:v>
                </c:pt>
                <c:pt idx="366">
                  <c:v>109.09499649576833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A-40E7-B3AE-E6ECDB6C2EBC}"/>
            </c:ext>
          </c:extLst>
        </c:ser>
        <c:ser>
          <c:idx val="4"/>
          <c:order val="5"/>
          <c:tx>
            <c:strRef>
              <c:f>Hoja1!$AY$4</c:f>
              <c:strCache>
                <c:ptCount val="1"/>
                <c:pt idx="0">
                  <c:v>PLANVITAL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Hoja1!$B$3:$B$369</c:f>
              <c:numCache>
                <c:formatCode>m/d/yyyy</c:formatCode>
                <c:ptCount val="367"/>
                <c:pt idx="0" formatCode="dd\-mm\-yyyy">
                  <c:v>42382</c:v>
                </c:pt>
                <c:pt idx="1">
                  <c:v>42383</c:v>
                </c:pt>
                <c:pt idx="2">
                  <c:v>42384</c:v>
                </c:pt>
                <c:pt idx="3">
                  <c:v>42385</c:v>
                </c:pt>
                <c:pt idx="4">
                  <c:v>42386</c:v>
                </c:pt>
                <c:pt idx="5">
                  <c:v>42387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42393</c:v>
                </c:pt>
                <c:pt idx="12">
                  <c:v>42394</c:v>
                </c:pt>
                <c:pt idx="13">
                  <c:v>42395</c:v>
                </c:pt>
                <c:pt idx="14">
                  <c:v>42396</c:v>
                </c:pt>
                <c:pt idx="15">
                  <c:v>42397</c:v>
                </c:pt>
                <c:pt idx="16">
                  <c:v>42398</c:v>
                </c:pt>
                <c:pt idx="17">
                  <c:v>42399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42407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  <c:pt idx="30">
                  <c:v>42412</c:v>
                </c:pt>
                <c:pt idx="31">
                  <c:v>42413</c:v>
                </c:pt>
                <c:pt idx="32">
                  <c:v>42414</c:v>
                </c:pt>
                <c:pt idx="33">
                  <c:v>42415</c:v>
                </c:pt>
                <c:pt idx="34">
                  <c:v>42416</c:v>
                </c:pt>
                <c:pt idx="35">
                  <c:v>42417</c:v>
                </c:pt>
                <c:pt idx="36">
                  <c:v>42418</c:v>
                </c:pt>
                <c:pt idx="37">
                  <c:v>42419</c:v>
                </c:pt>
                <c:pt idx="38">
                  <c:v>42420</c:v>
                </c:pt>
                <c:pt idx="39">
                  <c:v>42421</c:v>
                </c:pt>
                <c:pt idx="40">
                  <c:v>42422</c:v>
                </c:pt>
                <c:pt idx="41">
                  <c:v>42423</c:v>
                </c:pt>
                <c:pt idx="42">
                  <c:v>42424</c:v>
                </c:pt>
                <c:pt idx="43">
                  <c:v>42425</c:v>
                </c:pt>
                <c:pt idx="44">
                  <c:v>42426</c:v>
                </c:pt>
                <c:pt idx="45">
                  <c:v>42427</c:v>
                </c:pt>
                <c:pt idx="46">
                  <c:v>42428</c:v>
                </c:pt>
                <c:pt idx="47">
                  <c:v>42429</c:v>
                </c:pt>
                <c:pt idx="48">
                  <c:v>42430</c:v>
                </c:pt>
                <c:pt idx="49">
                  <c:v>42431</c:v>
                </c:pt>
                <c:pt idx="50">
                  <c:v>42432</c:v>
                </c:pt>
                <c:pt idx="51">
                  <c:v>42433</c:v>
                </c:pt>
                <c:pt idx="52">
                  <c:v>42434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42456</c:v>
                </c:pt>
                <c:pt idx="75">
                  <c:v>42457</c:v>
                </c:pt>
                <c:pt idx="76">
                  <c:v>42458</c:v>
                </c:pt>
                <c:pt idx="77">
                  <c:v>42459</c:v>
                </c:pt>
                <c:pt idx="78">
                  <c:v>42460</c:v>
                </c:pt>
                <c:pt idx="79">
                  <c:v>42461</c:v>
                </c:pt>
                <c:pt idx="80">
                  <c:v>42462</c:v>
                </c:pt>
                <c:pt idx="81">
                  <c:v>42463</c:v>
                </c:pt>
                <c:pt idx="82">
                  <c:v>42464</c:v>
                </c:pt>
                <c:pt idx="83">
                  <c:v>42465</c:v>
                </c:pt>
                <c:pt idx="84">
                  <c:v>42466</c:v>
                </c:pt>
                <c:pt idx="85">
                  <c:v>42467</c:v>
                </c:pt>
                <c:pt idx="86">
                  <c:v>42468</c:v>
                </c:pt>
                <c:pt idx="87">
                  <c:v>42469</c:v>
                </c:pt>
                <c:pt idx="88">
                  <c:v>42470</c:v>
                </c:pt>
                <c:pt idx="89">
                  <c:v>42471</c:v>
                </c:pt>
                <c:pt idx="90">
                  <c:v>42472</c:v>
                </c:pt>
                <c:pt idx="91">
                  <c:v>42473</c:v>
                </c:pt>
                <c:pt idx="92">
                  <c:v>42474</c:v>
                </c:pt>
                <c:pt idx="93">
                  <c:v>42475</c:v>
                </c:pt>
                <c:pt idx="94">
                  <c:v>42476</c:v>
                </c:pt>
                <c:pt idx="95">
                  <c:v>42477</c:v>
                </c:pt>
                <c:pt idx="96">
                  <c:v>42478</c:v>
                </c:pt>
                <c:pt idx="97">
                  <c:v>42479</c:v>
                </c:pt>
                <c:pt idx="98">
                  <c:v>42480</c:v>
                </c:pt>
                <c:pt idx="99">
                  <c:v>42481</c:v>
                </c:pt>
                <c:pt idx="100">
                  <c:v>42482</c:v>
                </c:pt>
                <c:pt idx="101">
                  <c:v>42483</c:v>
                </c:pt>
                <c:pt idx="102">
                  <c:v>42484</c:v>
                </c:pt>
                <c:pt idx="103">
                  <c:v>42485</c:v>
                </c:pt>
                <c:pt idx="104">
                  <c:v>42486</c:v>
                </c:pt>
                <c:pt idx="105">
                  <c:v>42487</c:v>
                </c:pt>
                <c:pt idx="106">
                  <c:v>42488</c:v>
                </c:pt>
                <c:pt idx="107">
                  <c:v>42489</c:v>
                </c:pt>
                <c:pt idx="108">
                  <c:v>42490</c:v>
                </c:pt>
                <c:pt idx="109">
                  <c:v>42491</c:v>
                </c:pt>
                <c:pt idx="110">
                  <c:v>42492</c:v>
                </c:pt>
                <c:pt idx="111">
                  <c:v>42493</c:v>
                </c:pt>
                <c:pt idx="112">
                  <c:v>42494</c:v>
                </c:pt>
                <c:pt idx="113">
                  <c:v>42495</c:v>
                </c:pt>
                <c:pt idx="114">
                  <c:v>42496</c:v>
                </c:pt>
                <c:pt idx="115">
                  <c:v>42497</c:v>
                </c:pt>
                <c:pt idx="116">
                  <c:v>42498</c:v>
                </c:pt>
                <c:pt idx="117">
                  <c:v>42499</c:v>
                </c:pt>
                <c:pt idx="118">
                  <c:v>42500</c:v>
                </c:pt>
                <c:pt idx="119">
                  <c:v>42501</c:v>
                </c:pt>
                <c:pt idx="120">
                  <c:v>42502</c:v>
                </c:pt>
                <c:pt idx="121">
                  <c:v>42503</c:v>
                </c:pt>
                <c:pt idx="122">
                  <c:v>42504</c:v>
                </c:pt>
                <c:pt idx="123">
                  <c:v>42505</c:v>
                </c:pt>
                <c:pt idx="124">
                  <c:v>42506</c:v>
                </c:pt>
                <c:pt idx="125">
                  <c:v>42507</c:v>
                </c:pt>
                <c:pt idx="126">
                  <c:v>42508</c:v>
                </c:pt>
                <c:pt idx="127">
                  <c:v>42509</c:v>
                </c:pt>
                <c:pt idx="128">
                  <c:v>42510</c:v>
                </c:pt>
                <c:pt idx="129">
                  <c:v>42511</c:v>
                </c:pt>
                <c:pt idx="130">
                  <c:v>42512</c:v>
                </c:pt>
                <c:pt idx="131">
                  <c:v>42513</c:v>
                </c:pt>
                <c:pt idx="132">
                  <c:v>42514</c:v>
                </c:pt>
                <c:pt idx="133">
                  <c:v>42515</c:v>
                </c:pt>
                <c:pt idx="134">
                  <c:v>42516</c:v>
                </c:pt>
                <c:pt idx="135">
                  <c:v>42517</c:v>
                </c:pt>
                <c:pt idx="136">
                  <c:v>42518</c:v>
                </c:pt>
                <c:pt idx="137">
                  <c:v>42519</c:v>
                </c:pt>
                <c:pt idx="138">
                  <c:v>42520</c:v>
                </c:pt>
                <c:pt idx="139">
                  <c:v>42521</c:v>
                </c:pt>
                <c:pt idx="140">
                  <c:v>42522</c:v>
                </c:pt>
                <c:pt idx="141">
                  <c:v>42523</c:v>
                </c:pt>
                <c:pt idx="142">
                  <c:v>42524</c:v>
                </c:pt>
                <c:pt idx="143">
                  <c:v>42525</c:v>
                </c:pt>
                <c:pt idx="144">
                  <c:v>42526</c:v>
                </c:pt>
                <c:pt idx="145">
                  <c:v>42527</c:v>
                </c:pt>
                <c:pt idx="146">
                  <c:v>42528</c:v>
                </c:pt>
                <c:pt idx="147">
                  <c:v>42529</c:v>
                </c:pt>
                <c:pt idx="148">
                  <c:v>42530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42535</c:v>
                </c:pt>
                <c:pt idx="154">
                  <c:v>42536</c:v>
                </c:pt>
                <c:pt idx="155">
                  <c:v>42537</c:v>
                </c:pt>
                <c:pt idx="156">
                  <c:v>42538</c:v>
                </c:pt>
                <c:pt idx="157">
                  <c:v>42539</c:v>
                </c:pt>
                <c:pt idx="158">
                  <c:v>42540</c:v>
                </c:pt>
                <c:pt idx="159">
                  <c:v>42541</c:v>
                </c:pt>
                <c:pt idx="160">
                  <c:v>42542</c:v>
                </c:pt>
                <c:pt idx="161">
                  <c:v>42543</c:v>
                </c:pt>
                <c:pt idx="162">
                  <c:v>42544</c:v>
                </c:pt>
                <c:pt idx="163">
                  <c:v>42545</c:v>
                </c:pt>
                <c:pt idx="164">
                  <c:v>42546</c:v>
                </c:pt>
                <c:pt idx="165">
                  <c:v>42547</c:v>
                </c:pt>
                <c:pt idx="166">
                  <c:v>42548</c:v>
                </c:pt>
                <c:pt idx="167">
                  <c:v>42549</c:v>
                </c:pt>
                <c:pt idx="168">
                  <c:v>42550</c:v>
                </c:pt>
                <c:pt idx="169">
                  <c:v>42551</c:v>
                </c:pt>
                <c:pt idx="170">
                  <c:v>42552</c:v>
                </c:pt>
                <c:pt idx="171">
                  <c:v>42553</c:v>
                </c:pt>
                <c:pt idx="172">
                  <c:v>42554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42560</c:v>
                </c:pt>
                <c:pt idx="179">
                  <c:v>42561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42567</c:v>
                </c:pt>
                <c:pt idx="186">
                  <c:v>42568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42574</c:v>
                </c:pt>
                <c:pt idx="193">
                  <c:v>42575</c:v>
                </c:pt>
                <c:pt idx="194">
                  <c:v>42576</c:v>
                </c:pt>
                <c:pt idx="195">
                  <c:v>42577</c:v>
                </c:pt>
                <c:pt idx="196">
                  <c:v>42578</c:v>
                </c:pt>
                <c:pt idx="197">
                  <c:v>42579</c:v>
                </c:pt>
                <c:pt idx="198">
                  <c:v>42580</c:v>
                </c:pt>
                <c:pt idx="199">
                  <c:v>42581</c:v>
                </c:pt>
                <c:pt idx="200">
                  <c:v>42582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42588</c:v>
                </c:pt>
                <c:pt idx="207">
                  <c:v>42589</c:v>
                </c:pt>
                <c:pt idx="208">
                  <c:v>42590</c:v>
                </c:pt>
                <c:pt idx="209">
                  <c:v>42591</c:v>
                </c:pt>
                <c:pt idx="210">
                  <c:v>42592</c:v>
                </c:pt>
                <c:pt idx="211">
                  <c:v>42593</c:v>
                </c:pt>
                <c:pt idx="212">
                  <c:v>42594</c:v>
                </c:pt>
                <c:pt idx="213">
                  <c:v>42595</c:v>
                </c:pt>
                <c:pt idx="214">
                  <c:v>42596</c:v>
                </c:pt>
                <c:pt idx="215">
                  <c:v>42597</c:v>
                </c:pt>
                <c:pt idx="216">
                  <c:v>42598</c:v>
                </c:pt>
                <c:pt idx="217">
                  <c:v>42599</c:v>
                </c:pt>
                <c:pt idx="218">
                  <c:v>42600</c:v>
                </c:pt>
                <c:pt idx="219">
                  <c:v>42601</c:v>
                </c:pt>
                <c:pt idx="220">
                  <c:v>42602</c:v>
                </c:pt>
                <c:pt idx="221">
                  <c:v>42603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42609</c:v>
                </c:pt>
                <c:pt idx="228">
                  <c:v>42610</c:v>
                </c:pt>
                <c:pt idx="229">
                  <c:v>42611</c:v>
                </c:pt>
                <c:pt idx="230">
                  <c:v>42612</c:v>
                </c:pt>
                <c:pt idx="231">
                  <c:v>42613</c:v>
                </c:pt>
                <c:pt idx="232">
                  <c:v>42614</c:v>
                </c:pt>
                <c:pt idx="233">
                  <c:v>42615</c:v>
                </c:pt>
                <c:pt idx="234">
                  <c:v>42616</c:v>
                </c:pt>
                <c:pt idx="235">
                  <c:v>42617</c:v>
                </c:pt>
                <c:pt idx="236">
                  <c:v>42618</c:v>
                </c:pt>
                <c:pt idx="237">
                  <c:v>42619</c:v>
                </c:pt>
                <c:pt idx="238">
                  <c:v>42620</c:v>
                </c:pt>
                <c:pt idx="239">
                  <c:v>42621</c:v>
                </c:pt>
                <c:pt idx="240">
                  <c:v>42622</c:v>
                </c:pt>
                <c:pt idx="241">
                  <c:v>42623</c:v>
                </c:pt>
                <c:pt idx="242">
                  <c:v>42624</c:v>
                </c:pt>
                <c:pt idx="243">
                  <c:v>42625</c:v>
                </c:pt>
                <c:pt idx="244">
                  <c:v>42626</c:v>
                </c:pt>
                <c:pt idx="245">
                  <c:v>42627</c:v>
                </c:pt>
                <c:pt idx="246">
                  <c:v>42628</c:v>
                </c:pt>
                <c:pt idx="247">
                  <c:v>42629</c:v>
                </c:pt>
                <c:pt idx="248">
                  <c:v>42630</c:v>
                </c:pt>
                <c:pt idx="249">
                  <c:v>42631</c:v>
                </c:pt>
                <c:pt idx="250">
                  <c:v>42632</c:v>
                </c:pt>
                <c:pt idx="251">
                  <c:v>42633</c:v>
                </c:pt>
                <c:pt idx="252">
                  <c:v>42634</c:v>
                </c:pt>
                <c:pt idx="253">
                  <c:v>42635</c:v>
                </c:pt>
                <c:pt idx="254">
                  <c:v>42636</c:v>
                </c:pt>
                <c:pt idx="255">
                  <c:v>42637</c:v>
                </c:pt>
                <c:pt idx="256">
                  <c:v>42638</c:v>
                </c:pt>
                <c:pt idx="257">
                  <c:v>42639</c:v>
                </c:pt>
                <c:pt idx="258">
                  <c:v>42640</c:v>
                </c:pt>
                <c:pt idx="259">
                  <c:v>42641</c:v>
                </c:pt>
                <c:pt idx="260">
                  <c:v>42642</c:v>
                </c:pt>
                <c:pt idx="261">
                  <c:v>42643</c:v>
                </c:pt>
                <c:pt idx="262">
                  <c:v>42644</c:v>
                </c:pt>
                <c:pt idx="263">
                  <c:v>42645</c:v>
                </c:pt>
                <c:pt idx="264">
                  <c:v>42646</c:v>
                </c:pt>
                <c:pt idx="265">
                  <c:v>42647</c:v>
                </c:pt>
                <c:pt idx="266">
                  <c:v>42648</c:v>
                </c:pt>
                <c:pt idx="267">
                  <c:v>42649</c:v>
                </c:pt>
                <c:pt idx="268">
                  <c:v>42650</c:v>
                </c:pt>
                <c:pt idx="269">
                  <c:v>42651</c:v>
                </c:pt>
                <c:pt idx="270">
                  <c:v>42652</c:v>
                </c:pt>
                <c:pt idx="271">
                  <c:v>42653</c:v>
                </c:pt>
                <c:pt idx="272">
                  <c:v>42654</c:v>
                </c:pt>
                <c:pt idx="273">
                  <c:v>42655</c:v>
                </c:pt>
                <c:pt idx="274">
                  <c:v>42656</c:v>
                </c:pt>
                <c:pt idx="275">
                  <c:v>42657</c:v>
                </c:pt>
                <c:pt idx="276">
                  <c:v>42658</c:v>
                </c:pt>
                <c:pt idx="277">
                  <c:v>42659</c:v>
                </c:pt>
                <c:pt idx="278">
                  <c:v>42660</c:v>
                </c:pt>
                <c:pt idx="279">
                  <c:v>42661</c:v>
                </c:pt>
                <c:pt idx="280">
                  <c:v>42662</c:v>
                </c:pt>
                <c:pt idx="281">
                  <c:v>42663</c:v>
                </c:pt>
                <c:pt idx="282">
                  <c:v>42664</c:v>
                </c:pt>
                <c:pt idx="283">
                  <c:v>42665</c:v>
                </c:pt>
                <c:pt idx="284">
                  <c:v>42666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42672</c:v>
                </c:pt>
                <c:pt idx="291">
                  <c:v>42673</c:v>
                </c:pt>
                <c:pt idx="292">
                  <c:v>42674</c:v>
                </c:pt>
                <c:pt idx="293">
                  <c:v>42675</c:v>
                </c:pt>
                <c:pt idx="294">
                  <c:v>42676</c:v>
                </c:pt>
                <c:pt idx="295">
                  <c:v>42677</c:v>
                </c:pt>
                <c:pt idx="296">
                  <c:v>42678</c:v>
                </c:pt>
                <c:pt idx="297">
                  <c:v>42679</c:v>
                </c:pt>
                <c:pt idx="298">
                  <c:v>42680</c:v>
                </c:pt>
                <c:pt idx="299">
                  <c:v>42681</c:v>
                </c:pt>
                <c:pt idx="300">
                  <c:v>42682</c:v>
                </c:pt>
                <c:pt idx="301">
                  <c:v>42683</c:v>
                </c:pt>
                <c:pt idx="302">
                  <c:v>42684</c:v>
                </c:pt>
                <c:pt idx="303">
                  <c:v>42685</c:v>
                </c:pt>
                <c:pt idx="304">
                  <c:v>42686</c:v>
                </c:pt>
                <c:pt idx="305">
                  <c:v>42687</c:v>
                </c:pt>
                <c:pt idx="306">
                  <c:v>42688</c:v>
                </c:pt>
                <c:pt idx="307">
                  <c:v>42689</c:v>
                </c:pt>
                <c:pt idx="308">
                  <c:v>42690</c:v>
                </c:pt>
                <c:pt idx="309">
                  <c:v>42691</c:v>
                </c:pt>
                <c:pt idx="310">
                  <c:v>42692</c:v>
                </c:pt>
                <c:pt idx="311">
                  <c:v>42693</c:v>
                </c:pt>
                <c:pt idx="312">
                  <c:v>42694</c:v>
                </c:pt>
                <c:pt idx="313">
                  <c:v>42695</c:v>
                </c:pt>
                <c:pt idx="314">
                  <c:v>42696</c:v>
                </c:pt>
                <c:pt idx="315">
                  <c:v>42697</c:v>
                </c:pt>
                <c:pt idx="316">
                  <c:v>42698</c:v>
                </c:pt>
                <c:pt idx="317">
                  <c:v>42699</c:v>
                </c:pt>
                <c:pt idx="318">
                  <c:v>42700</c:v>
                </c:pt>
                <c:pt idx="319">
                  <c:v>42701</c:v>
                </c:pt>
                <c:pt idx="320">
                  <c:v>42702</c:v>
                </c:pt>
                <c:pt idx="321">
                  <c:v>42703</c:v>
                </c:pt>
                <c:pt idx="322">
                  <c:v>42704</c:v>
                </c:pt>
                <c:pt idx="323">
                  <c:v>42705</c:v>
                </c:pt>
                <c:pt idx="324">
                  <c:v>42706</c:v>
                </c:pt>
                <c:pt idx="325">
                  <c:v>42707</c:v>
                </c:pt>
                <c:pt idx="326">
                  <c:v>42708</c:v>
                </c:pt>
                <c:pt idx="327">
                  <c:v>42709</c:v>
                </c:pt>
                <c:pt idx="328">
                  <c:v>42710</c:v>
                </c:pt>
                <c:pt idx="329">
                  <c:v>42711</c:v>
                </c:pt>
                <c:pt idx="330">
                  <c:v>42712</c:v>
                </c:pt>
                <c:pt idx="331">
                  <c:v>42713</c:v>
                </c:pt>
                <c:pt idx="332">
                  <c:v>42714</c:v>
                </c:pt>
                <c:pt idx="333">
                  <c:v>42715</c:v>
                </c:pt>
                <c:pt idx="334">
                  <c:v>42716</c:v>
                </c:pt>
                <c:pt idx="335">
                  <c:v>42717</c:v>
                </c:pt>
                <c:pt idx="336">
                  <c:v>42718</c:v>
                </c:pt>
                <c:pt idx="337">
                  <c:v>42719</c:v>
                </c:pt>
                <c:pt idx="338">
                  <c:v>42720</c:v>
                </c:pt>
                <c:pt idx="339">
                  <c:v>42721</c:v>
                </c:pt>
                <c:pt idx="340">
                  <c:v>42722</c:v>
                </c:pt>
                <c:pt idx="341">
                  <c:v>42723</c:v>
                </c:pt>
                <c:pt idx="342">
                  <c:v>42724</c:v>
                </c:pt>
                <c:pt idx="343">
                  <c:v>42725</c:v>
                </c:pt>
                <c:pt idx="344">
                  <c:v>42726</c:v>
                </c:pt>
                <c:pt idx="345">
                  <c:v>42727</c:v>
                </c:pt>
                <c:pt idx="346">
                  <c:v>42728</c:v>
                </c:pt>
                <c:pt idx="347">
                  <c:v>42729</c:v>
                </c:pt>
                <c:pt idx="348">
                  <c:v>42730</c:v>
                </c:pt>
                <c:pt idx="349">
                  <c:v>42731</c:v>
                </c:pt>
                <c:pt idx="350">
                  <c:v>42732</c:v>
                </c:pt>
                <c:pt idx="351">
                  <c:v>42733</c:v>
                </c:pt>
                <c:pt idx="352">
                  <c:v>42734</c:v>
                </c:pt>
                <c:pt idx="353">
                  <c:v>42735</c:v>
                </c:pt>
                <c:pt idx="354">
                  <c:v>42736</c:v>
                </c:pt>
                <c:pt idx="355">
                  <c:v>42737</c:v>
                </c:pt>
                <c:pt idx="356">
                  <c:v>42738</c:v>
                </c:pt>
                <c:pt idx="357">
                  <c:v>42739</c:v>
                </c:pt>
                <c:pt idx="358">
                  <c:v>42740</c:v>
                </c:pt>
                <c:pt idx="359">
                  <c:v>42741</c:v>
                </c:pt>
                <c:pt idx="360">
                  <c:v>42742</c:v>
                </c:pt>
                <c:pt idx="361">
                  <c:v>42743</c:v>
                </c:pt>
                <c:pt idx="362">
                  <c:v>42744</c:v>
                </c:pt>
                <c:pt idx="363">
                  <c:v>42745</c:v>
                </c:pt>
                <c:pt idx="364">
                  <c:v>42746</c:v>
                </c:pt>
                <c:pt idx="365">
                  <c:v>42747</c:v>
                </c:pt>
                <c:pt idx="366">
                  <c:v>42748</c:v>
                </c:pt>
              </c:numCache>
            </c:numRef>
          </c:cat>
          <c:val>
            <c:numRef>
              <c:f>Hoja1!$AH$3:$AH$369</c:f>
              <c:numCache>
                <c:formatCode>0.00</c:formatCode>
                <c:ptCount val="367"/>
                <c:pt idx="0" formatCode="General">
                  <c:v>100</c:v>
                </c:pt>
                <c:pt idx="1">
                  <c:v>99.849262813274549</c:v>
                </c:pt>
                <c:pt idx="2">
                  <c:v>99.990426601843424</c:v>
                </c:pt>
                <c:pt idx="3">
                  <c:v>99.990426601843424</c:v>
                </c:pt>
                <c:pt idx="4">
                  <c:v>99.990426601843424</c:v>
                </c:pt>
                <c:pt idx="5">
                  <c:v>100.02638821286749</c:v>
                </c:pt>
                <c:pt idx="6">
                  <c:v>100.07376426015517</c:v>
                </c:pt>
                <c:pt idx="7">
                  <c:v>100.07457081018302</c:v>
                </c:pt>
                <c:pt idx="8">
                  <c:v>100.08402147246579</c:v>
                </c:pt>
                <c:pt idx="9">
                  <c:v>100.15275356179507</c:v>
                </c:pt>
                <c:pt idx="10">
                  <c:v>100.15275356179507</c:v>
                </c:pt>
                <c:pt idx="11">
                  <c:v>100.15275356179507</c:v>
                </c:pt>
                <c:pt idx="12">
                  <c:v>100.12298134554987</c:v>
                </c:pt>
                <c:pt idx="13">
                  <c:v>100.11489831157517</c:v>
                </c:pt>
                <c:pt idx="14">
                  <c:v>100.2150157172053</c:v>
                </c:pt>
                <c:pt idx="15">
                  <c:v>100.18548897270773</c:v>
                </c:pt>
                <c:pt idx="16">
                  <c:v>100.23865113976036</c:v>
                </c:pt>
                <c:pt idx="17">
                  <c:v>100.23865113976036</c:v>
                </c:pt>
                <c:pt idx="18">
                  <c:v>100.23865113976036</c:v>
                </c:pt>
                <c:pt idx="19">
                  <c:v>100.39391202012023</c:v>
                </c:pt>
                <c:pt idx="20">
                  <c:v>100.50460224459363</c:v>
                </c:pt>
                <c:pt idx="21">
                  <c:v>100.50740763599482</c:v>
                </c:pt>
                <c:pt idx="22">
                  <c:v>100.5291494193541</c:v>
                </c:pt>
                <c:pt idx="23">
                  <c:v>100.52879874542894</c:v>
                </c:pt>
                <c:pt idx="24">
                  <c:v>100.52879874542894</c:v>
                </c:pt>
                <c:pt idx="25">
                  <c:v>100.52879874542894</c:v>
                </c:pt>
                <c:pt idx="26">
                  <c:v>100.45191348733995</c:v>
                </c:pt>
                <c:pt idx="27">
                  <c:v>100.66370300443391</c:v>
                </c:pt>
                <c:pt idx="28">
                  <c:v>100.80248221031177</c:v>
                </c:pt>
                <c:pt idx="29">
                  <c:v>100.82573189154917</c:v>
                </c:pt>
                <c:pt idx="30">
                  <c:v>100.88841485566961</c:v>
                </c:pt>
                <c:pt idx="31">
                  <c:v>100.88841485566961</c:v>
                </c:pt>
                <c:pt idx="32">
                  <c:v>100.88841485566961</c:v>
                </c:pt>
                <c:pt idx="33">
                  <c:v>100.98877773304736</c:v>
                </c:pt>
                <c:pt idx="34">
                  <c:v>101.0397131206753</c:v>
                </c:pt>
                <c:pt idx="35">
                  <c:v>101.09010496371927</c:v>
                </c:pt>
                <c:pt idx="36">
                  <c:v>101.1302045270601</c:v>
                </c:pt>
                <c:pt idx="37">
                  <c:v>101.15803050302071</c:v>
                </c:pt>
                <c:pt idx="38">
                  <c:v>101.15803050302071</c:v>
                </c:pt>
                <c:pt idx="39">
                  <c:v>101.15803050302071</c:v>
                </c:pt>
                <c:pt idx="40">
                  <c:v>101.2571835553567</c:v>
                </c:pt>
                <c:pt idx="41">
                  <c:v>101.14175923289379</c:v>
                </c:pt>
                <c:pt idx="42">
                  <c:v>101.17612527755843</c:v>
                </c:pt>
                <c:pt idx="43">
                  <c:v>101.28192360077598</c:v>
                </c:pt>
                <c:pt idx="44">
                  <c:v>101.27743497453406</c:v>
                </c:pt>
                <c:pt idx="45">
                  <c:v>101.27743497453406</c:v>
                </c:pt>
                <c:pt idx="46">
                  <c:v>101.27743497453406</c:v>
                </c:pt>
                <c:pt idx="47">
                  <c:v>101.35759903382319</c:v>
                </c:pt>
                <c:pt idx="48">
                  <c:v>101.33336746559537</c:v>
                </c:pt>
                <c:pt idx="49">
                  <c:v>101.47621448900496</c:v>
                </c:pt>
                <c:pt idx="50">
                  <c:v>101.43799103116368</c:v>
                </c:pt>
                <c:pt idx="51">
                  <c:v>101.47486439439312</c:v>
                </c:pt>
                <c:pt idx="52">
                  <c:v>101.47486439439312</c:v>
                </c:pt>
                <c:pt idx="53">
                  <c:v>101.47486439439312</c:v>
                </c:pt>
                <c:pt idx="54">
                  <c:v>101.50544316066615</c:v>
                </c:pt>
                <c:pt idx="55">
                  <c:v>101.48378904578817</c:v>
                </c:pt>
                <c:pt idx="56">
                  <c:v>101.49967457459744</c:v>
                </c:pt>
                <c:pt idx="57">
                  <c:v>101.4665884897596</c:v>
                </c:pt>
                <c:pt idx="58">
                  <c:v>101.45699755790676</c:v>
                </c:pt>
                <c:pt idx="59">
                  <c:v>101.45699755790676</c:v>
                </c:pt>
                <c:pt idx="60">
                  <c:v>101.45699755790676</c:v>
                </c:pt>
                <c:pt idx="61">
                  <c:v>101.70965812097685</c:v>
                </c:pt>
                <c:pt idx="62">
                  <c:v>101.63400022162588</c:v>
                </c:pt>
                <c:pt idx="63">
                  <c:v>101.72101995615168</c:v>
                </c:pt>
                <c:pt idx="64">
                  <c:v>101.77190274269086</c:v>
                </c:pt>
                <c:pt idx="65">
                  <c:v>101.77442759495193</c:v>
                </c:pt>
                <c:pt idx="66">
                  <c:v>101.77442759495193</c:v>
                </c:pt>
                <c:pt idx="67">
                  <c:v>101.77442759495193</c:v>
                </c:pt>
                <c:pt idx="68">
                  <c:v>101.87251109181621</c:v>
                </c:pt>
                <c:pt idx="69">
                  <c:v>101.88187408561771</c:v>
                </c:pt>
                <c:pt idx="70">
                  <c:v>101.87177467657339</c:v>
                </c:pt>
                <c:pt idx="71">
                  <c:v>101.89169295552188</c:v>
                </c:pt>
                <c:pt idx="72">
                  <c:v>101.89169295552188</c:v>
                </c:pt>
                <c:pt idx="73">
                  <c:v>101.89169295552188</c:v>
                </c:pt>
                <c:pt idx="74">
                  <c:v>101.89169295552188</c:v>
                </c:pt>
                <c:pt idx="75">
                  <c:v>101.99840303094483</c:v>
                </c:pt>
                <c:pt idx="76">
                  <c:v>101.98900496975082</c:v>
                </c:pt>
                <c:pt idx="77">
                  <c:v>102.07667345103816</c:v>
                </c:pt>
                <c:pt idx="78">
                  <c:v>102.06874822032979</c:v>
                </c:pt>
                <c:pt idx="79">
                  <c:v>102.08528249590057</c:v>
                </c:pt>
                <c:pt idx="80">
                  <c:v>102.08528249590057</c:v>
                </c:pt>
                <c:pt idx="81">
                  <c:v>102.08528249590057</c:v>
                </c:pt>
                <c:pt idx="82">
                  <c:v>102.18827542771695</c:v>
                </c:pt>
                <c:pt idx="83">
                  <c:v>102.1857330417596</c:v>
                </c:pt>
                <c:pt idx="84">
                  <c:v>102.1987605780789</c:v>
                </c:pt>
                <c:pt idx="85">
                  <c:v>102.31251919939737</c:v>
                </c:pt>
                <c:pt idx="86">
                  <c:v>102.31260686787866</c:v>
                </c:pt>
                <c:pt idx="87">
                  <c:v>102.31260686787866</c:v>
                </c:pt>
                <c:pt idx="88">
                  <c:v>102.31260686787866</c:v>
                </c:pt>
                <c:pt idx="89">
                  <c:v>102.3340681120978</c:v>
                </c:pt>
                <c:pt idx="90">
                  <c:v>102.34762165930482</c:v>
                </c:pt>
                <c:pt idx="91">
                  <c:v>102.26551135973109</c:v>
                </c:pt>
                <c:pt idx="92">
                  <c:v>102.34530721139883</c:v>
                </c:pt>
                <c:pt idx="93">
                  <c:v>102.36231489676857</c:v>
                </c:pt>
                <c:pt idx="94">
                  <c:v>102.36231489676857</c:v>
                </c:pt>
                <c:pt idx="95">
                  <c:v>102.36231489676857</c:v>
                </c:pt>
                <c:pt idx="96">
                  <c:v>102.39589192510162</c:v>
                </c:pt>
                <c:pt idx="97">
                  <c:v>102.41844025848873</c:v>
                </c:pt>
                <c:pt idx="98">
                  <c:v>102.39128056298591</c:v>
                </c:pt>
                <c:pt idx="99">
                  <c:v>102.4215437227263</c:v>
                </c:pt>
                <c:pt idx="100">
                  <c:v>102.29386334657941</c:v>
                </c:pt>
                <c:pt idx="101">
                  <c:v>102.29386334657941</c:v>
                </c:pt>
                <c:pt idx="102">
                  <c:v>102.29386334657941</c:v>
                </c:pt>
                <c:pt idx="103">
                  <c:v>102.3238810345722</c:v>
                </c:pt>
                <c:pt idx="104">
                  <c:v>102.37053820031331</c:v>
                </c:pt>
                <c:pt idx="105">
                  <c:v>102.38635359433755</c:v>
                </c:pt>
                <c:pt idx="106">
                  <c:v>102.35051471918729</c:v>
                </c:pt>
                <c:pt idx="107">
                  <c:v>102.21103416545913</c:v>
                </c:pt>
                <c:pt idx="108">
                  <c:v>102.21103416545913</c:v>
                </c:pt>
                <c:pt idx="109">
                  <c:v>102.21103416545913</c:v>
                </c:pt>
                <c:pt idx="110">
                  <c:v>102.17445887506604</c:v>
                </c:pt>
                <c:pt idx="111">
                  <c:v>102.23843933270956</c:v>
                </c:pt>
                <c:pt idx="112">
                  <c:v>102.31067816129031</c:v>
                </c:pt>
                <c:pt idx="113">
                  <c:v>102.35063745506109</c:v>
                </c:pt>
                <c:pt idx="114">
                  <c:v>102.31770917348958</c:v>
                </c:pt>
                <c:pt idx="115">
                  <c:v>102.31770917348958</c:v>
                </c:pt>
                <c:pt idx="116">
                  <c:v>102.31770917348958</c:v>
                </c:pt>
                <c:pt idx="117">
                  <c:v>102.39918825999803</c:v>
                </c:pt>
                <c:pt idx="118">
                  <c:v>102.42450691739381</c:v>
                </c:pt>
                <c:pt idx="119">
                  <c:v>102.53240928416228</c:v>
                </c:pt>
                <c:pt idx="120">
                  <c:v>102.52022336526335</c:v>
                </c:pt>
                <c:pt idx="121">
                  <c:v>102.49311627084931</c:v>
                </c:pt>
                <c:pt idx="122">
                  <c:v>102.49311627084931</c:v>
                </c:pt>
                <c:pt idx="123">
                  <c:v>102.49311627084931</c:v>
                </c:pt>
                <c:pt idx="124">
                  <c:v>102.54818961079401</c:v>
                </c:pt>
                <c:pt idx="125">
                  <c:v>102.58622019797644</c:v>
                </c:pt>
                <c:pt idx="126">
                  <c:v>102.52038116852965</c:v>
                </c:pt>
                <c:pt idx="127">
                  <c:v>102.47076080812103</c:v>
                </c:pt>
                <c:pt idx="128">
                  <c:v>102.43241461440594</c:v>
                </c:pt>
                <c:pt idx="129">
                  <c:v>102.43241461440594</c:v>
                </c:pt>
                <c:pt idx="130">
                  <c:v>102.43241461440594</c:v>
                </c:pt>
                <c:pt idx="131">
                  <c:v>102.47300512124198</c:v>
                </c:pt>
                <c:pt idx="132">
                  <c:v>102.50845825507457</c:v>
                </c:pt>
                <c:pt idx="133">
                  <c:v>102.53786226369834</c:v>
                </c:pt>
                <c:pt idx="134">
                  <c:v>102.58764042737329</c:v>
                </c:pt>
                <c:pt idx="135">
                  <c:v>102.58746509041072</c:v>
                </c:pt>
                <c:pt idx="136">
                  <c:v>102.58746509041072</c:v>
                </c:pt>
                <c:pt idx="137">
                  <c:v>102.58746509041072</c:v>
                </c:pt>
                <c:pt idx="138">
                  <c:v>102.61579954356279</c:v>
                </c:pt>
                <c:pt idx="139">
                  <c:v>102.71097244684832</c:v>
                </c:pt>
                <c:pt idx="140">
                  <c:v>102.59900226254813</c:v>
                </c:pt>
                <c:pt idx="141">
                  <c:v>102.68260292630373</c:v>
                </c:pt>
                <c:pt idx="142">
                  <c:v>102.7118491316612</c:v>
                </c:pt>
                <c:pt idx="143">
                  <c:v>102.7118491316612</c:v>
                </c:pt>
                <c:pt idx="144">
                  <c:v>102.7118491316612</c:v>
                </c:pt>
                <c:pt idx="145">
                  <c:v>102.73145180407705</c:v>
                </c:pt>
                <c:pt idx="146">
                  <c:v>102.69773450617394</c:v>
                </c:pt>
                <c:pt idx="147">
                  <c:v>102.75706853430923</c:v>
                </c:pt>
                <c:pt idx="148">
                  <c:v>102.72385971359758</c:v>
                </c:pt>
                <c:pt idx="149">
                  <c:v>102.74053425873844</c:v>
                </c:pt>
                <c:pt idx="150">
                  <c:v>102.74053425873844</c:v>
                </c:pt>
                <c:pt idx="151">
                  <c:v>102.74053425873844</c:v>
                </c:pt>
                <c:pt idx="152">
                  <c:v>102.73046991708664</c:v>
                </c:pt>
                <c:pt idx="153">
                  <c:v>102.71491752850626</c:v>
                </c:pt>
                <c:pt idx="154">
                  <c:v>102.73504621180983</c:v>
                </c:pt>
                <c:pt idx="155">
                  <c:v>102.75994406049544</c:v>
                </c:pt>
                <c:pt idx="156">
                  <c:v>102.85522216595852</c:v>
                </c:pt>
                <c:pt idx="157">
                  <c:v>102.85522216595852</c:v>
                </c:pt>
                <c:pt idx="158">
                  <c:v>102.85522216595852</c:v>
                </c:pt>
                <c:pt idx="159">
                  <c:v>102.83826708167756</c:v>
                </c:pt>
                <c:pt idx="160">
                  <c:v>102.78121243405576</c:v>
                </c:pt>
                <c:pt idx="161">
                  <c:v>102.76331053017688</c:v>
                </c:pt>
                <c:pt idx="162">
                  <c:v>102.72903215399353</c:v>
                </c:pt>
                <c:pt idx="163">
                  <c:v>102.79634401392595</c:v>
                </c:pt>
                <c:pt idx="164">
                  <c:v>102.79634401392595</c:v>
                </c:pt>
                <c:pt idx="165">
                  <c:v>102.79634401392595</c:v>
                </c:pt>
                <c:pt idx="166">
                  <c:v>102.79634401392595</c:v>
                </c:pt>
                <c:pt idx="167">
                  <c:v>102.74060439352345</c:v>
                </c:pt>
                <c:pt idx="168">
                  <c:v>102.82746632478296</c:v>
                </c:pt>
                <c:pt idx="169">
                  <c:v>102.89263907377197</c:v>
                </c:pt>
                <c:pt idx="170">
                  <c:v>103.07285040390622</c:v>
                </c:pt>
                <c:pt idx="171">
                  <c:v>103.07285040390622</c:v>
                </c:pt>
                <c:pt idx="172">
                  <c:v>103.07285040390622</c:v>
                </c:pt>
                <c:pt idx="173">
                  <c:v>103.21776640347419</c:v>
                </c:pt>
                <c:pt idx="174">
                  <c:v>103.22940877778915</c:v>
                </c:pt>
                <c:pt idx="175">
                  <c:v>103.30762659679371</c:v>
                </c:pt>
                <c:pt idx="176">
                  <c:v>103.3308412106386</c:v>
                </c:pt>
                <c:pt idx="177">
                  <c:v>103.36362922264006</c:v>
                </c:pt>
                <c:pt idx="178">
                  <c:v>103.36362922264006</c:v>
                </c:pt>
                <c:pt idx="179">
                  <c:v>103.36362922264006</c:v>
                </c:pt>
                <c:pt idx="180">
                  <c:v>103.55444843901009</c:v>
                </c:pt>
                <c:pt idx="181">
                  <c:v>103.58031064098985</c:v>
                </c:pt>
                <c:pt idx="182">
                  <c:v>103.59772160137351</c:v>
                </c:pt>
                <c:pt idx="183">
                  <c:v>103.59340831209417</c:v>
                </c:pt>
                <c:pt idx="184">
                  <c:v>103.59609096762156</c:v>
                </c:pt>
                <c:pt idx="185">
                  <c:v>103.59609096762156</c:v>
                </c:pt>
                <c:pt idx="186">
                  <c:v>103.59609096762156</c:v>
                </c:pt>
                <c:pt idx="187">
                  <c:v>103.66315735580638</c:v>
                </c:pt>
                <c:pt idx="188">
                  <c:v>103.67602708885934</c:v>
                </c:pt>
                <c:pt idx="189">
                  <c:v>103.69391145904197</c:v>
                </c:pt>
                <c:pt idx="190">
                  <c:v>103.74332141509551</c:v>
                </c:pt>
                <c:pt idx="191">
                  <c:v>103.71167309335077</c:v>
                </c:pt>
                <c:pt idx="192">
                  <c:v>103.71167309335077</c:v>
                </c:pt>
                <c:pt idx="193">
                  <c:v>103.71167309335077</c:v>
                </c:pt>
                <c:pt idx="194">
                  <c:v>103.76539633868364</c:v>
                </c:pt>
                <c:pt idx="195">
                  <c:v>103.66438471454437</c:v>
                </c:pt>
                <c:pt idx="196">
                  <c:v>103.6349807059206</c:v>
                </c:pt>
                <c:pt idx="197">
                  <c:v>103.67557121275664</c:v>
                </c:pt>
                <c:pt idx="198">
                  <c:v>103.74391756076822</c:v>
                </c:pt>
                <c:pt idx="199">
                  <c:v>103.74391756076822</c:v>
                </c:pt>
                <c:pt idx="200">
                  <c:v>103.74391756076822</c:v>
                </c:pt>
                <c:pt idx="201">
                  <c:v>103.89086746910208</c:v>
                </c:pt>
                <c:pt idx="202">
                  <c:v>103.97899182649209</c:v>
                </c:pt>
                <c:pt idx="203">
                  <c:v>103.9443627763836</c:v>
                </c:pt>
                <c:pt idx="204">
                  <c:v>103.98749566917699</c:v>
                </c:pt>
                <c:pt idx="205">
                  <c:v>104.09902751107074</c:v>
                </c:pt>
                <c:pt idx="206">
                  <c:v>104.09902751107074</c:v>
                </c:pt>
                <c:pt idx="207">
                  <c:v>104.09902751107074</c:v>
                </c:pt>
                <c:pt idx="208">
                  <c:v>104.15169873462818</c:v>
                </c:pt>
                <c:pt idx="209">
                  <c:v>104.23598321253783</c:v>
                </c:pt>
                <c:pt idx="210">
                  <c:v>104.31569139572429</c:v>
                </c:pt>
                <c:pt idx="211">
                  <c:v>104.42974808987911</c:v>
                </c:pt>
                <c:pt idx="212">
                  <c:v>104.53144352817243</c:v>
                </c:pt>
                <c:pt idx="213">
                  <c:v>104.53144352817243</c:v>
                </c:pt>
                <c:pt idx="214">
                  <c:v>104.53144352817243</c:v>
                </c:pt>
                <c:pt idx="215">
                  <c:v>104.53144352817243</c:v>
                </c:pt>
                <c:pt idx="216">
                  <c:v>104.89714383101443</c:v>
                </c:pt>
                <c:pt idx="217">
                  <c:v>104.96552524641857</c:v>
                </c:pt>
                <c:pt idx="218">
                  <c:v>105.00488839451658</c:v>
                </c:pt>
                <c:pt idx="219">
                  <c:v>105.00779898809533</c:v>
                </c:pt>
                <c:pt idx="220">
                  <c:v>105.00779898809533</c:v>
                </c:pt>
                <c:pt idx="221">
                  <c:v>105.00779898809533</c:v>
                </c:pt>
                <c:pt idx="222">
                  <c:v>105.02475407237631</c:v>
                </c:pt>
                <c:pt idx="223">
                  <c:v>105.0944329813035</c:v>
                </c:pt>
                <c:pt idx="224">
                  <c:v>105.18606407794501</c:v>
                </c:pt>
                <c:pt idx="225">
                  <c:v>105.23352779371398</c:v>
                </c:pt>
                <c:pt idx="226">
                  <c:v>105.23270370998988</c:v>
                </c:pt>
                <c:pt idx="227">
                  <c:v>105.23270370998988</c:v>
                </c:pt>
                <c:pt idx="228">
                  <c:v>105.23270370998988</c:v>
                </c:pt>
                <c:pt idx="229">
                  <c:v>105.29568474694669</c:v>
                </c:pt>
                <c:pt idx="230">
                  <c:v>105.4065678420789</c:v>
                </c:pt>
                <c:pt idx="231">
                  <c:v>105.42513602641556</c:v>
                </c:pt>
                <c:pt idx="232">
                  <c:v>105.51254150225904</c:v>
                </c:pt>
                <c:pt idx="233">
                  <c:v>105.506001433555</c:v>
                </c:pt>
                <c:pt idx="234">
                  <c:v>105.506001433555</c:v>
                </c:pt>
                <c:pt idx="235">
                  <c:v>105.506001433555</c:v>
                </c:pt>
                <c:pt idx="236">
                  <c:v>105.55842718536482</c:v>
                </c:pt>
                <c:pt idx="237">
                  <c:v>105.63615406087419</c:v>
                </c:pt>
                <c:pt idx="238">
                  <c:v>105.73692021326585</c:v>
                </c:pt>
                <c:pt idx="239">
                  <c:v>105.81412107788746</c:v>
                </c:pt>
                <c:pt idx="240">
                  <c:v>105.89875622972227</c:v>
                </c:pt>
                <c:pt idx="241">
                  <c:v>105.89875622972227</c:v>
                </c:pt>
                <c:pt idx="242">
                  <c:v>105.89875622972227</c:v>
                </c:pt>
                <c:pt idx="243">
                  <c:v>105.83905399396559</c:v>
                </c:pt>
                <c:pt idx="244">
                  <c:v>105.72650519768889</c:v>
                </c:pt>
                <c:pt idx="245">
                  <c:v>105.67385150782772</c:v>
                </c:pt>
                <c:pt idx="246">
                  <c:v>105.60569803047494</c:v>
                </c:pt>
                <c:pt idx="247">
                  <c:v>105.69645244230361</c:v>
                </c:pt>
                <c:pt idx="248">
                  <c:v>105.69645244230361</c:v>
                </c:pt>
                <c:pt idx="249">
                  <c:v>105.69645244230361</c:v>
                </c:pt>
                <c:pt idx="250">
                  <c:v>105.69645244230361</c:v>
                </c:pt>
                <c:pt idx="251">
                  <c:v>105.73560518604653</c:v>
                </c:pt>
                <c:pt idx="252">
                  <c:v>105.71184702761765</c:v>
                </c:pt>
                <c:pt idx="253">
                  <c:v>105.71502062664025</c:v>
                </c:pt>
                <c:pt idx="254">
                  <c:v>105.90324485596416</c:v>
                </c:pt>
                <c:pt idx="255">
                  <c:v>105.90324485596416</c:v>
                </c:pt>
                <c:pt idx="256">
                  <c:v>105.90324485596416</c:v>
                </c:pt>
                <c:pt idx="257">
                  <c:v>105.95891434158163</c:v>
                </c:pt>
                <c:pt idx="258">
                  <c:v>105.99340312212007</c:v>
                </c:pt>
                <c:pt idx="259">
                  <c:v>106.10835403478401</c:v>
                </c:pt>
                <c:pt idx="260">
                  <c:v>106.17233449242751</c:v>
                </c:pt>
                <c:pt idx="261">
                  <c:v>106.21301266774485</c:v>
                </c:pt>
                <c:pt idx="262">
                  <c:v>106.21301266774485</c:v>
                </c:pt>
                <c:pt idx="263">
                  <c:v>106.21301266774485</c:v>
                </c:pt>
                <c:pt idx="264">
                  <c:v>106.17780500565985</c:v>
                </c:pt>
                <c:pt idx="265">
                  <c:v>106.22158664521474</c:v>
                </c:pt>
                <c:pt idx="266">
                  <c:v>106.14596381325627</c:v>
                </c:pt>
                <c:pt idx="267">
                  <c:v>106.18281964278948</c:v>
                </c:pt>
                <c:pt idx="268">
                  <c:v>106.17554315884263</c:v>
                </c:pt>
                <c:pt idx="269">
                  <c:v>106.17554315884263</c:v>
                </c:pt>
                <c:pt idx="270">
                  <c:v>106.17554315884263</c:v>
                </c:pt>
                <c:pt idx="271">
                  <c:v>106.17554315884263</c:v>
                </c:pt>
                <c:pt idx="272">
                  <c:v>106.24767678524584</c:v>
                </c:pt>
                <c:pt idx="273">
                  <c:v>106.24743131349824</c:v>
                </c:pt>
                <c:pt idx="274">
                  <c:v>106.27208369043622</c:v>
                </c:pt>
                <c:pt idx="275">
                  <c:v>106.295017765141</c:v>
                </c:pt>
                <c:pt idx="276">
                  <c:v>106.295017765141</c:v>
                </c:pt>
                <c:pt idx="277">
                  <c:v>106.295017765141</c:v>
                </c:pt>
                <c:pt idx="278">
                  <c:v>106.18637898312973</c:v>
                </c:pt>
                <c:pt idx="279">
                  <c:v>106.10116521931843</c:v>
                </c:pt>
                <c:pt idx="280">
                  <c:v>106.12387135597186</c:v>
                </c:pt>
                <c:pt idx="281">
                  <c:v>106.29287865419758</c:v>
                </c:pt>
                <c:pt idx="282">
                  <c:v>106.24587081453132</c:v>
                </c:pt>
                <c:pt idx="283">
                  <c:v>106.24587081453132</c:v>
                </c:pt>
                <c:pt idx="284">
                  <c:v>106.24587081453132</c:v>
                </c:pt>
                <c:pt idx="285">
                  <c:v>106.20627972838196</c:v>
                </c:pt>
                <c:pt idx="286">
                  <c:v>106.09551936912354</c:v>
                </c:pt>
                <c:pt idx="287">
                  <c:v>106.03588726815188</c:v>
                </c:pt>
                <c:pt idx="288">
                  <c:v>105.99450774498426</c:v>
                </c:pt>
                <c:pt idx="289">
                  <c:v>105.77861534296606</c:v>
                </c:pt>
                <c:pt idx="290">
                  <c:v>105.77861534296606</c:v>
                </c:pt>
                <c:pt idx="291">
                  <c:v>105.77861534296606</c:v>
                </c:pt>
                <c:pt idx="292">
                  <c:v>105.77861534296606</c:v>
                </c:pt>
                <c:pt idx="293">
                  <c:v>105.77861534296606</c:v>
                </c:pt>
                <c:pt idx="294">
                  <c:v>105.6354702467201</c:v>
                </c:pt>
                <c:pt idx="295">
                  <c:v>105.45112096426909</c:v>
                </c:pt>
                <c:pt idx="296">
                  <c:v>105.51550469692651</c:v>
                </c:pt>
                <c:pt idx="297">
                  <c:v>105.51550469692651</c:v>
                </c:pt>
                <c:pt idx="298">
                  <c:v>105.51550469692651</c:v>
                </c:pt>
                <c:pt idx="299">
                  <c:v>105.58113332201822</c:v>
                </c:pt>
                <c:pt idx="300">
                  <c:v>105.77197007208451</c:v>
                </c:pt>
                <c:pt idx="301">
                  <c:v>105.77893094949873</c:v>
                </c:pt>
                <c:pt idx="302">
                  <c:v>105.58688437439069</c:v>
                </c:pt>
                <c:pt idx="303">
                  <c:v>104.80975588886722</c:v>
                </c:pt>
                <c:pt idx="304">
                  <c:v>104.80975588886722</c:v>
                </c:pt>
                <c:pt idx="305">
                  <c:v>104.80975588886722</c:v>
                </c:pt>
                <c:pt idx="306">
                  <c:v>104.31251779670168</c:v>
                </c:pt>
                <c:pt idx="307">
                  <c:v>103.21327777723226</c:v>
                </c:pt>
                <c:pt idx="308">
                  <c:v>103.74677555325825</c:v>
                </c:pt>
                <c:pt idx="309">
                  <c:v>103.91171503395225</c:v>
                </c:pt>
                <c:pt idx="310">
                  <c:v>104.10221864378963</c:v>
                </c:pt>
                <c:pt idx="311">
                  <c:v>104.10221864378963</c:v>
                </c:pt>
                <c:pt idx="312">
                  <c:v>104.10221864378963</c:v>
                </c:pt>
                <c:pt idx="313">
                  <c:v>104.01160450153104</c:v>
                </c:pt>
                <c:pt idx="314">
                  <c:v>103.87457866527893</c:v>
                </c:pt>
                <c:pt idx="315">
                  <c:v>103.9306163585178</c:v>
                </c:pt>
                <c:pt idx="316">
                  <c:v>103.79662385171822</c:v>
                </c:pt>
                <c:pt idx="317">
                  <c:v>103.72029967190946</c:v>
                </c:pt>
                <c:pt idx="318">
                  <c:v>103.72029967190946</c:v>
                </c:pt>
                <c:pt idx="319">
                  <c:v>103.72029967190946</c:v>
                </c:pt>
                <c:pt idx="320">
                  <c:v>103.68572322288975</c:v>
                </c:pt>
                <c:pt idx="321">
                  <c:v>103.72769889173011</c:v>
                </c:pt>
                <c:pt idx="322">
                  <c:v>103.97096139360622</c:v>
                </c:pt>
                <c:pt idx="323">
                  <c:v>104.03699329371182</c:v>
                </c:pt>
                <c:pt idx="324">
                  <c:v>103.97925483193598</c:v>
                </c:pt>
                <c:pt idx="325">
                  <c:v>103.97925483193598</c:v>
                </c:pt>
                <c:pt idx="326">
                  <c:v>103.97925483193598</c:v>
                </c:pt>
                <c:pt idx="327">
                  <c:v>104.11012634080171</c:v>
                </c:pt>
                <c:pt idx="328">
                  <c:v>104.22011521742482</c:v>
                </c:pt>
                <c:pt idx="329">
                  <c:v>104.23966528875189</c:v>
                </c:pt>
                <c:pt idx="330">
                  <c:v>104.23966528875189</c:v>
                </c:pt>
                <c:pt idx="331">
                  <c:v>104.37262330747227</c:v>
                </c:pt>
                <c:pt idx="332">
                  <c:v>104.37262330747227</c:v>
                </c:pt>
                <c:pt idx="333">
                  <c:v>104.37262330747227</c:v>
                </c:pt>
                <c:pt idx="334">
                  <c:v>104.34865474468832</c:v>
                </c:pt>
                <c:pt idx="335">
                  <c:v>104.21531098465029</c:v>
                </c:pt>
                <c:pt idx="336">
                  <c:v>104.39708281375145</c:v>
                </c:pt>
                <c:pt idx="337">
                  <c:v>104.73525521346923</c:v>
                </c:pt>
                <c:pt idx="338">
                  <c:v>104.65391639653083</c:v>
                </c:pt>
                <c:pt idx="339">
                  <c:v>104.65391639653083</c:v>
                </c:pt>
                <c:pt idx="340">
                  <c:v>104.65391639653083</c:v>
                </c:pt>
                <c:pt idx="341">
                  <c:v>104.82467706438231</c:v>
                </c:pt>
                <c:pt idx="342">
                  <c:v>104.97909632732184</c:v>
                </c:pt>
                <c:pt idx="343">
                  <c:v>105.11172120581334</c:v>
                </c:pt>
                <c:pt idx="344">
                  <c:v>105.15134735935521</c:v>
                </c:pt>
                <c:pt idx="345">
                  <c:v>105.31046565289174</c:v>
                </c:pt>
                <c:pt idx="346">
                  <c:v>105.31046565289174</c:v>
                </c:pt>
                <c:pt idx="347">
                  <c:v>105.31046565289174</c:v>
                </c:pt>
                <c:pt idx="348">
                  <c:v>105.26219538709493</c:v>
                </c:pt>
                <c:pt idx="349">
                  <c:v>105.42462754922411</c:v>
                </c:pt>
                <c:pt idx="350">
                  <c:v>105.55313200909509</c:v>
                </c:pt>
                <c:pt idx="351">
                  <c:v>105.67811219601832</c:v>
                </c:pt>
                <c:pt idx="352">
                  <c:v>105.9340866276811</c:v>
                </c:pt>
                <c:pt idx="353">
                  <c:v>105.9340866276811</c:v>
                </c:pt>
                <c:pt idx="354">
                  <c:v>105.9340866276811</c:v>
                </c:pt>
                <c:pt idx="355">
                  <c:v>105.9340866276811</c:v>
                </c:pt>
                <c:pt idx="356">
                  <c:v>106.07025331281658</c:v>
                </c:pt>
                <c:pt idx="357">
                  <c:v>106.39308372830907</c:v>
                </c:pt>
                <c:pt idx="358">
                  <c:v>106.68417815357556</c:v>
                </c:pt>
                <c:pt idx="359">
                  <c:v>106.81727644186597</c:v>
                </c:pt>
                <c:pt idx="360">
                  <c:v>106.81727644186597</c:v>
                </c:pt>
                <c:pt idx="361">
                  <c:v>106.81727644186597</c:v>
                </c:pt>
                <c:pt idx="362">
                  <c:v>106.70065982805755</c:v>
                </c:pt>
                <c:pt idx="363">
                  <c:v>106.71465171767102</c:v>
                </c:pt>
                <c:pt idx="364">
                  <c:v>106.6730617901483</c:v>
                </c:pt>
                <c:pt idx="365">
                  <c:v>106.72576808109822</c:v>
                </c:pt>
                <c:pt idx="366">
                  <c:v>106.79974274560848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EA-40E7-B3AE-E6ECDB6C2EBC}"/>
            </c:ext>
          </c:extLst>
        </c:ser>
        <c:ser>
          <c:idx val="6"/>
          <c:order val="6"/>
          <c:tx>
            <c:strRef>
              <c:f>Hoja1!$AZ$4</c:f>
              <c:strCache>
                <c:ptCount val="1"/>
                <c:pt idx="0">
                  <c:v>MODELO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Hoja1!$B$3:$B$369</c:f>
              <c:numCache>
                <c:formatCode>m/d/yyyy</c:formatCode>
                <c:ptCount val="367"/>
                <c:pt idx="0" formatCode="dd\-mm\-yyyy">
                  <c:v>42382</c:v>
                </c:pt>
                <c:pt idx="1">
                  <c:v>42383</c:v>
                </c:pt>
                <c:pt idx="2">
                  <c:v>42384</c:v>
                </c:pt>
                <c:pt idx="3">
                  <c:v>42385</c:v>
                </c:pt>
                <c:pt idx="4">
                  <c:v>42386</c:v>
                </c:pt>
                <c:pt idx="5">
                  <c:v>42387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42393</c:v>
                </c:pt>
                <c:pt idx="12">
                  <c:v>42394</c:v>
                </c:pt>
                <c:pt idx="13">
                  <c:v>42395</c:v>
                </c:pt>
                <c:pt idx="14">
                  <c:v>42396</c:v>
                </c:pt>
                <c:pt idx="15">
                  <c:v>42397</c:v>
                </c:pt>
                <c:pt idx="16">
                  <c:v>42398</c:v>
                </c:pt>
                <c:pt idx="17">
                  <c:v>42399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42407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  <c:pt idx="30">
                  <c:v>42412</c:v>
                </c:pt>
                <c:pt idx="31">
                  <c:v>42413</c:v>
                </c:pt>
                <c:pt idx="32">
                  <c:v>42414</c:v>
                </c:pt>
                <c:pt idx="33">
                  <c:v>42415</c:v>
                </c:pt>
                <c:pt idx="34">
                  <c:v>42416</c:v>
                </c:pt>
                <c:pt idx="35">
                  <c:v>42417</c:v>
                </c:pt>
                <c:pt idx="36">
                  <c:v>42418</c:v>
                </c:pt>
                <c:pt idx="37">
                  <c:v>42419</c:v>
                </c:pt>
                <c:pt idx="38">
                  <c:v>42420</c:v>
                </c:pt>
                <c:pt idx="39">
                  <c:v>42421</c:v>
                </c:pt>
                <c:pt idx="40">
                  <c:v>42422</c:v>
                </c:pt>
                <c:pt idx="41">
                  <c:v>42423</c:v>
                </c:pt>
                <c:pt idx="42">
                  <c:v>42424</c:v>
                </c:pt>
                <c:pt idx="43">
                  <c:v>42425</c:v>
                </c:pt>
                <c:pt idx="44">
                  <c:v>42426</c:v>
                </c:pt>
                <c:pt idx="45">
                  <c:v>42427</c:v>
                </c:pt>
                <c:pt idx="46">
                  <c:v>42428</c:v>
                </c:pt>
                <c:pt idx="47">
                  <c:v>42429</c:v>
                </c:pt>
                <c:pt idx="48">
                  <c:v>42430</c:v>
                </c:pt>
                <c:pt idx="49">
                  <c:v>42431</c:v>
                </c:pt>
                <c:pt idx="50">
                  <c:v>42432</c:v>
                </c:pt>
                <c:pt idx="51">
                  <c:v>42433</c:v>
                </c:pt>
                <c:pt idx="52">
                  <c:v>42434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42456</c:v>
                </c:pt>
                <c:pt idx="75">
                  <c:v>42457</c:v>
                </c:pt>
                <c:pt idx="76">
                  <c:v>42458</c:v>
                </c:pt>
                <c:pt idx="77">
                  <c:v>42459</c:v>
                </c:pt>
                <c:pt idx="78">
                  <c:v>42460</c:v>
                </c:pt>
                <c:pt idx="79">
                  <c:v>42461</c:v>
                </c:pt>
                <c:pt idx="80">
                  <c:v>42462</c:v>
                </c:pt>
                <c:pt idx="81">
                  <c:v>42463</c:v>
                </c:pt>
                <c:pt idx="82">
                  <c:v>42464</c:v>
                </c:pt>
                <c:pt idx="83">
                  <c:v>42465</c:v>
                </c:pt>
                <c:pt idx="84">
                  <c:v>42466</c:v>
                </c:pt>
                <c:pt idx="85">
                  <c:v>42467</c:v>
                </c:pt>
                <c:pt idx="86">
                  <c:v>42468</c:v>
                </c:pt>
                <c:pt idx="87">
                  <c:v>42469</c:v>
                </c:pt>
                <c:pt idx="88">
                  <c:v>42470</c:v>
                </c:pt>
                <c:pt idx="89">
                  <c:v>42471</c:v>
                </c:pt>
                <c:pt idx="90">
                  <c:v>42472</c:v>
                </c:pt>
                <c:pt idx="91">
                  <c:v>42473</c:v>
                </c:pt>
                <c:pt idx="92">
                  <c:v>42474</c:v>
                </c:pt>
                <c:pt idx="93">
                  <c:v>42475</c:v>
                </c:pt>
                <c:pt idx="94">
                  <c:v>42476</c:v>
                </c:pt>
                <c:pt idx="95">
                  <c:v>42477</c:v>
                </c:pt>
                <c:pt idx="96">
                  <c:v>42478</c:v>
                </c:pt>
                <c:pt idx="97">
                  <c:v>42479</c:v>
                </c:pt>
                <c:pt idx="98">
                  <c:v>42480</c:v>
                </c:pt>
                <c:pt idx="99">
                  <c:v>42481</c:v>
                </c:pt>
                <c:pt idx="100">
                  <c:v>42482</c:v>
                </c:pt>
                <c:pt idx="101">
                  <c:v>42483</c:v>
                </c:pt>
                <c:pt idx="102">
                  <c:v>42484</c:v>
                </c:pt>
                <c:pt idx="103">
                  <c:v>42485</c:v>
                </c:pt>
                <c:pt idx="104">
                  <c:v>42486</c:v>
                </c:pt>
                <c:pt idx="105">
                  <c:v>42487</c:v>
                </c:pt>
                <c:pt idx="106">
                  <c:v>42488</c:v>
                </c:pt>
                <c:pt idx="107">
                  <c:v>42489</c:v>
                </c:pt>
                <c:pt idx="108">
                  <c:v>42490</c:v>
                </c:pt>
                <c:pt idx="109">
                  <c:v>42491</c:v>
                </c:pt>
                <c:pt idx="110">
                  <c:v>42492</c:v>
                </c:pt>
                <c:pt idx="111">
                  <c:v>42493</c:v>
                </c:pt>
                <c:pt idx="112">
                  <c:v>42494</c:v>
                </c:pt>
                <c:pt idx="113">
                  <c:v>42495</c:v>
                </c:pt>
                <c:pt idx="114">
                  <c:v>42496</c:v>
                </c:pt>
                <c:pt idx="115">
                  <c:v>42497</c:v>
                </c:pt>
                <c:pt idx="116">
                  <c:v>42498</c:v>
                </c:pt>
                <c:pt idx="117">
                  <c:v>42499</c:v>
                </c:pt>
                <c:pt idx="118">
                  <c:v>42500</c:v>
                </c:pt>
                <c:pt idx="119">
                  <c:v>42501</c:v>
                </c:pt>
                <c:pt idx="120">
                  <c:v>42502</c:v>
                </c:pt>
                <c:pt idx="121">
                  <c:v>42503</c:v>
                </c:pt>
                <c:pt idx="122">
                  <c:v>42504</c:v>
                </c:pt>
                <c:pt idx="123">
                  <c:v>42505</c:v>
                </c:pt>
                <c:pt idx="124">
                  <c:v>42506</c:v>
                </c:pt>
                <c:pt idx="125">
                  <c:v>42507</c:v>
                </c:pt>
                <c:pt idx="126">
                  <c:v>42508</c:v>
                </c:pt>
                <c:pt idx="127">
                  <c:v>42509</c:v>
                </c:pt>
                <c:pt idx="128">
                  <c:v>42510</c:v>
                </c:pt>
                <c:pt idx="129">
                  <c:v>42511</c:v>
                </c:pt>
                <c:pt idx="130">
                  <c:v>42512</c:v>
                </c:pt>
                <c:pt idx="131">
                  <c:v>42513</c:v>
                </c:pt>
                <c:pt idx="132">
                  <c:v>42514</c:v>
                </c:pt>
                <c:pt idx="133">
                  <c:v>42515</c:v>
                </c:pt>
                <c:pt idx="134">
                  <c:v>42516</c:v>
                </c:pt>
                <c:pt idx="135">
                  <c:v>42517</c:v>
                </c:pt>
                <c:pt idx="136">
                  <c:v>42518</c:v>
                </c:pt>
                <c:pt idx="137">
                  <c:v>42519</c:v>
                </c:pt>
                <c:pt idx="138">
                  <c:v>42520</c:v>
                </c:pt>
                <c:pt idx="139">
                  <c:v>42521</c:v>
                </c:pt>
                <c:pt idx="140">
                  <c:v>42522</c:v>
                </c:pt>
                <c:pt idx="141">
                  <c:v>42523</c:v>
                </c:pt>
                <c:pt idx="142">
                  <c:v>42524</c:v>
                </c:pt>
                <c:pt idx="143">
                  <c:v>42525</c:v>
                </c:pt>
                <c:pt idx="144">
                  <c:v>42526</c:v>
                </c:pt>
                <c:pt idx="145">
                  <c:v>42527</c:v>
                </c:pt>
                <c:pt idx="146">
                  <c:v>42528</c:v>
                </c:pt>
                <c:pt idx="147">
                  <c:v>42529</c:v>
                </c:pt>
                <c:pt idx="148">
                  <c:v>42530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42535</c:v>
                </c:pt>
                <c:pt idx="154">
                  <c:v>42536</c:v>
                </c:pt>
                <c:pt idx="155">
                  <c:v>42537</c:v>
                </c:pt>
                <c:pt idx="156">
                  <c:v>42538</c:v>
                </c:pt>
                <c:pt idx="157">
                  <c:v>42539</c:v>
                </c:pt>
                <c:pt idx="158">
                  <c:v>42540</c:v>
                </c:pt>
                <c:pt idx="159">
                  <c:v>42541</c:v>
                </c:pt>
                <c:pt idx="160">
                  <c:v>42542</c:v>
                </c:pt>
                <c:pt idx="161">
                  <c:v>42543</c:v>
                </c:pt>
                <c:pt idx="162">
                  <c:v>42544</c:v>
                </c:pt>
                <c:pt idx="163">
                  <c:v>42545</c:v>
                </c:pt>
                <c:pt idx="164">
                  <c:v>42546</c:v>
                </c:pt>
                <c:pt idx="165">
                  <c:v>42547</c:v>
                </c:pt>
                <c:pt idx="166">
                  <c:v>42548</c:v>
                </c:pt>
                <c:pt idx="167">
                  <c:v>42549</c:v>
                </c:pt>
                <c:pt idx="168">
                  <c:v>42550</c:v>
                </c:pt>
                <c:pt idx="169">
                  <c:v>42551</c:v>
                </c:pt>
                <c:pt idx="170">
                  <c:v>42552</c:v>
                </c:pt>
                <c:pt idx="171">
                  <c:v>42553</c:v>
                </c:pt>
                <c:pt idx="172">
                  <c:v>42554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42560</c:v>
                </c:pt>
                <c:pt idx="179">
                  <c:v>42561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42567</c:v>
                </c:pt>
                <c:pt idx="186">
                  <c:v>42568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42574</c:v>
                </c:pt>
                <c:pt idx="193">
                  <c:v>42575</c:v>
                </c:pt>
                <c:pt idx="194">
                  <c:v>42576</c:v>
                </c:pt>
                <c:pt idx="195">
                  <c:v>42577</c:v>
                </c:pt>
                <c:pt idx="196">
                  <c:v>42578</c:v>
                </c:pt>
                <c:pt idx="197">
                  <c:v>42579</c:v>
                </c:pt>
                <c:pt idx="198">
                  <c:v>42580</c:v>
                </c:pt>
                <c:pt idx="199">
                  <c:v>42581</c:v>
                </c:pt>
                <c:pt idx="200">
                  <c:v>42582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42588</c:v>
                </c:pt>
                <c:pt idx="207">
                  <c:v>42589</c:v>
                </c:pt>
                <c:pt idx="208">
                  <c:v>42590</c:v>
                </c:pt>
                <c:pt idx="209">
                  <c:v>42591</c:v>
                </c:pt>
                <c:pt idx="210">
                  <c:v>42592</c:v>
                </c:pt>
                <c:pt idx="211">
                  <c:v>42593</c:v>
                </c:pt>
                <c:pt idx="212">
                  <c:v>42594</c:v>
                </c:pt>
                <c:pt idx="213">
                  <c:v>42595</c:v>
                </c:pt>
                <c:pt idx="214">
                  <c:v>42596</c:v>
                </c:pt>
                <c:pt idx="215">
                  <c:v>42597</c:v>
                </c:pt>
                <c:pt idx="216">
                  <c:v>42598</c:v>
                </c:pt>
                <c:pt idx="217">
                  <c:v>42599</c:v>
                </c:pt>
                <c:pt idx="218">
                  <c:v>42600</c:v>
                </c:pt>
                <c:pt idx="219">
                  <c:v>42601</c:v>
                </c:pt>
                <c:pt idx="220">
                  <c:v>42602</c:v>
                </c:pt>
                <c:pt idx="221">
                  <c:v>42603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42609</c:v>
                </c:pt>
                <c:pt idx="228">
                  <c:v>42610</c:v>
                </c:pt>
                <c:pt idx="229">
                  <c:v>42611</c:v>
                </c:pt>
                <c:pt idx="230">
                  <c:v>42612</c:v>
                </c:pt>
                <c:pt idx="231">
                  <c:v>42613</c:v>
                </c:pt>
                <c:pt idx="232">
                  <c:v>42614</c:v>
                </c:pt>
                <c:pt idx="233">
                  <c:v>42615</c:v>
                </c:pt>
                <c:pt idx="234">
                  <c:v>42616</c:v>
                </c:pt>
                <c:pt idx="235">
                  <c:v>42617</c:v>
                </c:pt>
                <c:pt idx="236">
                  <c:v>42618</c:v>
                </c:pt>
                <c:pt idx="237">
                  <c:v>42619</c:v>
                </c:pt>
                <c:pt idx="238">
                  <c:v>42620</c:v>
                </c:pt>
                <c:pt idx="239">
                  <c:v>42621</c:v>
                </c:pt>
                <c:pt idx="240">
                  <c:v>42622</c:v>
                </c:pt>
                <c:pt idx="241">
                  <c:v>42623</c:v>
                </c:pt>
                <c:pt idx="242">
                  <c:v>42624</c:v>
                </c:pt>
                <c:pt idx="243">
                  <c:v>42625</c:v>
                </c:pt>
                <c:pt idx="244">
                  <c:v>42626</c:v>
                </c:pt>
                <c:pt idx="245">
                  <c:v>42627</c:v>
                </c:pt>
                <c:pt idx="246">
                  <c:v>42628</c:v>
                </c:pt>
                <c:pt idx="247">
                  <c:v>42629</c:v>
                </c:pt>
                <c:pt idx="248">
                  <c:v>42630</c:v>
                </c:pt>
                <c:pt idx="249">
                  <c:v>42631</c:v>
                </c:pt>
                <c:pt idx="250">
                  <c:v>42632</c:v>
                </c:pt>
                <c:pt idx="251">
                  <c:v>42633</c:v>
                </c:pt>
                <c:pt idx="252">
                  <c:v>42634</c:v>
                </c:pt>
                <c:pt idx="253">
                  <c:v>42635</c:v>
                </c:pt>
                <c:pt idx="254">
                  <c:v>42636</c:v>
                </c:pt>
                <c:pt idx="255">
                  <c:v>42637</c:v>
                </c:pt>
                <c:pt idx="256">
                  <c:v>42638</c:v>
                </c:pt>
                <c:pt idx="257">
                  <c:v>42639</c:v>
                </c:pt>
                <c:pt idx="258">
                  <c:v>42640</c:v>
                </c:pt>
                <c:pt idx="259">
                  <c:v>42641</c:v>
                </c:pt>
                <c:pt idx="260">
                  <c:v>42642</c:v>
                </c:pt>
                <c:pt idx="261">
                  <c:v>42643</c:v>
                </c:pt>
                <c:pt idx="262">
                  <c:v>42644</c:v>
                </c:pt>
                <c:pt idx="263">
                  <c:v>42645</c:v>
                </c:pt>
                <c:pt idx="264">
                  <c:v>42646</c:v>
                </c:pt>
                <c:pt idx="265">
                  <c:v>42647</c:v>
                </c:pt>
                <c:pt idx="266">
                  <c:v>42648</c:v>
                </c:pt>
                <c:pt idx="267">
                  <c:v>42649</c:v>
                </c:pt>
                <c:pt idx="268">
                  <c:v>42650</c:v>
                </c:pt>
                <c:pt idx="269">
                  <c:v>42651</c:v>
                </c:pt>
                <c:pt idx="270">
                  <c:v>42652</c:v>
                </c:pt>
                <c:pt idx="271">
                  <c:v>42653</c:v>
                </c:pt>
                <c:pt idx="272">
                  <c:v>42654</c:v>
                </c:pt>
                <c:pt idx="273">
                  <c:v>42655</c:v>
                </c:pt>
                <c:pt idx="274">
                  <c:v>42656</c:v>
                </c:pt>
                <c:pt idx="275">
                  <c:v>42657</c:v>
                </c:pt>
                <c:pt idx="276">
                  <c:v>42658</c:v>
                </c:pt>
                <c:pt idx="277">
                  <c:v>42659</c:v>
                </c:pt>
                <c:pt idx="278">
                  <c:v>42660</c:v>
                </c:pt>
                <c:pt idx="279">
                  <c:v>42661</c:v>
                </c:pt>
                <c:pt idx="280">
                  <c:v>42662</c:v>
                </c:pt>
                <c:pt idx="281">
                  <c:v>42663</c:v>
                </c:pt>
                <c:pt idx="282">
                  <c:v>42664</c:v>
                </c:pt>
                <c:pt idx="283">
                  <c:v>42665</c:v>
                </c:pt>
                <c:pt idx="284">
                  <c:v>42666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42672</c:v>
                </c:pt>
                <c:pt idx="291">
                  <c:v>42673</c:v>
                </c:pt>
                <c:pt idx="292">
                  <c:v>42674</c:v>
                </c:pt>
                <c:pt idx="293">
                  <c:v>42675</c:v>
                </c:pt>
                <c:pt idx="294">
                  <c:v>42676</c:v>
                </c:pt>
                <c:pt idx="295">
                  <c:v>42677</c:v>
                </c:pt>
                <c:pt idx="296">
                  <c:v>42678</c:v>
                </c:pt>
                <c:pt idx="297">
                  <c:v>42679</c:v>
                </c:pt>
                <c:pt idx="298">
                  <c:v>42680</c:v>
                </c:pt>
                <c:pt idx="299">
                  <c:v>42681</c:v>
                </c:pt>
                <c:pt idx="300">
                  <c:v>42682</c:v>
                </c:pt>
                <c:pt idx="301">
                  <c:v>42683</c:v>
                </c:pt>
                <c:pt idx="302">
                  <c:v>42684</c:v>
                </c:pt>
                <c:pt idx="303">
                  <c:v>42685</c:v>
                </c:pt>
                <c:pt idx="304">
                  <c:v>42686</c:v>
                </c:pt>
                <c:pt idx="305">
                  <c:v>42687</c:v>
                </c:pt>
                <c:pt idx="306">
                  <c:v>42688</c:v>
                </c:pt>
                <c:pt idx="307">
                  <c:v>42689</c:v>
                </c:pt>
                <c:pt idx="308">
                  <c:v>42690</c:v>
                </c:pt>
                <c:pt idx="309">
                  <c:v>42691</c:v>
                </c:pt>
                <c:pt idx="310">
                  <c:v>42692</c:v>
                </c:pt>
                <c:pt idx="311">
                  <c:v>42693</c:v>
                </c:pt>
                <c:pt idx="312">
                  <c:v>42694</c:v>
                </c:pt>
                <c:pt idx="313">
                  <c:v>42695</c:v>
                </c:pt>
                <c:pt idx="314">
                  <c:v>42696</c:v>
                </c:pt>
                <c:pt idx="315">
                  <c:v>42697</c:v>
                </c:pt>
                <c:pt idx="316">
                  <c:v>42698</c:v>
                </c:pt>
                <c:pt idx="317">
                  <c:v>42699</c:v>
                </c:pt>
                <c:pt idx="318">
                  <c:v>42700</c:v>
                </c:pt>
                <c:pt idx="319">
                  <c:v>42701</c:v>
                </c:pt>
                <c:pt idx="320">
                  <c:v>42702</c:v>
                </c:pt>
                <c:pt idx="321">
                  <c:v>42703</c:v>
                </c:pt>
                <c:pt idx="322">
                  <c:v>42704</c:v>
                </c:pt>
                <c:pt idx="323">
                  <c:v>42705</c:v>
                </c:pt>
                <c:pt idx="324">
                  <c:v>42706</c:v>
                </c:pt>
                <c:pt idx="325">
                  <c:v>42707</c:v>
                </c:pt>
                <c:pt idx="326">
                  <c:v>42708</c:v>
                </c:pt>
                <c:pt idx="327">
                  <c:v>42709</c:v>
                </c:pt>
                <c:pt idx="328">
                  <c:v>42710</c:v>
                </c:pt>
                <c:pt idx="329">
                  <c:v>42711</c:v>
                </c:pt>
                <c:pt idx="330">
                  <c:v>42712</c:v>
                </c:pt>
                <c:pt idx="331">
                  <c:v>42713</c:v>
                </c:pt>
                <c:pt idx="332">
                  <c:v>42714</c:v>
                </c:pt>
                <c:pt idx="333">
                  <c:v>42715</c:v>
                </c:pt>
                <c:pt idx="334">
                  <c:v>42716</c:v>
                </c:pt>
                <c:pt idx="335">
                  <c:v>42717</c:v>
                </c:pt>
                <c:pt idx="336">
                  <c:v>42718</c:v>
                </c:pt>
                <c:pt idx="337">
                  <c:v>42719</c:v>
                </c:pt>
                <c:pt idx="338">
                  <c:v>42720</c:v>
                </c:pt>
                <c:pt idx="339">
                  <c:v>42721</c:v>
                </c:pt>
                <c:pt idx="340">
                  <c:v>42722</c:v>
                </c:pt>
                <c:pt idx="341">
                  <c:v>42723</c:v>
                </c:pt>
                <c:pt idx="342">
                  <c:v>42724</c:v>
                </c:pt>
                <c:pt idx="343">
                  <c:v>42725</c:v>
                </c:pt>
                <c:pt idx="344">
                  <c:v>42726</c:v>
                </c:pt>
                <c:pt idx="345">
                  <c:v>42727</c:v>
                </c:pt>
                <c:pt idx="346">
                  <c:v>42728</c:v>
                </c:pt>
                <c:pt idx="347">
                  <c:v>42729</c:v>
                </c:pt>
                <c:pt idx="348">
                  <c:v>42730</c:v>
                </c:pt>
                <c:pt idx="349">
                  <c:v>42731</c:v>
                </c:pt>
                <c:pt idx="350">
                  <c:v>42732</c:v>
                </c:pt>
                <c:pt idx="351">
                  <c:v>42733</c:v>
                </c:pt>
                <c:pt idx="352">
                  <c:v>42734</c:v>
                </c:pt>
                <c:pt idx="353">
                  <c:v>42735</c:v>
                </c:pt>
                <c:pt idx="354">
                  <c:v>42736</c:v>
                </c:pt>
                <c:pt idx="355">
                  <c:v>42737</c:v>
                </c:pt>
                <c:pt idx="356">
                  <c:v>42738</c:v>
                </c:pt>
                <c:pt idx="357">
                  <c:v>42739</c:v>
                </c:pt>
                <c:pt idx="358">
                  <c:v>42740</c:v>
                </c:pt>
                <c:pt idx="359">
                  <c:v>42741</c:v>
                </c:pt>
                <c:pt idx="360">
                  <c:v>42742</c:v>
                </c:pt>
                <c:pt idx="361">
                  <c:v>42743</c:v>
                </c:pt>
                <c:pt idx="362">
                  <c:v>42744</c:v>
                </c:pt>
                <c:pt idx="363">
                  <c:v>42745</c:v>
                </c:pt>
                <c:pt idx="364">
                  <c:v>42746</c:v>
                </c:pt>
                <c:pt idx="365">
                  <c:v>42747</c:v>
                </c:pt>
                <c:pt idx="366">
                  <c:v>42748</c:v>
                </c:pt>
              </c:numCache>
            </c:numRef>
          </c:cat>
          <c:val>
            <c:numRef>
              <c:f>Hoja1!$AN$3:$AN$369</c:f>
              <c:numCache>
                <c:formatCode>0.00</c:formatCode>
                <c:ptCount val="367"/>
                <c:pt idx="0" formatCode="General">
                  <c:v>100</c:v>
                </c:pt>
                <c:pt idx="1">
                  <c:v>99.874266094872837</c:v>
                </c:pt>
                <c:pt idx="2">
                  <c:v>99.973300067723969</c:v>
                </c:pt>
                <c:pt idx="3">
                  <c:v>99.973300067723969</c:v>
                </c:pt>
                <c:pt idx="4">
                  <c:v>99.973300067723969</c:v>
                </c:pt>
                <c:pt idx="5">
                  <c:v>100.02222707620099</c:v>
                </c:pt>
                <c:pt idx="6">
                  <c:v>100.08443544872897</c:v>
                </c:pt>
                <c:pt idx="7">
                  <c:v>100.07398049066406</c:v>
                </c:pt>
                <c:pt idx="8">
                  <c:v>100.07710874583307</c:v>
                </c:pt>
                <c:pt idx="9">
                  <c:v>100.14801586299775</c:v>
                </c:pt>
                <c:pt idx="10">
                  <c:v>100.14801586299775</c:v>
                </c:pt>
                <c:pt idx="11">
                  <c:v>100.14801586299775</c:v>
                </c:pt>
                <c:pt idx="12">
                  <c:v>100.1346247356075</c:v>
                </c:pt>
                <c:pt idx="13">
                  <c:v>100.13144159876884</c:v>
                </c:pt>
                <c:pt idx="14">
                  <c:v>100.23171040918669</c:v>
                </c:pt>
                <c:pt idx="15">
                  <c:v>100.16129722704869</c:v>
                </c:pt>
                <c:pt idx="16">
                  <c:v>100.22803333732134</c:v>
                </c:pt>
                <c:pt idx="17">
                  <c:v>100.22803333732134</c:v>
                </c:pt>
                <c:pt idx="18">
                  <c:v>100.22803333732134</c:v>
                </c:pt>
                <c:pt idx="19">
                  <c:v>100.39023611191902</c:v>
                </c:pt>
                <c:pt idx="20">
                  <c:v>100.49168487823398</c:v>
                </c:pt>
                <c:pt idx="21">
                  <c:v>100.47900721254896</c:v>
                </c:pt>
                <c:pt idx="22">
                  <c:v>100.50886284082884</c:v>
                </c:pt>
                <c:pt idx="23">
                  <c:v>100.51339057857346</c:v>
                </c:pt>
                <c:pt idx="24">
                  <c:v>100.51339057857346</c:v>
                </c:pt>
                <c:pt idx="25">
                  <c:v>100.51339057857346</c:v>
                </c:pt>
                <c:pt idx="26">
                  <c:v>100.48551069040036</c:v>
                </c:pt>
                <c:pt idx="27">
                  <c:v>100.58377631987665</c:v>
                </c:pt>
                <c:pt idx="28">
                  <c:v>100.6843469794775</c:v>
                </c:pt>
                <c:pt idx="29">
                  <c:v>100.68382560361599</c:v>
                </c:pt>
                <c:pt idx="30">
                  <c:v>100.75009521969677</c:v>
                </c:pt>
                <c:pt idx="31">
                  <c:v>100.75009521969677</c:v>
                </c:pt>
                <c:pt idx="32">
                  <c:v>100.75009521969677</c:v>
                </c:pt>
                <c:pt idx="33">
                  <c:v>100.8631514591389</c:v>
                </c:pt>
                <c:pt idx="34">
                  <c:v>100.89503770919515</c:v>
                </c:pt>
                <c:pt idx="35">
                  <c:v>100.93809237902154</c:v>
                </c:pt>
                <c:pt idx="36">
                  <c:v>101.04116015459063</c:v>
                </c:pt>
                <c:pt idx="37">
                  <c:v>101.04749898743314</c:v>
                </c:pt>
                <c:pt idx="38">
                  <c:v>101.04749898743314</c:v>
                </c:pt>
                <c:pt idx="39">
                  <c:v>101.04749898743314</c:v>
                </c:pt>
                <c:pt idx="40">
                  <c:v>101.16919908984235</c:v>
                </c:pt>
                <c:pt idx="41">
                  <c:v>101.05559403370388</c:v>
                </c:pt>
                <c:pt idx="42">
                  <c:v>101.09982865942736</c:v>
                </c:pt>
                <c:pt idx="43">
                  <c:v>101.17795271614867</c:v>
                </c:pt>
                <c:pt idx="44">
                  <c:v>101.18072424046508</c:v>
                </c:pt>
                <c:pt idx="45">
                  <c:v>101.18072424046508</c:v>
                </c:pt>
                <c:pt idx="46">
                  <c:v>101.18072424046508</c:v>
                </c:pt>
                <c:pt idx="47">
                  <c:v>101.25116486343789</c:v>
                </c:pt>
                <c:pt idx="48">
                  <c:v>101.25231737850018</c:v>
                </c:pt>
                <c:pt idx="49">
                  <c:v>101.40439448505074</c:v>
                </c:pt>
                <c:pt idx="50">
                  <c:v>101.38834159668336</c:v>
                </c:pt>
                <c:pt idx="51">
                  <c:v>101.41704470990095</c:v>
                </c:pt>
                <c:pt idx="52">
                  <c:v>101.41704470990095</c:v>
                </c:pt>
                <c:pt idx="53">
                  <c:v>101.41704470990095</c:v>
                </c:pt>
                <c:pt idx="54">
                  <c:v>101.43309759826833</c:v>
                </c:pt>
                <c:pt idx="55">
                  <c:v>101.38524078234913</c:v>
                </c:pt>
                <c:pt idx="56">
                  <c:v>101.39709522298966</c:v>
                </c:pt>
                <c:pt idx="57">
                  <c:v>101.37473094261458</c:v>
                </c:pt>
                <c:pt idx="58">
                  <c:v>101.37895683117624</c:v>
                </c:pt>
                <c:pt idx="59">
                  <c:v>101.37895683117624</c:v>
                </c:pt>
                <c:pt idx="60">
                  <c:v>101.37895683117624</c:v>
                </c:pt>
                <c:pt idx="61">
                  <c:v>101.57417093005765</c:v>
                </c:pt>
                <c:pt idx="62">
                  <c:v>101.51649029527431</c:v>
                </c:pt>
                <c:pt idx="63">
                  <c:v>101.59609615707568</c:v>
                </c:pt>
                <c:pt idx="64">
                  <c:v>101.67806193067122</c:v>
                </c:pt>
                <c:pt idx="65">
                  <c:v>101.67210726951615</c:v>
                </c:pt>
                <c:pt idx="66">
                  <c:v>101.67210726951615</c:v>
                </c:pt>
                <c:pt idx="67">
                  <c:v>101.67210726951615</c:v>
                </c:pt>
                <c:pt idx="68">
                  <c:v>101.76867156723385</c:v>
                </c:pt>
                <c:pt idx="69">
                  <c:v>101.78285847883375</c:v>
                </c:pt>
                <c:pt idx="70">
                  <c:v>101.77769960188834</c:v>
                </c:pt>
                <c:pt idx="71">
                  <c:v>101.78110226540554</c:v>
                </c:pt>
                <c:pt idx="72">
                  <c:v>101.78110226540554</c:v>
                </c:pt>
                <c:pt idx="73">
                  <c:v>101.78110226540554</c:v>
                </c:pt>
                <c:pt idx="74">
                  <c:v>101.78110226540554</c:v>
                </c:pt>
                <c:pt idx="75">
                  <c:v>101.84808534319151</c:v>
                </c:pt>
                <c:pt idx="76">
                  <c:v>101.87072403191476</c:v>
                </c:pt>
                <c:pt idx="77">
                  <c:v>101.96997753144444</c:v>
                </c:pt>
                <c:pt idx="78">
                  <c:v>101.94152138574019</c:v>
                </c:pt>
                <c:pt idx="79">
                  <c:v>101.98367050801765</c:v>
                </c:pt>
                <c:pt idx="80">
                  <c:v>101.98367050801765</c:v>
                </c:pt>
                <c:pt idx="81">
                  <c:v>101.98367050801765</c:v>
                </c:pt>
                <c:pt idx="82">
                  <c:v>102.07134397525495</c:v>
                </c:pt>
                <c:pt idx="83">
                  <c:v>102.06741993587625</c:v>
                </c:pt>
                <c:pt idx="84">
                  <c:v>102.08007016072644</c:v>
                </c:pt>
                <c:pt idx="85">
                  <c:v>102.17076211979351</c:v>
                </c:pt>
                <c:pt idx="86">
                  <c:v>102.17372572995366</c:v>
                </c:pt>
                <c:pt idx="87">
                  <c:v>102.17372572995366</c:v>
                </c:pt>
                <c:pt idx="88">
                  <c:v>102.17372572995366</c:v>
                </c:pt>
                <c:pt idx="89">
                  <c:v>102.20012381304669</c:v>
                </c:pt>
                <c:pt idx="90">
                  <c:v>102.24273942951601</c:v>
                </c:pt>
                <c:pt idx="91">
                  <c:v>102.21752130232007</c:v>
                </c:pt>
                <c:pt idx="92">
                  <c:v>102.28535504598536</c:v>
                </c:pt>
                <c:pt idx="93">
                  <c:v>102.29646858408586</c:v>
                </c:pt>
                <c:pt idx="94">
                  <c:v>102.29646858408586</c:v>
                </c:pt>
                <c:pt idx="95">
                  <c:v>102.29646858408586</c:v>
                </c:pt>
                <c:pt idx="96">
                  <c:v>102.31754314522459</c:v>
                </c:pt>
                <c:pt idx="97">
                  <c:v>102.38109611865858</c:v>
                </c:pt>
                <c:pt idx="98">
                  <c:v>102.36446697276004</c:v>
                </c:pt>
                <c:pt idx="99">
                  <c:v>102.39196268924573</c:v>
                </c:pt>
                <c:pt idx="100">
                  <c:v>102.28134868410223</c:v>
                </c:pt>
                <c:pt idx="101">
                  <c:v>102.28134868410223</c:v>
                </c:pt>
                <c:pt idx="102">
                  <c:v>102.28134868410223</c:v>
                </c:pt>
                <c:pt idx="103">
                  <c:v>102.30802117554342</c:v>
                </c:pt>
                <c:pt idx="104">
                  <c:v>102.38688613480477</c:v>
                </c:pt>
                <c:pt idx="105">
                  <c:v>102.39690203951263</c:v>
                </c:pt>
                <c:pt idx="106">
                  <c:v>102.42596188358283</c:v>
                </c:pt>
                <c:pt idx="107">
                  <c:v>102.30390505032102</c:v>
                </c:pt>
                <c:pt idx="108">
                  <c:v>102.30390505032102</c:v>
                </c:pt>
                <c:pt idx="109">
                  <c:v>102.30390505032102</c:v>
                </c:pt>
                <c:pt idx="110">
                  <c:v>102.29723692746072</c:v>
                </c:pt>
                <c:pt idx="111">
                  <c:v>102.34901778275861</c:v>
                </c:pt>
                <c:pt idx="112">
                  <c:v>102.42222993004783</c:v>
                </c:pt>
                <c:pt idx="113">
                  <c:v>102.43924324763378</c:v>
                </c:pt>
                <c:pt idx="114">
                  <c:v>102.42829435454217</c:v>
                </c:pt>
                <c:pt idx="115">
                  <c:v>102.42829435454217</c:v>
                </c:pt>
                <c:pt idx="116">
                  <c:v>102.42829435454217</c:v>
                </c:pt>
                <c:pt idx="117">
                  <c:v>102.52236153629161</c:v>
                </c:pt>
                <c:pt idx="118">
                  <c:v>102.54288728073402</c:v>
                </c:pt>
                <c:pt idx="119">
                  <c:v>102.64617458298164</c:v>
                </c:pt>
                <c:pt idx="120">
                  <c:v>102.64647643216462</c:v>
                </c:pt>
                <c:pt idx="121">
                  <c:v>102.63489639987223</c:v>
                </c:pt>
                <c:pt idx="122">
                  <c:v>102.63489639987223</c:v>
                </c:pt>
                <c:pt idx="123">
                  <c:v>102.63489639987223</c:v>
                </c:pt>
                <c:pt idx="124">
                  <c:v>102.71249908073203</c:v>
                </c:pt>
                <c:pt idx="125">
                  <c:v>102.76293533512396</c:v>
                </c:pt>
                <c:pt idx="126">
                  <c:v>102.72912822663056</c:v>
                </c:pt>
                <c:pt idx="127">
                  <c:v>102.73620796201313</c:v>
                </c:pt>
                <c:pt idx="128">
                  <c:v>102.73999479721776</c:v>
                </c:pt>
                <c:pt idx="129">
                  <c:v>102.73999479721776</c:v>
                </c:pt>
                <c:pt idx="130">
                  <c:v>102.73999479721776</c:v>
                </c:pt>
                <c:pt idx="131">
                  <c:v>102.79814192619295</c:v>
                </c:pt>
                <c:pt idx="132">
                  <c:v>102.83927573758224</c:v>
                </c:pt>
                <c:pt idx="133">
                  <c:v>102.86614031486714</c:v>
                </c:pt>
                <c:pt idx="134">
                  <c:v>102.89953581083829</c:v>
                </c:pt>
                <c:pt idx="135">
                  <c:v>102.89448669723213</c:v>
                </c:pt>
                <c:pt idx="136">
                  <c:v>102.89448669723213</c:v>
                </c:pt>
                <c:pt idx="137">
                  <c:v>102.89448669723213</c:v>
                </c:pt>
                <c:pt idx="138">
                  <c:v>102.93526377776877</c:v>
                </c:pt>
                <c:pt idx="139">
                  <c:v>103.01895832395773</c:v>
                </c:pt>
                <c:pt idx="140">
                  <c:v>102.95710668228234</c:v>
                </c:pt>
                <c:pt idx="141">
                  <c:v>103.0491706830902</c:v>
                </c:pt>
                <c:pt idx="142">
                  <c:v>103.0370418341015</c:v>
                </c:pt>
                <c:pt idx="143">
                  <c:v>103.0370418341015</c:v>
                </c:pt>
                <c:pt idx="144">
                  <c:v>103.0370418341015</c:v>
                </c:pt>
                <c:pt idx="145">
                  <c:v>103.05070736983988</c:v>
                </c:pt>
                <c:pt idx="146">
                  <c:v>103.08566699339553</c:v>
                </c:pt>
                <c:pt idx="147">
                  <c:v>103.15223845865927</c:v>
                </c:pt>
                <c:pt idx="148">
                  <c:v>103.09417365218852</c:v>
                </c:pt>
                <c:pt idx="149">
                  <c:v>103.09142956870691</c:v>
                </c:pt>
                <c:pt idx="150">
                  <c:v>103.09142956870691</c:v>
                </c:pt>
                <c:pt idx="151">
                  <c:v>103.09142956870691</c:v>
                </c:pt>
                <c:pt idx="152">
                  <c:v>103.11104976560038</c:v>
                </c:pt>
                <c:pt idx="153">
                  <c:v>103.09848186325465</c:v>
                </c:pt>
                <c:pt idx="154">
                  <c:v>103.12877654489158</c:v>
                </c:pt>
                <c:pt idx="155">
                  <c:v>103.14071330803655</c:v>
                </c:pt>
                <c:pt idx="156">
                  <c:v>103.22877094696126</c:v>
                </c:pt>
                <c:pt idx="157">
                  <c:v>103.22877094696126</c:v>
                </c:pt>
                <c:pt idx="158">
                  <c:v>103.22877094696126</c:v>
                </c:pt>
                <c:pt idx="159">
                  <c:v>103.21008373845153</c:v>
                </c:pt>
                <c:pt idx="160">
                  <c:v>103.1620348366886</c:v>
                </c:pt>
                <c:pt idx="161">
                  <c:v>103.1440610898841</c:v>
                </c:pt>
                <c:pt idx="162">
                  <c:v>103.13415494851552</c:v>
                </c:pt>
                <c:pt idx="163">
                  <c:v>103.18275266697475</c:v>
                </c:pt>
                <c:pt idx="164">
                  <c:v>103.18275266697475</c:v>
                </c:pt>
                <c:pt idx="165">
                  <c:v>103.18275266697475</c:v>
                </c:pt>
                <c:pt idx="166">
                  <c:v>103.18275266697475</c:v>
                </c:pt>
                <c:pt idx="167">
                  <c:v>103.15915354903295</c:v>
                </c:pt>
                <c:pt idx="168">
                  <c:v>103.2020161330156</c:v>
                </c:pt>
                <c:pt idx="169">
                  <c:v>103.27078286506465</c:v>
                </c:pt>
                <c:pt idx="170">
                  <c:v>103.40505086981959</c:v>
                </c:pt>
                <c:pt idx="171">
                  <c:v>103.40505086981959</c:v>
                </c:pt>
                <c:pt idx="172">
                  <c:v>103.40505086981959</c:v>
                </c:pt>
                <c:pt idx="173">
                  <c:v>103.49931013741272</c:v>
                </c:pt>
                <c:pt idx="174">
                  <c:v>103.53517530851731</c:v>
                </c:pt>
                <c:pt idx="175">
                  <c:v>103.59324011498806</c:v>
                </c:pt>
                <c:pt idx="176">
                  <c:v>103.64419774524148</c:v>
                </c:pt>
                <c:pt idx="177">
                  <c:v>103.6636807379609</c:v>
                </c:pt>
                <c:pt idx="178">
                  <c:v>103.6636807379609</c:v>
                </c:pt>
                <c:pt idx="179">
                  <c:v>103.6636807379609</c:v>
                </c:pt>
                <c:pt idx="180">
                  <c:v>103.8139193085788</c:v>
                </c:pt>
                <c:pt idx="181">
                  <c:v>103.8400704241585</c:v>
                </c:pt>
                <c:pt idx="182">
                  <c:v>103.88765283172953</c:v>
                </c:pt>
                <c:pt idx="183">
                  <c:v>103.87382265098223</c:v>
                </c:pt>
                <c:pt idx="184">
                  <c:v>103.85176021979012</c:v>
                </c:pt>
                <c:pt idx="185">
                  <c:v>103.85176021979012</c:v>
                </c:pt>
                <c:pt idx="186">
                  <c:v>103.85176021979012</c:v>
                </c:pt>
                <c:pt idx="187">
                  <c:v>103.9187158567413</c:v>
                </c:pt>
                <c:pt idx="188">
                  <c:v>103.9378421186081</c:v>
                </c:pt>
                <c:pt idx="189">
                  <c:v>103.96242910660328</c:v>
                </c:pt>
                <c:pt idx="190">
                  <c:v>103.98490315031763</c:v>
                </c:pt>
                <c:pt idx="191">
                  <c:v>103.95268761024359</c:v>
                </c:pt>
                <c:pt idx="192">
                  <c:v>103.95268761024359</c:v>
                </c:pt>
                <c:pt idx="193">
                  <c:v>103.95268761024359</c:v>
                </c:pt>
                <c:pt idx="194">
                  <c:v>104.00575818477783</c:v>
                </c:pt>
                <c:pt idx="195">
                  <c:v>103.91822192171462</c:v>
                </c:pt>
                <c:pt idx="196">
                  <c:v>103.90222391501686</c:v>
                </c:pt>
                <c:pt idx="197">
                  <c:v>103.91402347398778</c:v>
                </c:pt>
                <c:pt idx="198">
                  <c:v>103.9499160859272</c:v>
                </c:pt>
                <c:pt idx="199">
                  <c:v>103.9499160859272</c:v>
                </c:pt>
                <c:pt idx="200">
                  <c:v>103.9499160859272</c:v>
                </c:pt>
                <c:pt idx="201">
                  <c:v>104.05545353662974</c:v>
                </c:pt>
                <c:pt idx="202">
                  <c:v>104.12474164454026</c:v>
                </c:pt>
                <c:pt idx="203">
                  <c:v>104.13077862819979</c:v>
                </c:pt>
                <c:pt idx="204">
                  <c:v>104.17709875736931</c:v>
                </c:pt>
                <c:pt idx="205">
                  <c:v>104.25217688142604</c:v>
                </c:pt>
                <c:pt idx="206">
                  <c:v>104.25217688142604</c:v>
                </c:pt>
                <c:pt idx="207">
                  <c:v>104.25217688142604</c:v>
                </c:pt>
                <c:pt idx="208">
                  <c:v>104.31361691057917</c:v>
                </c:pt>
                <c:pt idx="209">
                  <c:v>104.36290064990881</c:v>
                </c:pt>
                <c:pt idx="210">
                  <c:v>104.40189407618243</c:v>
                </c:pt>
                <c:pt idx="211">
                  <c:v>104.45095828883353</c:v>
                </c:pt>
                <c:pt idx="212">
                  <c:v>104.54960808999726</c:v>
                </c:pt>
                <c:pt idx="213">
                  <c:v>104.54960808999726</c:v>
                </c:pt>
                <c:pt idx="214">
                  <c:v>104.54960808999726</c:v>
                </c:pt>
                <c:pt idx="215">
                  <c:v>104.54960808999726</c:v>
                </c:pt>
                <c:pt idx="216">
                  <c:v>104.86328427277957</c:v>
                </c:pt>
                <c:pt idx="217">
                  <c:v>104.9459086264107</c:v>
                </c:pt>
                <c:pt idx="218">
                  <c:v>105.01212336082183</c:v>
                </c:pt>
                <c:pt idx="219">
                  <c:v>104.99812853506565</c:v>
                </c:pt>
                <c:pt idx="220">
                  <c:v>104.99812853506565</c:v>
                </c:pt>
                <c:pt idx="221">
                  <c:v>104.99812853506565</c:v>
                </c:pt>
                <c:pt idx="222">
                  <c:v>105.04200642993649</c:v>
                </c:pt>
                <c:pt idx="223">
                  <c:v>105.13527782747627</c:v>
                </c:pt>
                <c:pt idx="224">
                  <c:v>105.20665143883281</c:v>
                </c:pt>
                <c:pt idx="225">
                  <c:v>105.26098429176861</c:v>
                </c:pt>
                <c:pt idx="226">
                  <c:v>105.2481419810747</c:v>
                </c:pt>
                <c:pt idx="227">
                  <c:v>105.2481419810747</c:v>
                </c:pt>
                <c:pt idx="228">
                  <c:v>105.2481419810747</c:v>
                </c:pt>
                <c:pt idx="229">
                  <c:v>105.27802505018937</c:v>
                </c:pt>
                <c:pt idx="230">
                  <c:v>105.38029704154881</c:v>
                </c:pt>
                <c:pt idx="231">
                  <c:v>105.41536642844373</c:v>
                </c:pt>
                <c:pt idx="232">
                  <c:v>105.54192355861537</c:v>
                </c:pt>
                <c:pt idx="233">
                  <c:v>105.56072053046438</c:v>
                </c:pt>
                <c:pt idx="234">
                  <c:v>105.56072053046438</c:v>
                </c:pt>
                <c:pt idx="235">
                  <c:v>105.56072053046438</c:v>
                </c:pt>
                <c:pt idx="236">
                  <c:v>105.5910152121013</c:v>
                </c:pt>
                <c:pt idx="237">
                  <c:v>105.63582609535591</c:v>
                </c:pt>
                <c:pt idx="238">
                  <c:v>105.66867277463074</c:v>
                </c:pt>
                <c:pt idx="239">
                  <c:v>105.68156996699426</c:v>
                </c:pt>
                <c:pt idx="240">
                  <c:v>105.74295511447778</c:v>
                </c:pt>
                <c:pt idx="241">
                  <c:v>105.74295511447778</c:v>
                </c:pt>
                <c:pt idx="242">
                  <c:v>105.74295511447778</c:v>
                </c:pt>
                <c:pt idx="243">
                  <c:v>105.74248862028591</c:v>
                </c:pt>
                <c:pt idx="244">
                  <c:v>105.75297101918565</c:v>
                </c:pt>
                <c:pt idx="245">
                  <c:v>105.74660474550834</c:v>
                </c:pt>
                <c:pt idx="246">
                  <c:v>105.71916391069229</c:v>
                </c:pt>
                <c:pt idx="247">
                  <c:v>105.75758107943476</c:v>
                </c:pt>
                <c:pt idx="248">
                  <c:v>105.75758107943476</c:v>
                </c:pt>
                <c:pt idx="249">
                  <c:v>105.75758107943476</c:v>
                </c:pt>
                <c:pt idx="250">
                  <c:v>105.75758107943476</c:v>
                </c:pt>
                <c:pt idx="251">
                  <c:v>105.83839433796803</c:v>
                </c:pt>
                <c:pt idx="252">
                  <c:v>105.82203960041767</c:v>
                </c:pt>
                <c:pt idx="253">
                  <c:v>105.80694714126884</c:v>
                </c:pt>
                <c:pt idx="254">
                  <c:v>105.86303620763286</c:v>
                </c:pt>
                <c:pt idx="255">
                  <c:v>105.86303620763286</c:v>
                </c:pt>
                <c:pt idx="256">
                  <c:v>105.86303620763286</c:v>
                </c:pt>
                <c:pt idx="257">
                  <c:v>105.91465241792186</c:v>
                </c:pt>
                <c:pt idx="258">
                  <c:v>105.97466552366456</c:v>
                </c:pt>
                <c:pt idx="259">
                  <c:v>106.07087309052963</c:v>
                </c:pt>
                <c:pt idx="260">
                  <c:v>106.1533876808215</c:v>
                </c:pt>
                <c:pt idx="261">
                  <c:v>106.1617845762752</c:v>
                </c:pt>
                <c:pt idx="262">
                  <c:v>106.1617845762752</c:v>
                </c:pt>
                <c:pt idx="263">
                  <c:v>106.1617845762752</c:v>
                </c:pt>
                <c:pt idx="264">
                  <c:v>106.1535797666652</c:v>
                </c:pt>
                <c:pt idx="265">
                  <c:v>106.1792095063834</c:v>
                </c:pt>
                <c:pt idx="266">
                  <c:v>106.20555270780682</c:v>
                </c:pt>
                <c:pt idx="267">
                  <c:v>106.24679628253534</c:v>
                </c:pt>
                <c:pt idx="268">
                  <c:v>106.28760080390681</c:v>
                </c:pt>
                <c:pt idx="269">
                  <c:v>106.28760080390681</c:v>
                </c:pt>
                <c:pt idx="270">
                  <c:v>106.28760080390681</c:v>
                </c:pt>
                <c:pt idx="271">
                  <c:v>106.28760080390681</c:v>
                </c:pt>
                <c:pt idx="272">
                  <c:v>106.30387321895275</c:v>
                </c:pt>
                <c:pt idx="273">
                  <c:v>106.32557891929223</c:v>
                </c:pt>
                <c:pt idx="274">
                  <c:v>106.33732359659349</c:v>
                </c:pt>
                <c:pt idx="275">
                  <c:v>106.38229912485701</c:v>
                </c:pt>
                <c:pt idx="276">
                  <c:v>106.38229912485701</c:v>
                </c:pt>
                <c:pt idx="277">
                  <c:v>106.38229912485701</c:v>
                </c:pt>
                <c:pt idx="278">
                  <c:v>106.34374475194046</c:v>
                </c:pt>
                <c:pt idx="279">
                  <c:v>106.31259940442425</c:v>
                </c:pt>
                <c:pt idx="280">
                  <c:v>106.33260377300513</c:v>
                </c:pt>
                <c:pt idx="281">
                  <c:v>106.35362345247422</c:v>
                </c:pt>
                <c:pt idx="282">
                  <c:v>106.32157255740907</c:v>
                </c:pt>
                <c:pt idx="283">
                  <c:v>106.32157255740907</c:v>
                </c:pt>
                <c:pt idx="284">
                  <c:v>106.32157255740907</c:v>
                </c:pt>
                <c:pt idx="285">
                  <c:v>106.30689171078248</c:v>
                </c:pt>
                <c:pt idx="286">
                  <c:v>106.21029997222996</c:v>
                </c:pt>
                <c:pt idx="287">
                  <c:v>106.13791104998522</c:v>
                </c:pt>
                <c:pt idx="288">
                  <c:v>106.10764380918312</c:v>
                </c:pt>
                <c:pt idx="289">
                  <c:v>105.96437521060851</c:v>
                </c:pt>
                <c:pt idx="290">
                  <c:v>105.96437521060851</c:v>
                </c:pt>
                <c:pt idx="291">
                  <c:v>105.96437521060851</c:v>
                </c:pt>
                <c:pt idx="292">
                  <c:v>105.96437521060851</c:v>
                </c:pt>
                <c:pt idx="293">
                  <c:v>105.96437521060851</c:v>
                </c:pt>
                <c:pt idx="294">
                  <c:v>105.82656733816229</c:v>
                </c:pt>
                <c:pt idx="295">
                  <c:v>105.63426196777139</c:v>
                </c:pt>
                <c:pt idx="296">
                  <c:v>105.68744230564491</c:v>
                </c:pt>
                <c:pt idx="297">
                  <c:v>105.68744230564491</c:v>
                </c:pt>
                <c:pt idx="298">
                  <c:v>105.68744230564491</c:v>
                </c:pt>
                <c:pt idx="299">
                  <c:v>105.79179980045035</c:v>
                </c:pt>
                <c:pt idx="300">
                  <c:v>105.93339450810119</c:v>
                </c:pt>
                <c:pt idx="301">
                  <c:v>105.91330781701583</c:v>
                </c:pt>
                <c:pt idx="302">
                  <c:v>105.7980288699536</c:v>
                </c:pt>
                <c:pt idx="303">
                  <c:v>105.34240124866784</c:v>
                </c:pt>
                <c:pt idx="304">
                  <c:v>105.34240124866784</c:v>
                </c:pt>
                <c:pt idx="305">
                  <c:v>105.34240124866784</c:v>
                </c:pt>
                <c:pt idx="306">
                  <c:v>105.0582239633128</c:v>
                </c:pt>
                <c:pt idx="307">
                  <c:v>104.36869066605502</c:v>
                </c:pt>
                <c:pt idx="308">
                  <c:v>104.74345014713785</c:v>
                </c:pt>
                <c:pt idx="309">
                  <c:v>104.90027451811159</c:v>
                </c:pt>
                <c:pt idx="310">
                  <c:v>105.00710168805048</c:v>
                </c:pt>
                <c:pt idx="311">
                  <c:v>105.00710168805048</c:v>
                </c:pt>
                <c:pt idx="312">
                  <c:v>105.00710168805048</c:v>
                </c:pt>
                <c:pt idx="313">
                  <c:v>105.00276603614954</c:v>
                </c:pt>
                <c:pt idx="314">
                  <c:v>104.93633177505987</c:v>
                </c:pt>
                <c:pt idx="315">
                  <c:v>104.97472150296751</c:v>
                </c:pt>
                <c:pt idx="316">
                  <c:v>104.93350536907381</c:v>
                </c:pt>
                <c:pt idx="317">
                  <c:v>104.88745964825246</c:v>
                </c:pt>
                <c:pt idx="318">
                  <c:v>104.88745964825246</c:v>
                </c:pt>
                <c:pt idx="319">
                  <c:v>104.88745964825246</c:v>
                </c:pt>
                <c:pt idx="320">
                  <c:v>104.87505639091562</c:v>
                </c:pt>
                <c:pt idx="321">
                  <c:v>104.86421726116328</c:v>
                </c:pt>
                <c:pt idx="322">
                  <c:v>105.06834963135989</c:v>
                </c:pt>
                <c:pt idx="323">
                  <c:v>105.0986443129968</c:v>
                </c:pt>
                <c:pt idx="324">
                  <c:v>105.08646058233849</c:v>
                </c:pt>
                <c:pt idx="325">
                  <c:v>105.08646058233849</c:v>
                </c:pt>
                <c:pt idx="326">
                  <c:v>105.08646058233849</c:v>
                </c:pt>
                <c:pt idx="327">
                  <c:v>105.23384530613551</c:v>
                </c:pt>
                <c:pt idx="328">
                  <c:v>105.35878342705298</c:v>
                </c:pt>
                <c:pt idx="329">
                  <c:v>105.35442033431724</c:v>
                </c:pt>
                <c:pt idx="330">
                  <c:v>105.35442033431724</c:v>
                </c:pt>
                <c:pt idx="331">
                  <c:v>105.49458811855762</c:v>
                </c:pt>
                <c:pt idx="332">
                  <c:v>105.49458811855762</c:v>
                </c:pt>
                <c:pt idx="333">
                  <c:v>105.49458811855762</c:v>
                </c:pt>
                <c:pt idx="334">
                  <c:v>105.50314965902022</c:v>
                </c:pt>
                <c:pt idx="335">
                  <c:v>105.3991763359022</c:v>
                </c:pt>
                <c:pt idx="336">
                  <c:v>105.55682393192042</c:v>
                </c:pt>
                <c:pt idx="337">
                  <c:v>105.89179420251997</c:v>
                </c:pt>
                <c:pt idx="338">
                  <c:v>105.89234301921631</c:v>
                </c:pt>
                <c:pt idx="339">
                  <c:v>105.89234301921631</c:v>
                </c:pt>
                <c:pt idx="340">
                  <c:v>105.89234301921631</c:v>
                </c:pt>
                <c:pt idx="341">
                  <c:v>106.08231591864784</c:v>
                </c:pt>
                <c:pt idx="342">
                  <c:v>106.21458074246124</c:v>
                </c:pt>
                <c:pt idx="343">
                  <c:v>106.29448845344558</c:v>
                </c:pt>
                <c:pt idx="344">
                  <c:v>106.29251271333884</c:v>
                </c:pt>
                <c:pt idx="345">
                  <c:v>106.40595312446838</c:v>
                </c:pt>
                <c:pt idx="346">
                  <c:v>106.40595312446838</c:v>
                </c:pt>
                <c:pt idx="347">
                  <c:v>106.40595312446838</c:v>
                </c:pt>
                <c:pt idx="348">
                  <c:v>106.3695391366675</c:v>
                </c:pt>
                <c:pt idx="349">
                  <c:v>106.49318753834864</c:v>
                </c:pt>
                <c:pt idx="350">
                  <c:v>106.64205406722571</c:v>
                </c:pt>
                <c:pt idx="351">
                  <c:v>106.7640560188179</c:v>
                </c:pt>
                <c:pt idx="352">
                  <c:v>106.89953142030475</c:v>
                </c:pt>
                <c:pt idx="353">
                  <c:v>106.89953142030475</c:v>
                </c:pt>
                <c:pt idx="354">
                  <c:v>106.89953142030475</c:v>
                </c:pt>
                <c:pt idx="355">
                  <c:v>106.89953142030475</c:v>
                </c:pt>
                <c:pt idx="356">
                  <c:v>107.01212116555502</c:v>
                </c:pt>
                <c:pt idx="357">
                  <c:v>107.222016111063</c:v>
                </c:pt>
                <c:pt idx="358">
                  <c:v>107.48838429462243</c:v>
                </c:pt>
                <c:pt idx="359">
                  <c:v>107.53972609656326</c:v>
                </c:pt>
                <c:pt idx="360">
                  <c:v>107.53972609656326</c:v>
                </c:pt>
                <c:pt idx="361">
                  <c:v>107.53972609656326</c:v>
                </c:pt>
                <c:pt idx="362">
                  <c:v>107.42935905893309</c:v>
                </c:pt>
                <c:pt idx="363">
                  <c:v>107.45210751099559</c:v>
                </c:pt>
                <c:pt idx="364">
                  <c:v>107.36300712034787</c:v>
                </c:pt>
                <c:pt idx="365">
                  <c:v>107.4034000291971</c:v>
                </c:pt>
                <c:pt idx="366">
                  <c:v>107.46162948067676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EA-40E7-B3AE-E6ECDB6C2EBC}"/>
            </c:ext>
          </c:extLst>
        </c:ser>
        <c:ser>
          <c:idx val="7"/>
          <c:order val="7"/>
          <c:tx>
            <c:strRef>
              <c:f>Hoja1!$AB$2</c:f>
              <c:strCache>
                <c:ptCount val="1"/>
                <c:pt idx="0">
                  <c:v>E - Plus (Valor Cuota)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Hoja1!$B$3:$B$369</c:f>
              <c:numCache>
                <c:formatCode>m/d/yyyy</c:formatCode>
                <c:ptCount val="367"/>
                <c:pt idx="0" formatCode="dd\-mm\-yyyy">
                  <c:v>42382</c:v>
                </c:pt>
                <c:pt idx="1">
                  <c:v>42383</c:v>
                </c:pt>
                <c:pt idx="2">
                  <c:v>42384</c:v>
                </c:pt>
                <c:pt idx="3">
                  <c:v>42385</c:v>
                </c:pt>
                <c:pt idx="4">
                  <c:v>42386</c:v>
                </c:pt>
                <c:pt idx="5">
                  <c:v>42387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42393</c:v>
                </c:pt>
                <c:pt idx="12">
                  <c:v>42394</c:v>
                </c:pt>
                <c:pt idx="13">
                  <c:v>42395</c:v>
                </c:pt>
                <c:pt idx="14">
                  <c:v>42396</c:v>
                </c:pt>
                <c:pt idx="15">
                  <c:v>42397</c:v>
                </c:pt>
                <c:pt idx="16">
                  <c:v>42398</c:v>
                </c:pt>
                <c:pt idx="17">
                  <c:v>42399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42407</c:v>
                </c:pt>
                <c:pt idx="26">
                  <c:v>42408</c:v>
                </c:pt>
                <c:pt idx="27">
                  <c:v>42409</c:v>
                </c:pt>
                <c:pt idx="28">
                  <c:v>42410</c:v>
                </c:pt>
                <c:pt idx="29">
                  <c:v>42411</c:v>
                </c:pt>
                <c:pt idx="30">
                  <c:v>42412</c:v>
                </c:pt>
                <c:pt idx="31">
                  <c:v>42413</c:v>
                </c:pt>
                <c:pt idx="32">
                  <c:v>42414</c:v>
                </c:pt>
                <c:pt idx="33">
                  <c:v>42415</c:v>
                </c:pt>
                <c:pt idx="34">
                  <c:v>42416</c:v>
                </c:pt>
                <c:pt idx="35">
                  <c:v>42417</c:v>
                </c:pt>
                <c:pt idx="36">
                  <c:v>42418</c:v>
                </c:pt>
                <c:pt idx="37">
                  <c:v>42419</c:v>
                </c:pt>
                <c:pt idx="38">
                  <c:v>42420</c:v>
                </c:pt>
                <c:pt idx="39">
                  <c:v>42421</c:v>
                </c:pt>
                <c:pt idx="40">
                  <c:v>42422</c:v>
                </c:pt>
                <c:pt idx="41">
                  <c:v>42423</c:v>
                </c:pt>
                <c:pt idx="42">
                  <c:v>42424</c:v>
                </c:pt>
                <c:pt idx="43">
                  <c:v>42425</c:v>
                </c:pt>
                <c:pt idx="44">
                  <c:v>42426</c:v>
                </c:pt>
                <c:pt idx="45">
                  <c:v>42427</c:v>
                </c:pt>
                <c:pt idx="46">
                  <c:v>42428</c:v>
                </c:pt>
                <c:pt idx="47">
                  <c:v>42429</c:v>
                </c:pt>
                <c:pt idx="48">
                  <c:v>42430</c:v>
                </c:pt>
                <c:pt idx="49">
                  <c:v>42431</c:v>
                </c:pt>
                <c:pt idx="50">
                  <c:v>42432</c:v>
                </c:pt>
                <c:pt idx="51">
                  <c:v>42433</c:v>
                </c:pt>
                <c:pt idx="52">
                  <c:v>42434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42456</c:v>
                </c:pt>
                <c:pt idx="75">
                  <c:v>42457</c:v>
                </c:pt>
                <c:pt idx="76">
                  <c:v>42458</c:v>
                </c:pt>
                <c:pt idx="77">
                  <c:v>42459</c:v>
                </c:pt>
                <c:pt idx="78">
                  <c:v>42460</c:v>
                </c:pt>
                <c:pt idx="79">
                  <c:v>42461</c:v>
                </c:pt>
                <c:pt idx="80">
                  <c:v>42462</c:v>
                </c:pt>
                <c:pt idx="81">
                  <c:v>42463</c:v>
                </c:pt>
                <c:pt idx="82">
                  <c:v>42464</c:v>
                </c:pt>
                <c:pt idx="83">
                  <c:v>42465</c:v>
                </c:pt>
                <c:pt idx="84">
                  <c:v>42466</c:v>
                </c:pt>
                <c:pt idx="85">
                  <c:v>42467</c:v>
                </c:pt>
                <c:pt idx="86">
                  <c:v>42468</c:v>
                </c:pt>
                <c:pt idx="87">
                  <c:v>42469</c:v>
                </c:pt>
                <c:pt idx="88">
                  <c:v>42470</c:v>
                </c:pt>
                <c:pt idx="89">
                  <c:v>42471</c:v>
                </c:pt>
                <c:pt idx="90">
                  <c:v>42472</c:v>
                </c:pt>
                <c:pt idx="91">
                  <c:v>42473</c:v>
                </c:pt>
                <c:pt idx="92">
                  <c:v>42474</c:v>
                </c:pt>
                <c:pt idx="93">
                  <c:v>42475</c:v>
                </c:pt>
                <c:pt idx="94">
                  <c:v>42476</c:v>
                </c:pt>
                <c:pt idx="95">
                  <c:v>42477</c:v>
                </c:pt>
                <c:pt idx="96">
                  <c:v>42478</c:v>
                </c:pt>
                <c:pt idx="97">
                  <c:v>42479</c:v>
                </c:pt>
                <c:pt idx="98">
                  <c:v>42480</c:v>
                </c:pt>
                <c:pt idx="99">
                  <c:v>42481</c:v>
                </c:pt>
                <c:pt idx="100">
                  <c:v>42482</c:v>
                </c:pt>
                <c:pt idx="101">
                  <c:v>42483</c:v>
                </c:pt>
                <c:pt idx="102">
                  <c:v>42484</c:v>
                </c:pt>
                <c:pt idx="103">
                  <c:v>42485</c:v>
                </c:pt>
                <c:pt idx="104">
                  <c:v>42486</c:v>
                </c:pt>
                <c:pt idx="105">
                  <c:v>42487</c:v>
                </c:pt>
                <c:pt idx="106">
                  <c:v>42488</c:v>
                </c:pt>
                <c:pt idx="107">
                  <c:v>42489</c:v>
                </c:pt>
                <c:pt idx="108">
                  <c:v>42490</c:v>
                </c:pt>
                <c:pt idx="109">
                  <c:v>42491</c:v>
                </c:pt>
                <c:pt idx="110">
                  <c:v>42492</c:v>
                </c:pt>
                <c:pt idx="111">
                  <c:v>42493</c:v>
                </c:pt>
                <c:pt idx="112">
                  <c:v>42494</c:v>
                </c:pt>
                <c:pt idx="113">
                  <c:v>42495</c:v>
                </c:pt>
                <c:pt idx="114">
                  <c:v>42496</c:v>
                </c:pt>
                <c:pt idx="115">
                  <c:v>42497</c:v>
                </c:pt>
                <c:pt idx="116">
                  <c:v>42498</c:v>
                </c:pt>
                <c:pt idx="117">
                  <c:v>42499</c:v>
                </c:pt>
                <c:pt idx="118">
                  <c:v>42500</c:v>
                </c:pt>
                <c:pt idx="119">
                  <c:v>42501</c:v>
                </c:pt>
                <c:pt idx="120">
                  <c:v>42502</c:v>
                </c:pt>
                <c:pt idx="121">
                  <c:v>42503</c:v>
                </c:pt>
                <c:pt idx="122">
                  <c:v>42504</c:v>
                </c:pt>
                <c:pt idx="123">
                  <c:v>42505</c:v>
                </c:pt>
                <c:pt idx="124">
                  <c:v>42506</c:v>
                </c:pt>
                <c:pt idx="125">
                  <c:v>42507</c:v>
                </c:pt>
                <c:pt idx="126">
                  <c:v>42508</c:v>
                </c:pt>
                <c:pt idx="127">
                  <c:v>42509</c:v>
                </c:pt>
                <c:pt idx="128">
                  <c:v>42510</c:v>
                </c:pt>
                <c:pt idx="129">
                  <c:v>42511</c:v>
                </c:pt>
                <c:pt idx="130">
                  <c:v>42512</c:v>
                </c:pt>
                <c:pt idx="131">
                  <c:v>42513</c:v>
                </c:pt>
                <c:pt idx="132">
                  <c:v>42514</c:v>
                </c:pt>
                <c:pt idx="133">
                  <c:v>42515</c:v>
                </c:pt>
                <c:pt idx="134">
                  <c:v>42516</c:v>
                </c:pt>
                <c:pt idx="135">
                  <c:v>42517</c:v>
                </c:pt>
                <c:pt idx="136">
                  <c:v>42518</c:v>
                </c:pt>
                <c:pt idx="137">
                  <c:v>42519</c:v>
                </c:pt>
                <c:pt idx="138">
                  <c:v>42520</c:v>
                </c:pt>
                <c:pt idx="139">
                  <c:v>42521</c:v>
                </c:pt>
                <c:pt idx="140">
                  <c:v>42522</c:v>
                </c:pt>
                <c:pt idx="141">
                  <c:v>42523</c:v>
                </c:pt>
                <c:pt idx="142">
                  <c:v>42524</c:v>
                </c:pt>
                <c:pt idx="143">
                  <c:v>42525</c:v>
                </c:pt>
                <c:pt idx="144">
                  <c:v>42526</c:v>
                </c:pt>
                <c:pt idx="145">
                  <c:v>42527</c:v>
                </c:pt>
                <c:pt idx="146">
                  <c:v>42528</c:v>
                </c:pt>
                <c:pt idx="147">
                  <c:v>42529</c:v>
                </c:pt>
                <c:pt idx="148">
                  <c:v>42530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42535</c:v>
                </c:pt>
                <c:pt idx="154">
                  <c:v>42536</c:v>
                </c:pt>
                <c:pt idx="155">
                  <c:v>42537</c:v>
                </c:pt>
                <c:pt idx="156">
                  <c:v>42538</c:v>
                </c:pt>
                <c:pt idx="157">
                  <c:v>42539</c:v>
                </c:pt>
                <c:pt idx="158">
                  <c:v>42540</c:v>
                </c:pt>
                <c:pt idx="159">
                  <c:v>42541</c:v>
                </c:pt>
                <c:pt idx="160">
                  <c:v>42542</c:v>
                </c:pt>
                <c:pt idx="161">
                  <c:v>42543</c:v>
                </c:pt>
                <c:pt idx="162">
                  <c:v>42544</c:v>
                </c:pt>
                <c:pt idx="163">
                  <c:v>42545</c:v>
                </c:pt>
                <c:pt idx="164">
                  <c:v>42546</c:v>
                </c:pt>
                <c:pt idx="165">
                  <c:v>42547</c:v>
                </c:pt>
                <c:pt idx="166">
                  <c:v>42548</c:v>
                </c:pt>
                <c:pt idx="167">
                  <c:v>42549</c:v>
                </c:pt>
                <c:pt idx="168">
                  <c:v>42550</c:v>
                </c:pt>
                <c:pt idx="169">
                  <c:v>42551</c:v>
                </c:pt>
                <c:pt idx="170">
                  <c:v>42552</c:v>
                </c:pt>
                <c:pt idx="171">
                  <c:v>42553</c:v>
                </c:pt>
                <c:pt idx="172">
                  <c:v>42554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42560</c:v>
                </c:pt>
                <c:pt idx="179">
                  <c:v>42561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42567</c:v>
                </c:pt>
                <c:pt idx="186">
                  <c:v>42568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42574</c:v>
                </c:pt>
                <c:pt idx="193">
                  <c:v>42575</c:v>
                </c:pt>
                <c:pt idx="194">
                  <c:v>42576</c:v>
                </c:pt>
                <c:pt idx="195">
                  <c:v>42577</c:v>
                </c:pt>
                <c:pt idx="196">
                  <c:v>42578</c:v>
                </c:pt>
                <c:pt idx="197">
                  <c:v>42579</c:v>
                </c:pt>
                <c:pt idx="198">
                  <c:v>42580</c:v>
                </c:pt>
                <c:pt idx="199">
                  <c:v>42581</c:v>
                </c:pt>
                <c:pt idx="200">
                  <c:v>42582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42588</c:v>
                </c:pt>
                <c:pt idx="207">
                  <c:v>42589</c:v>
                </c:pt>
                <c:pt idx="208">
                  <c:v>42590</c:v>
                </c:pt>
                <c:pt idx="209">
                  <c:v>42591</c:v>
                </c:pt>
                <c:pt idx="210">
                  <c:v>42592</c:v>
                </c:pt>
                <c:pt idx="211">
                  <c:v>42593</c:v>
                </c:pt>
                <c:pt idx="212">
                  <c:v>42594</c:v>
                </c:pt>
                <c:pt idx="213">
                  <c:v>42595</c:v>
                </c:pt>
                <c:pt idx="214">
                  <c:v>42596</c:v>
                </c:pt>
                <c:pt idx="215">
                  <c:v>42597</c:v>
                </c:pt>
                <c:pt idx="216">
                  <c:v>42598</c:v>
                </c:pt>
                <c:pt idx="217">
                  <c:v>42599</c:v>
                </c:pt>
                <c:pt idx="218">
                  <c:v>42600</c:v>
                </c:pt>
                <c:pt idx="219">
                  <c:v>42601</c:v>
                </c:pt>
                <c:pt idx="220">
                  <c:v>42602</c:v>
                </c:pt>
                <c:pt idx="221">
                  <c:v>42603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42609</c:v>
                </c:pt>
                <c:pt idx="228">
                  <c:v>42610</c:v>
                </c:pt>
                <c:pt idx="229">
                  <c:v>42611</c:v>
                </c:pt>
                <c:pt idx="230">
                  <c:v>42612</c:v>
                </c:pt>
                <c:pt idx="231">
                  <c:v>42613</c:v>
                </c:pt>
                <c:pt idx="232">
                  <c:v>42614</c:v>
                </c:pt>
                <c:pt idx="233">
                  <c:v>42615</c:v>
                </c:pt>
                <c:pt idx="234">
                  <c:v>42616</c:v>
                </c:pt>
                <c:pt idx="235">
                  <c:v>42617</c:v>
                </c:pt>
                <c:pt idx="236">
                  <c:v>42618</c:v>
                </c:pt>
                <c:pt idx="237">
                  <c:v>42619</c:v>
                </c:pt>
                <c:pt idx="238">
                  <c:v>42620</c:v>
                </c:pt>
                <c:pt idx="239">
                  <c:v>42621</c:v>
                </c:pt>
                <c:pt idx="240">
                  <c:v>42622</c:v>
                </c:pt>
                <c:pt idx="241">
                  <c:v>42623</c:v>
                </c:pt>
                <c:pt idx="242">
                  <c:v>42624</c:v>
                </c:pt>
                <c:pt idx="243">
                  <c:v>42625</c:v>
                </c:pt>
                <c:pt idx="244">
                  <c:v>42626</c:v>
                </c:pt>
                <c:pt idx="245">
                  <c:v>42627</c:v>
                </c:pt>
                <c:pt idx="246">
                  <c:v>42628</c:v>
                </c:pt>
                <c:pt idx="247">
                  <c:v>42629</c:v>
                </c:pt>
                <c:pt idx="248">
                  <c:v>42630</c:v>
                </c:pt>
                <c:pt idx="249">
                  <c:v>42631</c:v>
                </c:pt>
                <c:pt idx="250">
                  <c:v>42632</c:v>
                </c:pt>
                <c:pt idx="251">
                  <c:v>42633</c:v>
                </c:pt>
                <c:pt idx="252">
                  <c:v>42634</c:v>
                </c:pt>
                <c:pt idx="253">
                  <c:v>42635</c:v>
                </c:pt>
                <c:pt idx="254">
                  <c:v>42636</c:v>
                </c:pt>
                <c:pt idx="255">
                  <c:v>42637</c:v>
                </c:pt>
                <c:pt idx="256">
                  <c:v>42638</c:v>
                </c:pt>
                <c:pt idx="257">
                  <c:v>42639</c:v>
                </c:pt>
                <c:pt idx="258">
                  <c:v>42640</c:v>
                </c:pt>
                <c:pt idx="259">
                  <c:v>42641</c:v>
                </c:pt>
                <c:pt idx="260">
                  <c:v>42642</c:v>
                </c:pt>
                <c:pt idx="261">
                  <c:v>42643</c:v>
                </c:pt>
                <c:pt idx="262">
                  <c:v>42644</c:v>
                </c:pt>
                <c:pt idx="263">
                  <c:v>42645</c:v>
                </c:pt>
                <c:pt idx="264">
                  <c:v>42646</c:v>
                </c:pt>
                <c:pt idx="265">
                  <c:v>42647</c:v>
                </c:pt>
                <c:pt idx="266">
                  <c:v>42648</c:v>
                </c:pt>
                <c:pt idx="267">
                  <c:v>42649</c:v>
                </c:pt>
                <c:pt idx="268">
                  <c:v>42650</c:v>
                </c:pt>
                <c:pt idx="269">
                  <c:v>42651</c:v>
                </c:pt>
                <c:pt idx="270">
                  <c:v>42652</c:v>
                </c:pt>
                <c:pt idx="271">
                  <c:v>42653</c:v>
                </c:pt>
                <c:pt idx="272">
                  <c:v>42654</c:v>
                </c:pt>
                <c:pt idx="273">
                  <c:v>42655</c:v>
                </c:pt>
                <c:pt idx="274">
                  <c:v>42656</c:v>
                </c:pt>
                <c:pt idx="275">
                  <c:v>42657</c:v>
                </c:pt>
                <c:pt idx="276">
                  <c:v>42658</c:v>
                </c:pt>
                <c:pt idx="277">
                  <c:v>42659</c:v>
                </c:pt>
                <c:pt idx="278">
                  <c:v>42660</c:v>
                </c:pt>
                <c:pt idx="279">
                  <c:v>42661</c:v>
                </c:pt>
                <c:pt idx="280">
                  <c:v>42662</c:v>
                </c:pt>
                <c:pt idx="281">
                  <c:v>42663</c:v>
                </c:pt>
                <c:pt idx="282">
                  <c:v>42664</c:v>
                </c:pt>
                <c:pt idx="283">
                  <c:v>42665</c:v>
                </c:pt>
                <c:pt idx="284">
                  <c:v>42666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42672</c:v>
                </c:pt>
                <c:pt idx="291">
                  <c:v>42673</c:v>
                </c:pt>
                <c:pt idx="292">
                  <c:v>42674</c:v>
                </c:pt>
                <c:pt idx="293">
                  <c:v>42675</c:v>
                </c:pt>
                <c:pt idx="294">
                  <c:v>42676</c:v>
                </c:pt>
                <c:pt idx="295">
                  <c:v>42677</c:v>
                </c:pt>
                <c:pt idx="296">
                  <c:v>42678</c:v>
                </c:pt>
                <c:pt idx="297">
                  <c:v>42679</c:v>
                </c:pt>
                <c:pt idx="298">
                  <c:v>42680</c:v>
                </c:pt>
                <c:pt idx="299">
                  <c:v>42681</c:v>
                </c:pt>
                <c:pt idx="300">
                  <c:v>42682</c:v>
                </c:pt>
                <c:pt idx="301">
                  <c:v>42683</c:v>
                </c:pt>
                <c:pt idx="302">
                  <c:v>42684</c:v>
                </c:pt>
                <c:pt idx="303">
                  <c:v>42685</c:v>
                </c:pt>
                <c:pt idx="304">
                  <c:v>42686</c:v>
                </c:pt>
                <c:pt idx="305">
                  <c:v>42687</c:v>
                </c:pt>
                <c:pt idx="306">
                  <c:v>42688</c:v>
                </c:pt>
                <c:pt idx="307">
                  <c:v>42689</c:v>
                </c:pt>
                <c:pt idx="308">
                  <c:v>42690</c:v>
                </c:pt>
                <c:pt idx="309">
                  <c:v>42691</c:v>
                </c:pt>
                <c:pt idx="310">
                  <c:v>42692</c:v>
                </c:pt>
                <c:pt idx="311">
                  <c:v>42693</c:v>
                </c:pt>
                <c:pt idx="312">
                  <c:v>42694</c:v>
                </c:pt>
                <c:pt idx="313">
                  <c:v>42695</c:v>
                </c:pt>
                <c:pt idx="314">
                  <c:v>42696</c:v>
                </c:pt>
                <c:pt idx="315">
                  <c:v>42697</c:v>
                </c:pt>
                <c:pt idx="316">
                  <c:v>42698</c:v>
                </c:pt>
                <c:pt idx="317">
                  <c:v>42699</c:v>
                </c:pt>
                <c:pt idx="318">
                  <c:v>42700</c:v>
                </c:pt>
                <c:pt idx="319">
                  <c:v>42701</c:v>
                </c:pt>
                <c:pt idx="320">
                  <c:v>42702</c:v>
                </c:pt>
                <c:pt idx="321">
                  <c:v>42703</c:v>
                </c:pt>
                <c:pt idx="322">
                  <c:v>42704</c:v>
                </c:pt>
                <c:pt idx="323">
                  <c:v>42705</c:v>
                </c:pt>
                <c:pt idx="324">
                  <c:v>42706</c:v>
                </c:pt>
                <c:pt idx="325">
                  <c:v>42707</c:v>
                </c:pt>
                <c:pt idx="326">
                  <c:v>42708</c:v>
                </c:pt>
                <c:pt idx="327">
                  <c:v>42709</c:v>
                </c:pt>
                <c:pt idx="328">
                  <c:v>42710</c:v>
                </c:pt>
                <c:pt idx="329">
                  <c:v>42711</c:v>
                </c:pt>
                <c:pt idx="330">
                  <c:v>42712</c:v>
                </c:pt>
                <c:pt idx="331">
                  <c:v>42713</c:v>
                </c:pt>
                <c:pt idx="332">
                  <c:v>42714</c:v>
                </c:pt>
                <c:pt idx="333">
                  <c:v>42715</c:v>
                </c:pt>
                <c:pt idx="334">
                  <c:v>42716</c:v>
                </c:pt>
                <c:pt idx="335">
                  <c:v>42717</c:v>
                </c:pt>
                <c:pt idx="336">
                  <c:v>42718</c:v>
                </c:pt>
                <c:pt idx="337">
                  <c:v>42719</c:v>
                </c:pt>
                <c:pt idx="338">
                  <c:v>42720</c:v>
                </c:pt>
                <c:pt idx="339">
                  <c:v>42721</c:v>
                </c:pt>
                <c:pt idx="340">
                  <c:v>42722</c:v>
                </c:pt>
                <c:pt idx="341">
                  <c:v>42723</c:v>
                </c:pt>
                <c:pt idx="342">
                  <c:v>42724</c:v>
                </c:pt>
                <c:pt idx="343">
                  <c:v>42725</c:v>
                </c:pt>
                <c:pt idx="344">
                  <c:v>42726</c:v>
                </c:pt>
                <c:pt idx="345">
                  <c:v>42727</c:v>
                </c:pt>
                <c:pt idx="346">
                  <c:v>42728</c:v>
                </c:pt>
                <c:pt idx="347">
                  <c:v>42729</c:v>
                </c:pt>
                <c:pt idx="348">
                  <c:v>42730</c:v>
                </c:pt>
                <c:pt idx="349">
                  <c:v>42731</c:v>
                </c:pt>
                <c:pt idx="350">
                  <c:v>42732</c:v>
                </c:pt>
                <c:pt idx="351">
                  <c:v>42733</c:v>
                </c:pt>
                <c:pt idx="352">
                  <c:v>42734</c:v>
                </c:pt>
                <c:pt idx="353">
                  <c:v>42735</c:v>
                </c:pt>
                <c:pt idx="354">
                  <c:v>42736</c:v>
                </c:pt>
                <c:pt idx="355">
                  <c:v>42737</c:v>
                </c:pt>
                <c:pt idx="356">
                  <c:v>42738</c:v>
                </c:pt>
                <c:pt idx="357">
                  <c:v>42739</c:v>
                </c:pt>
                <c:pt idx="358">
                  <c:v>42740</c:v>
                </c:pt>
                <c:pt idx="359">
                  <c:v>42741</c:v>
                </c:pt>
                <c:pt idx="360">
                  <c:v>42742</c:v>
                </c:pt>
                <c:pt idx="361">
                  <c:v>42743</c:v>
                </c:pt>
                <c:pt idx="362">
                  <c:v>42744</c:v>
                </c:pt>
                <c:pt idx="363">
                  <c:v>42745</c:v>
                </c:pt>
                <c:pt idx="364">
                  <c:v>42746</c:v>
                </c:pt>
                <c:pt idx="365">
                  <c:v>42747</c:v>
                </c:pt>
                <c:pt idx="366">
                  <c:v>42748</c:v>
                </c:pt>
              </c:numCache>
            </c:numRef>
          </c:cat>
          <c:val>
            <c:numRef>
              <c:f>Hoja1!$AB$3:$AB$369</c:f>
              <c:numCache>
                <c:formatCode>0.00</c:formatCode>
                <c:ptCount val="367"/>
                <c:pt idx="0" formatCode="General">
                  <c:v>100</c:v>
                </c:pt>
                <c:pt idx="1">
                  <c:v>100</c:v>
                </c:pt>
                <c:pt idx="2">
                  <c:v>100.0581260172053</c:v>
                </c:pt>
                <c:pt idx="3">
                  <c:v>100.17147175075563</c:v>
                </c:pt>
                <c:pt idx="4">
                  <c:v>100.17147175075563</c:v>
                </c:pt>
                <c:pt idx="5">
                  <c:v>100.17147175075563</c:v>
                </c:pt>
                <c:pt idx="6">
                  <c:v>100.22233201581027</c:v>
                </c:pt>
                <c:pt idx="7">
                  <c:v>100.24994187398279</c:v>
                </c:pt>
                <c:pt idx="8">
                  <c:v>100.32041966984423</c:v>
                </c:pt>
                <c:pt idx="9">
                  <c:v>100.34512322715648</c:v>
                </c:pt>
                <c:pt idx="10">
                  <c:v>100.28772378516624</c:v>
                </c:pt>
                <c:pt idx="11">
                  <c:v>100.28772378516624</c:v>
                </c:pt>
                <c:pt idx="12">
                  <c:v>100.28772378516624</c:v>
                </c:pt>
                <c:pt idx="13">
                  <c:v>100.34149035108113</c:v>
                </c:pt>
                <c:pt idx="14">
                  <c:v>100.40978842129736</c:v>
                </c:pt>
                <c:pt idx="15">
                  <c:v>100.39235061613577</c:v>
                </c:pt>
                <c:pt idx="16">
                  <c:v>100.43594512903974</c:v>
                </c:pt>
                <c:pt idx="17">
                  <c:v>100.53330620785863</c:v>
                </c:pt>
                <c:pt idx="18">
                  <c:v>100.53330620785863</c:v>
                </c:pt>
                <c:pt idx="19">
                  <c:v>100.53330620785863</c:v>
                </c:pt>
                <c:pt idx="20">
                  <c:v>100.69460590560335</c:v>
                </c:pt>
                <c:pt idx="21">
                  <c:v>100.76581027667982</c:v>
                </c:pt>
                <c:pt idx="22">
                  <c:v>100.82175656823992</c:v>
                </c:pt>
                <c:pt idx="23">
                  <c:v>100.87189025807947</c:v>
                </c:pt>
                <c:pt idx="24">
                  <c:v>100.81231109044404</c:v>
                </c:pt>
                <c:pt idx="25">
                  <c:v>100.81231109044404</c:v>
                </c:pt>
                <c:pt idx="26">
                  <c:v>100.81231109044404</c:v>
                </c:pt>
                <c:pt idx="27">
                  <c:v>100.90167984189721</c:v>
                </c:pt>
                <c:pt idx="28">
                  <c:v>100.99758777028595</c:v>
                </c:pt>
                <c:pt idx="29">
                  <c:v>101.00703324808181</c:v>
                </c:pt>
                <c:pt idx="30">
                  <c:v>101.16542664496623</c:v>
                </c:pt>
                <c:pt idx="31">
                  <c:v>101.18722390141824</c:v>
                </c:pt>
                <c:pt idx="32">
                  <c:v>101.18722390141824</c:v>
                </c:pt>
                <c:pt idx="33">
                  <c:v>101.18722390141824</c:v>
                </c:pt>
                <c:pt idx="34">
                  <c:v>101.24462334340846</c:v>
                </c:pt>
                <c:pt idx="35">
                  <c:v>101.20466170657981</c:v>
                </c:pt>
                <c:pt idx="36">
                  <c:v>101.1705126714717</c:v>
                </c:pt>
                <c:pt idx="37">
                  <c:v>101.21483375959073</c:v>
                </c:pt>
                <c:pt idx="38">
                  <c:v>101.26569402464537</c:v>
                </c:pt>
                <c:pt idx="39">
                  <c:v>101.26569402464537</c:v>
                </c:pt>
                <c:pt idx="40">
                  <c:v>101.26569402464537</c:v>
                </c:pt>
                <c:pt idx="41">
                  <c:v>101.23953731690298</c:v>
                </c:pt>
                <c:pt idx="42">
                  <c:v>101.29984305975348</c:v>
                </c:pt>
                <c:pt idx="43">
                  <c:v>101.38557893513132</c:v>
                </c:pt>
                <c:pt idx="44">
                  <c:v>101.40882934201345</c:v>
                </c:pt>
                <c:pt idx="45">
                  <c:v>101.38121948384092</c:v>
                </c:pt>
                <c:pt idx="46">
                  <c:v>101.38121948384092</c:v>
                </c:pt>
                <c:pt idx="47">
                  <c:v>101.38121948384092</c:v>
                </c:pt>
                <c:pt idx="48">
                  <c:v>101.45169727970236</c:v>
                </c:pt>
                <c:pt idx="49">
                  <c:v>101.48294001395021</c:v>
                </c:pt>
                <c:pt idx="50">
                  <c:v>101.47058823529409</c:v>
                </c:pt>
                <c:pt idx="51">
                  <c:v>101.46986166007902</c:v>
                </c:pt>
                <c:pt idx="52">
                  <c:v>101.48439316438035</c:v>
                </c:pt>
                <c:pt idx="53">
                  <c:v>101.48439316438035</c:v>
                </c:pt>
                <c:pt idx="54">
                  <c:v>101.48439316438035</c:v>
                </c:pt>
                <c:pt idx="55">
                  <c:v>101.4851197395954</c:v>
                </c:pt>
                <c:pt idx="56">
                  <c:v>101.54542548244591</c:v>
                </c:pt>
                <c:pt idx="57">
                  <c:v>101.5330737037898</c:v>
                </c:pt>
                <c:pt idx="58">
                  <c:v>101.53162055335966</c:v>
                </c:pt>
                <c:pt idx="59">
                  <c:v>101.55487096024179</c:v>
                </c:pt>
                <c:pt idx="60">
                  <c:v>101.55487096024179</c:v>
                </c:pt>
                <c:pt idx="61">
                  <c:v>101.55487096024179</c:v>
                </c:pt>
                <c:pt idx="62">
                  <c:v>101.5156358986282</c:v>
                </c:pt>
                <c:pt idx="63">
                  <c:v>101.58175424319923</c:v>
                </c:pt>
                <c:pt idx="64">
                  <c:v>101.63043478260867</c:v>
                </c:pt>
                <c:pt idx="65">
                  <c:v>101.70309230411532</c:v>
                </c:pt>
                <c:pt idx="66">
                  <c:v>101.76993722390142</c:v>
                </c:pt>
                <c:pt idx="67">
                  <c:v>101.76993722390142</c:v>
                </c:pt>
                <c:pt idx="68">
                  <c:v>101.76993722390142</c:v>
                </c:pt>
                <c:pt idx="69">
                  <c:v>101.76921064868635</c:v>
                </c:pt>
                <c:pt idx="70">
                  <c:v>101.798273657289</c:v>
                </c:pt>
                <c:pt idx="71">
                  <c:v>101.82152406417113</c:v>
                </c:pt>
                <c:pt idx="72">
                  <c:v>101.83968844454779</c:v>
                </c:pt>
                <c:pt idx="73">
                  <c:v>101.84986049755871</c:v>
                </c:pt>
                <c:pt idx="74">
                  <c:v>101.84986049755871</c:v>
                </c:pt>
                <c:pt idx="75">
                  <c:v>101.84986049755871</c:v>
                </c:pt>
                <c:pt idx="76">
                  <c:v>101.85276679841898</c:v>
                </c:pt>
                <c:pt idx="77">
                  <c:v>101.92615089514067</c:v>
                </c:pt>
                <c:pt idx="78">
                  <c:v>101.87093117879563</c:v>
                </c:pt>
                <c:pt idx="79">
                  <c:v>101.96320623110904</c:v>
                </c:pt>
                <c:pt idx="80">
                  <c:v>102.01551964659382</c:v>
                </c:pt>
                <c:pt idx="81">
                  <c:v>102.01551964659382</c:v>
                </c:pt>
                <c:pt idx="82">
                  <c:v>102.01551964659382</c:v>
                </c:pt>
                <c:pt idx="83">
                  <c:v>102.04530923041153</c:v>
                </c:pt>
                <c:pt idx="84">
                  <c:v>102.07727853987444</c:v>
                </c:pt>
                <c:pt idx="85">
                  <c:v>102.14630318530573</c:v>
                </c:pt>
                <c:pt idx="86">
                  <c:v>102.11869332713322</c:v>
                </c:pt>
                <c:pt idx="87">
                  <c:v>102.14339688444545</c:v>
                </c:pt>
                <c:pt idx="88">
                  <c:v>102.14339688444545</c:v>
                </c:pt>
                <c:pt idx="89">
                  <c:v>102.14339688444545</c:v>
                </c:pt>
                <c:pt idx="90">
                  <c:v>102.20442920251104</c:v>
                </c:pt>
                <c:pt idx="91">
                  <c:v>102.13322483143455</c:v>
                </c:pt>
                <c:pt idx="92">
                  <c:v>102.1557486631016</c:v>
                </c:pt>
                <c:pt idx="93">
                  <c:v>102.2981574052546</c:v>
                </c:pt>
                <c:pt idx="94">
                  <c:v>102.33448616600791</c:v>
                </c:pt>
                <c:pt idx="95">
                  <c:v>102.33448616600791</c:v>
                </c:pt>
                <c:pt idx="96">
                  <c:v>102.33448616600791</c:v>
                </c:pt>
                <c:pt idx="97">
                  <c:v>102.40496396186933</c:v>
                </c:pt>
                <c:pt idx="98">
                  <c:v>102.42385491746104</c:v>
                </c:pt>
                <c:pt idx="99">
                  <c:v>102.46744943036502</c:v>
                </c:pt>
                <c:pt idx="100">
                  <c:v>102.37372122762147</c:v>
                </c:pt>
                <c:pt idx="101">
                  <c:v>102.37880725412693</c:v>
                </c:pt>
                <c:pt idx="102">
                  <c:v>102.37880725412693</c:v>
                </c:pt>
                <c:pt idx="103">
                  <c:v>102.37880725412693</c:v>
                </c:pt>
                <c:pt idx="104">
                  <c:v>102.45291792606369</c:v>
                </c:pt>
                <c:pt idx="105">
                  <c:v>102.46091025342943</c:v>
                </c:pt>
                <c:pt idx="106">
                  <c:v>102.5604510578935</c:v>
                </c:pt>
                <c:pt idx="107">
                  <c:v>102.47980120902116</c:v>
                </c:pt>
                <c:pt idx="108">
                  <c:v>102.35483027202976</c:v>
                </c:pt>
                <c:pt idx="109">
                  <c:v>102.35483027202976</c:v>
                </c:pt>
                <c:pt idx="110">
                  <c:v>102.35483027202976</c:v>
                </c:pt>
                <c:pt idx="111">
                  <c:v>102.50886421762381</c:v>
                </c:pt>
                <c:pt idx="112">
                  <c:v>102.57498256219485</c:v>
                </c:pt>
                <c:pt idx="113">
                  <c:v>102.61203789816322</c:v>
                </c:pt>
                <c:pt idx="114">
                  <c:v>102.64255405719601</c:v>
                </c:pt>
                <c:pt idx="115">
                  <c:v>102.64836665891653</c:v>
                </c:pt>
                <c:pt idx="116">
                  <c:v>102.64836665891653</c:v>
                </c:pt>
                <c:pt idx="117">
                  <c:v>102.64836665891653</c:v>
                </c:pt>
                <c:pt idx="118">
                  <c:v>102.69050802139037</c:v>
                </c:pt>
                <c:pt idx="119">
                  <c:v>102.71521157870264</c:v>
                </c:pt>
                <c:pt idx="120">
                  <c:v>102.76098581725181</c:v>
                </c:pt>
                <c:pt idx="121">
                  <c:v>102.72538363171357</c:v>
                </c:pt>
                <c:pt idx="122">
                  <c:v>102.74936061381075</c:v>
                </c:pt>
                <c:pt idx="123">
                  <c:v>102.74936061381075</c:v>
                </c:pt>
                <c:pt idx="124">
                  <c:v>102.74936061381075</c:v>
                </c:pt>
                <c:pt idx="125">
                  <c:v>102.80022087886536</c:v>
                </c:pt>
                <c:pt idx="126">
                  <c:v>102.80676005580096</c:v>
                </c:pt>
                <c:pt idx="127">
                  <c:v>102.83727621483374</c:v>
                </c:pt>
                <c:pt idx="128">
                  <c:v>102.83727621483374</c:v>
                </c:pt>
                <c:pt idx="129">
                  <c:v>102.83509648918854</c:v>
                </c:pt>
                <c:pt idx="130">
                  <c:v>102.83509648918854</c:v>
                </c:pt>
                <c:pt idx="131">
                  <c:v>102.83509648918854</c:v>
                </c:pt>
                <c:pt idx="132">
                  <c:v>102.90339455940479</c:v>
                </c:pt>
                <c:pt idx="133">
                  <c:v>102.89758195768427</c:v>
                </c:pt>
                <c:pt idx="134">
                  <c:v>102.9375435945129</c:v>
                </c:pt>
                <c:pt idx="135">
                  <c:v>102.95134852359915</c:v>
                </c:pt>
                <c:pt idx="136">
                  <c:v>102.96733317833061</c:v>
                </c:pt>
                <c:pt idx="137">
                  <c:v>102.96733317833061</c:v>
                </c:pt>
                <c:pt idx="138">
                  <c:v>102.96733317833061</c:v>
                </c:pt>
                <c:pt idx="139">
                  <c:v>103.03781097419203</c:v>
                </c:pt>
                <c:pt idx="140">
                  <c:v>103.00729481515924</c:v>
                </c:pt>
                <c:pt idx="141">
                  <c:v>103.05452220413854</c:v>
                </c:pt>
                <c:pt idx="142">
                  <c:v>103.10828877005345</c:v>
                </c:pt>
                <c:pt idx="143">
                  <c:v>103.1976575215066</c:v>
                </c:pt>
                <c:pt idx="144">
                  <c:v>103.1976575215066</c:v>
                </c:pt>
                <c:pt idx="145">
                  <c:v>103.1976575215066</c:v>
                </c:pt>
                <c:pt idx="146">
                  <c:v>103.27976052080909</c:v>
                </c:pt>
                <c:pt idx="147">
                  <c:v>103.33788653801439</c:v>
                </c:pt>
                <c:pt idx="148">
                  <c:v>103.36041036968145</c:v>
                </c:pt>
                <c:pt idx="149">
                  <c:v>103.3807544757033</c:v>
                </c:pt>
                <c:pt idx="150">
                  <c:v>103.42725528946755</c:v>
                </c:pt>
                <c:pt idx="151">
                  <c:v>103.42725528946755</c:v>
                </c:pt>
                <c:pt idx="152">
                  <c:v>103.42725528946755</c:v>
                </c:pt>
                <c:pt idx="153">
                  <c:v>103.46939665194139</c:v>
                </c:pt>
                <c:pt idx="154">
                  <c:v>103.47666240409205</c:v>
                </c:pt>
                <c:pt idx="155">
                  <c:v>103.49555335968377</c:v>
                </c:pt>
                <c:pt idx="156">
                  <c:v>103.56094512903974</c:v>
                </c:pt>
                <c:pt idx="157">
                  <c:v>103.54132759823295</c:v>
                </c:pt>
                <c:pt idx="158">
                  <c:v>103.54132759823295</c:v>
                </c:pt>
                <c:pt idx="159">
                  <c:v>103.54132759823295</c:v>
                </c:pt>
                <c:pt idx="160">
                  <c:v>103.48683445710299</c:v>
                </c:pt>
                <c:pt idx="161">
                  <c:v>103.47012322715646</c:v>
                </c:pt>
                <c:pt idx="162">
                  <c:v>103.47157637758659</c:v>
                </c:pt>
                <c:pt idx="163">
                  <c:v>103.4991862357591</c:v>
                </c:pt>
                <c:pt idx="164">
                  <c:v>103.57983608463144</c:v>
                </c:pt>
                <c:pt idx="165">
                  <c:v>103.57983608463144</c:v>
                </c:pt>
                <c:pt idx="166">
                  <c:v>103.57983608463144</c:v>
                </c:pt>
                <c:pt idx="167">
                  <c:v>103.60962566844917</c:v>
                </c:pt>
                <c:pt idx="168">
                  <c:v>103.63578237619156</c:v>
                </c:pt>
                <c:pt idx="169">
                  <c:v>103.73532318065566</c:v>
                </c:pt>
                <c:pt idx="170">
                  <c:v>103.95038944431528</c:v>
                </c:pt>
                <c:pt idx="171">
                  <c:v>104.0768135317368</c:v>
                </c:pt>
                <c:pt idx="172">
                  <c:v>104.0768135317368</c:v>
                </c:pt>
                <c:pt idx="173">
                  <c:v>104.0768135317368</c:v>
                </c:pt>
                <c:pt idx="174">
                  <c:v>104.13348639851198</c:v>
                </c:pt>
                <c:pt idx="175">
                  <c:v>104.25845733550338</c:v>
                </c:pt>
                <c:pt idx="176">
                  <c:v>104.27952801674029</c:v>
                </c:pt>
                <c:pt idx="177">
                  <c:v>104.28098116717041</c:v>
                </c:pt>
                <c:pt idx="178">
                  <c:v>104.42702278539873</c:v>
                </c:pt>
                <c:pt idx="179">
                  <c:v>104.42702278539873</c:v>
                </c:pt>
                <c:pt idx="180">
                  <c:v>104.42702278539873</c:v>
                </c:pt>
                <c:pt idx="181">
                  <c:v>104.55272029760521</c:v>
                </c:pt>
                <c:pt idx="182">
                  <c:v>104.5570797488956</c:v>
                </c:pt>
                <c:pt idx="183">
                  <c:v>104.58468960706813</c:v>
                </c:pt>
                <c:pt idx="184">
                  <c:v>104.63990932341316</c:v>
                </c:pt>
                <c:pt idx="185">
                  <c:v>104.71038711927459</c:v>
                </c:pt>
                <c:pt idx="186">
                  <c:v>104.71038711927459</c:v>
                </c:pt>
                <c:pt idx="187">
                  <c:v>104.71038711927459</c:v>
                </c:pt>
                <c:pt idx="188">
                  <c:v>104.75834108346895</c:v>
                </c:pt>
                <c:pt idx="189">
                  <c:v>104.75979423389907</c:v>
                </c:pt>
                <c:pt idx="190">
                  <c:v>104.81138107416879</c:v>
                </c:pt>
                <c:pt idx="191">
                  <c:v>104.81138107416879</c:v>
                </c:pt>
                <c:pt idx="192">
                  <c:v>104.79757614508253</c:v>
                </c:pt>
                <c:pt idx="193">
                  <c:v>104.79757614508253</c:v>
                </c:pt>
                <c:pt idx="194">
                  <c:v>104.79757614508253</c:v>
                </c:pt>
                <c:pt idx="195">
                  <c:v>104.68132411067194</c:v>
                </c:pt>
                <c:pt idx="196">
                  <c:v>104.63554987212275</c:v>
                </c:pt>
                <c:pt idx="197">
                  <c:v>104.65371425249941</c:v>
                </c:pt>
                <c:pt idx="198">
                  <c:v>104.69803534061846</c:v>
                </c:pt>
                <c:pt idx="199">
                  <c:v>104.84044408277144</c:v>
                </c:pt>
                <c:pt idx="200">
                  <c:v>104.84044408277144</c:v>
                </c:pt>
                <c:pt idx="201">
                  <c:v>104.84044408277144</c:v>
                </c:pt>
                <c:pt idx="202">
                  <c:v>104.95088351546153</c:v>
                </c:pt>
                <c:pt idx="203">
                  <c:v>104.97486049755871</c:v>
                </c:pt>
                <c:pt idx="204">
                  <c:v>105.00610323180656</c:v>
                </c:pt>
                <c:pt idx="205">
                  <c:v>105.12090211578703</c:v>
                </c:pt>
                <c:pt idx="206">
                  <c:v>105.14269937223902</c:v>
                </c:pt>
                <c:pt idx="207">
                  <c:v>105.14269937223902</c:v>
                </c:pt>
                <c:pt idx="208">
                  <c:v>105.14269937223902</c:v>
                </c:pt>
                <c:pt idx="209">
                  <c:v>105.20663799116487</c:v>
                </c:pt>
                <c:pt idx="210">
                  <c:v>105.27202976052084</c:v>
                </c:pt>
                <c:pt idx="211">
                  <c:v>105.41661822831901</c:v>
                </c:pt>
                <c:pt idx="212">
                  <c:v>105.56919902348294</c:v>
                </c:pt>
                <c:pt idx="213">
                  <c:v>105.87218088816557</c:v>
                </c:pt>
                <c:pt idx="214">
                  <c:v>105.87218088816557</c:v>
                </c:pt>
                <c:pt idx="215">
                  <c:v>105.87218088816557</c:v>
                </c:pt>
                <c:pt idx="216">
                  <c:v>105.90124389676822</c:v>
                </c:pt>
                <c:pt idx="217">
                  <c:v>106.01168332945829</c:v>
                </c:pt>
                <c:pt idx="218">
                  <c:v>105.98262032085564</c:v>
                </c:pt>
                <c:pt idx="219">
                  <c:v>106.00659730295283</c:v>
                </c:pt>
                <c:pt idx="220">
                  <c:v>105.96590909090912</c:v>
                </c:pt>
                <c:pt idx="221">
                  <c:v>105.96590909090912</c:v>
                </c:pt>
                <c:pt idx="222">
                  <c:v>105.96590909090912</c:v>
                </c:pt>
                <c:pt idx="223">
                  <c:v>106.00223785166244</c:v>
                </c:pt>
                <c:pt idx="224">
                  <c:v>106.09669262962106</c:v>
                </c:pt>
                <c:pt idx="225">
                  <c:v>106.13520111601957</c:v>
                </c:pt>
                <c:pt idx="226">
                  <c:v>106.24709369913978</c:v>
                </c:pt>
                <c:pt idx="227">
                  <c:v>106.34372820274361</c:v>
                </c:pt>
                <c:pt idx="228">
                  <c:v>106.34372820274361</c:v>
                </c:pt>
                <c:pt idx="229">
                  <c:v>106.34372820274361</c:v>
                </c:pt>
                <c:pt idx="230">
                  <c:v>106.36770518484079</c:v>
                </c:pt>
                <c:pt idx="231">
                  <c:v>106.38005696349693</c:v>
                </c:pt>
                <c:pt idx="232">
                  <c:v>106.46288653801447</c:v>
                </c:pt>
                <c:pt idx="233">
                  <c:v>106.42437805161596</c:v>
                </c:pt>
                <c:pt idx="234">
                  <c:v>106.54498953731697</c:v>
                </c:pt>
                <c:pt idx="235">
                  <c:v>106.54498953731697</c:v>
                </c:pt>
                <c:pt idx="236">
                  <c:v>106.54498953731697</c:v>
                </c:pt>
                <c:pt idx="237">
                  <c:v>106.6685073238782</c:v>
                </c:pt>
                <c:pt idx="238">
                  <c:v>106.78766565914908</c:v>
                </c:pt>
                <c:pt idx="239">
                  <c:v>106.93734015345272</c:v>
                </c:pt>
                <c:pt idx="240">
                  <c:v>107.00200534759362</c:v>
                </c:pt>
                <c:pt idx="241">
                  <c:v>106.88139386189262</c:v>
                </c:pt>
                <c:pt idx="242">
                  <c:v>106.88139386189262</c:v>
                </c:pt>
                <c:pt idx="243">
                  <c:v>106.88139386189262</c:v>
                </c:pt>
                <c:pt idx="244">
                  <c:v>106.79711113694492</c:v>
                </c:pt>
                <c:pt idx="245">
                  <c:v>106.82326784468732</c:v>
                </c:pt>
                <c:pt idx="246">
                  <c:v>106.70338293420139</c:v>
                </c:pt>
                <c:pt idx="247">
                  <c:v>106.78766565914908</c:v>
                </c:pt>
                <c:pt idx="248">
                  <c:v>106.78911880957922</c:v>
                </c:pt>
                <c:pt idx="249">
                  <c:v>106.78911880957922</c:v>
                </c:pt>
                <c:pt idx="250">
                  <c:v>106.78911880957922</c:v>
                </c:pt>
                <c:pt idx="251">
                  <c:v>106.80437688909562</c:v>
                </c:pt>
                <c:pt idx="252">
                  <c:v>106.83561962334348</c:v>
                </c:pt>
                <c:pt idx="253">
                  <c:v>106.85451057893519</c:v>
                </c:pt>
                <c:pt idx="254">
                  <c:v>107.08701464775638</c:v>
                </c:pt>
                <c:pt idx="255">
                  <c:v>107.11535108114396</c:v>
                </c:pt>
                <c:pt idx="256">
                  <c:v>107.11535108114396</c:v>
                </c:pt>
                <c:pt idx="257">
                  <c:v>107.11535108114396</c:v>
                </c:pt>
                <c:pt idx="258">
                  <c:v>107.17057079748899</c:v>
                </c:pt>
                <c:pt idx="259">
                  <c:v>107.29408858405026</c:v>
                </c:pt>
                <c:pt idx="260">
                  <c:v>107.40016856544995</c:v>
                </c:pt>
                <c:pt idx="261">
                  <c:v>107.49607649383867</c:v>
                </c:pt>
                <c:pt idx="262">
                  <c:v>107.4306847244827</c:v>
                </c:pt>
                <c:pt idx="263">
                  <c:v>107.4306847244827</c:v>
                </c:pt>
                <c:pt idx="264">
                  <c:v>107.4306847244827</c:v>
                </c:pt>
                <c:pt idx="265">
                  <c:v>107.4699197860963</c:v>
                </c:pt>
                <c:pt idx="266">
                  <c:v>107.37183213206235</c:v>
                </c:pt>
                <c:pt idx="267">
                  <c:v>107.38563706114861</c:v>
                </c:pt>
                <c:pt idx="268">
                  <c:v>107.36166007905143</c:v>
                </c:pt>
                <c:pt idx="269">
                  <c:v>107.50842827249483</c:v>
                </c:pt>
                <c:pt idx="270">
                  <c:v>107.50842827249483</c:v>
                </c:pt>
                <c:pt idx="271">
                  <c:v>107.50842827249483</c:v>
                </c:pt>
                <c:pt idx="272">
                  <c:v>107.52804580330162</c:v>
                </c:pt>
                <c:pt idx="273">
                  <c:v>107.56510113927001</c:v>
                </c:pt>
                <c:pt idx="274">
                  <c:v>107.53458498023723</c:v>
                </c:pt>
                <c:pt idx="275">
                  <c:v>107.50988142292498</c:v>
                </c:pt>
                <c:pt idx="276">
                  <c:v>107.39508253894449</c:v>
                </c:pt>
                <c:pt idx="277">
                  <c:v>107.39508253894449</c:v>
                </c:pt>
                <c:pt idx="278">
                  <c:v>107.39508253894449</c:v>
                </c:pt>
                <c:pt idx="279">
                  <c:v>107.35584747733091</c:v>
                </c:pt>
                <c:pt idx="280">
                  <c:v>107.33840967216932</c:v>
                </c:pt>
                <c:pt idx="281">
                  <c:v>107.42559869797726</c:v>
                </c:pt>
                <c:pt idx="282">
                  <c:v>107.52078005115094</c:v>
                </c:pt>
                <c:pt idx="283">
                  <c:v>107.50624854684962</c:v>
                </c:pt>
                <c:pt idx="284">
                  <c:v>107.50624854684962</c:v>
                </c:pt>
                <c:pt idx="285">
                  <c:v>107.50624854684962</c:v>
                </c:pt>
                <c:pt idx="286">
                  <c:v>107.38200418507328</c:v>
                </c:pt>
                <c:pt idx="287">
                  <c:v>107.30716693792145</c:v>
                </c:pt>
                <c:pt idx="288">
                  <c:v>107.2781039293188</c:v>
                </c:pt>
                <c:pt idx="289">
                  <c:v>107.03688095791681</c:v>
                </c:pt>
                <c:pt idx="290">
                  <c:v>106.89229249011862</c:v>
                </c:pt>
                <c:pt idx="291">
                  <c:v>106.89229249011862</c:v>
                </c:pt>
                <c:pt idx="292">
                  <c:v>106.89229249011862</c:v>
                </c:pt>
                <c:pt idx="293">
                  <c:v>106.91917577307606</c:v>
                </c:pt>
                <c:pt idx="294">
                  <c:v>106.92789467565687</c:v>
                </c:pt>
                <c:pt idx="295">
                  <c:v>106.73535224366431</c:v>
                </c:pt>
                <c:pt idx="296">
                  <c:v>106.81890839339695</c:v>
                </c:pt>
                <c:pt idx="297">
                  <c:v>106.87703441060225</c:v>
                </c:pt>
                <c:pt idx="298">
                  <c:v>106.87703441060225</c:v>
                </c:pt>
                <c:pt idx="299">
                  <c:v>106.87703441060225</c:v>
                </c:pt>
                <c:pt idx="300">
                  <c:v>107.04124040920723</c:v>
                </c:pt>
                <c:pt idx="301">
                  <c:v>107.11825738200426</c:v>
                </c:pt>
                <c:pt idx="302">
                  <c:v>106.94678563124863</c:v>
                </c:pt>
                <c:pt idx="303">
                  <c:v>106.22021041618237</c:v>
                </c:pt>
                <c:pt idx="304">
                  <c:v>105.79661706579873</c:v>
                </c:pt>
                <c:pt idx="305">
                  <c:v>105.79661706579873</c:v>
                </c:pt>
                <c:pt idx="306">
                  <c:v>105.79661706579873</c:v>
                </c:pt>
                <c:pt idx="307">
                  <c:v>104.7438095791677</c:v>
                </c:pt>
                <c:pt idx="308">
                  <c:v>105.19065333643346</c:v>
                </c:pt>
                <c:pt idx="309">
                  <c:v>105.33524180423164</c:v>
                </c:pt>
                <c:pt idx="310">
                  <c:v>105.40426644966296</c:v>
                </c:pt>
                <c:pt idx="311">
                  <c:v>105.3621250871891</c:v>
                </c:pt>
                <c:pt idx="312">
                  <c:v>105.3621250871891</c:v>
                </c:pt>
                <c:pt idx="313">
                  <c:v>105.3621250871891</c:v>
                </c:pt>
                <c:pt idx="314">
                  <c:v>105.24441990234837</c:v>
                </c:pt>
                <c:pt idx="315">
                  <c:v>105.24514647756344</c:v>
                </c:pt>
                <c:pt idx="316">
                  <c:v>105.08529993024885</c:v>
                </c:pt>
                <c:pt idx="317">
                  <c:v>105.03734596605449</c:v>
                </c:pt>
                <c:pt idx="318">
                  <c:v>104.9399848872356</c:v>
                </c:pt>
                <c:pt idx="319">
                  <c:v>104.9399848872356</c:v>
                </c:pt>
                <c:pt idx="320">
                  <c:v>104.9399848872356</c:v>
                </c:pt>
                <c:pt idx="321">
                  <c:v>104.96396186933279</c:v>
                </c:pt>
                <c:pt idx="322">
                  <c:v>105.19065333643346</c:v>
                </c:pt>
                <c:pt idx="323">
                  <c:v>105.2393338758429</c:v>
                </c:pt>
                <c:pt idx="324">
                  <c:v>105.27202976052089</c:v>
                </c:pt>
                <c:pt idx="325">
                  <c:v>105.43986863520121</c:v>
                </c:pt>
                <c:pt idx="326">
                  <c:v>105.43986863520121</c:v>
                </c:pt>
                <c:pt idx="327">
                  <c:v>105.43986863520121</c:v>
                </c:pt>
                <c:pt idx="328">
                  <c:v>105.60625435945138</c:v>
                </c:pt>
                <c:pt idx="329">
                  <c:v>105.66365380144161</c:v>
                </c:pt>
                <c:pt idx="330">
                  <c:v>105.74139734945369</c:v>
                </c:pt>
                <c:pt idx="331">
                  <c:v>105.75156940246463</c:v>
                </c:pt>
                <c:pt idx="332">
                  <c:v>105.76755405719609</c:v>
                </c:pt>
                <c:pt idx="333">
                  <c:v>105.76755405719609</c:v>
                </c:pt>
                <c:pt idx="334">
                  <c:v>105.76755405719609</c:v>
                </c:pt>
                <c:pt idx="335">
                  <c:v>105.69998256219492</c:v>
                </c:pt>
                <c:pt idx="336">
                  <c:v>105.80678911880966</c:v>
                </c:pt>
                <c:pt idx="337">
                  <c:v>106.20713206231117</c:v>
                </c:pt>
                <c:pt idx="338">
                  <c:v>106.16135782376199</c:v>
                </c:pt>
                <c:pt idx="339">
                  <c:v>106.16135782376199</c:v>
                </c:pt>
                <c:pt idx="340">
                  <c:v>106.16135782376199</c:v>
                </c:pt>
                <c:pt idx="341">
                  <c:v>106.16135782376199</c:v>
                </c:pt>
                <c:pt idx="342">
                  <c:v>106.40476052080921</c:v>
                </c:pt>
                <c:pt idx="343">
                  <c:v>106.45780051150903</c:v>
                </c:pt>
                <c:pt idx="344">
                  <c:v>106.57913857242508</c:v>
                </c:pt>
                <c:pt idx="345">
                  <c:v>106.66560102301797</c:v>
                </c:pt>
                <c:pt idx="346">
                  <c:v>106.64525691699612</c:v>
                </c:pt>
                <c:pt idx="347">
                  <c:v>106.64525691699612</c:v>
                </c:pt>
                <c:pt idx="348">
                  <c:v>106.64525691699612</c:v>
                </c:pt>
                <c:pt idx="349">
                  <c:v>106.74843059753553</c:v>
                </c:pt>
                <c:pt idx="350">
                  <c:v>106.82181469425723</c:v>
                </c:pt>
                <c:pt idx="351">
                  <c:v>106.98674726807727</c:v>
                </c:pt>
                <c:pt idx="352">
                  <c:v>107.11244478028372</c:v>
                </c:pt>
                <c:pt idx="353">
                  <c:v>107.17493024877942</c:v>
                </c:pt>
                <c:pt idx="354">
                  <c:v>107.17493024877942</c:v>
                </c:pt>
                <c:pt idx="355">
                  <c:v>107.17493024877942</c:v>
                </c:pt>
                <c:pt idx="356">
                  <c:v>107.19672750523139</c:v>
                </c:pt>
                <c:pt idx="357">
                  <c:v>107.45248198093473</c:v>
                </c:pt>
                <c:pt idx="358">
                  <c:v>107.65882934201355</c:v>
                </c:pt>
                <c:pt idx="359">
                  <c:v>107.68934550104635</c:v>
                </c:pt>
                <c:pt idx="360">
                  <c:v>107.64284468728209</c:v>
                </c:pt>
                <c:pt idx="361">
                  <c:v>107.64284468728209</c:v>
                </c:pt>
                <c:pt idx="362">
                  <c:v>107.64284468728209</c:v>
                </c:pt>
                <c:pt idx="363">
                  <c:v>107.68207974889567</c:v>
                </c:pt>
                <c:pt idx="364">
                  <c:v>107.62903975819583</c:v>
                </c:pt>
                <c:pt idx="365">
                  <c:v>107.61160195303424</c:v>
                </c:pt>
                <c:pt idx="366">
                  <c:v>107.65374331550809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EA-40E7-B3AE-E6ECDB6C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66944"/>
        <c:axId val="721998336"/>
      </c:lineChart>
      <c:dateAx>
        <c:axId val="80466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721998336"/>
        <c:crosses val="autoZero"/>
        <c:auto val="1"/>
        <c:lblOffset val="100"/>
        <c:baseTimeUnit val="days"/>
        <c:majorUnit val="30"/>
        <c:majorTimeUnit val="days"/>
        <c:minorUnit val="1"/>
        <c:minorTimeUnit val="months"/>
      </c:dateAx>
      <c:valAx>
        <c:axId val="721998336"/>
        <c:scaling>
          <c:orientation val="minMax"/>
          <c:min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8046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531736133581174E-2"/>
          <c:y val="2.9612678623505397E-2"/>
          <c:w val="0.22908535957381071"/>
          <c:h val="0.3568331504478567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44</xdr:row>
      <xdr:rowOff>0</xdr:rowOff>
    </xdr:from>
    <xdr:to>
      <xdr:col>52</xdr:col>
      <xdr:colOff>647144</xdr:colOff>
      <xdr:row>72</xdr:row>
      <xdr:rowOff>152400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7937E7A-159E-41CF-B2AE-3202DD08C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E4:BF12" totalsRowShown="0">
  <sortState ref="BE5:BF12">
    <sortCondition descending="1" ref="BF4"/>
  </sortState>
  <tableColumns count="2">
    <tableColumn id="1" name="Fondo"/>
    <tableColumn id="2" name="Retorno 12M" dataDxfId="0" dataCellStyle="Porcentaje">
      <calculatedColumnFormula>+HLOOKUP(BE5,$AU$4:$BB$13,10,FALSE)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Credicorp Capital">
  <a:themeElements>
    <a:clrScheme name="Credicorp Capital - Excel">
      <a:dk1>
        <a:sysClr val="windowText" lastClr="000000"/>
      </a:dk1>
      <a:lt1>
        <a:sysClr val="window" lastClr="FFFFFF"/>
      </a:lt1>
      <a:dk2>
        <a:srgbClr val="597B7C"/>
      </a:dk2>
      <a:lt2>
        <a:srgbClr val="E87D1E"/>
      </a:lt2>
      <a:accent1>
        <a:srgbClr val="9BB0B0"/>
      </a:accent1>
      <a:accent2>
        <a:srgbClr val="EDBE86"/>
      </a:accent2>
      <a:accent3>
        <a:srgbClr val="C3D0D0"/>
      </a:accent3>
      <a:accent4>
        <a:srgbClr val="597B7C"/>
      </a:accent4>
      <a:accent5>
        <a:srgbClr val="CD6E19"/>
      </a:accent5>
      <a:accent6>
        <a:srgbClr val="8D5615"/>
      </a:accent6>
      <a:hlink>
        <a:srgbClr val="B09585"/>
      </a:hlink>
      <a:folHlink>
        <a:srgbClr val="E84F03"/>
      </a:folHlink>
    </a:clrScheme>
    <a:fontScheme name="Credicorp Capital - Excel">
      <a:majorFont>
        <a:latin typeface="Arial Narrow"/>
        <a:ea typeface=""/>
        <a:cs typeface=""/>
      </a:majorFont>
      <a:minorFont>
        <a:latin typeface="Arial"/>
        <a:ea typeface=""/>
        <a:cs typeface=""/>
      </a:minorFont>
    </a:fontScheme>
    <a:fmtScheme name="Concurrenc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BJ369"/>
  <sheetViews>
    <sheetView tabSelected="1" zoomScale="85" zoomScaleNormal="85" workbookViewId="0"/>
  </sheetViews>
  <sheetFormatPr baseColWidth="10" defaultRowHeight="14.25" x14ac:dyDescent="0.2"/>
  <cols>
    <col min="1" max="1" width="11" customWidth="1"/>
    <col min="2" max="2" width="17.375" customWidth="1"/>
    <col min="3" max="3" width="12" customWidth="1"/>
    <col min="4" max="6" width="12.25" customWidth="1"/>
    <col min="7" max="7" width="17.375" customWidth="1"/>
    <col min="8" max="8" width="13.25" customWidth="1"/>
    <col min="12" max="12" width="17.25" customWidth="1"/>
    <col min="13" max="13" width="16.625" customWidth="1"/>
    <col min="17" max="17" width="17.25" customWidth="1"/>
    <col min="18" max="18" width="16.75" customWidth="1"/>
    <col min="22" max="22" width="16.875" customWidth="1"/>
    <col min="23" max="23" width="12.25" customWidth="1"/>
    <col min="24" max="26" width="11.875" customWidth="1"/>
    <col min="31" max="31" width="16.875" customWidth="1"/>
    <col min="32" max="32" width="12.25" customWidth="1"/>
    <col min="33" max="33" width="11.875" customWidth="1"/>
    <col min="37" max="37" width="17.25" customWidth="1"/>
    <col min="38" max="38" width="16.75" customWidth="1"/>
    <col min="44" max="44" width="11.875" customWidth="1"/>
    <col min="46" max="46" width="20.25" customWidth="1"/>
    <col min="47" max="47" width="17.375" customWidth="1"/>
    <col min="48" max="48" width="11.875" customWidth="1"/>
    <col min="49" max="50" width="17.25" customWidth="1"/>
    <col min="51" max="53" width="16.875" customWidth="1"/>
    <col min="54" max="54" width="18.25" bestFit="1" customWidth="1"/>
    <col min="57" max="57" width="18.75" bestFit="1" customWidth="1"/>
    <col min="58" max="58" width="15.875" customWidth="1"/>
    <col min="60" max="60" width="12.5" bestFit="1" customWidth="1"/>
    <col min="64" max="66" width="10"/>
    <col min="67" max="67" width="10.75" bestFit="1" customWidth="1"/>
  </cols>
  <sheetData>
    <row r="1" spans="2:62" x14ac:dyDescent="0.2">
      <c r="B1" t="s">
        <v>0</v>
      </c>
      <c r="G1" t="s">
        <v>3</v>
      </c>
      <c r="L1" t="s">
        <v>4</v>
      </c>
      <c r="Q1" t="s">
        <v>5</v>
      </c>
      <c r="V1" t="s">
        <v>6</v>
      </c>
      <c r="Z1" t="s">
        <v>33</v>
      </c>
      <c r="AB1" t="s">
        <v>32</v>
      </c>
      <c r="AE1" t="s">
        <v>25</v>
      </c>
      <c r="AK1" t="s">
        <v>24</v>
      </c>
      <c r="AT1">
        <v>1012.17</v>
      </c>
    </row>
    <row r="2" spans="2:62" x14ac:dyDescent="0.2">
      <c r="B2" t="s">
        <v>1</v>
      </c>
      <c r="C2" t="s">
        <v>2</v>
      </c>
      <c r="G2" t="s">
        <v>1</v>
      </c>
      <c r="H2" t="s">
        <v>2</v>
      </c>
      <c r="L2" t="s">
        <v>1</v>
      </c>
      <c r="M2" t="s">
        <v>2</v>
      </c>
      <c r="Q2" t="s">
        <v>1</v>
      </c>
      <c r="R2" t="s">
        <v>2</v>
      </c>
      <c r="V2" t="s">
        <v>1</v>
      </c>
      <c r="W2" t="s">
        <v>2</v>
      </c>
      <c r="Z2" t="s">
        <v>30</v>
      </c>
      <c r="AA2" t="s">
        <v>31</v>
      </c>
      <c r="AB2" t="s">
        <v>34</v>
      </c>
      <c r="AC2" t="s">
        <v>35</v>
      </c>
      <c r="AE2" t="s">
        <v>1</v>
      </c>
      <c r="AF2" t="s">
        <v>2</v>
      </c>
      <c r="AK2" t="s">
        <v>1</v>
      </c>
      <c r="AL2" t="s">
        <v>2</v>
      </c>
      <c r="AT2">
        <v>1000</v>
      </c>
    </row>
    <row r="3" spans="2:62" x14ac:dyDescent="0.2">
      <c r="B3" s="1">
        <f>_xll.BDH($B$1,$C$2,$AR$3,$AR$4,"Dir=V","Dts=S","Sort=A","Quote=C","QtTyp=Y","Days=A","Per=cd","DtFmt=D","Fill=P","UseDPDF=Y","cols=2;rows=367")</f>
        <v>42382</v>
      </c>
      <c r="C3">
        <v>33505.449999999997</v>
      </c>
      <c r="E3">
        <v>100</v>
      </c>
      <c r="G3" s="1">
        <f>_xll.BDH($G$1,$H$2,$AR$3,$AR$4,"Dir=V","Dts=S","Sort=A","Quote=C","QtTyp=Y","Days=A","Per=cd","DtFmt=D","Fill=P","UseDPDF=Y","cols=2;rows=367")</f>
        <v>42382</v>
      </c>
      <c r="H3">
        <v>32794.239999999998</v>
      </c>
      <c r="J3">
        <v>100</v>
      </c>
      <c r="L3" s="1">
        <f>_xll.BDH($L$1,$M$2,$AR$3,$AR$4,"Dir=V","Dts=S","Sort=A","Quote=C","QtTyp=Y","Days=A","Per=cd","DtFmt=D","Fill=P","UseDPDF=Y","cols=2;rows=367")</f>
        <v>42382</v>
      </c>
      <c r="M3">
        <v>36602.81</v>
      </c>
      <c r="O3">
        <v>100</v>
      </c>
      <c r="Q3" s="1">
        <f>_xll.BDH($Q$1,$R$2,$AR$3,$AR$4,"Dir=V","Dts=S","Sort=A","Quote=C","QtTyp=Y","Days=A","Per=cd","DtFmt=D","Fill=P","UseDPDF=Y","cols=2;rows=367")</f>
        <v>42382</v>
      </c>
      <c r="R3">
        <v>34389.18</v>
      </c>
      <c r="T3">
        <v>100</v>
      </c>
      <c r="V3" s="1">
        <f>_xll.BDH($V$1,$W$2,$AR$3,$AR$4,"Dir=V","Dts=S","Sort=A","Quote=C","QtTyp=Y","Days=A","Per=cd","DtFmt=D","Fill=P","UseDPDF=Y","cols=2;rows=367")</f>
        <v>42382</v>
      </c>
      <c r="W3">
        <v>1376.32</v>
      </c>
      <c r="Y3">
        <f>+(1+VLOOKUP(MONTH(V3),$BI$4:$BJ$15,2,0)/100)^(1/365)-1</f>
        <v>3.8361063536163087E-5</v>
      </c>
      <c r="Z3">
        <v>100</v>
      </c>
      <c r="AA3">
        <v>100</v>
      </c>
      <c r="AB3">
        <v>100</v>
      </c>
      <c r="AC3" s="15">
        <v>100</v>
      </c>
      <c r="AD3" s="15"/>
      <c r="AE3" s="1">
        <f>_xll.BDH($AE$1,$AF$2,$AR$3,$AR$4,"Dir=V","Dts=S","Sort=A","Quote=C","QtTyp=Y","Days=A","Per=cd","DtFmt=D","Fill=P","UseDPDF=Y","cols=2;rows=367")</f>
        <v>42382</v>
      </c>
      <c r="AF3">
        <v>57033.04</v>
      </c>
      <c r="AH3">
        <v>100</v>
      </c>
      <c r="AK3" s="1">
        <f>_xll.BDH($AK$1,$AL$2,$AR$3,$AR$4,"Dir=V","Dts=S","Sort=A","Quote=C","QtTyp=Y","Days=A","Per=cd","DtFmt=D","Fill=P","UseDPDF=Y","cols=2;rows=367")</f>
        <v>42382</v>
      </c>
      <c r="AL3">
        <v>36442.04</v>
      </c>
      <c r="AN3">
        <v>100</v>
      </c>
      <c r="AQ3" t="s">
        <v>26</v>
      </c>
      <c r="AR3" s="2">
        <v>42382</v>
      </c>
      <c r="AT3" s="7">
        <f>+AT1/AT2-1</f>
        <v>1.2170000000000014E-2</v>
      </c>
    </row>
    <row r="4" spans="2:62" x14ac:dyDescent="0.2">
      <c r="B4" s="2">
        <v>42383</v>
      </c>
      <c r="C4">
        <v>33439.620000000003</v>
      </c>
      <c r="D4" s="3">
        <f>+C4/C3-1</f>
        <v>-1.9647549876212755E-3</v>
      </c>
      <c r="E4" s="4">
        <f>+(1+D4)*E3</f>
        <v>99.803524501237874</v>
      </c>
      <c r="F4" s="4"/>
      <c r="G4" s="2">
        <v>42383</v>
      </c>
      <c r="H4">
        <v>32731.19</v>
      </c>
      <c r="I4" s="3">
        <f>+H4/H3-1</f>
        <v>-1.9225937237759005E-3</v>
      </c>
      <c r="J4" s="4">
        <f>+(1+I4)*J3</f>
        <v>99.807740627622408</v>
      </c>
      <c r="K4" s="4"/>
      <c r="L4" s="2">
        <v>42383</v>
      </c>
      <c r="M4">
        <v>36543.79</v>
      </c>
      <c r="N4" s="3">
        <f>+M4/M3-1</f>
        <v>-1.6124445090417439E-3</v>
      </c>
      <c r="O4" s="4">
        <f>+(1+N4)*O3</f>
        <v>99.838755549095822</v>
      </c>
      <c r="P4" s="4"/>
      <c r="Q4" s="2">
        <v>42383</v>
      </c>
      <c r="R4">
        <v>34339.360000000001</v>
      </c>
      <c r="S4" s="3">
        <f>+R4/R3-1</f>
        <v>-1.4487114842517412E-3</v>
      </c>
      <c r="T4" s="4">
        <f>+(1+S4)*T3</f>
        <v>99.855128851574833</v>
      </c>
      <c r="U4" s="4"/>
      <c r="V4" s="2">
        <v>42383</v>
      </c>
      <c r="W4">
        <v>1377.12</v>
      </c>
      <c r="X4" s="3">
        <f>+W4/W3-1</f>
        <v>5.8126017205295533E-4</v>
      </c>
      <c r="Y4">
        <f t="shared" ref="Y4:Y67" si="0">+(1+VLOOKUP(MONTH(V4),$BI$4:$BJ$15,2,0)/100)^(1/365)-1</f>
        <v>3.8361063536163087E-5</v>
      </c>
      <c r="Z4" s="4">
        <f>+(1+X4)*Z3</f>
        <v>100.0581260172053</v>
      </c>
      <c r="AA4" s="4">
        <f>+(1+X4+Y4)*AA3</f>
        <v>100.06196212355891</v>
      </c>
      <c r="AB4" s="4">
        <f>+Z3</f>
        <v>100</v>
      </c>
      <c r="AC4" s="4">
        <f>+AA3</f>
        <v>100</v>
      </c>
      <c r="AD4" s="4"/>
      <c r="AE4" s="2">
        <v>42383</v>
      </c>
      <c r="AF4">
        <v>56947.07</v>
      </c>
      <c r="AG4" s="3">
        <f>+AF4/AF3-1</f>
        <v>-1.50737186725447E-3</v>
      </c>
      <c r="AH4" s="4">
        <f>+(1+AG4)*AH3</f>
        <v>99.849262813274549</v>
      </c>
      <c r="AI4" s="4"/>
      <c r="AK4" s="2">
        <v>42383</v>
      </c>
      <c r="AL4">
        <v>36396.22</v>
      </c>
      <c r="AM4" s="3">
        <f>+AL4/AL3-1</f>
        <v>-1.2573390512715665E-3</v>
      </c>
      <c r="AN4" s="4">
        <f>+(1+AM4)*AN3</f>
        <v>99.874266094872837</v>
      </c>
      <c r="AO4" s="4"/>
      <c r="AP4" s="4"/>
      <c r="AQ4" s="4" t="s">
        <v>27</v>
      </c>
      <c r="AR4" s="2">
        <v>42748</v>
      </c>
      <c r="AS4" s="4"/>
      <c r="AU4" t="s">
        <v>9</v>
      </c>
      <c r="AV4" t="s">
        <v>10</v>
      </c>
      <c r="AW4" t="s">
        <v>11</v>
      </c>
      <c r="AX4" t="s">
        <v>12</v>
      </c>
      <c r="AY4" t="s">
        <v>28</v>
      </c>
      <c r="AZ4" t="s">
        <v>29</v>
      </c>
      <c r="BA4" t="s">
        <v>36</v>
      </c>
      <c r="BB4" t="s">
        <v>35</v>
      </c>
      <c r="BE4" t="s">
        <v>23</v>
      </c>
      <c r="BF4" s="9" t="s">
        <v>37</v>
      </c>
      <c r="BI4">
        <v>1</v>
      </c>
      <c r="BJ4">
        <v>1.41</v>
      </c>
    </row>
    <row r="5" spans="2:62" x14ac:dyDescent="0.2">
      <c r="B5" s="2">
        <v>42384</v>
      </c>
      <c r="C5">
        <v>33469.93</v>
      </c>
      <c r="D5" s="3">
        <f t="shared" ref="D5:D68" si="1">+C5/C4-1</f>
        <v>9.0640982164269523E-4</v>
      </c>
      <c r="E5" s="4">
        <f t="shared" ref="E5:E68" si="2">+(1+D5)*E4</f>
        <v>99.893987396080348</v>
      </c>
      <c r="F5" s="4"/>
      <c r="G5" s="2">
        <v>42384</v>
      </c>
      <c r="H5">
        <v>32763.97</v>
      </c>
      <c r="I5" s="3">
        <f t="shared" ref="I5:I68" si="3">+H5/H4-1</f>
        <v>1.001491238173724E-3</v>
      </c>
      <c r="J5" s="4">
        <f t="shared" ref="J5:J68" si="4">+(1+I5)*J4</f>
        <v>99.907697205362894</v>
      </c>
      <c r="K5" s="4"/>
      <c r="L5" s="2">
        <v>42384</v>
      </c>
      <c r="M5">
        <v>36595.35</v>
      </c>
      <c r="N5" s="3">
        <f t="shared" ref="N5:N68" si="5">+M5/M4-1</f>
        <v>1.4109100342356573E-3</v>
      </c>
      <c r="O5" s="4">
        <f t="shared" ref="O5:O68" si="6">+(1+N5)*O4</f>
        <v>99.979619051105644</v>
      </c>
      <c r="P5" s="4"/>
      <c r="Q5" s="2">
        <v>42384</v>
      </c>
      <c r="R5">
        <v>34379.53</v>
      </c>
      <c r="S5" s="3">
        <f t="shared" ref="S5:S68" si="7">+R5/R4-1</f>
        <v>1.1697946612865273E-3</v>
      </c>
      <c r="T5" s="4">
        <f t="shared" ref="T5:T68" si="8">+(1+S5)*T4</f>
        <v>99.971938848207486</v>
      </c>
      <c r="U5" s="4"/>
      <c r="V5" s="2">
        <v>42384</v>
      </c>
      <c r="W5">
        <v>1378.68</v>
      </c>
      <c r="X5" s="3">
        <f t="shared" ref="X5:X68" si="9">+W5/W4-1</f>
        <v>1.1327988846288051E-3</v>
      </c>
      <c r="Y5">
        <f t="shared" si="0"/>
        <v>3.8361063536163087E-5</v>
      </c>
      <c r="Z5" s="4">
        <f t="shared" ref="Z5:Z68" si="10">+(1+X5)*Z4</f>
        <v>100.17147175075563</v>
      </c>
      <c r="AA5" s="4">
        <f t="shared" ref="AA5:AA68" si="11">+(1+X5+Y5)*AA4</f>
        <v>100.17915068593283</v>
      </c>
      <c r="AB5" s="4">
        <f t="shared" ref="AB5:AB68" si="12">+Z4</f>
        <v>100.0581260172053</v>
      </c>
      <c r="AC5" s="4">
        <f t="shared" ref="AC5:AC68" si="13">+AA4</f>
        <v>100.06196212355891</v>
      </c>
      <c r="AD5" s="4"/>
      <c r="AE5" s="2">
        <v>42384</v>
      </c>
      <c r="AF5">
        <v>57027.58</v>
      </c>
      <c r="AG5" s="3">
        <f t="shared" ref="AG5:AG68" si="14">+AF5/AF4-1</f>
        <v>1.4137689612476745E-3</v>
      </c>
      <c r="AH5" s="4">
        <f t="shared" ref="AH5:AH68" si="15">+(1+AG5)*AH4</f>
        <v>99.990426601843424</v>
      </c>
      <c r="AI5" s="4"/>
      <c r="AJ5" s="4"/>
      <c r="AK5" s="2">
        <v>42384</v>
      </c>
      <c r="AL5">
        <v>36432.31</v>
      </c>
      <c r="AM5" s="3">
        <f t="shared" ref="AM5:AM68" si="16">+AL5/AL4-1</f>
        <v>9.9158648892649914E-4</v>
      </c>
      <c r="AN5" s="4">
        <f t="shared" ref="AN5:AN68" si="17">+(1+AM5)*AN4</f>
        <v>99.973300067723969</v>
      </c>
      <c r="AO5" s="4"/>
      <c r="AP5" s="4"/>
      <c r="AQ5" s="4"/>
      <c r="AR5" s="4"/>
      <c r="AS5" s="4"/>
      <c r="AT5" s="1">
        <v>42382</v>
      </c>
      <c r="AU5">
        <f>+VLOOKUP(AT5,$B$3:$E$500,4,FALSE)</f>
        <v>100</v>
      </c>
      <c r="AV5">
        <f>+VLOOKUP(AT5,$G$3:$J$500,4,FALSE)</f>
        <v>100</v>
      </c>
      <c r="AW5">
        <f>+VLOOKUP(AT5,$L$3:$O$500,4,FALSE)</f>
        <v>100</v>
      </c>
      <c r="AX5">
        <f>+VLOOKUP(AT5,$Q$3:$T$500,4,FALSE)</f>
        <v>100</v>
      </c>
      <c r="AY5">
        <f>+VLOOKUP(AT5,$AE$3:$AH$500,4,FALSE)</f>
        <v>100</v>
      </c>
      <c r="AZ5">
        <f>+VLOOKUP(AT5,$AK$3:$AN$500,4,FALSE)</f>
        <v>100</v>
      </c>
      <c r="BA5">
        <f>+VLOOKUP(AT5,$V$3:$AC$500,7,FALSE)</f>
        <v>100</v>
      </c>
      <c r="BB5">
        <f>+VLOOKUP(AT5,$V$3:$AC$500,8,FALSE)</f>
        <v>100</v>
      </c>
      <c r="BE5" t="s">
        <v>35</v>
      </c>
      <c r="BF5" s="3">
        <f>+HLOOKUP(BE5,$AU$4:$BB$13,10,FALSE)</f>
        <v>9.094996495768326E-2</v>
      </c>
      <c r="BI5">
        <v>2</v>
      </c>
      <c r="BJ5">
        <v>1.37</v>
      </c>
    </row>
    <row r="6" spans="2:62" x14ac:dyDescent="0.2">
      <c r="B6" s="2">
        <v>42385</v>
      </c>
      <c r="C6">
        <v>33469.93</v>
      </c>
      <c r="D6" s="3">
        <f t="shared" si="1"/>
        <v>0</v>
      </c>
      <c r="E6" s="4">
        <f t="shared" si="2"/>
        <v>99.893987396080348</v>
      </c>
      <c r="F6" s="4"/>
      <c r="G6" s="2">
        <v>42385</v>
      </c>
      <c r="H6">
        <v>32763.97</v>
      </c>
      <c r="I6" s="3">
        <f t="shared" si="3"/>
        <v>0</v>
      </c>
      <c r="J6" s="4">
        <f t="shared" si="4"/>
        <v>99.907697205362894</v>
      </c>
      <c r="K6" s="4"/>
      <c r="L6" s="2">
        <v>42385</v>
      </c>
      <c r="M6">
        <v>36595.35</v>
      </c>
      <c r="N6" s="3">
        <f t="shared" si="5"/>
        <v>0</v>
      </c>
      <c r="O6" s="4">
        <f t="shared" si="6"/>
        <v>99.979619051105644</v>
      </c>
      <c r="P6" s="4"/>
      <c r="Q6" s="2">
        <v>42385</v>
      </c>
      <c r="R6">
        <v>34379.53</v>
      </c>
      <c r="S6" s="3">
        <f t="shared" si="7"/>
        <v>0</v>
      </c>
      <c r="T6" s="4">
        <f t="shared" si="8"/>
        <v>99.971938848207486</v>
      </c>
      <c r="U6" s="4"/>
      <c r="V6" s="2">
        <v>42385</v>
      </c>
      <c r="W6">
        <v>1378.68</v>
      </c>
      <c r="X6" s="3">
        <f t="shared" si="9"/>
        <v>0</v>
      </c>
      <c r="Y6">
        <f t="shared" si="0"/>
        <v>3.8361063536163087E-5</v>
      </c>
      <c r="Z6" s="4">
        <f t="shared" si="10"/>
        <v>100.17147175075563</v>
      </c>
      <c r="AA6" s="4">
        <f t="shared" si="11"/>
        <v>100.18299366469729</v>
      </c>
      <c r="AB6" s="4">
        <f t="shared" si="12"/>
        <v>100.17147175075563</v>
      </c>
      <c r="AC6" s="4">
        <f t="shared" si="13"/>
        <v>100.17915068593283</v>
      </c>
      <c r="AD6" s="4"/>
      <c r="AE6" s="2">
        <v>42385</v>
      </c>
      <c r="AF6">
        <v>57027.58</v>
      </c>
      <c r="AG6" s="3">
        <f t="shared" si="14"/>
        <v>0</v>
      </c>
      <c r="AH6" s="4">
        <f t="shared" si="15"/>
        <v>99.990426601843424</v>
      </c>
      <c r="AI6" s="4"/>
      <c r="AJ6" s="4"/>
      <c r="AK6" s="2">
        <v>42385</v>
      </c>
      <c r="AL6">
        <v>36432.31</v>
      </c>
      <c r="AM6" s="3">
        <f t="shared" si="16"/>
        <v>0</v>
      </c>
      <c r="AN6" s="4">
        <f t="shared" si="17"/>
        <v>99.973300067723969</v>
      </c>
      <c r="AO6" s="4"/>
      <c r="AP6" s="4"/>
      <c r="AQ6" s="4"/>
      <c r="AR6" s="4"/>
      <c r="AS6" s="4"/>
      <c r="AT6" s="2">
        <v>42460</v>
      </c>
      <c r="AU6">
        <f t="shared" ref="AU6:AU8" si="18">+VLOOKUP(AT6,$B$3:$E$500,4,FALSE)</f>
        <v>102.68132497847367</v>
      </c>
      <c r="AV6">
        <f t="shared" ref="AV6:AV8" si="19">+VLOOKUP(AT6,$G$3:$J$500,4,FALSE)</f>
        <v>102.12421449620429</v>
      </c>
      <c r="AW6">
        <f t="shared" ref="AW6:AW8" si="20">+VLOOKUP(AT6,$L$3:$O$500,4,FALSE)</f>
        <v>102.20693438563876</v>
      </c>
      <c r="AX6">
        <f t="shared" ref="AX6:AX8" si="21">+VLOOKUP(AT6,$Q$3:$T$500,4,FALSE)</f>
        <v>102.1532644860971</v>
      </c>
      <c r="AY6">
        <f t="shared" ref="AY6:AY8" si="22">+VLOOKUP(AT6,$AE$3:$AH$500,4,FALSE)</f>
        <v>102.06874822032979</v>
      </c>
      <c r="AZ6">
        <f t="shared" ref="AZ6:AZ8" si="23">+VLOOKUP(AT6,$AK$3:$AN$500,4,FALSE)</f>
        <v>101.94152138574019</v>
      </c>
      <c r="BA6">
        <f t="shared" ref="BA6:BA8" si="24">+VLOOKUP(AT6,$V$3:$AC$500,7,FALSE)</f>
        <v>101.87093117879563</v>
      </c>
      <c r="BB6">
        <f t="shared" ref="BB6:BB8" si="25">+VLOOKUP(AT6,$V$3:$AC$500,8,FALSE)</f>
        <v>102.16734656625734</v>
      </c>
      <c r="BE6" s="16" t="s">
        <v>36</v>
      </c>
      <c r="BF6" s="17">
        <f>+HLOOKUP(BE6,$AU$4:$BB$13,10,FALSE)</f>
        <v>7.6537433155080992E-2</v>
      </c>
      <c r="BG6" s="13">
        <f>+BF5-Tabla1[[#This Row],[Retorno 12M]]</f>
        <v>1.4412531802602269E-2</v>
      </c>
      <c r="BI6">
        <v>3</v>
      </c>
      <c r="BJ6">
        <v>1.39</v>
      </c>
    </row>
    <row r="7" spans="2:62" x14ac:dyDescent="0.2">
      <c r="B7" s="2">
        <v>42386</v>
      </c>
      <c r="C7">
        <v>33469.93</v>
      </c>
      <c r="D7" s="3">
        <f t="shared" si="1"/>
        <v>0</v>
      </c>
      <c r="E7" s="4">
        <f t="shared" si="2"/>
        <v>99.893987396080348</v>
      </c>
      <c r="F7" s="4"/>
      <c r="G7" s="2">
        <v>42386</v>
      </c>
      <c r="H7">
        <v>32763.97</v>
      </c>
      <c r="I7" s="3">
        <f t="shared" si="3"/>
        <v>0</v>
      </c>
      <c r="J7" s="4">
        <f t="shared" si="4"/>
        <v>99.907697205362894</v>
      </c>
      <c r="K7" s="4"/>
      <c r="L7" s="2">
        <v>42386</v>
      </c>
      <c r="M7">
        <v>36595.35</v>
      </c>
      <c r="N7" s="3">
        <f t="shared" si="5"/>
        <v>0</v>
      </c>
      <c r="O7" s="4">
        <f t="shared" si="6"/>
        <v>99.979619051105644</v>
      </c>
      <c r="P7" s="4"/>
      <c r="Q7" s="2">
        <v>42386</v>
      </c>
      <c r="R7">
        <v>34379.53</v>
      </c>
      <c r="S7" s="3">
        <f t="shared" si="7"/>
        <v>0</v>
      </c>
      <c r="T7" s="4">
        <f t="shared" si="8"/>
        <v>99.971938848207486</v>
      </c>
      <c r="U7" s="4"/>
      <c r="V7" s="2">
        <v>42386</v>
      </c>
      <c r="W7">
        <v>1378.68</v>
      </c>
      <c r="X7" s="3">
        <f t="shared" si="9"/>
        <v>0</v>
      </c>
      <c r="Y7">
        <f t="shared" si="0"/>
        <v>3.8361063536163087E-5</v>
      </c>
      <c r="Z7" s="4">
        <f t="shared" si="10"/>
        <v>100.17147175075563</v>
      </c>
      <c r="AA7" s="4">
        <f t="shared" si="11"/>
        <v>100.18683679088251</v>
      </c>
      <c r="AB7" s="4">
        <f t="shared" si="12"/>
        <v>100.17147175075563</v>
      </c>
      <c r="AC7" s="4">
        <f t="shared" si="13"/>
        <v>100.18299366469729</v>
      </c>
      <c r="AD7" s="4"/>
      <c r="AE7" s="2">
        <v>42386</v>
      </c>
      <c r="AF7">
        <v>57027.58</v>
      </c>
      <c r="AG7" s="3">
        <f t="shared" si="14"/>
        <v>0</v>
      </c>
      <c r="AH7" s="4">
        <f t="shared" si="15"/>
        <v>99.990426601843424</v>
      </c>
      <c r="AI7" s="4"/>
      <c r="AJ7" s="4"/>
      <c r="AK7" s="2">
        <v>42386</v>
      </c>
      <c r="AL7">
        <v>36432.31</v>
      </c>
      <c r="AM7" s="3">
        <f t="shared" si="16"/>
        <v>0</v>
      </c>
      <c r="AN7" s="4">
        <f t="shared" si="17"/>
        <v>99.973300067723969</v>
      </c>
      <c r="AO7" s="4"/>
      <c r="AP7" s="4"/>
      <c r="AQ7" s="4"/>
      <c r="AR7" s="4"/>
      <c r="AS7" s="4"/>
      <c r="AT7" s="2">
        <v>42551</v>
      </c>
      <c r="AU7">
        <f t="shared" si="18"/>
        <v>102.89511109386692</v>
      </c>
      <c r="AV7">
        <f t="shared" si="19"/>
        <v>103.30737958861083</v>
      </c>
      <c r="AW7">
        <f t="shared" si="20"/>
        <v>103.0646554185321</v>
      </c>
      <c r="AX7">
        <f t="shared" si="21"/>
        <v>103.17134633626027</v>
      </c>
      <c r="AY7">
        <f t="shared" si="22"/>
        <v>102.89263907377197</v>
      </c>
      <c r="AZ7">
        <f t="shared" si="23"/>
        <v>103.27078286506465</v>
      </c>
      <c r="BA7">
        <f t="shared" si="24"/>
        <v>103.73532318065566</v>
      </c>
      <c r="BB7">
        <f t="shared" si="25"/>
        <v>104.38422478457606</v>
      </c>
      <c r="BE7" t="s">
        <v>10</v>
      </c>
      <c r="BF7" s="3">
        <f>+HLOOKUP(BE7,$AU$4:$BB$13,10,FALSE)</f>
        <v>7.605055034055086E-2</v>
      </c>
      <c r="BG7" s="13"/>
      <c r="BI7">
        <v>4</v>
      </c>
      <c r="BJ7">
        <v>1.34</v>
      </c>
    </row>
    <row r="8" spans="2:62" x14ac:dyDescent="0.2">
      <c r="B8" s="2">
        <v>42387</v>
      </c>
      <c r="C8">
        <v>33486.79</v>
      </c>
      <c r="D8" s="3">
        <f t="shared" si="1"/>
        <v>5.0373574130579968E-4</v>
      </c>
      <c r="E8" s="4">
        <f t="shared" si="2"/>
        <v>99.944307567873309</v>
      </c>
      <c r="F8" s="4"/>
      <c r="G8" s="2">
        <v>42387</v>
      </c>
      <c r="H8">
        <v>32771.35</v>
      </c>
      <c r="I8" s="3">
        <f t="shared" si="3"/>
        <v>2.2524742880669635E-4</v>
      </c>
      <c r="J8" s="4">
        <f t="shared" si="4"/>
        <v>99.9302011572764</v>
      </c>
      <c r="K8" s="4"/>
      <c r="L8" s="2">
        <v>42387</v>
      </c>
      <c r="M8">
        <v>36599.660000000003</v>
      </c>
      <c r="N8" s="3">
        <f t="shared" si="5"/>
        <v>1.1777452599859295E-4</v>
      </c>
      <c r="O8" s="4">
        <f t="shared" si="6"/>
        <v>99.99139410334891</v>
      </c>
      <c r="P8" s="4"/>
      <c r="Q8" s="2">
        <v>42387</v>
      </c>
      <c r="R8">
        <v>34390.15</v>
      </c>
      <c r="S8" s="3">
        <f t="shared" si="7"/>
        <v>3.0890474651634747E-4</v>
      </c>
      <c r="T8" s="4">
        <f t="shared" si="8"/>
        <v>100.00282065463614</v>
      </c>
      <c r="U8" s="4"/>
      <c r="V8" s="2">
        <v>42387</v>
      </c>
      <c r="W8">
        <v>1379.38</v>
      </c>
      <c r="X8" s="3">
        <f t="shared" si="9"/>
        <v>5.0773203353937646E-4</v>
      </c>
      <c r="Y8">
        <f t="shared" si="0"/>
        <v>3.8361063536163087E-5</v>
      </c>
      <c r="Z8" s="4">
        <f t="shared" si="10"/>
        <v>100.22233201581027</v>
      </c>
      <c r="AA8" s="4">
        <f t="shared" si="11"/>
        <v>100.24154813087185</v>
      </c>
      <c r="AB8" s="4">
        <f t="shared" si="12"/>
        <v>100.17147175075563</v>
      </c>
      <c r="AC8" s="4">
        <f t="shared" si="13"/>
        <v>100.18683679088251</v>
      </c>
      <c r="AD8" s="4"/>
      <c r="AE8" s="2">
        <v>42387</v>
      </c>
      <c r="AF8">
        <v>57048.09</v>
      </c>
      <c r="AG8" s="3">
        <f t="shared" si="14"/>
        <v>3.5965054101882998E-4</v>
      </c>
      <c r="AH8" s="4">
        <f t="shared" si="15"/>
        <v>100.02638821286749</v>
      </c>
      <c r="AI8" s="4"/>
      <c r="AJ8" s="4"/>
      <c r="AK8" s="2">
        <v>42387</v>
      </c>
      <c r="AL8">
        <v>36450.14</v>
      </c>
      <c r="AM8" s="3">
        <f t="shared" si="16"/>
        <v>4.8940075444026121E-4</v>
      </c>
      <c r="AN8" s="4">
        <f t="shared" si="17"/>
        <v>100.02222707620099</v>
      </c>
      <c r="AO8" s="4"/>
      <c r="AP8" s="4"/>
      <c r="AQ8" s="4"/>
      <c r="AR8" s="4"/>
      <c r="AS8" s="4"/>
      <c r="AT8" s="2">
        <f>+AR4</f>
        <v>42748</v>
      </c>
      <c r="AU8">
        <f t="shared" si="18"/>
        <v>105.87197008247912</v>
      </c>
      <c r="AV8">
        <f t="shared" si="19"/>
        <v>107.60505503405508</v>
      </c>
      <c r="AW8">
        <f t="shared" si="20"/>
        <v>107.15658169413778</v>
      </c>
      <c r="AX8">
        <f t="shared" si="21"/>
        <v>107.49875396854478</v>
      </c>
      <c r="AY8">
        <f t="shared" si="22"/>
        <v>106.79974274560848</v>
      </c>
      <c r="AZ8">
        <f t="shared" si="23"/>
        <v>107.46162948067676</v>
      </c>
      <c r="BA8">
        <f t="shared" si="24"/>
        <v>107.65374331550809</v>
      </c>
      <c r="BB8">
        <f t="shared" si="25"/>
        <v>109.09499649576833</v>
      </c>
      <c r="BE8" s="16" t="s">
        <v>12</v>
      </c>
      <c r="BF8" s="17">
        <f>+HLOOKUP(BE8,$AU$4:$BB$13,10,FALSE)</f>
        <v>7.4987539685447802E-2</v>
      </c>
      <c r="BI8">
        <v>5</v>
      </c>
      <c r="BJ8">
        <v>1.4</v>
      </c>
    </row>
    <row r="9" spans="2:62" x14ac:dyDescent="0.2">
      <c r="B9" s="2">
        <v>42388</v>
      </c>
      <c r="C9">
        <v>33508.639999999999</v>
      </c>
      <c r="D9" s="3">
        <f t="shared" si="1"/>
        <v>6.524961036873389E-4</v>
      </c>
      <c r="E9" s="4">
        <f t="shared" si="2"/>
        <v>100.00952083914707</v>
      </c>
      <c r="F9" s="4"/>
      <c r="G9" s="2">
        <v>42388</v>
      </c>
      <c r="H9">
        <v>32795.67</v>
      </c>
      <c r="I9" s="3">
        <f t="shared" si="3"/>
        <v>7.421116310435405E-4</v>
      </c>
      <c r="J9" s="4">
        <f t="shared" si="4"/>
        <v>100.00436052184773</v>
      </c>
      <c r="K9" s="4"/>
      <c r="L9" s="2">
        <v>42388</v>
      </c>
      <c r="M9">
        <v>36632.82</v>
      </c>
      <c r="N9" s="3">
        <f t="shared" si="5"/>
        <v>9.0601934553480312E-4</v>
      </c>
      <c r="O9" s="4">
        <f t="shared" si="6"/>
        <v>100.08198824079354</v>
      </c>
      <c r="P9" s="4"/>
      <c r="Q9" s="2">
        <v>42388</v>
      </c>
      <c r="R9">
        <v>34413.49</v>
      </c>
      <c r="S9" s="3">
        <f t="shared" si="7"/>
        <v>6.7868270420445853E-4</v>
      </c>
      <c r="T9" s="4">
        <f t="shared" si="8"/>
        <v>100.0706908393861</v>
      </c>
      <c r="U9" s="4"/>
      <c r="V9" s="2">
        <v>42388</v>
      </c>
      <c r="W9">
        <v>1379.76</v>
      </c>
      <c r="X9" s="3">
        <f t="shared" si="9"/>
        <v>2.7548608795258112E-4</v>
      </c>
      <c r="Y9">
        <f t="shared" si="0"/>
        <v>3.8361063536163087E-5</v>
      </c>
      <c r="Z9" s="4">
        <f t="shared" si="10"/>
        <v>100.24994187398279</v>
      </c>
      <c r="AA9" s="4">
        <f t="shared" si="11"/>
        <v>100.27300865521354</v>
      </c>
      <c r="AB9" s="4">
        <f t="shared" si="12"/>
        <v>100.22233201581027</v>
      </c>
      <c r="AC9" s="4">
        <f t="shared" si="13"/>
        <v>100.24154813087185</v>
      </c>
      <c r="AD9" s="4"/>
      <c r="AE9" s="2">
        <v>42388</v>
      </c>
      <c r="AF9">
        <v>57075.11</v>
      </c>
      <c r="AG9" s="3">
        <f t="shared" si="14"/>
        <v>4.7363548893586405E-4</v>
      </c>
      <c r="AH9" s="4">
        <f t="shared" si="15"/>
        <v>100.07376426015517</v>
      </c>
      <c r="AI9" s="4"/>
      <c r="AJ9" s="4"/>
      <c r="AK9" s="2">
        <v>42388</v>
      </c>
      <c r="AL9">
        <v>36472.81</v>
      </c>
      <c r="AM9" s="3">
        <f t="shared" si="16"/>
        <v>6.2194548498295532E-4</v>
      </c>
      <c r="AN9" s="4">
        <f t="shared" si="17"/>
        <v>100.08443544872897</v>
      </c>
      <c r="AO9" s="4"/>
      <c r="AP9" s="4"/>
      <c r="AQ9" s="4"/>
      <c r="AR9" s="4"/>
      <c r="AS9" s="4"/>
      <c r="AT9" s="2"/>
      <c r="AU9" s="3">
        <f>+AU8/AU7-1</f>
        <v>2.8931005146556998E-2</v>
      </c>
      <c r="AV9" s="3">
        <f t="shared" ref="AV9:BA9" si="26">+AV8/AV7-1</f>
        <v>4.1600856226906568E-2</v>
      </c>
      <c r="AW9" s="3">
        <f t="shared" si="26"/>
        <v>3.9702517405107551E-2</v>
      </c>
      <c r="AX9" s="3">
        <f t="shared" si="26"/>
        <v>4.1943890294699138E-2</v>
      </c>
      <c r="AY9" s="3">
        <f t="shared" si="26"/>
        <v>3.7972625709747687E-2</v>
      </c>
      <c r="AZ9" s="3">
        <f t="shared" si="26"/>
        <v>4.0581145018411924E-2</v>
      </c>
      <c r="BA9" s="3">
        <f t="shared" si="26"/>
        <v>3.7773248443333962E-2</v>
      </c>
      <c r="BB9" s="3">
        <f t="shared" ref="BB9" si="27">+BB8/BB7-1</f>
        <v>4.5129153575783842E-2</v>
      </c>
      <c r="BE9" t="s">
        <v>29</v>
      </c>
      <c r="BF9" s="3">
        <f>+HLOOKUP(BE9,$AU$4:$BB$13,10,FALSE)</f>
        <v>7.461629480676768E-2</v>
      </c>
      <c r="BI9">
        <v>6</v>
      </c>
      <c r="BJ9">
        <v>1.29</v>
      </c>
    </row>
    <row r="10" spans="2:62" x14ac:dyDescent="0.2">
      <c r="B10" s="2">
        <v>42389</v>
      </c>
      <c r="C10">
        <v>33507.089999999997</v>
      </c>
      <c r="D10" s="3">
        <f t="shared" si="1"/>
        <v>-4.6256726623394862E-5</v>
      </c>
      <c r="E10" s="4">
        <f t="shared" si="2"/>
        <v>100.00489472608187</v>
      </c>
      <c r="F10" s="4"/>
      <c r="G10" s="2">
        <v>42389</v>
      </c>
      <c r="H10">
        <v>32785.35</v>
      </c>
      <c r="I10" s="3">
        <f t="shared" si="3"/>
        <v>-3.1467568736964768E-4</v>
      </c>
      <c r="J10" s="4">
        <f t="shared" si="4"/>
        <v>99.97289158096055</v>
      </c>
      <c r="K10" s="4"/>
      <c r="L10" s="2">
        <v>42389</v>
      </c>
      <c r="M10">
        <v>36615.61</v>
      </c>
      <c r="N10" s="3">
        <f t="shared" si="5"/>
        <v>-4.6979730198215552E-4</v>
      </c>
      <c r="O10" s="4">
        <f t="shared" si="6"/>
        <v>100.034969992741</v>
      </c>
      <c r="P10" s="4"/>
      <c r="Q10" s="2">
        <v>42389</v>
      </c>
      <c r="R10">
        <v>34406.120000000003</v>
      </c>
      <c r="S10" s="3">
        <f t="shared" si="7"/>
        <v>-2.1416020287379212E-4</v>
      </c>
      <c r="T10" s="4">
        <f t="shared" si="8"/>
        <v>100.04925967993422</v>
      </c>
      <c r="U10" s="4"/>
      <c r="V10" s="2">
        <v>42389</v>
      </c>
      <c r="W10">
        <v>1380.73</v>
      </c>
      <c r="X10" s="3">
        <f t="shared" si="9"/>
        <v>7.0302081521433912E-4</v>
      </c>
      <c r="Y10">
        <f t="shared" si="0"/>
        <v>3.8361063536163087E-5</v>
      </c>
      <c r="Z10" s="4">
        <f t="shared" si="10"/>
        <v>100.32041966984423</v>
      </c>
      <c r="AA10" s="4">
        <f t="shared" si="11"/>
        <v>100.34734924675831</v>
      </c>
      <c r="AB10" s="4">
        <f t="shared" si="12"/>
        <v>100.24994187398279</v>
      </c>
      <c r="AC10" s="4">
        <f t="shared" si="13"/>
        <v>100.27300865521354</v>
      </c>
      <c r="AD10" s="4"/>
      <c r="AE10" s="2">
        <v>42389</v>
      </c>
      <c r="AF10">
        <v>57075.57</v>
      </c>
      <c r="AG10" s="3">
        <f t="shared" si="14"/>
        <v>8.0595552072182386E-6</v>
      </c>
      <c r="AH10" s="4">
        <f t="shared" si="15"/>
        <v>100.07457081018302</v>
      </c>
      <c r="AI10" s="4"/>
      <c r="AJ10" s="4"/>
      <c r="AK10" s="2">
        <v>42389</v>
      </c>
      <c r="AL10">
        <v>36469</v>
      </c>
      <c r="AM10" s="3">
        <f t="shared" si="16"/>
        <v>-1.0446137821562562E-4</v>
      </c>
      <c r="AN10" s="4">
        <f t="shared" si="17"/>
        <v>100.07398049066406</v>
      </c>
      <c r="AO10" s="4"/>
      <c r="AP10" s="4"/>
      <c r="AQ10" s="4"/>
      <c r="AR10" s="4"/>
      <c r="AS10" s="4"/>
      <c r="AT10" s="2"/>
      <c r="BE10" s="16" t="s">
        <v>11</v>
      </c>
      <c r="BF10" s="17">
        <f>+HLOOKUP(BE10,$AU$4:$BB$13,10,FALSE)</f>
        <v>7.1565816941377758E-2</v>
      </c>
      <c r="BI10">
        <v>7</v>
      </c>
      <c r="BJ10">
        <v>1.33</v>
      </c>
    </row>
    <row r="11" spans="2:62" x14ac:dyDescent="0.2">
      <c r="B11" s="2">
        <v>42390</v>
      </c>
      <c r="C11">
        <v>33537.26</v>
      </c>
      <c r="D11" s="3">
        <f t="shared" si="1"/>
        <v>9.0040645129141339E-4</v>
      </c>
      <c r="E11" s="4">
        <f t="shared" si="2"/>
        <v>100.09493977845395</v>
      </c>
      <c r="F11" s="4"/>
      <c r="G11" s="2">
        <v>42390</v>
      </c>
      <c r="H11">
        <v>32778.75</v>
      </c>
      <c r="I11" s="3">
        <f t="shared" si="3"/>
        <v>-2.0130942631380044E-4</v>
      </c>
      <c r="J11" s="4">
        <f t="shared" si="4"/>
        <v>99.95276609550946</v>
      </c>
      <c r="K11" s="4"/>
      <c r="L11" s="2">
        <v>42390</v>
      </c>
      <c r="M11">
        <v>36614.36</v>
      </c>
      <c r="N11" s="3">
        <f t="shared" si="5"/>
        <v>-3.4138445324294331E-5</v>
      </c>
      <c r="O11" s="4">
        <f t="shared" si="6"/>
        <v>100.03155495438739</v>
      </c>
      <c r="P11" s="4"/>
      <c r="Q11" s="2">
        <v>42390</v>
      </c>
      <c r="R11">
        <v>34414.76</v>
      </c>
      <c r="S11" s="3">
        <f t="shared" si="7"/>
        <v>2.5111811503308878E-4</v>
      </c>
      <c r="T11" s="4">
        <f t="shared" si="8"/>
        <v>100.07438386143551</v>
      </c>
      <c r="U11" s="4"/>
      <c r="V11" s="2">
        <v>42390</v>
      </c>
      <c r="W11">
        <v>1381.07</v>
      </c>
      <c r="X11" s="3">
        <f t="shared" si="9"/>
        <v>2.4624655073757218E-4</v>
      </c>
      <c r="Y11">
        <f t="shared" si="0"/>
        <v>3.8361063536163087E-5</v>
      </c>
      <c r="Z11" s="4">
        <f t="shared" si="10"/>
        <v>100.34512322715648</v>
      </c>
      <c r="AA11" s="4">
        <f t="shared" si="11"/>
        <v>100.37590886642613</v>
      </c>
      <c r="AB11" s="4">
        <f t="shared" si="12"/>
        <v>100.32041966984423</v>
      </c>
      <c r="AC11" s="4">
        <f t="shared" si="13"/>
        <v>100.34734924675831</v>
      </c>
      <c r="AD11" s="4"/>
      <c r="AE11" s="2">
        <v>42390</v>
      </c>
      <c r="AF11">
        <v>57080.959999999999</v>
      </c>
      <c r="AG11" s="3">
        <f t="shared" si="14"/>
        <v>9.4436200987590979E-5</v>
      </c>
      <c r="AH11" s="4">
        <f t="shared" si="15"/>
        <v>100.08402147246579</v>
      </c>
      <c r="AI11" s="4"/>
      <c r="AJ11" s="4"/>
      <c r="AK11" s="2">
        <v>42390</v>
      </c>
      <c r="AL11">
        <v>36470.14</v>
      </c>
      <c r="AM11" s="3">
        <f t="shared" si="16"/>
        <v>3.1259425813612296E-5</v>
      </c>
      <c r="AN11" s="4">
        <f t="shared" si="17"/>
        <v>100.07710874583307</v>
      </c>
      <c r="AO11" s="4"/>
      <c r="AP11" s="4"/>
      <c r="AQ11" s="4"/>
      <c r="AR11" s="4"/>
      <c r="AS11" s="4"/>
      <c r="AT11" s="2" t="s">
        <v>13</v>
      </c>
      <c r="AU11" s="3">
        <f>+AU6/AU5-1</f>
        <v>2.6813249784736648E-2</v>
      </c>
      <c r="BE11" t="s">
        <v>28</v>
      </c>
      <c r="BF11" s="3">
        <f>+HLOOKUP(BE11,$AU$4:$BB$13,10,FALSE)</f>
        <v>6.7997427456084836E-2</v>
      </c>
      <c r="BI11">
        <v>8</v>
      </c>
      <c r="BJ11">
        <v>1.32</v>
      </c>
    </row>
    <row r="12" spans="2:62" x14ac:dyDescent="0.2">
      <c r="B12" s="2">
        <v>42391</v>
      </c>
      <c r="C12">
        <v>33591.03</v>
      </c>
      <c r="D12" s="3">
        <f t="shared" si="1"/>
        <v>1.6032913839709728E-3</v>
      </c>
      <c r="E12" s="4">
        <f t="shared" si="2"/>
        <v>100.25542113297983</v>
      </c>
      <c r="F12" s="4"/>
      <c r="G12" s="2">
        <v>42391</v>
      </c>
      <c r="H12">
        <v>32802.050000000003</v>
      </c>
      <c r="I12" s="3">
        <f t="shared" si="3"/>
        <v>7.10826373794049E-4</v>
      </c>
      <c r="J12" s="4">
        <f t="shared" si="4"/>
        <v>100.02381515778382</v>
      </c>
      <c r="K12" s="4"/>
      <c r="L12" s="2">
        <v>42391</v>
      </c>
      <c r="M12">
        <v>36646.559999999998</v>
      </c>
      <c r="N12" s="3">
        <f t="shared" si="5"/>
        <v>8.7943637414378273E-4</v>
      </c>
      <c r="O12" s="4">
        <f t="shared" si="6"/>
        <v>100.11952634237645</v>
      </c>
      <c r="P12" s="4"/>
      <c r="Q12" s="2">
        <v>42391</v>
      </c>
      <c r="R12">
        <v>34439.089999999997</v>
      </c>
      <c r="S12" s="3">
        <f t="shared" si="7"/>
        <v>7.0696410493620299E-4</v>
      </c>
      <c r="T12" s="4">
        <f t="shared" si="8"/>
        <v>100.14513285864915</v>
      </c>
      <c r="U12" s="4"/>
      <c r="V12" s="2">
        <v>42391</v>
      </c>
      <c r="W12">
        <v>1380.28</v>
      </c>
      <c r="X12" s="3">
        <f t="shared" si="9"/>
        <v>-5.7202024517222227E-4</v>
      </c>
      <c r="Y12">
        <f t="shared" si="0"/>
        <v>3.8361063536163087E-5</v>
      </c>
      <c r="Z12" s="4">
        <f t="shared" si="10"/>
        <v>100.28772378516624</v>
      </c>
      <c r="AA12" s="4">
        <f t="shared" si="11"/>
        <v>100.3223423410445</v>
      </c>
      <c r="AB12" s="4">
        <f t="shared" si="12"/>
        <v>100.34512322715648</v>
      </c>
      <c r="AC12" s="4">
        <f t="shared" si="13"/>
        <v>100.37590886642613</v>
      </c>
      <c r="AD12" s="4"/>
      <c r="AE12" s="2">
        <v>42391</v>
      </c>
      <c r="AF12">
        <v>57120.160000000003</v>
      </c>
      <c r="AG12" s="3">
        <f t="shared" si="14"/>
        <v>6.867438809718962E-4</v>
      </c>
      <c r="AH12" s="4">
        <f t="shared" si="15"/>
        <v>100.15275356179507</v>
      </c>
      <c r="AI12" s="4"/>
      <c r="AJ12" s="4"/>
      <c r="AK12" s="2">
        <v>42391</v>
      </c>
      <c r="AL12">
        <v>36495.980000000003</v>
      </c>
      <c r="AM12" s="3">
        <f t="shared" si="16"/>
        <v>7.0852483703109925E-4</v>
      </c>
      <c r="AN12" s="4">
        <f t="shared" si="17"/>
        <v>100.14801586299775</v>
      </c>
      <c r="AO12" s="4"/>
      <c r="AP12" s="4"/>
      <c r="AQ12" s="4"/>
      <c r="AR12" s="4"/>
      <c r="AS12" s="4"/>
      <c r="AT12" s="2" t="s">
        <v>14</v>
      </c>
      <c r="AU12" s="3">
        <f>+AU7/AU6-1</f>
        <v>2.0820350286487876E-3</v>
      </c>
      <c r="AV12" s="3">
        <f t="shared" ref="AV12:BA12" si="28">+AV7/AV6-1</f>
        <v>1.1585549012477436E-2</v>
      </c>
      <c r="AW12" s="3">
        <f t="shared" si="28"/>
        <v>8.3920043003840039E-3</v>
      </c>
      <c r="AX12" s="3">
        <f t="shared" si="28"/>
        <v>9.9662194378695723E-3</v>
      </c>
      <c r="AY12" s="3">
        <f t="shared" si="28"/>
        <v>8.0719208161903477E-3</v>
      </c>
      <c r="AZ12" s="3">
        <f t="shared" si="28"/>
        <v>1.30394510622871E-2</v>
      </c>
      <c r="BA12" s="3">
        <f t="shared" si="28"/>
        <v>1.8301511336809018E-2</v>
      </c>
      <c r="BB12" s="3">
        <f t="shared" ref="BB12" si="29">+BB7/BB6-1</f>
        <v>2.1698500478144922E-2</v>
      </c>
      <c r="BE12" s="16" t="s">
        <v>9</v>
      </c>
      <c r="BF12" s="17">
        <f>+HLOOKUP(BE12,$AU$4:$BB$13,10,FALSE)</f>
        <v>5.8719700824791277E-2</v>
      </c>
      <c r="BI12">
        <v>9</v>
      </c>
      <c r="BJ12">
        <v>1.32</v>
      </c>
    </row>
    <row r="13" spans="2:62" x14ac:dyDescent="0.2">
      <c r="B13" s="2">
        <v>42392</v>
      </c>
      <c r="C13">
        <v>33591.03</v>
      </c>
      <c r="D13" s="3">
        <f t="shared" si="1"/>
        <v>0</v>
      </c>
      <c r="E13" s="4">
        <f t="shared" si="2"/>
        <v>100.25542113297983</v>
      </c>
      <c r="F13" s="4"/>
      <c r="G13" s="2">
        <v>42392</v>
      </c>
      <c r="H13">
        <v>32802.050000000003</v>
      </c>
      <c r="I13" s="3">
        <f t="shared" si="3"/>
        <v>0</v>
      </c>
      <c r="J13" s="4">
        <f t="shared" si="4"/>
        <v>100.02381515778382</v>
      </c>
      <c r="K13" s="4"/>
      <c r="L13" s="2">
        <v>42392</v>
      </c>
      <c r="M13">
        <v>36646.559999999998</v>
      </c>
      <c r="N13" s="3">
        <f t="shared" si="5"/>
        <v>0</v>
      </c>
      <c r="O13" s="4">
        <f t="shared" si="6"/>
        <v>100.11952634237645</v>
      </c>
      <c r="P13" s="4"/>
      <c r="Q13" s="2">
        <v>42392</v>
      </c>
      <c r="R13">
        <v>34439.089999999997</v>
      </c>
      <c r="S13" s="3">
        <f t="shared" si="7"/>
        <v>0</v>
      </c>
      <c r="T13" s="4">
        <f t="shared" si="8"/>
        <v>100.14513285864915</v>
      </c>
      <c r="U13" s="4"/>
      <c r="V13" s="2">
        <v>42392</v>
      </c>
      <c r="W13">
        <v>1380.28</v>
      </c>
      <c r="X13" s="3">
        <f t="shared" si="9"/>
        <v>0</v>
      </c>
      <c r="Y13">
        <f t="shared" si="0"/>
        <v>3.8361063536163087E-5</v>
      </c>
      <c r="Z13" s="4">
        <f t="shared" si="10"/>
        <v>100.28772378516624</v>
      </c>
      <c r="AA13" s="4">
        <f t="shared" si="11"/>
        <v>100.32619081279314</v>
      </c>
      <c r="AB13" s="4">
        <f t="shared" si="12"/>
        <v>100.28772378516624</v>
      </c>
      <c r="AC13" s="4">
        <f t="shared" si="13"/>
        <v>100.3223423410445</v>
      </c>
      <c r="AD13" s="4"/>
      <c r="AE13" s="2">
        <v>42392</v>
      </c>
      <c r="AF13">
        <v>57120.160000000003</v>
      </c>
      <c r="AG13" s="3">
        <f t="shared" si="14"/>
        <v>0</v>
      </c>
      <c r="AH13" s="4">
        <f t="shared" si="15"/>
        <v>100.15275356179507</v>
      </c>
      <c r="AI13" s="4"/>
      <c r="AJ13" s="4"/>
      <c r="AK13" s="2">
        <v>42392</v>
      </c>
      <c r="AL13">
        <v>36495.980000000003</v>
      </c>
      <c r="AM13" s="3">
        <f t="shared" si="16"/>
        <v>0</v>
      </c>
      <c r="AN13" s="4">
        <f t="shared" si="17"/>
        <v>100.14801586299775</v>
      </c>
      <c r="AO13" s="4"/>
      <c r="AP13" s="4"/>
      <c r="AQ13" s="4"/>
      <c r="AR13" s="4"/>
      <c r="AS13" s="4"/>
      <c r="AT13" s="2" t="s">
        <v>15</v>
      </c>
      <c r="AU13" s="3">
        <f>+AU8/AU5-1</f>
        <v>5.8719700824791277E-2</v>
      </c>
      <c r="AV13" s="3">
        <f t="shared" ref="AV13:AX13" si="30">+AV8/AV5-1</f>
        <v>7.605055034055086E-2</v>
      </c>
      <c r="AW13" s="3">
        <f t="shared" si="30"/>
        <v>7.1565816941377758E-2</v>
      </c>
      <c r="AX13" s="3">
        <f t="shared" si="30"/>
        <v>7.4987539685447802E-2</v>
      </c>
      <c r="AY13" s="3">
        <f>+AY8/AY5-1</f>
        <v>6.7997427456084836E-2</v>
      </c>
      <c r="AZ13" s="3">
        <f t="shared" ref="AZ13:BA13" si="31">+AZ8/AZ5-1</f>
        <v>7.461629480676768E-2</v>
      </c>
      <c r="BA13" s="3">
        <f t="shared" si="31"/>
        <v>7.6537433155080992E-2</v>
      </c>
      <c r="BB13" s="3">
        <f t="shared" ref="BB13" si="32">+BB8/BB5-1</f>
        <v>9.094996495768326E-2</v>
      </c>
      <c r="BI13">
        <v>10</v>
      </c>
      <c r="BJ13">
        <v>1.28</v>
      </c>
    </row>
    <row r="14" spans="2:62" x14ac:dyDescent="0.2">
      <c r="B14" s="2">
        <v>42393</v>
      </c>
      <c r="C14">
        <v>33591.03</v>
      </c>
      <c r="D14" s="3">
        <f t="shared" si="1"/>
        <v>0</v>
      </c>
      <c r="E14" s="4">
        <f t="shared" si="2"/>
        <v>100.25542113297983</v>
      </c>
      <c r="F14" s="4"/>
      <c r="G14" s="2">
        <v>42393</v>
      </c>
      <c r="H14">
        <v>32802.050000000003</v>
      </c>
      <c r="I14" s="3">
        <f t="shared" si="3"/>
        <v>0</v>
      </c>
      <c r="J14" s="4">
        <f t="shared" si="4"/>
        <v>100.02381515778382</v>
      </c>
      <c r="K14" s="4"/>
      <c r="L14" s="2">
        <v>42393</v>
      </c>
      <c r="M14">
        <v>36646.559999999998</v>
      </c>
      <c r="N14" s="3">
        <f t="shared" si="5"/>
        <v>0</v>
      </c>
      <c r="O14" s="4">
        <f t="shared" si="6"/>
        <v>100.11952634237645</v>
      </c>
      <c r="P14" s="4"/>
      <c r="Q14" s="2">
        <v>42393</v>
      </c>
      <c r="R14">
        <v>34439.089999999997</v>
      </c>
      <c r="S14" s="3">
        <f t="shared" si="7"/>
        <v>0</v>
      </c>
      <c r="T14" s="4">
        <f t="shared" si="8"/>
        <v>100.14513285864915</v>
      </c>
      <c r="U14" s="4"/>
      <c r="V14" s="2">
        <v>42393</v>
      </c>
      <c r="W14">
        <v>1380.28</v>
      </c>
      <c r="X14" s="3">
        <f t="shared" si="9"/>
        <v>0</v>
      </c>
      <c r="Y14">
        <f t="shared" si="0"/>
        <v>3.8361063536163087E-5</v>
      </c>
      <c r="Z14" s="4">
        <f t="shared" si="10"/>
        <v>100.28772378516624</v>
      </c>
      <c r="AA14" s="4">
        <f t="shared" si="11"/>
        <v>100.33003943217325</v>
      </c>
      <c r="AB14" s="4">
        <f t="shared" si="12"/>
        <v>100.28772378516624</v>
      </c>
      <c r="AC14" s="4">
        <f t="shared" si="13"/>
        <v>100.32619081279314</v>
      </c>
      <c r="AD14" s="4"/>
      <c r="AE14" s="2">
        <v>42393</v>
      </c>
      <c r="AF14">
        <v>57120.160000000003</v>
      </c>
      <c r="AG14" s="3">
        <f t="shared" si="14"/>
        <v>0</v>
      </c>
      <c r="AH14" s="4">
        <f t="shared" si="15"/>
        <v>100.15275356179507</v>
      </c>
      <c r="AI14" s="4"/>
      <c r="AJ14" s="4"/>
      <c r="AK14" s="2">
        <v>42393</v>
      </c>
      <c r="AL14">
        <v>36495.980000000003</v>
      </c>
      <c r="AM14" s="3">
        <f t="shared" si="16"/>
        <v>0</v>
      </c>
      <c r="AN14" s="4">
        <f t="shared" si="17"/>
        <v>100.14801586299775</v>
      </c>
      <c r="AO14" s="4"/>
      <c r="AP14" s="4"/>
      <c r="AQ14" s="4"/>
      <c r="AR14" s="4"/>
      <c r="AS14" s="4"/>
      <c r="AT14" s="2"/>
      <c r="AU14" s="13">
        <f t="shared" ref="AU14:AY14" si="33">+$BA$13-AU13</f>
        <v>1.7817732330289715E-2</v>
      </c>
      <c r="AV14" s="13">
        <f t="shared" si="33"/>
        <v>4.8688281453013182E-4</v>
      </c>
      <c r="AW14" s="13">
        <f t="shared" si="33"/>
        <v>4.9716162137032338E-3</v>
      </c>
      <c r="AX14" s="13">
        <f t="shared" si="33"/>
        <v>1.5498934696331901E-3</v>
      </c>
      <c r="AY14" s="13">
        <f t="shared" si="33"/>
        <v>8.5400056989961559E-3</v>
      </c>
      <c r="AZ14" s="13">
        <f>+$BA$13-AZ13</f>
        <v>1.9211383483133115E-3</v>
      </c>
      <c r="BI14">
        <v>11</v>
      </c>
      <c r="BJ14">
        <v>1.31</v>
      </c>
    </row>
    <row r="15" spans="2:62" x14ac:dyDescent="0.2">
      <c r="B15" s="2">
        <v>42394</v>
      </c>
      <c r="C15">
        <v>33577.300000000003</v>
      </c>
      <c r="D15" s="3">
        <f t="shared" si="1"/>
        <v>-4.0874007138202995E-4</v>
      </c>
      <c r="E15" s="4">
        <f t="shared" si="2"/>
        <v>100.21444272498951</v>
      </c>
      <c r="F15" s="4"/>
      <c r="G15" s="2">
        <v>42394</v>
      </c>
      <c r="H15">
        <v>32787.160000000003</v>
      </c>
      <c r="I15" s="3">
        <f t="shared" si="3"/>
        <v>-4.5393504369384274E-4</v>
      </c>
      <c r="J15" s="4">
        <f t="shared" si="4"/>
        <v>99.97841084287974</v>
      </c>
      <c r="K15" s="4"/>
      <c r="L15" s="2">
        <v>42394</v>
      </c>
      <c r="M15">
        <v>36618.44</v>
      </c>
      <c r="N15" s="3">
        <f t="shared" si="5"/>
        <v>-7.6732986670491332E-4</v>
      </c>
      <c r="O15" s="4">
        <f t="shared" si="6"/>
        <v>100.04270163957359</v>
      </c>
      <c r="P15" s="4"/>
      <c r="Q15" s="2">
        <v>42394</v>
      </c>
      <c r="R15">
        <v>34418.07</v>
      </c>
      <c r="S15" s="3">
        <f t="shared" si="7"/>
        <v>-6.103529448657774E-4</v>
      </c>
      <c r="T15" s="4">
        <f t="shared" si="8"/>
        <v>100.0840089818949</v>
      </c>
      <c r="U15" s="4"/>
      <c r="V15" s="2">
        <v>42394</v>
      </c>
      <c r="W15">
        <v>1381.02</v>
      </c>
      <c r="X15" s="3">
        <f t="shared" si="9"/>
        <v>5.3612310545680941E-4</v>
      </c>
      <c r="Y15">
        <f t="shared" si="0"/>
        <v>3.8361063536163087E-5</v>
      </c>
      <c r="Z15" s="4">
        <f t="shared" si="10"/>
        <v>100.34149035108113</v>
      </c>
      <c r="AA15" s="4">
        <f t="shared" si="11"/>
        <v>100.38767745150147</v>
      </c>
      <c r="AB15" s="4">
        <f t="shared" si="12"/>
        <v>100.28772378516624</v>
      </c>
      <c r="AC15" s="4">
        <f t="shared" si="13"/>
        <v>100.33003943217325</v>
      </c>
      <c r="AD15" s="4"/>
      <c r="AE15" s="2">
        <v>42394</v>
      </c>
      <c r="AF15">
        <v>57103.18</v>
      </c>
      <c r="AG15" s="3">
        <f t="shared" si="14"/>
        <v>-2.9726807487939766E-4</v>
      </c>
      <c r="AH15" s="4">
        <f t="shared" si="15"/>
        <v>100.12298134554987</v>
      </c>
      <c r="AI15" s="4"/>
      <c r="AJ15" s="4"/>
      <c r="AK15" s="2">
        <v>42394</v>
      </c>
      <c r="AL15">
        <v>36491.1</v>
      </c>
      <c r="AM15" s="3">
        <f t="shared" si="16"/>
        <v>-1.3371335692324848E-4</v>
      </c>
      <c r="AN15" s="4">
        <f t="shared" si="17"/>
        <v>100.1346247356075</v>
      </c>
      <c r="AO15" s="4"/>
      <c r="AP15" s="4"/>
      <c r="AQ15" s="4"/>
      <c r="AR15" s="4"/>
      <c r="AS15" s="4"/>
      <c r="AT15" s="2"/>
      <c r="BI15">
        <v>12</v>
      </c>
      <c r="BJ15">
        <v>1.31</v>
      </c>
    </row>
    <row r="16" spans="2:62" x14ac:dyDescent="0.2">
      <c r="B16" s="2">
        <v>42395</v>
      </c>
      <c r="C16">
        <v>33575.85</v>
      </c>
      <c r="D16" s="3">
        <f t="shared" si="1"/>
        <v>-4.3183936766943987E-5</v>
      </c>
      <c r="E16" s="4">
        <f t="shared" si="2"/>
        <v>100.21011507083173</v>
      </c>
      <c r="F16" s="4"/>
      <c r="G16" s="2">
        <v>42395</v>
      </c>
      <c r="H16">
        <v>32787.160000000003</v>
      </c>
      <c r="I16" s="3">
        <f t="shared" si="3"/>
        <v>0</v>
      </c>
      <c r="J16" s="4">
        <f t="shared" si="4"/>
        <v>99.97841084287974</v>
      </c>
      <c r="K16" s="4"/>
      <c r="L16" s="2">
        <v>42395</v>
      </c>
      <c r="M16">
        <v>36619.839999999997</v>
      </c>
      <c r="N16" s="3">
        <f t="shared" si="5"/>
        <v>3.8232103825031061E-5</v>
      </c>
      <c r="O16" s="4">
        <f t="shared" si="6"/>
        <v>100.04652648252961</v>
      </c>
      <c r="P16" s="4"/>
      <c r="Q16" s="2">
        <v>42395</v>
      </c>
      <c r="R16">
        <v>34421.82</v>
      </c>
      <c r="S16" s="3">
        <f t="shared" si="7"/>
        <v>1.0895439517666361E-4</v>
      </c>
      <c r="T16" s="4">
        <f t="shared" si="8"/>
        <v>100.09491357456038</v>
      </c>
      <c r="U16" s="4"/>
      <c r="V16" s="2">
        <v>42395</v>
      </c>
      <c r="W16">
        <v>1381.96</v>
      </c>
      <c r="X16" s="3">
        <f t="shared" si="9"/>
        <v>6.8065632648339758E-4</v>
      </c>
      <c r="Y16">
        <f t="shared" si="0"/>
        <v>3.8361063536163087E-5</v>
      </c>
      <c r="Z16" s="4">
        <f t="shared" si="10"/>
        <v>100.40978842129736</v>
      </c>
      <c r="AA16" s="4">
        <f t="shared" si="11"/>
        <v>100.45985793733279</v>
      </c>
      <c r="AB16" s="4">
        <f t="shared" si="12"/>
        <v>100.34149035108113</v>
      </c>
      <c r="AC16" s="4">
        <f t="shared" si="13"/>
        <v>100.38767745150147</v>
      </c>
      <c r="AD16" s="4"/>
      <c r="AE16" s="2">
        <v>42395</v>
      </c>
      <c r="AF16">
        <v>57098.57</v>
      </c>
      <c r="AG16" s="3">
        <f t="shared" si="14"/>
        <v>-8.0731055608462832E-5</v>
      </c>
      <c r="AH16" s="4">
        <f t="shared" si="15"/>
        <v>100.11489831157517</v>
      </c>
      <c r="AI16" s="4"/>
      <c r="AJ16" s="4"/>
      <c r="AK16" s="2">
        <v>42395</v>
      </c>
      <c r="AL16">
        <v>36489.94</v>
      </c>
      <c r="AM16" s="3">
        <f t="shared" si="16"/>
        <v>-3.1788573104041262E-5</v>
      </c>
      <c r="AN16" s="4">
        <f t="shared" si="17"/>
        <v>100.13144159876884</v>
      </c>
      <c r="AO16" s="4"/>
      <c r="AP16" s="4"/>
      <c r="AQ16" s="4"/>
      <c r="AR16" s="4"/>
      <c r="AS16" s="4"/>
      <c r="AT16" s="2"/>
      <c r="BD16" s="2">
        <v>43003</v>
      </c>
    </row>
    <row r="17" spans="2:60" x14ac:dyDescent="0.2">
      <c r="B17" s="2">
        <v>42396</v>
      </c>
      <c r="C17">
        <v>33608.379999999997</v>
      </c>
      <c r="D17" s="3">
        <f t="shared" si="1"/>
        <v>9.6885112364986092E-4</v>
      </c>
      <c r="E17" s="4">
        <f t="shared" si="2"/>
        <v>100.30720375341919</v>
      </c>
      <c r="F17" s="4"/>
      <c r="G17" s="2">
        <v>42396</v>
      </c>
      <c r="H17">
        <v>32827.910000000003</v>
      </c>
      <c r="I17" s="3">
        <f t="shared" si="3"/>
        <v>1.2428645847948339E-3</v>
      </c>
      <c r="J17" s="4">
        <f t="shared" si="4"/>
        <v>100.10267046896043</v>
      </c>
      <c r="K17" s="4"/>
      <c r="L17" s="2">
        <v>42396</v>
      </c>
      <c r="M17">
        <v>36676.410000000003</v>
      </c>
      <c r="N17" s="3">
        <f t="shared" si="5"/>
        <v>1.5447910203869597E-3</v>
      </c>
      <c r="O17" s="4">
        <f t="shared" si="6"/>
        <v>100.20107745826073</v>
      </c>
      <c r="P17" s="4"/>
      <c r="Q17" s="2">
        <v>42396</v>
      </c>
      <c r="R17">
        <v>34461.629999999997</v>
      </c>
      <c r="S17" s="3">
        <f t="shared" si="7"/>
        <v>1.1565338497498967E-3</v>
      </c>
      <c r="T17" s="4">
        <f t="shared" si="8"/>
        <v>100.21067673029715</v>
      </c>
      <c r="U17" s="4"/>
      <c r="V17" s="2">
        <v>42396</v>
      </c>
      <c r="W17">
        <v>1381.72</v>
      </c>
      <c r="X17" s="3">
        <f t="shared" si="9"/>
        <v>-1.736663868707744E-4</v>
      </c>
      <c r="Y17">
        <f t="shared" si="0"/>
        <v>3.8361063536163087E-5</v>
      </c>
      <c r="Z17" s="4">
        <f t="shared" si="10"/>
        <v>100.39235061613577</v>
      </c>
      <c r="AA17" s="4">
        <f t="shared" si="11"/>
        <v>100.44626518377243</v>
      </c>
      <c r="AB17" s="4">
        <f t="shared" si="12"/>
        <v>100.40978842129736</v>
      </c>
      <c r="AC17" s="4">
        <f t="shared" si="13"/>
        <v>100.45985793733279</v>
      </c>
      <c r="AD17" s="4"/>
      <c r="AE17" s="2">
        <v>42396</v>
      </c>
      <c r="AF17">
        <v>57155.67</v>
      </c>
      <c r="AG17" s="3">
        <f t="shared" si="14"/>
        <v>1.0000250444099912E-3</v>
      </c>
      <c r="AH17" s="4">
        <f t="shared" si="15"/>
        <v>100.2150157172053</v>
      </c>
      <c r="AI17" s="4"/>
      <c r="AJ17" s="4"/>
      <c r="AK17" s="2">
        <v>42396</v>
      </c>
      <c r="AL17">
        <v>36526.480000000003</v>
      </c>
      <c r="AM17" s="3">
        <f t="shared" si="16"/>
        <v>1.001371884963298E-3</v>
      </c>
      <c r="AN17" s="4">
        <f t="shared" si="17"/>
        <v>100.23171040918669</v>
      </c>
      <c r="AO17" s="4"/>
      <c r="AP17" s="4"/>
      <c r="AQ17" s="4"/>
      <c r="AR17" s="4"/>
      <c r="AS17" s="4"/>
      <c r="AT17" s="2"/>
    </row>
    <row r="18" spans="2:60" x14ac:dyDescent="0.2">
      <c r="B18" s="2">
        <v>42397</v>
      </c>
      <c r="C18">
        <v>33594.32</v>
      </c>
      <c r="D18" s="3">
        <f t="shared" si="1"/>
        <v>-4.1834804295826089E-4</v>
      </c>
      <c r="E18" s="4">
        <f t="shared" si="2"/>
        <v>100.26524043103433</v>
      </c>
      <c r="F18" s="4"/>
      <c r="G18" s="2">
        <v>42397</v>
      </c>
      <c r="H18">
        <v>32809.910000000003</v>
      </c>
      <c r="I18" s="3">
        <f t="shared" si="3"/>
        <v>-5.4831391946674746E-4</v>
      </c>
      <c r="J18" s="4">
        <f t="shared" si="4"/>
        <v>100.04778278136651</v>
      </c>
      <c r="K18" s="4"/>
      <c r="L18" s="2">
        <v>42397</v>
      </c>
      <c r="M18">
        <v>36654</v>
      </c>
      <c r="N18" s="3">
        <f t="shared" si="5"/>
        <v>-6.1101945364894217E-4</v>
      </c>
      <c r="O18" s="4">
        <f t="shared" si="6"/>
        <v>100.13985265065715</v>
      </c>
      <c r="P18" s="4"/>
      <c r="Q18" s="2">
        <v>42397</v>
      </c>
      <c r="R18">
        <v>34447.760000000002</v>
      </c>
      <c r="S18" s="3">
        <f t="shared" si="7"/>
        <v>-4.0247660949277453E-4</v>
      </c>
      <c r="T18" s="4">
        <f t="shared" si="8"/>
        <v>100.17034427689177</v>
      </c>
      <c r="U18" s="4"/>
      <c r="V18" s="2">
        <v>42397</v>
      </c>
      <c r="W18">
        <v>1382.32</v>
      </c>
      <c r="X18" s="3">
        <f t="shared" si="9"/>
        <v>4.3424138030845327E-4</v>
      </c>
      <c r="Y18">
        <f t="shared" si="0"/>
        <v>3.8361063536163087E-5</v>
      </c>
      <c r="Z18" s="4">
        <f t="shared" si="10"/>
        <v>100.43594512903974</v>
      </c>
      <c r="AA18" s="4">
        <f t="shared" si="11"/>
        <v>100.49373633417333</v>
      </c>
      <c r="AB18" s="4">
        <f t="shared" si="12"/>
        <v>100.39235061613577</v>
      </c>
      <c r="AC18" s="4">
        <f t="shared" si="13"/>
        <v>100.44626518377243</v>
      </c>
      <c r="AD18" s="4"/>
      <c r="AE18" s="2">
        <v>42397</v>
      </c>
      <c r="AF18">
        <v>57138.83</v>
      </c>
      <c r="AG18" s="3">
        <f t="shared" si="14"/>
        <v>-2.9463393570572372E-4</v>
      </c>
      <c r="AH18" s="4">
        <f t="shared" si="15"/>
        <v>100.18548897270773</v>
      </c>
      <c r="AI18" s="4"/>
      <c r="AJ18" s="4"/>
      <c r="AK18" s="2">
        <v>42397</v>
      </c>
      <c r="AL18">
        <v>36500.82</v>
      </c>
      <c r="AM18" s="3">
        <f t="shared" si="16"/>
        <v>-7.0250404637961505E-4</v>
      </c>
      <c r="AN18" s="4">
        <f t="shared" si="17"/>
        <v>100.16129722704869</v>
      </c>
      <c r="AO18" s="4"/>
      <c r="AP18" s="4"/>
      <c r="AQ18" s="4"/>
      <c r="AR18" s="4"/>
      <c r="AS18" s="4"/>
      <c r="AT18" s="2"/>
      <c r="AV18" s="10">
        <v>0.06</v>
      </c>
      <c r="BD18" s="2">
        <f ca="1">+TODAY()</f>
        <v>42751</v>
      </c>
    </row>
    <row r="19" spans="2:60" x14ac:dyDescent="0.2">
      <c r="B19" s="2">
        <v>42398</v>
      </c>
      <c r="C19">
        <v>33628.949999999997</v>
      </c>
      <c r="D19" s="3">
        <f t="shared" si="1"/>
        <v>1.0308290210963023E-3</v>
      </c>
      <c r="E19" s="4">
        <f t="shared" si="2"/>
        <v>100.36859675067784</v>
      </c>
      <c r="F19" s="4"/>
      <c r="G19" s="2">
        <v>42398</v>
      </c>
      <c r="H19">
        <v>32827.31</v>
      </c>
      <c r="I19" s="3">
        <f t="shared" si="3"/>
        <v>5.3032757480875325E-4</v>
      </c>
      <c r="J19" s="4">
        <f t="shared" si="4"/>
        <v>100.10084087937395</v>
      </c>
      <c r="K19" s="4"/>
      <c r="L19" s="2">
        <v>42398</v>
      </c>
      <c r="M19">
        <v>36677.440000000002</v>
      </c>
      <c r="N19" s="3">
        <f t="shared" si="5"/>
        <v>6.3949364325854852E-4</v>
      </c>
      <c r="O19" s="4">
        <f t="shared" si="6"/>
        <v>100.20389144986409</v>
      </c>
      <c r="P19" s="4"/>
      <c r="Q19" s="2">
        <v>42398</v>
      </c>
      <c r="R19">
        <v>34473.22</v>
      </c>
      <c r="S19" s="3">
        <f t="shared" si="7"/>
        <v>7.3909014693551711E-4</v>
      </c>
      <c r="T19" s="4">
        <f t="shared" si="8"/>
        <v>100.24437919136196</v>
      </c>
      <c r="U19" s="4"/>
      <c r="V19" s="2">
        <v>42398</v>
      </c>
      <c r="W19">
        <v>1383.66</v>
      </c>
      <c r="X19" s="3">
        <f t="shared" si="9"/>
        <v>9.6938480236130609E-4</v>
      </c>
      <c r="Y19">
        <f t="shared" si="0"/>
        <v>3.8361063536163087E-5</v>
      </c>
      <c r="Z19" s="4">
        <f t="shared" si="10"/>
        <v>100.53330620785863</v>
      </c>
      <c r="AA19" s="4">
        <f t="shared" si="11"/>
        <v>100.59500848151269</v>
      </c>
      <c r="AB19" s="4">
        <f t="shared" si="12"/>
        <v>100.43594512903974</v>
      </c>
      <c r="AC19" s="4">
        <f t="shared" si="13"/>
        <v>100.49373633417333</v>
      </c>
      <c r="AD19" s="4"/>
      <c r="AE19" s="2">
        <v>42398</v>
      </c>
      <c r="AF19">
        <v>57169.15</v>
      </c>
      <c r="AG19" s="3">
        <f t="shared" si="14"/>
        <v>5.3063739667047471E-4</v>
      </c>
      <c r="AH19" s="4">
        <f t="shared" si="15"/>
        <v>100.23865113976036</v>
      </c>
      <c r="AI19" s="4"/>
      <c r="AJ19" s="4"/>
      <c r="AK19" s="2">
        <v>42398</v>
      </c>
      <c r="AL19">
        <v>36525.14</v>
      </c>
      <c r="AM19" s="3">
        <f t="shared" si="16"/>
        <v>6.66286401237004E-4</v>
      </c>
      <c r="AN19" s="4">
        <f t="shared" si="17"/>
        <v>100.22803333732134</v>
      </c>
      <c r="AO19" s="4"/>
      <c r="AP19" s="4"/>
      <c r="AQ19" s="4"/>
      <c r="AR19" s="4"/>
      <c r="AS19" s="4"/>
      <c r="AT19" s="2"/>
      <c r="AV19" s="11">
        <v>4.4999999999999998E-2</v>
      </c>
      <c r="BD19" s="14">
        <f ca="1">+BD16-BD18</f>
        <v>252</v>
      </c>
    </row>
    <row r="20" spans="2:60" x14ac:dyDescent="0.2">
      <c r="B20" s="2">
        <v>42399</v>
      </c>
      <c r="C20">
        <v>33628.949999999997</v>
      </c>
      <c r="D20" s="3">
        <f t="shared" si="1"/>
        <v>0</v>
      </c>
      <c r="E20" s="4">
        <f t="shared" si="2"/>
        <v>100.36859675067784</v>
      </c>
      <c r="F20" s="4"/>
      <c r="G20" s="2">
        <v>42399</v>
      </c>
      <c r="H20">
        <v>32827.31</v>
      </c>
      <c r="I20" s="3">
        <f t="shared" si="3"/>
        <v>0</v>
      </c>
      <c r="J20" s="4">
        <f t="shared" si="4"/>
        <v>100.10084087937395</v>
      </c>
      <c r="K20" s="4"/>
      <c r="L20" s="2">
        <v>42399</v>
      </c>
      <c r="M20">
        <v>36677.440000000002</v>
      </c>
      <c r="N20" s="3">
        <f t="shared" si="5"/>
        <v>0</v>
      </c>
      <c r="O20" s="4">
        <f t="shared" si="6"/>
        <v>100.20389144986409</v>
      </c>
      <c r="P20" s="4"/>
      <c r="Q20" s="2">
        <v>42399</v>
      </c>
      <c r="R20">
        <v>34473.22</v>
      </c>
      <c r="S20" s="3">
        <f t="shared" si="7"/>
        <v>0</v>
      </c>
      <c r="T20" s="4">
        <f t="shared" si="8"/>
        <v>100.24437919136196</v>
      </c>
      <c r="U20" s="4"/>
      <c r="V20" s="2">
        <v>42399</v>
      </c>
      <c r="W20">
        <v>1383.66</v>
      </c>
      <c r="X20" s="3">
        <f t="shared" si="9"/>
        <v>0</v>
      </c>
      <c r="Y20">
        <f t="shared" si="0"/>
        <v>3.8361063536163087E-5</v>
      </c>
      <c r="Z20" s="4">
        <f t="shared" si="10"/>
        <v>100.53330620785863</v>
      </c>
      <c r="AA20" s="4">
        <f t="shared" si="11"/>
        <v>100.59886741302448</v>
      </c>
      <c r="AB20" s="4">
        <f t="shared" si="12"/>
        <v>100.53330620785863</v>
      </c>
      <c r="AC20" s="4">
        <f t="shared" si="13"/>
        <v>100.59500848151269</v>
      </c>
      <c r="AD20" s="4"/>
      <c r="AE20" s="2">
        <v>42399</v>
      </c>
      <c r="AF20">
        <v>57169.15</v>
      </c>
      <c r="AG20" s="3">
        <f t="shared" si="14"/>
        <v>0</v>
      </c>
      <c r="AH20" s="4">
        <f t="shared" si="15"/>
        <v>100.23865113976036</v>
      </c>
      <c r="AI20" s="4"/>
      <c r="AJ20" s="4"/>
      <c r="AK20" s="2">
        <v>42399</v>
      </c>
      <c r="AL20">
        <v>36525.14</v>
      </c>
      <c r="AM20" s="3">
        <f t="shared" si="16"/>
        <v>0</v>
      </c>
      <c r="AN20" s="4">
        <f t="shared" si="17"/>
        <v>100.22803333732134</v>
      </c>
      <c r="AO20" s="4"/>
      <c r="AP20" s="4"/>
      <c r="AQ20" s="4"/>
      <c r="AR20" s="4"/>
      <c r="AS20" s="4"/>
      <c r="AT20" s="2"/>
      <c r="AV20" s="11">
        <v>4.4999999999999998E-2</v>
      </c>
      <c r="AW20" s="8"/>
      <c r="AX20" t="s">
        <v>20</v>
      </c>
      <c r="AY20">
        <f>10500/642</f>
        <v>16.355140186915889</v>
      </c>
    </row>
    <row r="21" spans="2:60" x14ac:dyDescent="0.2">
      <c r="B21" s="2">
        <v>42400</v>
      </c>
      <c r="C21">
        <v>33628.949999999997</v>
      </c>
      <c r="D21" s="3">
        <f t="shared" si="1"/>
        <v>0</v>
      </c>
      <c r="E21" s="4">
        <f t="shared" si="2"/>
        <v>100.36859675067784</v>
      </c>
      <c r="F21" s="4"/>
      <c r="G21" s="2">
        <v>42400</v>
      </c>
      <c r="H21">
        <v>32827.31</v>
      </c>
      <c r="I21" s="3">
        <f t="shared" si="3"/>
        <v>0</v>
      </c>
      <c r="J21" s="4">
        <f t="shared" si="4"/>
        <v>100.10084087937395</v>
      </c>
      <c r="K21" s="4"/>
      <c r="L21" s="2">
        <v>42400</v>
      </c>
      <c r="M21">
        <v>36677.440000000002</v>
      </c>
      <c r="N21" s="3">
        <f t="shared" si="5"/>
        <v>0</v>
      </c>
      <c r="O21" s="4">
        <f t="shared" si="6"/>
        <v>100.20389144986409</v>
      </c>
      <c r="P21" s="4"/>
      <c r="Q21" s="2">
        <v>42400</v>
      </c>
      <c r="R21">
        <v>34473.22</v>
      </c>
      <c r="S21" s="3">
        <f t="shared" si="7"/>
        <v>0</v>
      </c>
      <c r="T21" s="4">
        <f t="shared" si="8"/>
        <v>100.24437919136196</v>
      </c>
      <c r="U21" s="4"/>
      <c r="V21" s="2">
        <v>42400</v>
      </c>
      <c r="W21">
        <v>1383.66</v>
      </c>
      <c r="X21" s="3">
        <f t="shared" si="9"/>
        <v>0</v>
      </c>
      <c r="Y21">
        <f t="shared" si="0"/>
        <v>3.8361063536163087E-5</v>
      </c>
      <c r="Z21" s="4">
        <f t="shared" si="10"/>
        <v>100.53330620785863</v>
      </c>
      <c r="AA21" s="4">
        <f t="shared" si="11"/>
        <v>100.60272649256898</v>
      </c>
      <c r="AB21" s="4">
        <f t="shared" si="12"/>
        <v>100.53330620785863</v>
      </c>
      <c r="AC21" s="4">
        <f t="shared" si="13"/>
        <v>100.59886741302448</v>
      </c>
      <c r="AD21" s="4"/>
      <c r="AE21" s="2">
        <v>42400</v>
      </c>
      <c r="AF21">
        <v>57169.15</v>
      </c>
      <c r="AG21" s="3">
        <f t="shared" si="14"/>
        <v>0</v>
      </c>
      <c r="AH21" s="4">
        <f t="shared" si="15"/>
        <v>100.23865113976036</v>
      </c>
      <c r="AI21" s="4"/>
      <c r="AJ21" s="4"/>
      <c r="AK21" s="2">
        <v>42400</v>
      </c>
      <c r="AL21">
        <v>36525.14</v>
      </c>
      <c r="AM21" s="3">
        <f t="shared" si="16"/>
        <v>0</v>
      </c>
      <c r="AN21" s="4">
        <f t="shared" si="17"/>
        <v>100.22803333732134</v>
      </c>
      <c r="AO21" s="4"/>
      <c r="AP21" s="4"/>
      <c r="AQ21" s="4"/>
      <c r="AR21" s="4"/>
      <c r="AS21" s="4"/>
      <c r="AT21" s="2"/>
      <c r="AW21" s="3"/>
    </row>
    <row r="22" spans="2:60" x14ac:dyDescent="0.2">
      <c r="B22" s="2">
        <v>42401</v>
      </c>
      <c r="C22">
        <v>33692.68</v>
      </c>
      <c r="D22" s="3">
        <f t="shared" si="1"/>
        <v>1.8950933644970025E-3</v>
      </c>
      <c r="E22" s="4">
        <f t="shared" si="2"/>
        <v>100.55880461238392</v>
      </c>
      <c r="F22" s="4"/>
      <c r="G22" s="2">
        <v>42401</v>
      </c>
      <c r="H22">
        <v>32878.25</v>
      </c>
      <c r="I22" s="3">
        <f t="shared" si="3"/>
        <v>1.5517567537517429E-3</v>
      </c>
      <c r="J22" s="4">
        <f t="shared" si="4"/>
        <v>100.25617303526475</v>
      </c>
      <c r="K22" s="4"/>
      <c r="L22" s="2">
        <v>42401</v>
      </c>
      <c r="M22">
        <v>36745.730000000003</v>
      </c>
      <c r="N22" s="3">
        <f t="shared" si="5"/>
        <v>1.8619074831831561E-3</v>
      </c>
      <c r="O22" s="4">
        <f t="shared" si="6"/>
        <v>100.39046182519866</v>
      </c>
      <c r="P22" s="4"/>
      <c r="Q22" s="2">
        <v>42401</v>
      </c>
      <c r="R22">
        <v>34533.89</v>
      </c>
      <c r="S22" s="3">
        <f t="shared" si="7"/>
        <v>1.7599168281929867E-3</v>
      </c>
      <c r="T22" s="4">
        <f t="shared" si="8"/>
        <v>100.4208009612326</v>
      </c>
      <c r="U22" s="4"/>
      <c r="V22" s="2">
        <v>42401</v>
      </c>
      <c r="W22">
        <v>1385.88</v>
      </c>
      <c r="X22" s="3">
        <f t="shared" si="9"/>
        <v>1.6044403972075294E-3</v>
      </c>
      <c r="Y22">
        <f t="shared" si="0"/>
        <v>3.7280156274688281E-5</v>
      </c>
      <c r="Z22" s="4">
        <f t="shared" si="10"/>
        <v>100.69460590560335</v>
      </c>
      <c r="AA22" s="4">
        <f t="shared" si="11"/>
        <v>100.76788805638817</v>
      </c>
      <c r="AB22" s="4">
        <f t="shared" si="12"/>
        <v>100.53330620785863</v>
      </c>
      <c r="AC22" s="4">
        <f t="shared" si="13"/>
        <v>100.60272649256898</v>
      </c>
      <c r="AD22" s="4"/>
      <c r="AE22" s="2">
        <v>42401</v>
      </c>
      <c r="AF22">
        <v>57257.7</v>
      </c>
      <c r="AG22" s="3">
        <f t="shared" si="14"/>
        <v>1.5489123067247146E-3</v>
      </c>
      <c r="AH22" s="4">
        <f t="shared" si="15"/>
        <v>100.39391202012023</v>
      </c>
      <c r="AI22" s="4"/>
      <c r="AJ22" s="4"/>
      <c r="AK22" s="2">
        <v>42401</v>
      </c>
      <c r="AL22">
        <v>36584.25</v>
      </c>
      <c r="AM22" s="3">
        <f t="shared" si="16"/>
        <v>1.618337397200964E-3</v>
      </c>
      <c r="AN22" s="4">
        <f t="shared" si="17"/>
        <v>100.39023611191902</v>
      </c>
      <c r="AO22" s="4"/>
      <c r="AP22" s="4"/>
      <c r="AQ22" s="4"/>
      <c r="AR22" s="4"/>
      <c r="AS22" s="4"/>
      <c r="AT22" s="2"/>
      <c r="AV22" t="s">
        <v>22</v>
      </c>
      <c r="AW22" s="9" t="s">
        <v>18</v>
      </c>
      <c r="AX22" s="3"/>
    </row>
    <row r="23" spans="2:60" x14ac:dyDescent="0.2">
      <c r="B23" s="2">
        <v>42402</v>
      </c>
      <c r="C23">
        <v>33738.5</v>
      </c>
      <c r="D23" s="3">
        <f t="shared" si="1"/>
        <v>1.3599393102596835E-3</v>
      </c>
      <c r="E23" s="4">
        <f t="shared" si="2"/>
        <v>100.69555848376903</v>
      </c>
      <c r="F23" s="4"/>
      <c r="G23" s="2">
        <v>42402</v>
      </c>
      <c r="H23">
        <v>32930.879999999997</v>
      </c>
      <c r="I23" s="3">
        <f t="shared" si="3"/>
        <v>1.6007542980540634E-3</v>
      </c>
      <c r="J23" s="4">
        <f t="shared" si="4"/>
        <v>100.41665853515741</v>
      </c>
      <c r="K23" s="4"/>
      <c r="L23" s="2">
        <v>42402</v>
      </c>
      <c r="M23">
        <v>36806.559999999998</v>
      </c>
      <c r="N23" s="3">
        <f t="shared" si="5"/>
        <v>1.655430440489214E-3</v>
      </c>
      <c r="O23" s="4">
        <f t="shared" si="6"/>
        <v>100.55665125163885</v>
      </c>
      <c r="P23" s="4"/>
      <c r="Q23" s="2">
        <v>42402</v>
      </c>
      <c r="R23">
        <v>34579.24</v>
      </c>
      <c r="S23" s="3">
        <f t="shared" si="7"/>
        <v>1.3132027698008475E-3</v>
      </c>
      <c r="T23" s="4">
        <f t="shared" si="8"/>
        <v>100.55267383520051</v>
      </c>
      <c r="U23" s="4"/>
      <c r="V23" s="2">
        <v>42402</v>
      </c>
      <c r="W23">
        <v>1386.86</v>
      </c>
      <c r="X23" s="3">
        <f t="shared" si="9"/>
        <v>7.071319306142243E-4</v>
      </c>
      <c r="Y23">
        <f t="shared" si="0"/>
        <v>3.7280156274688281E-5</v>
      </c>
      <c r="Z23" s="4">
        <f t="shared" si="10"/>
        <v>100.76581027667982</v>
      </c>
      <c r="AA23" s="4">
        <f t="shared" si="11"/>
        <v>100.84290089022761</v>
      </c>
      <c r="AB23" s="4">
        <f t="shared" si="12"/>
        <v>100.69460590560335</v>
      </c>
      <c r="AC23" s="4">
        <f t="shared" si="13"/>
        <v>100.76788805638817</v>
      </c>
      <c r="AD23" s="4"/>
      <c r="AE23" s="2">
        <v>42402</v>
      </c>
      <c r="AF23">
        <v>57320.83</v>
      </c>
      <c r="AG23" s="3">
        <f t="shared" si="14"/>
        <v>1.1025591317850303E-3</v>
      </c>
      <c r="AH23" s="4">
        <f t="shared" si="15"/>
        <v>100.50460224459363</v>
      </c>
      <c r="AI23" s="4"/>
      <c r="AJ23" s="4"/>
      <c r="AK23" s="2">
        <v>42402</v>
      </c>
      <c r="AL23">
        <v>36621.22</v>
      </c>
      <c r="AM23" s="3">
        <f t="shared" si="16"/>
        <v>1.0105441549301819E-3</v>
      </c>
      <c r="AN23" s="4">
        <f t="shared" si="17"/>
        <v>100.49168487823398</v>
      </c>
      <c r="AO23" s="4"/>
      <c r="AP23" s="4"/>
      <c r="AQ23" s="4"/>
      <c r="AR23" s="4">
        <f>20.34/720/221</f>
        <v>1.2782805429864254E-4</v>
      </c>
      <c r="AS23" s="4"/>
      <c r="AT23" s="2"/>
      <c r="AU23" t="s">
        <v>16</v>
      </c>
      <c r="AV23" s="10">
        <v>0.06</v>
      </c>
      <c r="AW23" s="10">
        <v>0.05</v>
      </c>
      <c r="AX23" s="3">
        <f>+AW23*3%/AV23</f>
        <v>2.5000000000000001E-2</v>
      </c>
      <c r="AY23" s="12">
        <f>+AX23*$AY$20</f>
        <v>0.40887850467289727</v>
      </c>
      <c r="AZ23" s="12"/>
      <c r="BA23" s="12"/>
    </row>
    <row r="24" spans="2:60" x14ac:dyDescent="0.2">
      <c r="B24" s="2">
        <v>42403</v>
      </c>
      <c r="C24">
        <v>33742.01</v>
      </c>
      <c r="D24" s="3">
        <f t="shared" si="1"/>
        <v>1.0403544911596896E-4</v>
      </c>
      <c r="E24" s="4">
        <f t="shared" si="2"/>
        <v>100.70603439141988</v>
      </c>
      <c r="F24" s="4"/>
      <c r="G24" s="2">
        <v>42403</v>
      </c>
      <c r="H24">
        <v>32920.480000000003</v>
      </c>
      <c r="I24" s="3">
        <f t="shared" si="3"/>
        <v>-3.158129998346304E-4</v>
      </c>
      <c r="J24" s="4">
        <f t="shared" si="4"/>
        <v>100.38494564899206</v>
      </c>
      <c r="K24" s="4"/>
      <c r="L24" s="2">
        <v>42403</v>
      </c>
      <c r="M24">
        <v>36804.94</v>
      </c>
      <c r="N24" s="3">
        <f t="shared" si="5"/>
        <v>-4.4013893175431917E-5</v>
      </c>
      <c r="O24" s="4">
        <f t="shared" si="6"/>
        <v>100.55222536193259</v>
      </c>
      <c r="P24" s="4"/>
      <c r="Q24" s="2">
        <v>42403</v>
      </c>
      <c r="R24">
        <v>34580.65</v>
      </c>
      <c r="S24" s="3">
        <f t="shared" si="7"/>
        <v>4.0775910633117363E-5</v>
      </c>
      <c r="T24" s="4">
        <f t="shared" si="8"/>
        <v>100.55677396204274</v>
      </c>
      <c r="U24" s="4"/>
      <c r="V24" s="2">
        <v>42403</v>
      </c>
      <c r="W24">
        <v>1387.63</v>
      </c>
      <c r="X24" s="3">
        <f t="shared" si="9"/>
        <v>5.5521105230527112E-4</v>
      </c>
      <c r="Y24">
        <f t="shared" si="0"/>
        <v>3.7280156274688281E-5</v>
      </c>
      <c r="Z24" s="4">
        <f t="shared" si="10"/>
        <v>100.82175656823992</v>
      </c>
      <c r="AA24" s="4">
        <f t="shared" si="11"/>
        <v>100.90264942245277</v>
      </c>
      <c r="AB24" s="4">
        <f t="shared" si="12"/>
        <v>100.76581027667982</v>
      </c>
      <c r="AC24" s="4">
        <f t="shared" si="13"/>
        <v>100.84290089022761</v>
      </c>
      <c r="AD24" s="4"/>
      <c r="AE24" s="2">
        <v>42403</v>
      </c>
      <c r="AF24">
        <v>57322.43</v>
      </c>
      <c r="AG24" s="3">
        <f t="shared" si="14"/>
        <v>2.7913064064133408E-5</v>
      </c>
      <c r="AH24" s="4">
        <f t="shared" si="15"/>
        <v>100.50740763599482</v>
      </c>
      <c r="AI24" s="4"/>
      <c r="AJ24" s="4"/>
      <c r="AK24" s="2">
        <v>42403</v>
      </c>
      <c r="AL24">
        <v>36616.6</v>
      </c>
      <c r="AM24" s="3">
        <f t="shared" si="16"/>
        <v>-1.2615636508017669E-4</v>
      </c>
      <c r="AN24" s="4">
        <f t="shared" si="17"/>
        <v>100.47900721254896</v>
      </c>
      <c r="AO24" s="4"/>
      <c r="AP24" s="4"/>
      <c r="AQ24" s="4"/>
      <c r="AR24" s="3">
        <f>+AR23*365</f>
        <v>4.6657239819004527E-2</v>
      </c>
      <c r="AS24" s="4"/>
      <c r="AT24" s="2"/>
      <c r="AU24" t="s">
        <v>17</v>
      </c>
      <c r="AV24" s="11">
        <v>4.4999999999999998E-2</v>
      </c>
      <c r="AW24" s="10">
        <v>0.05</v>
      </c>
      <c r="AX24" s="3">
        <f>+AW24*3%/AV24</f>
        <v>3.3333333333333333E-2</v>
      </c>
      <c r="AY24" s="12">
        <f t="shared" ref="AY24:AY25" si="34">+AX24*$AY$20</f>
        <v>0.54517133956386299</v>
      </c>
      <c r="AZ24" s="12"/>
      <c r="BA24" s="12"/>
    </row>
    <row r="25" spans="2:60" x14ac:dyDescent="0.2">
      <c r="B25" s="2">
        <v>42404</v>
      </c>
      <c r="C25">
        <v>33710.74</v>
      </c>
      <c r="D25" s="3">
        <f t="shared" si="1"/>
        <v>-9.2673791513908643E-4</v>
      </c>
      <c r="E25" s="4">
        <f t="shared" si="2"/>
        <v>100.61270629106605</v>
      </c>
      <c r="F25" s="4"/>
      <c r="G25" s="2">
        <v>42404</v>
      </c>
      <c r="H25">
        <v>32917.519999999997</v>
      </c>
      <c r="I25" s="3">
        <f t="shared" si="3"/>
        <v>-8.9913634309324308E-5</v>
      </c>
      <c r="J25" s="4">
        <f t="shared" si="4"/>
        <v>100.37591967369882</v>
      </c>
      <c r="K25" s="4"/>
      <c r="L25" s="2">
        <v>42404</v>
      </c>
      <c r="M25">
        <v>36823.160000000003</v>
      </c>
      <c r="N25" s="3">
        <f t="shared" si="5"/>
        <v>4.9504224161212029E-4</v>
      </c>
      <c r="O25" s="4">
        <f t="shared" si="6"/>
        <v>100.60200296097484</v>
      </c>
      <c r="P25" s="4"/>
      <c r="Q25" s="2">
        <v>42404</v>
      </c>
      <c r="R25">
        <v>34588.230000000003</v>
      </c>
      <c r="S25" s="3">
        <f t="shared" si="7"/>
        <v>2.1919773052281322E-4</v>
      </c>
      <c r="T25" s="4">
        <f t="shared" si="8"/>
        <v>100.57881577868392</v>
      </c>
      <c r="U25" s="4"/>
      <c r="V25" s="2">
        <v>42404</v>
      </c>
      <c r="W25">
        <v>1388.32</v>
      </c>
      <c r="X25" s="3">
        <f t="shared" si="9"/>
        <v>4.9725070804162996E-4</v>
      </c>
      <c r="Y25">
        <f t="shared" si="0"/>
        <v>3.7280156274688281E-5</v>
      </c>
      <c r="Z25" s="4">
        <f t="shared" si="10"/>
        <v>100.87189025807947</v>
      </c>
      <c r="AA25" s="4">
        <f t="shared" si="11"/>
        <v>100.95658500286036</v>
      </c>
      <c r="AB25" s="4">
        <f t="shared" si="12"/>
        <v>100.82175656823992</v>
      </c>
      <c r="AC25" s="4">
        <f t="shared" si="13"/>
        <v>100.90264942245277</v>
      </c>
      <c r="AD25" s="4"/>
      <c r="AE25" s="2">
        <v>42404</v>
      </c>
      <c r="AF25">
        <v>57334.83</v>
      </c>
      <c r="AG25" s="3">
        <f t="shared" si="14"/>
        <v>2.1632020833739496E-4</v>
      </c>
      <c r="AH25" s="4">
        <f t="shared" si="15"/>
        <v>100.5291494193541</v>
      </c>
      <c r="AI25" s="4"/>
      <c r="AJ25" s="4"/>
      <c r="AK25" s="2">
        <v>42404</v>
      </c>
      <c r="AL25">
        <v>36627.480000000003</v>
      </c>
      <c r="AM25" s="3">
        <f t="shared" si="16"/>
        <v>2.9713299432509999E-4</v>
      </c>
      <c r="AN25" s="4">
        <f t="shared" si="17"/>
        <v>100.50886284082884</v>
      </c>
      <c r="AO25" s="4"/>
      <c r="AP25" s="4"/>
      <c r="AQ25" s="4"/>
      <c r="AR25" s="4"/>
      <c r="AS25" s="4"/>
      <c r="AT25" s="2"/>
      <c r="AU25" t="s">
        <v>19</v>
      </c>
      <c r="AV25" s="11">
        <v>4.4999999999999998E-2</v>
      </c>
      <c r="AW25" s="10">
        <v>0.05</v>
      </c>
      <c r="AX25" s="3">
        <f>+AW25*3%/AV25</f>
        <v>3.3333333333333333E-2</v>
      </c>
      <c r="AY25" s="12">
        <f t="shared" si="34"/>
        <v>0.54517133956386299</v>
      </c>
      <c r="AZ25" s="12"/>
      <c r="BA25" s="12"/>
    </row>
    <row r="26" spans="2:60" x14ac:dyDescent="0.2">
      <c r="B26" s="2">
        <v>42405</v>
      </c>
      <c r="C26">
        <v>33725.9</v>
      </c>
      <c r="D26" s="3">
        <f t="shared" si="1"/>
        <v>4.4970831254387278E-4</v>
      </c>
      <c r="E26" s="4">
        <f t="shared" si="2"/>
        <v>100.65795266143267</v>
      </c>
      <c r="F26" s="4"/>
      <c r="G26" s="2">
        <v>42405</v>
      </c>
      <c r="H26">
        <v>32914.03</v>
      </c>
      <c r="I26" s="3">
        <f t="shared" si="3"/>
        <v>-1.0602256792124898E-4</v>
      </c>
      <c r="J26" s="4">
        <f t="shared" si="4"/>
        <v>100.36527756093756</v>
      </c>
      <c r="K26" s="4"/>
      <c r="L26" s="2">
        <v>42405</v>
      </c>
      <c r="M26">
        <v>36821.54</v>
      </c>
      <c r="N26" s="3">
        <f t="shared" si="5"/>
        <v>-4.3994051569740122E-5</v>
      </c>
      <c r="O26" s="4">
        <f t="shared" si="6"/>
        <v>100.59757707126856</v>
      </c>
      <c r="P26" s="4"/>
      <c r="Q26" s="2">
        <v>42405</v>
      </c>
      <c r="R26">
        <v>34586.36</v>
      </c>
      <c r="S26" s="3">
        <f t="shared" si="7"/>
        <v>-5.4064634125605693E-5</v>
      </c>
      <c r="T26" s="4">
        <f t="shared" si="8"/>
        <v>100.57337802180805</v>
      </c>
      <c r="U26" s="4"/>
      <c r="V26" s="2">
        <v>42405</v>
      </c>
      <c r="W26">
        <v>1387.5</v>
      </c>
      <c r="X26" s="3">
        <f t="shared" si="9"/>
        <v>-5.9064192693325523E-4</v>
      </c>
      <c r="Y26">
        <f t="shared" si="0"/>
        <v>3.7280156274688281E-5</v>
      </c>
      <c r="Z26" s="4">
        <f t="shared" si="10"/>
        <v>100.81231109044404</v>
      </c>
      <c r="AA26" s="4">
        <f t="shared" si="11"/>
        <v>100.90071948822354</v>
      </c>
      <c r="AB26" s="4">
        <f t="shared" si="12"/>
        <v>100.87189025807947</v>
      </c>
      <c r="AC26" s="4">
        <f t="shared" si="13"/>
        <v>100.95658500286036</v>
      </c>
      <c r="AD26" s="4"/>
      <c r="AE26" s="2">
        <v>42405</v>
      </c>
      <c r="AF26">
        <v>57334.63</v>
      </c>
      <c r="AG26" s="3">
        <f t="shared" si="14"/>
        <v>-3.4882810326930525E-6</v>
      </c>
      <c r="AH26" s="4">
        <f t="shared" si="15"/>
        <v>100.52879874542894</v>
      </c>
      <c r="AI26" s="4"/>
      <c r="AJ26" s="4"/>
      <c r="AK26" s="2">
        <v>42405</v>
      </c>
      <c r="AL26">
        <v>36629.129999999997</v>
      </c>
      <c r="AM26" s="3">
        <f t="shared" si="16"/>
        <v>4.5048144180048766E-5</v>
      </c>
      <c r="AN26" s="4">
        <f t="shared" si="17"/>
        <v>100.51339057857346</v>
      </c>
      <c r="AO26" s="4"/>
      <c r="AP26" s="4"/>
      <c r="AQ26" s="4"/>
      <c r="AR26" s="4"/>
      <c r="AS26" s="4"/>
      <c r="AT26" s="2"/>
    </row>
    <row r="27" spans="2:60" x14ac:dyDescent="0.2">
      <c r="B27" s="2">
        <v>42406</v>
      </c>
      <c r="C27">
        <v>33725.9</v>
      </c>
      <c r="D27" s="3">
        <f t="shared" si="1"/>
        <v>0</v>
      </c>
      <c r="E27" s="4">
        <f t="shared" si="2"/>
        <v>100.65795266143267</v>
      </c>
      <c r="F27" s="4"/>
      <c r="G27" s="2">
        <v>42406</v>
      </c>
      <c r="H27">
        <v>32914.03</v>
      </c>
      <c r="I27" s="3">
        <f t="shared" si="3"/>
        <v>0</v>
      </c>
      <c r="J27" s="4">
        <f t="shared" si="4"/>
        <v>100.36527756093756</v>
      </c>
      <c r="K27" s="4"/>
      <c r="L27" s="2">
        <v>42406</v>
      </c>
      <c r="M27">
        <v>36821.54</v>
      </c>
      <c r="N27" s="3">
        <f t="shared" si="5"/>
        <v>0</v>
      </c>
      <c r="O27" s="4">
        <f t="shared" si="6"/>
        <v>100.59757707126856</v>
      </c>
      <c r="P27" s="4"/>
      <c r="Q27" s="2">
        <v>42406</v>
      </c>
      <c r="R27">
        <v>34586.36</v>
      </c>
      <c r="S27" s="3">
        <f t="shared" si="7"/>
        <v>0</v>
      </c>
      <c r="T27" s="4">
        <f t="shared" si="8"/>
        <v>100.57337802180805</v>
      </c>
      <c r="U27" s="4"/>
      <c r="V27" s="2">
        <v>42406</v>
      </c>
      <c r="W27">
        <v>1387.5</v>
      </c>
      <c r="X27" s="3">
        <f t="shared" si="9"/>
        <v>0</v>
      </c>
      <c r="Y27">
        <f t="shared" si="0"/>
        <v>3.7280156274688281E-5</v>
      </c>
      <c r="Z27" s="4">
        <f t="shared" si="10"/>
        <v>100.81231109044404</v>
      </c>
      <c r="AA27" s="4">
        <f t="shared" si="11"/>
        <v>100.9044810828143</v>
      </c>
      <c r="AB27" s="4">
        <f t="shared" si="12"/>
        <v>100.81231109044404</v>
      </c>
      <c r="AC27" s="4">
        <f t="shared" si="13"/>
        <v>100.90071948822354</v>
      </c>
      <c r="AD27" s="4"/>
      <c r="AE27" s="2">
        <v>42406</v>
      </c>
      <c r="AF27">
        <v>57334.63</v>
      </c>
      <c r="AG27" s="3">
        <f t="shared" si="14"/>
        <v>0</v>
      </c>
      <c r="AH27" s="4">
        <f t="shared" si="15"/>
        <v>100.52879874542894</v>
      </c>
      <c r="AI27" s="4"/>
      <c r="AJ27" s="4"/>
      <c r="AK27" s="2">
        <v>42406</v>
      </c>
      <c r="AL27">
        <v>36629.129999999997</v>
      </c>
      <c r="AM27" s="3">
        <f t="shared" si="16"/>
        <v>0</v>
      </c>
      <c r="AN27" s="4">
        <f t="shared" si="17"/>
        <v>100.51339057857346</v>
      </c>
      <c r="AO27" s="4"/>
      <c r="AP27" s="4"/>
      <c r="AQ27" s="4"/>
      <c r="AR27" s="4"/>
      <c r="AS27" s="4"/>
      <c r="AT27" s="2"/>
    </row>
    <row r="28" spans="2:60" x14ac:dyDescent="0.2">
      <c r="B28" s="2">
        <v>42407</v>
      </c>
      <c r="C28">
        <v>33725.9</v>
      </c>
      <c r="D28" s="3">
        <f t="shared" si="1"/>
        <v>0</v>
      </c>
      <c r="E28" s="4">
        <f t="shared" si="2"/>
        <v>100.65795266143267</v>
      </c>
      <c r="F28" s="4"/>
      <c r="G28" s="2">
        <v>42407</v>
      </c>
      <c r="H28">
        <v>32914.03</v>
      </c>
      <c r="I28" s="3">
        <f t="shared" si="3"/>
        <v>0</v>
      </c>
      <c r="J28" s="4">
        <f t="shared" si="4"/>
        <v>100.36527756093756</v>
      </c>
      <c r="K28" s="4"/>
      <c r="L28" s="2">
        <v>42407</v>
      </c>
      <c r="M28">
        <v>36821.54</v>
      </c>
      <c r="N28" s="3">
        <f t="shared" si="5"/>
        <v>0</v>
      </c>
      <c r="O28" s="4">
        <f t="shared" si="6"/>
        <v>100.59757707126856</v>
      </c>
      <c r="P28" s="4"/>
      <c r="Q28" s="2">
        <v>42407</v>
      </c>
      <c r="R28">
        <v>34586.36</v>
      </c>
      <c r="S28" s="3">
        <f t="shared" si="7"/>
        <v>0</v>
      </c>
      <c r="T28" s="4">
        <f t="shared" si="8"/>
        <v>100.57337802180805</v>
      </c>
      <c r="U28" s="4"/>
      <c r="V28" s="2">
        <v>42407</v>
      </c>
      <c r="W28">
        <v>1387.5</v>
      </c>
      <c r="X28" s="3">
        <f t="shared" si="9"/>
        <v>0</v>
      </c>
      <c r="Y28">
        <f t="shared" si="0"/>
        <v>3.7280156274688281E-5</v>
      </c>
      <c r="Z28" s="4">
        <f t="shared" si="10"/>
        <v>100.81231109044404</v>
      </c>
      <c r="AA28" s="4">
        <f t="shared" si="11"/>
        <v>100.90824281763788</v>
      </c>
      <c r="AB28" s="4">
        <f t="shared" si="12"/>
        <v>100.81231109044404</v>
      </c>
      <c r="AC28" s="4">
        <f t="shared" si="13"/>
        <v>100.9044810828143</v>
      </c>
      <c r="AD28" s="4"/>
      <c r="AE28" s="2">
        <v>42407</v>
      </c>
      <c r="AF28">
        <v>57334.63</v>
      </c>
      <c r="AG28" s="3">
        <f t="shared" si="14"/>
        <v>0</v>
      </c>
      <c r="AH28" s="4">
        <f t="shared" si="15"/>
        <v>100.52879874542894</v>
      </c>
      <c r="AI28" s="4"/>
      <c r="AJ28" s="4"/>
      <c r="AK28" s="2">
        <v>42407</v>
      </c>
      <c r="AL28">
        <v>36629.129999999997</v>
      </c>
      <c r="AM28" s="3">
        <f t="shared" si="16"/>
        <v>0</v>
      </c>
      <c r="AN28" s="4">
        <f t="shared" si="17"/>
        <v>100.51339057857346</v>
      </c>
      <c r="AO28" s="4"/>
      <c r="AP28" s="4"/>
      <c r="AQ28" s="4"/>
      <c r="AR28" s="4"/>
      <c r="AS28" s="4">
        <f>0.27*12</f>
        <v>3.24</v>
      </c>
      <c r="AT28" s="2"/>
      <c r="AW28" s="8"/>
      <c r="AX28" t="s">
        <v>21</v>
      </c>
      <c r="AY28">
        <f>3500/642</f>
        <v>5.4517133956386292</v>
      </c>
    </row>
    <row r="29" spans="2:60" x14ac:dyDescent="0.2">
      <c r="B29" s="2">
        <v>42408</v>
      </c>
      <c r="C29">
        <v>33688.699999999997</v>
      </c>
      <c r="D29" s="3">
        <f t="shared" si="1"/>
        <v>-1.1030098529617449E-3</v>
      </c>
      <c r="E29" s="4">
        <f t="shared" si="2"/>
        <v>100.54692594786816</v>
      </c>
      <c r="F29" s="4"/>
      <c r="G29" s="2">
        <v>42408</v>
      </c>
      <c r="H29">
        <v>32900.46</v>
      </c>
      <c r="I29" s="3">
        <f t="shared" si="3"/>
        <v>-4.1228618920263749E-4</v>
      </c>
      <c r="J29" s="4">
        <f t="shared" si="4"/>
        <v>100.32389834312369</v>
      </c>
      <c r="K29" s="4"/>
      <c r="L29" s="2">
        <v>42408</v>
      </c>
      <c r="M29">
        <v>36784.07</v>
      </c>
      <c r="N29" s="3">
        <f t="shared" si="5"/>
        <v>-1.0176108875402656E-3</v>
      </c>
      <c r="O29" s="4">
        <f t="shared" si="6"/>
        <v>100.49520788158067</v>
      </c>
      <c r="P29" s="4"/>
      <c r="Q29" s="2">
        <v>42408</v>
      </c>
      <c r="R29">
        <v>34555.89</v>
      </c>
      <c r="S29" s="3">
        <f t="shared" si="7"/>
        <v>-8.8098313901785463E-4</v>
      </c>
      <c r="T29" s="4">
        <f t="shared" si="8"/>
        <v>100.48477457153678</v>
      </c>
      <c r="U29" s="4"/>
      <c r="V29" s="2">
        <v>42408</v>
      </c>
      <c r="W29">
        <v>1388.73</v>
      </c>
      <c r="X29" s="3">
        <f t="shared" si="9"/>
        <v>8.864864864865929E-4</v>
      </c>
      <c r="Y29">
        <f t="shared" si="0"/>
        <v>3.7280156274688281E-5</v>
      </c>
      <c r="Z29" s="4">
        <f t="shared" si="10"/>
        <v>100.90167984189721</v>
      </c>
      <c r="AA29" s="4">
        <f t="shared" si="11"/>
        <v>101.00145848633247</v>
      </c>
      <c r="AB29" s="4">
        <f t="shared" si="12"/>
        <v>100.81231109044404</v>
      </c>
      <c r="AC29" s="4">
        <f t="shared" si="13"/>
        <v>100.90824281763788</v>
      </c>
      <c r="AD29" s="4"/>
      <c r="AE29" s="2">
        <v>42408</v>
      </c>
      <c r="AF29">
        <v>57290.78</v>
      </c>
      <c r="AG29" s="3">
        <f t="shared" si="14"/>
        <v>-7.6480828427771819E-4</v>
      </c>
      <c r="AH29" s="4">
        <f t="shared" si="15"/>
        <v>100.45191348733995</v>
      </c>
      <c r="AI29" s="4"/>
      <c r="AJ29" s="4"/>
      <c r="AK29" s="2">
        <v>42408</v>
      </c>
      <c r="AL29">
        <v>36618.97</v>
      </c>
      <c r="AM29" s="3">
        <f t="shared" si="16"/>
        <v>-2.7737486530521327E-4</v>
      </c>
      <c r="AN29" s="4">
        <f t="shared" si="17"/>
        <v>100.48551069040036</v>
      </c>
      <c r="AO29" s="4"/>
      <c r="AP29" s="4"/>
      <c r="AQ29" s="4"/>
      <c r="AR29" s="4"/>
      <c r="AS29" s="4"/>
      <c r="AT29" s="2"/>
      <c r="AW29" s="3"/>
    </row>
    <row r="30" spans="2:60" x14ac:dyDescent="0.2">
      <c r="B30" s="2">
        <v>42409</v>
      </c>
      <c r="C30">
        <v>33756.82</v>
      </c>
      <c r="D30" s="3">
        <f t="shared" si="1"/>
        <v>2.0220429995816414E-3</v>
      </c>
      <c r="E30" s="4">
        <f t="shared" si="2"/>
        <v>100.75023615561049</v>
      </c>
      <c r="F30" s="4"/>
      <c r="G30" s="2">
        <v>42409</v>
      </c>
      <c r="H30">
        <v>32962.080000000002</v>
      </c>
      <c r="I30" s="3">
        <f t="shared" si="3"/>
        <v>1.8729221415141328E-3</v>
      </c>
      <c r="J30" s="4">
        <f t="shared" si="4"/>
        <v>100.51179719365354</v>
      </c>
      <c r="K30" s="4"/>
      <c r="L30" s="2">
        <v>42409</v>
      </c>
      <c r="M30">
        <v>36862.33</v>
      </c>
      <c r="N30" s="3">
        <f t="shared" si="5"/>
        <v>2.1275514101621873E-3</v>
      </c>
      <c r="O30" s="4">
        <f t="shared" si="6"/>
        <v>100.70901660282367</v>
      </c>
      <c r="P30" s="4"/>
      <c r="Q30" s="2">
        <v>42409</v>
      </c>
      <c r="R30">
        <v>34633.1</v>
      </c>
      <c r="S30" s="3">
        <f t="shared" si="7"/>
        <v>2.2343513652809399E-3</v>
      </c>
      <c r="T30" s="4">
        <f t="shared" si="8"/>
        <v>100.70929286479064</v>
      </c>
      <c r="U30" s="4"/>
      <c r="V30" s="2">
        <v>42409</v>
      </c>
      <c r="W30">
        <v>1390.05</v>
      </c>
      <c r="X30" s="3">
        <f t="shared" si="9"/>
        <v>9.505087381995736E-4</v>
      </c>
      <c r="Y30">
        <f t="shared" si="0"/>
        <v>3.7280156274688281E-5</v>
      </c>
      <c r="Z30" s="4">
        <f t="shared" si="10"/>
        <v>100.99758777028595</v>
      </c>
      <c r="AA30" s="4">
        <f t="shared" si="11"/>
        <v>101.10122660535097</v>
      </c>
      <c r="AB30" s="4">
        <f t="shared" si="12"/>
        <v>100.90167984189721</v>
      </c>
      <c r="AC30" s="4">
        <f t="shared" si="13"/>
        <v>101.00145848633247</v>
      </c>
      <c r="AD30" s="4"/>
      <c r="AE30" s="2">
        <v>42409</v>
      </c>
      <c r="AF30">
        <v>57411.57</v>
      </c>
      <c r="AG30" s="3">
        <f t="shared" si="14"/>
        <v>2.1083671753117095E-3</v>
      </c>
      <c r="AH30" s="4">
        <f t="shared" si="15"/>
        <v>100.66370300443391</v>
      </c>
      <c r="AI30" s="4"/>
      <c r="AJ30" s="4"/>
      <c r="AK30" s="2">
        <v>42409</v>
      </c>
      <c r="AL30">
        <v>36654.78</v>
      </c>
      <c r="AM30" s="3">
        <f t="shared" si="16"/>
        <v>9.7790844472145366E-4</v>
      </c>
      <c r="AN30" s="4">
        <f t="shared" si="17"/>
        <v>100.58377631987665</v>
      </c>
      <c r="AO30" s="4"/>
      <c r="AP30" s="4"/>
      <c r="AQ30" s="4"/>
      <c r="AR30" s="4"/>
      <c r="AS30" s="4"/>
      <c r="AT30" s="2"/>
      <c r="AV30" t="s">
        <v>22</v>
      </c>
      <c r="AW30" s="9" t="s">
        <v>18</v>
      </c>
      <c r="AX30" s="3"/>
    </row>
    <row r="31" spans="2:60" x14ac:dyDescent="0.2">
      <c r="B31" s="2">
        <v>42410</v>
      </c>
      <c r="C31">
        <v>33806.97</v>
      </c>
      <c r="D31" s="3">
        <f t="shared" si="1"/>
        <v>1.4856257194841849E-3</v>
      </c>
      <c r="E31" s="4">
        <f t="shared" si="2"/>
        <v>100.89991329768738</v>
      </c>
      <c r="F31" s="4"/>
      <c r="G31" s="2">
        <v>42410</v>
      </c>
      <c r="H31">
        <v>33005.4</v>
      </c>
      <c r="I31" s="3">
        <f t="shared" si="3"/>
        <v>1.31423745103465E-3</v>
      </c>
      <c r="J31" s="4">
        <f t="shared" si="4"/>
        <v>100.64389356179623</v>
      </c>
      <c r="K31" s="4"/>
      <c r="L31" s="2">
        <v>42410</v>
      </c>
      <c r="M31">
        <v>36912.5</v>
      </c>
      <c r="N31" s="3">
        <f t="shared" si="5"/>
        <v>1.3610100066925312E-3</v>
      </c>
      <c r="O31" s="4">
        <f t="shared" si="6"/>
        <v>100.84608258218428</v>
      </c>
      <c r="P31" s="4"/>
      <c r="Q31" s="2">
        <v>42410</v>
      </c>
      <c r="R31">
        <v>34678.04</v>
      </c>
      <c r="S31" s="3">
        <f t="shared" si="7"/>
        <v>1.2976025825006676E-3</v>
      </c>
      <c r="T31" s="4">
        <f t="shared" si="8"/>
        <v>100.83997350329381</v>
      </c>
      <c r="U31" s="4"/>
      <c r="V31" s="2">
        <v>42410</v>
      </c>
      <c r="W31">
        <v>1390.18</v>
      </c>
      <c r="X31" s="3">
        <f t="shared" si="9"/>
        <v>9.3521815762054317E-5</v>
      </c>
      <c r="Y31">
        <f t="shared" si="0"/>
        <v>3.7280156274688281E-5</v>
      </c>
      <c r="Z31" s="4">
        <f t="shared" si="10"/>
        <v>101.00703324808181</v>
      </c>
      <c r="AA31" s="4">
        <f t="shared" si="11"/>
        <v>101.11445084516629</v>
      </c>
      <c r="AB31" s="4">
        <f t="shared" si="12"/>
        <v>100.99758777028595</v>
      </c>
      <c r="AC31" s="4">
        <f t="shared" si="13"/>
        <v>101.10122660535097</v>
      </c>
      <c r="AD31" s="4"/>
      <c r="AE31" s="2">
        <v>42410</v>
      </c>
      <c r="AF31">
        <v>57490.720000000001</v>
      </c>
      <c r="AG31" s="3">
        <f t="shared" si="14"/>
        <v>1.3786419705992259E-3</v>
      </c>
      <c r="AH31" s="4">
        <f t="shared" si="15"/>
        <v>100.80248221031177</v>
      </c>
      <c r="AI31" s="4"/>
      <c r="AJ31" s="4"/>
      <c r="AK31" s="2">
        <v>42410</v>
      </c>
      <c r="AL31">
        <v>36691.43</v>
      </c>
      <c r="AM31" s="3">
        <f t="shared" si="16"/>
        <v>9.9986959408848719E-4</v>
      </c>
      <c r="AN31" s="4">
        <f t="shared" si="17"/>
        <v>100.6843469794775</v>
      </c>
      <c r="AO31" s="4"/>
      <c r="AP31" s="4"/>
      <c r="AQ31" s="4"/>
      <c r="AR31" s="4"/>
      <c r="AS31" s="4"/>
      <c r="AT31" s="2"/>
      <c r="AU31" t="s">
        <v>16</v>
      </c>
      <c r="AV31" s="10">
        <v>0.06</v>
      </c>
      <c r="AW31" s="10">
        <v>0.05</v>
      </c>
      <c r="AX31" s="3">
        <f>+AW31*1.5%/AV31</f>
        <v>1.2500000000000001E-2</v>
      </c>
      <c r="AY31" s="12">
        <f>+AX31*$AY$20</f>
        <v>0.20443925233644863</v>
      </c>
      <c r="AZ31" s="12"/>
      <c r="BA31" s="12"/>
      <c r="BE31">
        <v>662</v>
      </c>
    </row>
    <row r="32" spans="2:60" x14ac:dyDescent="0.2">
      <c r="B32" s="2">
        <v>42411</v>
      </c>
      <c r="C32">
        <v>33815.879999999997</v>
      </c>
      <c r="D32" s="3">
        <f t="shared" si="1"/>
        <v>2.6355511895914674E-4</v>
      </c>
      <c r="E32" s="4">
        <f t="shared" si="2"/>
        <v>100.92650598633952</v>
      </c>
      <c r="F32" s="4"/>
      <c r="G32" s="2">
        <v>42411</v>
      </c>
      <c r="H32">
        <v>33003.93</v>
      </c>
      <c r="I32" s="3">
        <f t="shared" si="3"/>
        <v>-4.4538166481866703E-5</v>
      </c>
      <c r="J32" s="4">
        <f t="shared" si="4"/>
        <v>100.6394110673094</v>
      </c>
      <c r="K32" s="4"/>
      <c r="L32" s="2">
        <v>42411</v>
      </c>
      <c r="M32">
        <v>36914.730000000003</v>
      </c>
      <c r="N32" s="3">
        <f t="shared" si="5"/>
        <v>6.0413139180592879E-5</v>
      </c>
      <c r="O32" s="4">
        <f t="shared" si="6"/>
        <v>100.85217501060714</v>
      </c>
      <c r="P32" s="4"/>
      <c r="Q32" s="2">
        <v>42411</v>
      </c>
      <c r="R32">
        <v>34681.5</v>
      </c>
      <c r="S32" s="3">
        <f t="shared" si="7"/>
        <v>9.977495844637474E-5</v>
      </c>
      <c r="T32" s="4">
        <f t="shared" si="8"/>
        <v>100.85003480745983</v>
      </c>
      <c r="U32" s="4"/>
      <c r="V32" s="2">
        <v>42411</v>
      </c>
      <c r="W32">
        <v>1392.36</v>
      </c>
      <c r="X32" s="3">
        <f t="shared" si="9"/>
        <v>1.5681422549596036E-3</v>
      </c>
      <c r="Y32">
        <f t="shared" si="0"/>
        <v>3.7280156274688281E-5</v>
      </c>
      <c r="Z32" s="4">
        <f t="shared" si="10"/>
        <v>101.16542664496623</v>
      </c>
      <c r="AA32" s="4">
        <f t="shared" si="11"/>
        <v>101.27678225065277</v>
      </c>
      <c r="AB32" s="4">
        <f t="shared" si="12"/>
        <v>101.00703324808181</v>
      </c>
      <c r="AC32" s="4">
        <f t="shared" si="13"/>
        <v>101.11445084516629</v>
      </c>
      <c r="AD32" s="4"/>
      <c r="AE32" s="2">
        <v>42411</v>
      </c>
      <c r="AF32">
        <v>57503.98</v>
      </c>
      <c r="AG32" s="3">
        <f t="shared" si="14"/>
        <v>2.306459198979649E-4</v>
      </c>
      <c r="AH32" s="4">
        <f t="shared" si="15"/>
        <v>100.82573189154917</v>
      </c>
      <c r="AI32" s="4"/>
      <c r="AJ32" s="4"/>
      <c r="AK32" s="2">
        <v>42411</v>
      </c>
      <c r="AL32">
        <v>36691.24</v>
      </c>
      <c r="AM32" s="3">
        <f t="shared" si="16"/>
        <v>-5.1783209322753265E-6</v>
      </c>
      <c r="AN32" s="4">
        <f t="shared" si="17"/>
        <v>100.68382560361599</v>
      </c>
      <c r="AO32" s="4"/>
      <c r="AP32" s="4"/>
      <c r="AQ32" s="4"/>
      <c r="AR32" s="4"/>
      <c r="AS32" s="4"/>
      <c r="AT32" s="2"/>
      <c r="AU32" t="s">
        <v>17</v>
      </c>
      <c r="AV32" s="11">
        <v>4.4999999999999998E-2</v>
      </c>
      <c r="AW32" s="10">
        <v>0.05</v>
      </c>
      <c r="AX32" s="3">
        <f t="shared" ref="AX32:AX33" si="35">+AW32*1.5%/AV32</f>
        <v>1.6666666666666666E-2</v>
      </c>
      <c r="AY32" s="12">
        <f t="shared" ref="AY32:AY33" si="36">+AX32*$AY$20</f>
        <v>0.27258566978193149</v>
      </c>
      <c r="AZ32" s="12"/>
      <c r="BA32" s="12"/>
      <c r="BE32">
        <v>656</v>
      </c>
      <c r="BF32" s="3">
        <f>+BE32/BE31-1</f>
        <v>-9.0634441087613649E-3</v>
      </c>
      <c r="BG32" s="8">
        <v>0.03</v>
      </c>
      <c r="BH32">
        <f>+BG32*BF32</f>
        <v>-2.7190332326284091E-4</v>
      </c>
    </row>
    <row r="33" spans="2:60" x14ac:dyDescent="0.2">
      <c r="B33" s="2">
        <v>42412</v>
      </c>
      <c r="C33">
        <v>33853.49</v>
      </c>
      <c r="D33" s="3">
        <f t="shared" si="1"/>
        <v>1.1121993572251743E-3</v>
      </c>
      <c r="E33" s="4">
        <f t="shared" si="2"/>
        <v>101.03875638142451</v>
      </c>
      <c r="F33" s="4"/>
      <c r="G33" s="2">
        <v>42412</v>
      </c>
      <c r="H33">
        <v>33022.269999999997</v>
      </c>
      <c r="I33" s="3">
        <f t="shared" si="3"/>
        <v>5.5569139796363132E-4</v>
      </c>
      <c r="J33" s="4">
        <f t="shared" si="4"/>
        <v>100.69533552233563</v>
      </c>
      <c r="K33" s="4"/>
      <c r="L33" s="2">
        <v>42412</v>
      </c>
      <c r="M33">
        <v>36940.35</v>
      </c>
      <c r="N33" s="3">
        <f t="shared" si="5"/>
        <v>6.9403189458494552E-4</v>
      </c>
      <c r="O33" s="4">
        <f t="shared" si="6"/>
        <v>100.92216963670276</v>
      </c>
      <c r="P33" s="4"/>
      <c r="Q33" s="2">
        <v>42412</v>
      </c>
      <c r="R33">
        <v>34709.42</v>
      </c>
      <c r="S33" s="3">
        <f t="shared" si="7"/>
        <v>8.0504015108906479E-4</v>
      </c>
      <c r="T33" s="4">
        <f t="shared" si="8"/>
        <v>100.93122313471856</v>
      </c>
      <c r="U33" s="4"/>
      <c r="V33" s="2">
        <v>42412</v>
      </c>
      <c r="W33">
        <v>1392.66</v>
      </c>
      <c r="X33" s="3">
        <f t="shared" si="9"/>
        <v>2.1546151857299023E-4</v>
      </c>
      <c r="Y33">
        <f t="shared" si="0"/>
        <v>3.7280156274688281E-5</v>
      </c>
      <c r="Z33" s="4">
        <f t="shared" si="10"/>
        <v>101.18722390141824</v>
      </c>
      <c r="AA33" s="4">
        <f t="shared" si="11"/>
        <v>101.30237911422199</v>
      </c>
      <c r="AB33" s="4">
        <f t="shared" si="12"/>
        <v>101.16542664496623</v>
      </c>
      <c r="AC33" s="4">
        <f t="shared" si="13"/>
        <v>101.27678225065277</v>
      </c>
      <c r="AD33" s="4"/>
      <c r="AE33" s="2">
        <v>42412</v>
      </c>
      <c r="AF33">
        <v>57539.73</v>
      </c>
      <c r="AG33" s="3">
        <f t="shared" si="14"/>
        <v>6.2169609825257766E-4</v>
      </c>
      <c r="AH33" s="4">
        <f t="shared" si="15"/>
        <v>100.88841485566961</v>
      </c>
      <c r="AI33" s="4"/>
      <c r="AJ33" s="4"/>
      <c r="AK33" s="2">
        <v>42412</v>
      </c>
      <c r="AL33">
        <v>36715.39</v>
      </c>
      <c r="AM33" s="3">
        <f t="shared" si="16"/>
        <v>6.5819525314503302E-4</v>
      </c>
      <c r="AN33" s="4">
        <f t="shared" si="17"/>
        <v>100.75009521969677</v>
      </c>
      <c r="AO33" s="4"/>
      <c r="AP33" s="4"/>
      <c r="AQ33" s="4"/>
      <c r="AR33" s="4"/>
      <c r="AS33" s="4"/>
      <c r="AT33" s="2"/>
      <c r="AU33" t="s">
        <v>19</v>
      </c>
      <c r="AV33" s="11">
        <v>4.4999999999999998E-2</v>
      </c>
      <c r="AW33" s="10">
        <v>0.05</v>
      </c>
      <c r="AX33" s="3">
        <f t="shared" si="35"/>
        <v>1.6666666666666666E-2</v>
      </c>
      <c r="AY33" s="12">
        <f t="shared" si="36"/>
        <v>0.27258566978193149</v>
      </c>
      <c r="AZ33" s="12"/>
      <c r="BA33" s="12"/>
      <c r="BE33">
        <v>651.6</v>
      </c>
      <c r="BF33" s="3">
        <f>+BE33/BE32-1</f>
        <v>-6.7073170731707377E-3</v>
      </c>
      <c r="BG33" s="8">
        <v>-0.01</v>
      </c>
      <c r="BH33">
        <f>+BG33*BF33</f>
        <v>6.7073170731707377E-5</v>
      </c>
    </row>
    <row r="34" spans="2:60" x14ac:dyDescent="0.2">
      <c r="B34" s="2">
        <v>42413</v>
      </c>
      <c r="C34">
        <v>33853.49</v>
      </c>
      <c r="D34" s="3">
        <f t="shared" si="1"/>
        <v>0</v>
      </c>
      <c r="E34" s="4">
        <f t="shared" si="2"/>
        <v>101.03875638142451</v>
      </c>
      <c r="F34" s="4"/>
      <c r="G34" s="2">
        <v>42413</v>
      </c>
      <c r="H34">
        <v>33022.269999999997</v>
      </c>
      <c r="I34" s="3">
        <f t="shared" si="3"/>
        <v>0</v>
      </c>
      <c r="J34" s="4">
        <f t="shared" si="4"/>
        <v>100.69533552233563</v>
      </c>
      <c r="K34" s="4"/>
      <c r="L34" s="2">
        <v>42413</v>
      </c>
      <c r="M34">
        <v>36940.35</v>
      </c>
      <c r="N34" s="3">
        <f t="shared" si="5"/>
        <v>0</v>
      </c>
      <c r="O34" s="4">
        <f t="shared" si="6"/>
        <v>100.92216963670276</v>
      </c>
      <c r="P34" s="4"/>
      <c r="Q34" s="2">
        <v>42413</v>
      </c>
      <c r="R34">
        <v>34709.42</v>
      </c>
      <c r="S34" s="3">
        <f t="shared" si="7"/>
        <v>0</v>
      </c>
      <c r="T34" s="4">
        <f t="shared" si="8"/>
        <v>100.93122313471856</v>
      </c>
      <c r="U34" s="4"/>
      <c r="V34" s="2">
        <v>42413</v>
      </c>
      <c r="W34">
        <v>1392.66</v>
      </c>
      <c r="X34" s="3">
        <f t="shared" si="9"/>
        <v>0</v>
      </c>
      <c r="Y34">
        <f t="shared" si="0"/>
        <v>3.7280156274688281E-5</v>
      </c>
      <c r="Z34" s="4">
        <f t="shared" si="10"/>
        <v>101.18722390141824</v>
      </c>
      <c r="AA34" s="4">
        <f t="shared" si="11"/>
        <v>101.30615568274636</v>
      </c>
      <c r="AB34" s="4">
        <f t="shared" si="12"/>
        <v>101.18722390141824</v>
      </c>
      <c r="AC34" s="4">
        <f t="shared" si="13"/>
        <v>101.30237911422199</v>
      </c>
      <c r="AD34" s="4"/>
      <c r="AE34" s="2">
        <v>42413</v>
      </c>
      <c r="AF34">
        <v>57539.73</v>
      </c>
      <c r="AG34" s="3">
        <f t="shared" si="14"/>
        <v>0</v>
      </c>
      <c r="AH34" s="4">
        <f t="shared" si="15"/>
        <v>100.88841485566961</v>
      </c>
      <c r="AI34" s="4"/>
      <c r="AJ34" s="4"/>
      <c r="AK34" s="2">
        <v>42413</v>
      </c>
      <c r="AL34">
        <v>36715.39</v>
      </c>
      <c r="AM34" s="3">
        <f t="shared" si="16"/>
        <v>0</v>
      </c>
      <c r="AN34" s="4">
        <f t="shared" si="17"/>
        <v>100.75009521969677</v>
      </c>
      <c r="AO34" s="4"/>
      <c r="AP34" s="4"/>
      <c r="AQ34" s="4"/>
      <c r="AR34" s="4"/>
      <c r="AS34" s="4"/>
      <c r="AT34" s="2"/>
      <c r="BH34" s="7">
        <f>+BH33+BH32</f>
        <v>-2.0483015253113353E-4</v>
      </c>
    </row>
    <row r="35" spans="2:60" x14ac:dyDescent="0.2">
      <c r="B35" s="2">
        <v>42414</v>
      </c>
      <c r="C35">
        <v>33853.49</v>
      </c>
      <c r="D35" s="3">
        <f t="shared" si="1"/>
        <v>0</v>
      </c>
      <c r="E35" s="4">
        <f t="shared" si="2"/>
        <v>101.03875638142451</v>
      </c>
      <c r="F35" s="4"/>
      <c r="G35" s="2">
        <v>42414</v>
      </c>
      <c r="H35">
        <v>33022.269999999997</v>
      </c>
      <c r="I35" s="3">
        <f t="shared" si="3"/>
        <v>0</v>
      </c>
      <c r="J35" s="4">
        <f t="shared" si="4"/>
        <v>100.69533552233563</v>
      </c>
      <c r="K35" s="4"/>
      <c r="L35" s="2">
        <v>42414</v>
      </c>
      <c r="M35">
        <v>36940.35</v>
      </c>
      <c r="N35" s="3">
        <f t="shared" si="5"/>
        <v>0</v>
      </c>
      <c r="O35" s="4">
        <f t="shared" si="6"/>
        <v>100.92216963670276</v>
      </c>
      <c r="P35" s="4"/>
      <c r="Q35" s="2">
        <v>42414</v>
      </c>
      <c r="R35">
        <v>34709.42</v>
      </c>
      <c r="S35" s="3">
        <f t="shared" si="7"/>
        <v>0</v>
      </c>
      <c r="T35" s="4">
        <f t="shared" si="8"/>
        <v>100.93122313471856</v>
      </c>
      <c r="U35" s="4"/>
      <c r="V35" s="2">
        <v>42414</v>
      </c>
      <c r="W35">
        <v>1392.66</v>
      </c>
      <c r="X35" s="3">
        <f t="shared" si="9"/>
        <v>0</v>
      </c>
      <c r="Y35">
        <f t="shared" si="0"/>
        <v>3.7280156274688281E-5</v>
      </c>
      <c r="Z35" s="4">
        <f t="shared" si="10"/>
        <v>101.18722390141824</v>
      </c>
      <c r="AA35" s="4">
        <f t="shared" si="11"/>
        <v>101.30993239206181</v>
      </c>
      <c r="AB35" s="4">
        <f t="shared" si="12"/>
        <v>101.18722390141824</v>
      </c>
      <c r="AC35" s="4">
        <f t="shared" si="13"/>
        <v>101.30615568274636</v>
      </c>
      <c r="AD35" s="4"/>
      <c r="AE35" s="2">
        <v>42414</v>
      </c>
      <c r="AF35">
        <v>57539.73</v>
      </c>
      <c r="AG35" s="3">
        <f t="shared" si="14"/>
        <v>0</v>
      </c>
      <c r="AH35" s="4">
        <f t="shared" si="15"/>
        <v>100.88841485566961</v>
      </c>
      <c r="AI35" s="4"/>
      <c r="AJ35" s="4"/>
      <c r="AK35" s="2">
        <v>42414</v>
      </c>
      <c r="AL35">
        <v>36715.39</v>
      </c>
      <c r="AM35" s="3">
        <f t="shared" si="16"/>
        <v>0</v>
      </c>
      <c r="AN35" s="4">
        <f t="shared" si="17"/>
        <v>100.75009521969677</v>
      </c>
      <c r="AO35" s="4"/>
      <c r="AP35" s="4"/>
      <c r="AQ35" s="4"/>
      <c r="AR35" s="4"/>
      <c r="AS35" s="4"/>
      <c r="AT35" s="2"/>
    </row>
    <row r="36" spans="2:60" x14ac:dyDescent="0.2">
      <c r="B36" s="2">
        <v>42415</v>
      </c>
      <c r="C36">
        <v>33860.370000000003</v>
      </c>
      <c r="D36" s="3">
        <f t="shared" si="1"/>
        <v>2.0322867745692363E-4</v>
      </c>
      <c r="E36" s="4">
        <f t="shared" si="2"/>
        <v>101.05929035425579</v>
      </c>
      <c r="F36" s="4"/>
      <c r="G36" s="2">
        <v>42415</v>
      </c>
      <c r="H36">
        <v>33036.14</v>
      </c>
      <c r="I36" s="3">
        <f t="shared" si="3"/>
        <v>4.2001958072535039E-4</v>
      </c>
      <c r="J36" s="4">
        <f t="shared" si="4"/>
        <v>100.73762953494271</v>
      </c>
      <c r="K36" s="4"/>
      <c r="L36" s="2">
        <v>42415</v>
      </c>
      <c r="M36">
        <v>36969.99</v>
      </c>
      <c r="N36" s="3">
        <f t="shared" si="5"/>
        <v>8.0237463911414508E-4</v>
      </c>
      <c r="O36" s="4">
        <f t="shared" si="6"/>
        <v>101.00314702614362</v>
      </c>
      <c r="P36" s="4"/>
      <c r="Q36" s="2">
        <v>42415</v>
      </c>
      <c r="R36">
        <v>34727.96</v>
      </c>
      <c r="S36" s="3">
        <f t="shared" si="7"/>
        <v>5.3414894285186421E-4</v>
      </c>
      <c r="T36" s="4">
        <f t="shared" si="8"/>
        <v>100.98513544085672</v>
      </c>
      <c r="U36" s="4"/>
      <c r="V36" s="2">
        <v>42415</v>
      </c>
      <c r="W36">
        <v>1393.45</v>
      </c>
      <c r="X36" s="3">
        <f t="shared" si="9"/>
        <v>5.6725977625537993E-4</v>
      </c>
      <c r="Y36">
        <f t="shared" si="0"/>
        <v>3.7280156274688281E-5</v>
      </c>
      <c r="Z36" s="4">
        <f t="shared" si="10"/>
        <v>101.24462334340846</v>
      </c>
      <c r="AA36" s="4">
        <f t="shared" si="11"/>
        <v>101.37117829175473</v>
      </c>
      <c r="AB36" s="4">
        <f t="shared" si="12"/>
        <v>101.18722390141824</v>
      </c>
      <c r="AC36" s="4">
        <f t="shared" si="13"/>
        <v>101.30993239206181</v>
      </c>
      <c r="AD36" s="4"/>
      <c r="AE36" s="2">
        <v>42415</v>
      </c>
      <c r="AF36">
        <v>57596.97</v>
      </c>
      <c r="AG36" s="3">
        <f t="shared" si="14"/>
        <v>9.9479090360699018E-4</v>
      </c>
      <c r="AH36" s="4">
        <f t="shared" si="15"/>
        <v>100.98877773304736</v>
      </c>
      <c r="AI36" s="4"/>
      <c r="AJ36" s="4"/>
      <c r="AK36" s="2">
        <v>42415</v>
      </c>
      <c r="AL36">
        <v>36756.589999999997</v>
      </c>
      <c r="AM36" s="3">
        <f t="shared" si="16"/>
        <v>1.1221452366432239E-3</v>
      </c>
      <c r="AN36" s="4">
        <f t="shared" si="17"/>
        <v>100.8631514591389</v>
      </c>
      <c r="AO36" s="4"/>
      <c r="AP36" s="4"/>
      <c r="AQ36" s="4"/>
      <c r="AR36" s="4"/>
      <c r="AS36" s="4"/>
      <c r="AT36" s="2"/>
    </row>
    <row r="37" spans="2:60" x14ac:dyDescent="0.2">
      <c r="B37" s="2">
        <v>42416</v>
      </c>
      <c r="C37">
        <v>33891.96</v>
      </c>
      <c r="D37" s="3">
        <f t="shared" si="1"/>
        <v>9.3294904928664657E-4</v>
      </c>
      <c r="E37" s="4">
        <f t="shared" si="2"/>
        <v>101.15357352311338</v>
      </c>
      <c r="F37" s="4"/>
      <c r="G37" s="2">
        <v>42416</v>
      </c>
      <c r="H37">
        <v>33049.629999999997</v>
      </c>
      <c r="I37" s="3">
        <f t="shared" si="3"/>
        <v>4.0834068386907951E-4</v>
      </c>
      <c r="J37" s="4">
        <f t="shared" si="4"/>
        <v>100.77876480747837</v>
      </c>
      <c r="K37" s="4"/>
      <c r="L37" s="2">
        <v>42416</v>
      </c>
      <c r="M37">
        <v>36987.14</v>
      </c>
      <c r="N37" s="3">
        <f t="shared" si="5"/>
        <v>4.638897657263108E-4</v>
      </c>
      <c r="O37" s="4">
        <f t="shared" si="6"/>
        <v>101.0500013523552</v>
      </c>
      <c r="P37" s="4"/>
      <c r="Q37" s="2">
        <v>42416</v>
      </c>
      <c r="R37">
        <v>34748.47</v>
      </c>
      <c r="S37" s="3">
        <f t="shared" si="7"/>
        <v>5.9059040611653124E-4</v>
      </c>
      <c r="T37" s="4">
        <f t="shared" si="8"/>
        <v>101.04477629300847</v>
      </c>
      <c r="U37" s="4"/>
      <c r="V37" s="2">
        <v>42416</v>
      </c>
      <c r="W37">
        <v>1392.9</v>
      </c>
      <c r="X37" s="3">
        <f t="shared" si="9"/>
        <v>-3.9470379274464396E-4</v>
      </c>
      <c r="Y37">
        <f t="shared" si="0"/>
        <v>3.7280156274688281E-5</v>
      </c>
      <c r="Z37" s="4">
        <f t="shared" si="10"/>
        <v>101.20466170657981</v>
      </c>
      <c r="AA37" s="4">
        <f t="shared" si="11"/>
        <v>101.33494583657645</v>
      </c>
      <c r="AB37" s="4">
        <f t="shared" si="12"/>
        <v>101.24462334340846</v>
      </c>
      <c r="AC37" s="4">
        <f t="shared" si="13"/>
        <v>101.37117829175473</v>
      </c>
      <c r="AD37" s="4"/>
      <c r="AE37" s="2">
        <v>42416</v>
      </c>
      <c r="AF37">
        <v>57626.02</v>
      </c>
      <c r="AG37" s="3">
        <f t="shared" si="14"/>
        <v>5.0436680957344215E-4</v>
      </c>
      <c r="AH37" s="4">
        <f t="shared" si="15"/>
        <v>101.0397131206753</v>
      </c>
      <c r="AI37" s="4"/>
      <c r="AJ37" s="4"/>
      <c r="AK37" s="2">
        <v>42416</v>
      </c>
      <c r="AL37">
        <v>36768.21</v>
      </c>
      <c r="AM37" s="3">
        <f t="shared" si="16"/>
        <v>3.1613378716577323E-4</v>
      </c>
      <c r="AN37" s="4">
        <f t="shared" si="17"/>
        <v>100.89503770919515</v>
      </c>
      <c r="AO37" s="4"/>
      <c r="AP37" s="4"/>
      <c r="AQ37" s="4"/>
      <c r="AR37" s="4"/>
      <c r="AS37" s="4"/>
      <c r="AT37" s="2"/>
    </row>
    <row r="38" spans="2:60" x14ac:dyDescent="0.2">
      <c r="B38" s="2">
        <v>42417</v>
      </c>
      <c r="C38">
        <v>33923.08</v>
      </c>
      <c r="D38" s="3">
        <f t="shared" si="1"/>
        <v>9.182118708981335E-4</v>
      </c>
      <c r="E38" s="4">
        <f t="shared" si="2"/>
        <v>101.24645393510608</v>
      </c>
      <c r="F38" s="4"/>
      <c r="G38" s="2">
        <v>42417</v>
      </c>
      <c r="H38">
        <v>33076.5</v>
      </c>
      <c r="I38" s="3">
        <f t="shared" si="3"/>
        <v>8.1301969189984113E-4</v>
      </c>
      <c r="J38" s="4">
        <f t="shared" si="4"/>
        <v>100.8606999277922</v>
      </c>
      <c r="K38" s="4"/>
      <c r="L38" s="2">
        <v>42417</v>
      </c>
      <c r="M38">
        <v>37014.26</v>
      </c>
      <c r="N38" s="3">
        <f t="shared" si="5"/>
        <v>7.3322781918272462E-4</v>
      </c>
      <c r="O38" s="4">
        <f t="shared" si="6"/>
        <v>101.1240940244752</v>
      </c>
      <c r="P38" s="4"/>
      <c r="Q38" s="2">
        <v>42417</v>
      </c>
      <c r="R38">
        <v>34774.39</v>
      </c>
      <c r="S38" s="3">
        <f t="shared" si="7"/>
        <v>7.4593212305451573E-4</v>
      </c>
      <c r="T38" s="4">
        <f t="shared" si="8"/>
        <v>101.12014883751228</v>
      </c>
      <c r="U38" s="4"/>
      <c r="V38" s="2">
        <v>42417</v>
      </c>
      <c r="W38">
        <v>1392.43</v>
      </c>
      <c r="X38" s="3">
        <f t="shared" si="9"/>
        <v>-3.3742551511239949E-4</v>
      </c>
      <c r="Y38">
        <f t="shared" si="0"/>
        <v>3.7280156274688281E-5</v>
      </c>
      <c r="Z38" s="4">
        <f t="shared" si="10"/>
        <v>101.1705126714717</v>
      </c>
      <c r="AA38" s="4">
        <f t="shared" si="11"/>
        <v>101.30453062289553</v>
      </c>
      <c r="AB38" s="4">
        <f t="shared" si="12"/>
        <v>101.20466170657981</v>
      </c>
      <c r="AC38" s="4">
        <f t="shared" si="13"/>
        <v>101.33494583657645</v>
      </c>
      <c r="AD38" s="4"/>
      <c r="AE38" s="2">
        <v>42417</v>
      </c>
      <c r="AF38">
        <v>57654.76</v>
      </c>
      <c r="AG38" s="3">
        <f t="shared" si="14"/>
        <v>4.9873303761049925E-4</v>
      </c>
      <c r="AH38" s="4">
        <f t="shared" si="15"/>
        <v>101.09010496371927</v>
      </c>
      <c r="AI38" s="4"/>
      <c r="AJ38" s="4"/>
      <c r="AK38" s="2">
        <v>42417</v>
      </c>
      <c r="AL38">
        <v>36783.9</v>
      </c>
      <c r="AM38" s="3">
        <f t="shared" si="16"/>
        <v>4.2672732776494193E-4</v>
      </c>
      <c r="AN38" s="4">
        <f t="shared" si="17"/>
        <v>100.93809237902154</v>
      </c>
      <c r="AO38" s="4"/>
      <c r="AP38" s="4"/>
      <c r="AQ38" s="4"/>
      <c r="AR38" s="4"/>
      <c r="AS38" s="4"/>
      <c r="AT38" s="2"/>
    </row>
    <row r="39" spans="2:60" x14ac:dyDescent="0.2">
      <c r="B39" s="2">
        <v>42418</v>
      </c>
      <c r="C39">
        <v>33954.15</v>
      </c>
      <c r="D39" s="3">
        <f t="shared" si="1"/>
        <v>9.1589560853555518E-4</v>
      </c>
      <c r="E39" s="4">
        <f t="shared" si="2"/>
        <v>101.33918511764503</v>
      </c>
      <c r="F39" s="4"/>
      <c r="G39" s="2">
        <v>42418</v>
      </c>
      <c r="H39">
        <v>33104.660000000003</v>
      </c>
      <c r="I39" s="3">
        <f t="shared" si="3"/>
        <v>8.5135972669436732E-4</v>
      </c>
      <c r="J39" s="4">
        <f t="shared" si="4"/>
        <v>100.94656866571692</v>
      </c>
      <c r="K39" s="4"/>
      <c r="L39" s="2">
        <v>42418</v>
      </c>
      <c r="M39">
        <v>37052.67</v>
      </c>
      <c r="N39" s="3">
        <f t="shared" si="5"/>
        <v>1.0377081697701129E-3</v>
      </c>
      <c r="O39" s="4">
        <f t="shared" si="6"/>
        <v>101.229031323005</v>
      </c>
      <c r="P39" s="4"/>
      <c r="Q39" s="2">
        <v>42418</v>
      </c>
      <c r="R39">
        <v>34795.03</v>
      </c>
      <c r="S39" s="3">
        <f t="shared" si="7"/>
        <v>5.9354024614099998E-4</v>
      </c>
      <c r="T39" s="4">
        <f t="shared" si="8"/>
        <v>101.18016771554311</v>
      </c>
      <c r="U39" s="4"/>
      <c r="V39" s="2">
        <v>42418</v>
      </c>
      <c r="W39">
        <v>1393.04</v>
      </c>
      <c r="X39" s="3">
        <f t="shared" si="9"/>
        <v>4.3808306342141279E-4</v>
      </c>
      <c r="Y39">
        <f t="shared" si="0"/>
        <v>3.7280156274688281E-5</v>
      </c>
      <c r="Z39" s="4">
        <f t="shared" si="10"/>
        <v>101.21483375959073</v>
      </c>
      <c r="AA39" s="4">
        <f t="shared" si="11"/>
        <v>101.35268707074223</v>
      </c>
      <c r="AB39" s="4">
        <f t="shared" si="12"/>
        <v>101.1705126714717</v>
      </c>
      <c r="AC39" s="4">
        <f t="shared" si="13"/>
        <v>101.30453062289553</v>
      </c>
      <c r="AD39" s="4"/>
      <c r="AE39" s="2">
        <v>42418</v>
      </c>
      <c r="AF39">
        <v>57677.63</v>
      </c>
      <c r="AG39" s="3">
        <f t="shared" si="14"/>
        <v>3.9667149772193433E-4</v>
      </c>
      <c r="AH39" s="4">
        <f t="shared" si="15"/>
        <v>101.1302045270601</v>
      </c>
      <c r="AI39" s="4"/>
      <c r="AJ39" s="4"/>
      <c r="AK39" s="2">
        <v>42418</v>
      </c>
      <c r="AL39">
        <v>36821.46</v>
      </c>
      <c r="AM39" s="3">
        <f t="shared" si="16"/>
        <v>1.0210989046837149E-3</v>
      </c>
      <c r="AN39" s="4">
        <f t="shared" si="17"/>
        <v>101.04116015459063</v>
      </c>
      <c r="AO39" s="4"/>
      <c r="AP39" s="4"/>
      <c r="AQ39" s="4"/>
      <c r="AR39" s="4"/>
      <c r="AS39" s="4"/>
      <c r="AT39" s="2"/>
    </row>
    <row r="40" spans="2:60" x14ac:dyDescent="0.2">
      <c r="B40" s="2">
        <v>42419</v>
      </c>
      <c r="C40">
        <v>33957.08</v>
      </c>
      <c r="D40" s="3">
        <f t="shared" si="1"/>
        <v>8.6292839019730394E-5</v>
      </c>
      <c r="E40" s="4">
        <f t="shared" si="2"/>
        <v>101.34792996363278</v>
      </c>
      <c r="F40" s="4"/>
      <c r="G40" s="2">
        <v>42419</v>
      </c>
      <c r="H40">
        <v>33103.71</v>
      </c>
      <c r="I40" s="3">
        <f t="shared" si="3"/>
        <v>-2.8696866241961771E-5</v>
      </c>
      <c r="J40" s="4">
        <f t="shared" si="4"/>
        <v>100.94367181553834</v>
      </c>
      <c r="K40" s="4"/>
      <c r="L40" s="2">
        <v>42419</v>
      </c>
      <c r="M40">
        <v>37053.83</v>
      </c>
      <c r="N40" s="3">
        <f t="shared" si="5"/>
        <v>3.1306785718943075E-5</v>
      </c>
      <c r="O40" s="4">
        <f t="shared" si="6"/>
        <v>101.23220047859716</v>
      </c>
      <c r="P40" s="4"/>
      <c r="Q40" s="2">
        <v>42419</v>
      </c>
      <c r="R40">
        <v>34805.199999999997</v>
      </c>
      <c r="S40" s="3">
        <f t="shared" si="7"/>
        <v>2.9228312204354623E-4</v>
      </c>
      <c r="T40" s="4">
        <f t="shared" si="8"/>
        <v>101.2097409708519</v>
      </c>
      <c r="U40" s="4"/>
      <c r="V40" s="2">
        <v>42419</v>
      </c>
      <c r="W40">
        <v>1393.74</v>
      </c>
      <c r="X40" s="3">
        <f t="shared" si="9"/>
        <v>5.0249813357838846E-4</v>
      </c>
      <c r="Y40">
        <f t="shared" si="0"/>
        <v>3.7280156274688281E-5</v>
      </c>
      <c r="Z40" s="4">
        <f t="shared" si="10"/>
        <v>101.26569402464537</v>
      </c>
      <c r="AA40" s="4">
        <f t="shared" si="11"/>
        <v>101.40739505084129</v>
      </c>
      <c r="AB40" s="4">
        <f t="shared" si="12"/>
        <v>101.21483375959073</v>
      </c>
      <c r="AC40" s="4">
        <f t="shared" si="13"/>
        <v>101.35268707074223</v>
      </c>
      <c r="AD40" s="4"/>
      <c r="AE40" s="2">
        <v>42419</v>
      </c>
      <c r="AF40">
        <v>57693.5</v>
      </c>
      <c r="AG40" s="3">
        <f t="shared" si="14"/>
        <v>2.7515000182920524E-4</v>
      </c>
      <c r="AH40" s="4">
        <f t="shared" si="15"/>
        <v>101.15803050302071</v>
      </c>
      <c r="AI40" s="4"/>
      <c r="AJ40" s="4"/>
      <c r="AK40" s="2">
        <v>42419</v>
      </c>
      <c r="AL40">
        <v>36823.769999999997</v>
      </c>
      <c r="AM40" s="3">
        <f t="shared" si="16"/>
        <v>6.2735154988446951E-5</v>
      </c>
      <c r="AN40" s="4">
        <f t="shared" si="17"/>
        <v>101.04749898743314</v>
      </c>
      <c r="AO40" s="4"/>
      <c r="AP40" s="4"/>
      <c r="AQ40" s="4"/>
      <c r="AR40" s="4"/>
      <c r="AS40" s="4"/>
      <c r="AT40" s="2"/>
    </row>
    <row r="41" spans="2:60" x14ac:dyDescent="0.2">
      <c r="B41" s="2">
        <v>42420</v>
      </c>
      <c r="C41">
        <v>33957.08</v>
      </c>
      <c r="D41" s="3">
        <f t="shared" si="1"/>
        <v>0</v>
      </c>
      <c r="E41" s="4">
        <f t="shared" si="2"/>
        <v>101.34792996363278</v>
      </c>
      <c r="F41" s="4"/>
      <c r="G41" s="2">
        <v>42420</v>
      </c>
      <c r="H41">
        <v>33103.71</v>
      </c>
      <c r="I41" s="3">
        <f t="shared" si="3"/>
        <v>0</v>
      </c>
      <c r="J41" s="4">
        <f t="shared" si="4"/>
        <v>100.94367181553834</v>
      </c>
      <c r="K41" s="4"/>
      <c r="L41" s="2">
        <v>42420</v>
      </c>
      <c r="M41">
        <v>37053.83</v>
      </c>
      <c r="N41" s="3">
        <f t="shared" si="5"/>
        <v>0</v>
      </c>
      <c r="O41" s="4">
        <f t="shared" si="6"/>
        <v>101.23220047859716</v>
      </c>
      <c r="P41" s="4"/>
      <c r="Q41" s="2">
        <v>42420</v>
      </c>
      <c r="R41">
        <v>34805.199999999997</v>
      </c>
      <c r="S41" s="3">
        <f t="shared" si="7"/>
        <v>0</v>
      </c>
      <c r="T41" s="4">
        <f t="shared" si="8"/>
        <v>101.2097409708519</v>
      </c>
      <c r="U41" s="4"/>
      <c r="V41" s="2">
        <v>42420</v>
      </c>
      <c r="W41">
        <v>1393.74</v>
      </c>
      <c r="X41" s="3">
        <f t="shared" si="9"/>
        <v>0</v>
      </c>
      <c r="Y41">
        <f t="shared" si="0"/>
        <v>3.7280156274688281E-5</v>
      </c>
      <c r="Z41" s="4">
        <f t="shared" si="10"/>
        <v>101.26569402464537</v>
      </c>
      <c r="AA41" s="4">
        <f t="shared" si="11"/>
        <v>101.4111755343762</v>
      </c>
      <c r="AB41" s="4">
        <f t="shared" si="12"/>
        <v>101.26569402464537</v>
      </c>
      <c r="AC41" s="4">
        <f t="shared" si="13"/>
        <v>101.40739505084129</v>
      </c>
      <c r="AD41" s="4"/>
      <c r="AE41" s="2">
        <v>42420</v>
      </c>
      <c r="AF41">
        <v>57693.5</v>
      </c>
      <c r="AG41" s="3">
        <f t="shared" si="14"/>
        <v>0</v>
      </c>
      <c r="AH41" s="4">
        <f t="shared" si="15"/>
        <v>101.15803050302071</v>
      </c>
      <c r="AI41" s="4"/>
      <c r="AJ41" s="4"/>
      <c r="AK41" s="2">
        <v>42420</v>
      </c>
      <c r="AL41">
        <v>36823.769999999997</v>
      </c>
      <c r="AM41" s="3">
        <f t="shared" si="16"/>
        <v>0</v>
      </c>
      <c r="AN41" s="4">
        <f t="shared" si="17"/>
        <v>101.04749898743314</v>
      </c>
      <c r="AO41" s="4"/>
      <c r="AP41" s="4"/>
      <c r="AQ41" s="4"/>
      <c r="AR41" s="4"/>
      <c r="AS41" s="4"/>
      <c r="AT41" s="2"/>
    </row>
    <row r="42" spans="2:60" x14ac:dyDescent="0.2">
      <c r="B42" s="2">
        <v>42421</v>
      </c>
      <c r="C42">
        <v>33957.08</v>
      </c>
      <c r="D42" s="3">
        <f t="shared" si="1"/>
        <v>0</v>
      </c>
      <c r="E42" s="4">
        <f t="shared" si="2"/>
        <v>101.34792996363278</v>
      </c>
      <c r="F42" s="4"/>
      <c r="G42" s="2">
        <v>42421</v>
      </c>
      <c r="H42">
        <v>33103.71</v>
      </c>
      <c r="I42" s="3">
        <f t="shared" si="3"/>
        <v>0</v>
      </c>
      <c r="J42" s="4">
        <f t="shared" si="4"/>
        <v>100.94367181553834</v>
      </c>
      <c r="K42" s="4"/>
      <c r="L42" s="2">
        <v>42421</v>
      </c>
      <c r="M42">
        <v>37053.83</v>
      </c>
      <c r="N42" s="3">
        <f t="shared" si="5"/>
        <v>0</v>
      </c>
      <c r="O42" s="4">
        <f t="shared" si="6"/>
        <v>101.23220047859716</v>
      </c>
      <c r="P42" s="4"/>
      <c r="Q42" s="2">
        <v>42421</v>
      </c>
      <c r="R42">
        <v>34805.199999999997</v>
      </c>
      <c r="S42" s="3">
        <f t="shared" si="7"/>
        <v>0</v>
      </c>
      <c r="T42" s="4">
        <f t="shared" si="8"/>
        <v>101.2097409708519</v>
      </c>
      <c r="U42" s="4"/>
      <c r="V42" s="2">
        <v>42421</v>
      </c>
      <c r="W42">
        <v>1393.74</v>
      </c>
      <c r="X42" s="3">
        <f t="shared" si="9"/>
        <v>0</v>
      </c>
      <c r="Y42">
        <f t="shared" si="0"/>
        <v>3.7280156274688281E-5</v>
      </c>
      <c r="Z42" s="4">
        <f t="shared" si="10"/>
        <v>101.26569402464537</v>
      </c>
      <c r="AA42" s="4">
        <f t="shared" si="11"/>
        <v>101.41495615884811</v>
      </c>
      <c r="AB42" s="4">
        <f t="shared" si="12"/>
        <v>101.26569402464537</v>
      </c>
      <c r="AC42" s="4">
        <f t="shared" si="13"/>
        <v>101.4111755343762</v>
      </c>
      <c r="AD42" s="4"/>
      <c r="AE42" s="2">
        <v>42421</v>
      </c>
      <c r="AF42">
        <v>57693.5</v>
      </c>
      <c r="AG42" s="3">
        <f t="shared" si="14"/>
        <v>0</v>
      </c>
      <c r="AH42" s="4">
        <f t="shared" si="15"/>
        <v>101.15803050302071</v>
      </c>
      <c r="AI42" s="4"/>
      <c r="AJ42" s="4"/>
      <c r="AK42" s="2">
        <v>42421</v>
      </c>
      <c r="AL42">
        <v>36823.769999999997</v>
      </c>
      <c r="AM42" s="3">
        <f t="shared" si="16"/>
        <v>0</v>
      </c>
      <c r="AN42" s="4">
        <f t="shared" si="17"/>
        <v>101.04749898743314</v>
      </c>
      <c r="AO42" s="4"/>
      <c r="AP42" s="4"/>
      <c r="AQ42" s="4"/>
      <c r="AR42" s="4"/>
      <c r="AS42" s="4"/>
      <c r="AT42" s="2"/>
    </row>
    <row r="43" spans="2:60" x14ac:dyDescent="0.2">
      <c r="B43" s="2">
        <v>42422</v>
      </c>
      <c r="C43">
        <v>33998.69</v>
      </c>
      <c r="D43" s="3">
        <f t="shared" si="1"/>
        <v>1.2253703793141391E-3</v>
      </c>
      <c r="E43" s="4">
        <f t="shared" si="2"/>
        <v>101.47211871501501</v>
      </c>
      <c r="F43" s="4"/>
      <c r="G43" s="2">
        <v>42422</v>
      </c>
      <c r="H43">
        <v>33133.49</v>
      </c>
      <c r="I43" s="3">
        <f t="shared" si="3"/>
        <v>8.9959705422737457E-4</v>
      </c>
      <c r="J43" s="4">
        <f t="shared" si="4"/>
        <v>101.03448044534649</v>
      </c>
      <c r="K43" s="4"/>
      <c r="L43" s="2">
        <v>42422</v>
      </c>
      <c r="M43">
        <v>37086.06</v>
      </c>
      <c r="N43" s="3">
        <f t="shared" si="5"/>
        <v>8.6981561690113729E-4</v>
      </c>
      <c r="O43" s="4">
        <f t="shared" si="6"/>
        <v>101.32025382750672</v>
      </c>
      <c r="P43" s="4"/>
      <c r="Q43" s="2">
        <v>42422</v>
      </c>
      <c r="R43">
        <v>34836.93</v>
      </c>
      <c r="S43" s="3">
        <f t="shared" si="7"/>
        <v>9.116453863216023E-4</v>
      </c>
      <c r="T43" s="4">
        <f t="shared" si="8"/>
        <v>101.30200836425878</v>
      </c>
      <c r="U43" s="4"/>
      <c r="V43" s="2">
        <v>42422</v>
      </c>
      <c r="W43">
        <v>1393.38</v>
      </c>
      <c r="X43" s="3">
        <f t="shared" si="9"/>
        <v>-2.5829781738340163E-4</v>
      </c>
      <c r="Y43">
        <f t="shared" si="0"/>
        <v>3.7280156274688281E-5</v>
      </c>
      <c r="Z43" s="4">
        <f t="shared" si="10"/>
        <v>101.23953731690298</v>
      </c>
      <c r="AA43" s="4">
        <f t="shared" si="11"/>
        <v>101.39254166243644</v>
      </c>
      <c r="AB43" s="4">
        <f t="shared" si="12"/>
        <v>101.26569402464537</v>
      </c>
      <c r="AC43" s="4">
        <f t="shared" si="13"/>
        <v>101.41495615884811</v>
      </c>
      <c r="AD43" s="4"/>
      <c r="AE43" s="2">
        <v>42422</v>
      </c>
      <c r="AF43">
        <v>57750.05</v>
      </c>
      <c r="AG43" s="3">
        <f t="shared" si="14"/>
        <v>9.8017974295205867E-4</v>
      </c>
      <c r="AH43" s="4">
        <f t="shared" si="15"/>
        <v>101.2571835553567</v>
      </c>
      <c r="AI43" s="4"/>
      <c r="AJ43" s="4"/>
      <c r="AK43" s="2">
        <v>42422</v>
      </c>
      <c r="AL43">
        <v>36868.120000000003</v>
      </c>
      <c r="AM43" s="3">
        <f t="shared" si="16"/>
        <v>1.2043851023402219E-3</v>
      </c>
      <c r="AN43" s="4">
        <f t="shared" si="17"/>
        <v>101.16919908984235</v>
      </c>
      <c r="AO43" s="4"/>
      <c r="AP43" s="4"/>
      <c r="AQ43" s="4"/>
      <c r="AR43" s="4"/>
      <c r="AS43" s="4"/>
      <c r="AT43" s="2"/>
    </row>
    <row r="44" spans="2:60" x14ac:dyDescent="0.2">
      <c r="B44" s="2">
        <v>42423</v>
      </c>
      <c r="C44">
        <v>33942.720000000001</v>
      </c>
      <c r="D44" s="3">
        <f t="shared" si="1"/>
        <v>-1.6462398992431737E-3</v>
      </c>
      <c r="E44" s="4">
        <f t="shared" si="2"/>
        <v>101.30507126452562</v>
      </c>
      <c r="F44" s="4"/>
      <c r="G44" s="2">
        <v>42423</v>
      </c>
      <c r="H44">
        <v>33103.89</v>
      </c>
      <c r="I44" s="3">
        <f t="shared" si="3"/>
        <v>-8.9335593684813919E-4</v>
      </c>
      <c r="J44" s="4">
        <f t="shared" si="4"/>
        <v>100.94422069241428</v>
      </c>
      <c r="K44" s="4"/>
      <c r="L44" s="2">
        <v>42423</v>
      </c>
      <c r="M44">
        <v>37050.239999999998</v>
      </c>
      <c r="N44" s="3">
        <f t="shared" si="5"/>
        <v>-9.6586156631361941E-4</v>
      </c>
      <c r="O44" s="4">
        <f t="shared" si="6"/>
        <v>101.22239248844559</v>
      </c>
      <c r="P44" s="4"/>
      <c r="Q44" s="2">
        <v>42423</v>
      </c>
      <c r="R44">
        <v>34799.29</v>
      </c>
      <c r="S44" s="3">
        <f t="shared" si="7"/>
        <v>-1.0804626010385565E-3</v>
      </c>
      <c r="T44" s="4">
        <f t="shared" si="8"/>
        <v>101.19255533281111</v>
      </c>
      <c r="U44" s="4"/>
      <c r="V44" s="2">
        <v>42423</v>
      </c>
      <c r="W44">
        <v>1394.21</v>
      </c>
      <c r="X44" s="3">
        <f t="shared" si="9"/>
        <v>5.9567382910619138E-4</v>
      </c>
      <c r="Y44">
        <f t="shared" si="0"/>
        <v>3.7280156274688281E-5</v>
      </c>
      <c r="Z44" s="4">
        <f t="shared" si="10"/>
        <v>101.29984305975348</v>
      </c>
      <c r="AA44" s="4">
        <f t="shared" si="11"/>
        <v>101.45671847576958</v>
      </c>
      <c r="AB44" s="4">
        <f t="shared" si="12"/>
        <v>101.23953731690298</v>
      </c>
      <c r="AC44" s="4">
        <f t="shared" si="13"/>
        <v>101.39254166243644</v>
      </c>
      <c r="AD44" s="4"/>
      <c r="AE44" s="2">
        <v>42423</v>
      </c>
      <c r="AF44">
        <v>57684.22</v>
      </c>
      <c r="AG44" s="3">
        <f t="shared" si="14"/>
        <v>-1.1399124329762866E-3</v>
      </c>
      <c r="AH44" s="4">
        <f t="shared" si="15"/>
        <v>101.14175923289379</v>
      </c>
      <c r="AI44" s="4"/>
      <c r="AJ44" s="4"/>
      <c r="AK44" s="2">
        <v>42423</v>
      </c>
      <c r="AL44">
        <v>36826.720000000001</v>
      </c>
      <c r="AM44" s="3">
        <f t="shared" si="16"/>
        <v>-1.1229213748897848E-3</v>
      </c>
      <c r="AN44" s="4">
        <f t="shared" si="17"/>
        <v>101.05559403370388</v>
      </c>
      <c r="AO44" s="4"/>
      <c r="AP44" s="4"/>
      <c r="AQ44" s="4"/>
      <c r="AR44" s="4"/>
      <c r="AS44" s="4"/>
      <c r="AT44" s="2"/>
    </row>
    <row r="45" spans="2:60" x14ac:dyDescent="0.2">
      <c r="B45" s="2">
        <v>42424</v>
      </c>
      <c r="C45">
        <v>33966.879999999997</v>
      </c>
      <c r="D45" s="3">
        <f t="shared" si="1"/>
        <v>7.1178738769295258E-4</v>
      </c>
      <c r="E45" s="4">
        <f t="shared" si="2"/>
        <v>101.37717893656105</v>
      </c>
      <c r="F45" s="4"/>
      <c r="G45" s="2">
        <v>42424</v>
      </c>
      <c r="H45">
        <v>33107.1</v>
      </c>
      <c r="I45" s="3">
        <f t="shared" si="3"/>
        <v>9.6967456090446547E-5</v>
      </c>
      <c r="J45" s="4">
        <f t="shared" si="4"/>
        <v>100.95400899670186</v>
      </c>
      <c r="K45" s="4"/>
      <c r="L45" s="2">
        <v>42424</v>
      </c>
      <c r="M45">
        <v>37056.410000000003</v>
      </c>
      <c r="N45" s="3">
        <f t="shared" si="5"/>
        <v>1.6653063515925659E-4</v>
      </c>
      <c r="O45" s="4">
        <f t="shared" si="6"/>
        <v>101.23924911775903</v>
      </c>
      <c r="P45" s="4"/>
      <c r="Q45" s="2">
        <v>42424</v>
      </c>
      <c r="R45">
        <v>34804.17</v>
      </c>
      <c r="S45" s="3">
        <f t="shared" si="7"/>
        <v>1.4023274612773307E-4</v>
      </c>
      <c r="T45" s="4">
        <f t="shared" si="8"/>
        <v>101.20674584273311</v>
      </c>
      <c r="U45" s="4"/>
      <c r="V45" s="2">
        <v>42424</v>
      </c>
      <c r="W45">
        <v>1395.39</v>
      </c>
      <c r="X45" s="3">
        <f t="shared" si="9"/>
        <v>8.4635743539362984E-4</v>
      </c>
      <c r="Y45">
        <f t="shared" si="0"/>
        <v>3.7280156274688281E-5</v>
      </c>
      <c r="Z45" s="4">
        <f t="shared" si="10"/>
        <v>101.38557893513132</v>
      </c>
      <c r="AA45" s="4">
        <f t="shared" si="11"/>
        <v>101.54636944614208</v>
      </c>
      <c r="AB45" s="4">
        <f t="shared" si="12"/>
        <v>101.29984305975348</v>
      </c>
      <c r="AC45" s="4">
        <f t="shared" si="13"/>
        <v>101.45671847576958</v>
      </c>
      <c r="AD45" s="4"/>
      <c r="AE45" s="2">
        <v>42424</v>
      </c>
      <c r="AF45">
        <v>57703.82</v>
      </c>
      <c r="AG45" s="3">
        <f t="shared" si="14"/>
        <v>3.397809660943274E-4</v>
      </c>
      <c r="AH45" s="4">
        <f t="shared" si="15"/>
        <v>101.17612527755843</v>
      </c>
      <c r="AI45" s="4"/>
      <c r="AJ45" s="4"/>
      <c r="AK45" s="2">
        <v>42424</v>
      </c>
      <c r="AL45">
        <v>36842.839999999997</v>
      </c>
      <c r="AM45" s="3">
        <f t="shared" si="16"/>
        <v>4.3772565137478736E-4</v>
      </c>
      <c r="AN45" s="4">
        <f t="shared" si="17"/>
        <v>101.09982865942736</v>
      </c>
      <c r="AO45" s="4"/>
      <c r="AP45" s="4"/>
      <c r="AQ45" s="4"/>
      <c r="AR45" s="4"/>
      <c r="AS45" s="4"/>
      <c r="AT45" s="2"/>
    </row>
    <row r="46" spans="2:60" x14ac:dyDescent="0.2">
      <c r="B46" s="2">
        <v>42425</v>
      </c>
      <c r="C46">
        <v>34026.76</v>
      </c>
      <c r="D46" s="3">
        <f t="shared" si="1"/>
        <v>1.7628937364870811E-3</v>
      </c>
      <c r="E46" s="4">
        <f t="shared" si="2"/>
        <v>101.55589613033105</v>
      </c>
      <c r="F46" s="4"/>
      <c r="G46" s="2">
        <v>42425</v>
      </c>
      <c r="H46">
        <v>33157.370000000003</v>
      </c>
      <c r="I46" s="3">
        <f t="shared" si="3"/>
        <v>1.5184054175692019E-3</v>
      </c>
      <c r="J46" s="4">
        <f t="shared" si="4"/>
        <v>101.10729811088778</v>
      </c>
      <c r="K46" s="4"/>
      <c r="L46" s="2">
        <v>42425</v>
      </c>
      <c r="M46">
        <v>37114.019999999997</v>
      </c>
      <c r="N46" s="3">
        <f t="shared" si="5"/>
        <v>1.5546568056645782E-3</v>
      </c>
      <c r="O46" s="4">
        <f t="shared" si="6"/>
        <v>101.39664140540033</v>
      </c>
      <c r="P46" s="4"/>
      <c r="Q46" s="2">
        <v>42425</v>
      </c>
      <c r="R46">
        <v>34860.769999999997</v>
      </c>
      <c r="S46" s="3">
        <f t="shared" si="7"/>
        <v>1.6262419129662309E-3</v>
      </c>
      <c r="T46" s="4">
        <f t="shared" si="8"/>
        <v>101.37133249469748</v>
      </c>
      <c r="U46" s="4"/>
      <c r="V46" s="2">
        <v>42425</v>
      </c>
      <c r="W46">
        <v>1395.71</v>
      </c>
      <c r="X46" s="3">
        <f t="shared" si="9"/>
        <v>2.2932656819962816E-4</v>
      </c>
      <c r="Y46">
        <f t="shared" si="0"/>
        <v>3.7280156274688281E-5</v>
      </c>
      <c r="Z46" s="4">
        <f t="shared" si="10"/>
        <v>101.40882934201345</v>
      </c>
      <c r="AA46" s="4">
        <f t="shared" si="11"/>
        <v>101.57344239108238</v>
      </c>
      <c r="AB46" s="4">
        <f t="shared" si="12"/>
        <v>101.38557893513132</v>
      </c>
      <c r="AC46" s="4">
        <f t="shared" si="13"/>
        <v>101.54636944614208</v>
      </c>
      <c r="AD46" s="4"/>
      <c r="AE46" s="2">
        <v>42425</v>
      </c>
      <c r="AF46">
        <v>57764.160000000003</v>
      </c>
      <c r="AG46" s="3">
        <f t="shared" si="14"/>
        <v>1.0456846704429701E-3</v>
      </c>
      <c r="AH46" s="4">
        <f t="shared" si="15"/>
        <v>101.28192360077598</v>
      </c>
      <c r="AI46" s="4"/>
      <c r="AJ46" s="4"/>
      <c r="AK46" s="2">
        <v>42425</v>
      </c>
      <c r="AL46">
        <v>36871.31</v>
      </c>
      <c r="AM46" s="3">
        <f t="shared" si="16"/>
        <v>7.7274173217922737E-4</v>
      </c>
      <c r="AN46" s="4">
        <f t="shared" si="17"/>
        <v>101.17795271614867</v>
      </c>
      <c r="AO46" s="4"/>
      <c r="AP46" s="4"/>
      <c r="AQ46" s="4"/>
      <c r="AR46" s="4"/>
      <c r="AS46" s="4"/>
      <c r="AT46" s="2"/>
    </row>
    <row r="47" spans="2:60" x14ac:dyDescent="0.2">
      <c r="B47" s="2">
        <v>42426</v>
      </c>
      <c r="C47">
        <v>34019.980000000003</v>
      </c>
      <c r="D47" s="3">
        <f t="shared" si="1"/>
        <v>-1.9925493934769278E-4</v>
      </c>
      <c r="E47" s="4">
        <f t="shared" si="2"/>
        <v>101.5356606164072</v>
      </c>
      <c r="F47" s="4"/>
      <c r="G47" s="2">
        <v>42426</v>
      </c>
      <c r="H47">
        <v>33157.81</v>
      </c>
      <c r="I47" s="3">
        <f t="shared" si="3"/>
        <v>1.3270051273606143E-5</v>
      </c>
      <c r="J47" s="4">
        <f t="shared" si="4"/>
        <v>101.10863980991785</v>
      </c>
      <c r="K47" s="4"/>
      <c r="L47" s="2">
        <v>42426</v>
      </c>
      <c r="M47">
        <v>37108.76</v>
      </c>
      <c r="N47" s="3">
        <f t="shared" si="5"/>
        <v>-1.4172541804946537E-4</v>
      </c>
      <c r="O47" s="4">
        <f t="shared" si="6"/>
        <v>101.38227092400834</v>
      </c>
      <c r="P47" s="4"/>
      <c r="Q47" s="2">
        <v>42426</v>
      </c>
      <c r="R47">
        <v>34855.160000000003</v>
      </c>
      <c r="S47" s="3">
        <f t="shared" si="7"/>
        <v>-1.6092587742588815E-4</v>
      </c>
      <c r="T47" s="4">
        <f t="shared" si="8"/>
        <v>101.35501922406995</v>
      </c>
      <c r="U47" s="4"/>
      <c r="V47" s="2">
        <v>42426</v>
      </c>
      <c r="W47">
        <v>1395.33</v>
      </c>
      <c r="X47" s="3">
        <f t="shared" si="9"/>
        <v>-2.7226286262915789E-4</v>
      </c>
      <c r="Y47">
        <f t="shared" si="0"/>
        <v>3.7280156274688281E-5</v>
      </c>
      <c r="Z47" s="4">
        <f t="shared" si="10"/>
        <v>101.38121948384092</v>
      </c>
      <c r="AA47" s="4">
        <f t="shared" si="11"/>
        <v>101.54957438869559</v>
      </c>
      <c r="AB47" s="4">
        <f t="shared" si="12"/>
        <v>101.40882934201345</v>
      </c>
      <c r="AC47" s="4">
        <f t="shared" si="13"/>
        <v>101.57344239108238</v>
      </c>
      <c r="AD47" s="4"/>
      <c r="AE47" s="2">
        <v>42426</v>
      </c>
      <c r="AF47">
        <v>57761.599999999999</v>
      </c>
      <c r="AG47" s="3">
        <f t="shared" si="14"/>
        <v>-4.4318137751964137E-5</v>
      </c>
      <c r="AH47" s="4">
        <f t="shared" si="15"/>
        <v>101.27743497453406</v>
      </c>
      <c r="AI47" s="4"/>
      <c r="AJ47" s="4"/>
      <c r="AK47" s="2">
        <v>42426</v>
      </c>
      <c r="AL47">
        <v>36872.32</v>
      </c>
      <c r="AM47" s="3">
        <f t="shared" si="16"/>
        <v>2.7392571622764095E-5</v>
      </c>
      <c r="AN47" s="4">
        <f t="shared" si="17"/>
        <v>101.18072424046508</v>
      </c>
      <c r="AO47" s="4"/>
      <c r="AP47" s="4"/>
      <c r="AQ47" s="4"/>
      <c r="AR47" s="4"/>
      <c r="AS47" s="4"/>
      <c r="AT47" s="2"/>
    </row>
    <row r="48" spans="2:60" x14ac:dyDescent="0.2">
      <c r="B48" s="2">
        <v>42427</v>
      </c>
      <c r="C48">
        <v>34019.980000000003</v>
      </c>
      <c r="D48" s="3">
        <f t="shared" si="1"/>
        <v>0</v>
      </c>
      <c r="E48" s="4">
        <f t="shared" si="2"/>
        <v>101.5356606164072</v>
      </c>
      <c r="F48" s="4"/>
      <c r="G48" s="2">
        <v>42427</v>
      </c>
      <c r="H48">
        <v>33157.81</v>
      </c>
      <c r="I48" s="3">
        <f t="shared" si="3"/>
        <v>0</v>
      </c>
      <c r="J48" s="4">
        <f t="shared" si="4"/>
        <v>101.10863980991785</v>
      </c>
      <c r="K48" s="4"/>
      <c r="L48" s="2">
        <v>42427</v>
      </c>
      <c r="M48">
        <v>37108.76</v>
      </c>
      <c r="N48" s="3">
        <f t="shared" si="5"/>
        <v>0</v>
      </c>
      <c r="O48" s="4">
        <f t="shared" si="6"/>
        <v>101.38227092400834</v>
      </c>
      <c r="P48" s="4"/>
      <c r="Q48" s="2">
        <v>42427</v>
      </c>
      <c r="R48">
        <v>34855.160000000003</v>
      </c>
      <c r="S48" s="3">
        <f t="shared" si="7"/>
        <v>0</v>
      </c>
      <c r="T48" s="4">
        <f t="shared" si="8"/>
        <v>101.35501922406995</v>
      </c>
      <c r="U48" s="4"/>
      <c r="V48" s="2">
        <v>42427</v>
      </c>
      <c r="W48">
        <v>1395.33</v>
      </c>
      <c r="X48" s="3">
        <f t="shared" si="9"/>
        <v>0</v>
      </c>
      <c r="Y48">
        <f t="shared" si="0"/>
        <v>3.7280156274688281E-5</v>
      </c>
      <c r="Z48" s="4">
        <f t="shared" si="10"/>
        <v>101.38121948384092</v>
      </c>
      <c r="AA48" s="4">
        <f t="shared" si="11"/>
        <v>101.55336017269843</v>
      </c>
      <c r="AB48" s="4">
        <f t="shared" si="12"/>
        <v>101.38121948384092</v>
      </c>
      <c r="AC48" s="4">
        <f t="shared" si="13"/>
        <v>101.54957438869559</v>
      </c>
      <c r="AD48" s="4"/>
      <c r="AE48" s="2">
        <v>42427</v>
      </c>
      <c r="AF48">
        <v>57761.599999999999</v>
      </c>
      <c r="AG48" s="3">
        <f t="shared" si="14"/>
        <v>0</v>
      </c>
      <c r="AH48" s="4">
        <f t="shared" si="15"/>
        <v>101.27743497453406</v>
      </c>
      <c r="AI48" s="4"/>
      <c r="AJ48" s="4"/>
      <c r="AK48" s="2">
        <v>42427</v>
      </c>
      <c r="AL48">
        <v>36872.32</v>
      </c>
      <c r="AM48" s="3">
        <f t="shared" si="16"/>
        <v>0</v>
      </c>
      <c r="AN48" s="4">
        <f t="shared" si="17"/>
        <v>101.18072424046508</v>
      </c>
      <c r="AO48" s="4"/>
      <c r="AP48" s="4"/>
      <c r="AQ48" s="4"/>
      <c r="AR48" s="4"/>
      <c r="AS48" s="4"/>
      <c r="AT48" s="2"/>
    </row>
    <row r="49" spans="2:46" x14ac:dyDescent="0.2">
      <c r="B49" s="2">
        <v>42428</v>
      </c>
      <c r="C49">
        <v>34019.980000000003</v>
      </c>
      <c r="D49" s="3">
        <f t="shared" si="1"/>
        <v>0</v>
      </c>
      <c r="E49" s="4">
        <f t="shared" si="2"/>
        <v>101.5356606164072</v>
      </c>
      <c r="F49" s="4"/>
      <c r="G49" s="2">
        <v>42428</v>
      </c>
      <c r="H49">
        <v>33157.81</v>
      </c>
      <c r="I49" s="3">
        <f t="shared" si="3"/>
        <v>0</v>
      </c>
      <c r="J49" s="4">
        <f t="shared" si="4"/>
        <v>101.10863980991785</v>
      </c>
      <c r="K49" s="4"/>
      <c r="L49" s="2">
        <v>42428</v>
      </c>
      <c r="M49">
        <v>37108.76</v>
      </c>
      <c r="N49" s="3">
        <f t="shared" si="5"/>
        <v>0</v>
      </c>
      <c r="O49" s="4">
        <f t="shared" si="6"/>
        <v>101.38227092400834</v>
      </c>
      <c r="P49" s="4"/>
      <c r="Q49" s="2">
        <v>42428</v>
      </c>
      <c r="R49">
        <v>34855.160000000003</v>
      </c>
      <c r="S49" s="3">
        <f t="shared" si="7"/>
        <v>0</v>
      </c>
      <c r="T49" s="4">
        <f t="shared" si="8"/>
        <v>101.35501922406995</v>
      </c>
      <c r="U49" s="4"/>
      <c r="V49" s="2">
        <v>42428</v>
      </c>
      <c r="W49">
        <v>1395.33</v>
      </c>
      <c r="X49" s="3">
        <f t="shared" si="9"/>
        <v>0</v>
      </c>
      <c r="Y49">
        <f t="shared" si="0"/>
        <v>3.7280156274688281E-5</v>
      </c>
      <c r="Z49" s="4">
        <f t="shared" si="10"/>
        <v>101.38121948384092</v>
      </c>
      <c r="AA49" s="4">
        <f t="shared" si="11"/>
        <v>101.5571460978359</v>
      </c>
      <c r="AB49" s="4">
        <f t="shared" si="12"/>
        <v>101.38121948384092</v>
      </c>
      <c r="AC49" s="4">
        <f t="shared" si="13"/>
        <v>101.55336017269843</v>
      </c>
      <c r="AD49" s="4"/>
      <c r="AE49" s="2">
        <v>42428</v>
      </c>
      <c r="AF49">
        <v>57761.599999999999</v>
      </c>
      <c r="AG49" s="3">
        <f t="shared" si="14"/>
        <v>0</v>
      </c>
      <c r="AH49" s="4">
        <f t="shared" si="15"/>
        <v>101.27743497453406</v>
      </c>
      <c r="AI49" s="4"/>
      <c r="AJ49" s="4"/>
      <c r="AK49" s="2">
        <v>42428</v>
      </c>
      <c r="AL49">
        <v>36872.32</v>
      </c>
      <c r="AM49" s="3">
        <f t="shared" si="16"/>
        <v>0</v>
      </c>
      <c r="AN49" s="4">
        <f t="shared" si="17"/>
        <v>101.18072424046508</v>
      </c>
      <c r="AO49" s="4"/>
      <c r="AP49" s="4"/>
      <c r="AQ49" s="4"/>
      <c r="AR49" s="4"/>
      <c r="AS49" s="4"/>
      <c r="AT49" s="2"/>
    </row>
    <row r="50" spans="2:46" x14ac:dyDescent="0.2">
      <c r="B50" s="2">
        <v>42429</v>
      </c>
      <c r="C50">
        <v>34064.94</v>
      </c>
      <c r="D50" s="3">
        <f t="shared" si="1"/>
        <v>1.3215763207385933E-3</v>
      </c>
      <c r="E50" s="4">
        <f t="shared" si="2"/>
        <v>101.66984774118839</v>
      </c>
      <c r="F50" s="4"/>
      <c r="G50" s="2">
        <v>42429</v>
      </c>
      <c r="H50">
        <v>33206.089999999997</v>
      </c>
      <c r="I50" s="3">
        <f t="shared" si="3"/>
        <v>1.4560672131240793E-3</v>
      </c>
      <c r="J50" s="4">
        <f t="shared" si="4"/>
        <v>101.25586078530864</v>
      </c>
      <c r="K50" s="4"/>
      <c r="L50" s="2">
        <v>42429</v>
      </c>
      <c r="M50">
        <v>37152.99</v>
      </c>
      <c r="N50" s="3">
        <f t="shared" si="5"/>
        <v>1.1919018582133845E-3</v>
      </c>
      <c r="O50" s="4">
        <f t="shared" si="6"/>
        <v>101.50310864111256</v>
      </c>
      <c r="P50" s="4"/>
      <c r="Q50" s="2">
        <v>42429</v>
      </c>
      <c r="R50">
        <v>34882.74</v>
      </c>
      <c r="S50" s="3">
        <f t="shared" si="7"/>
        <v>7.9127452004223997E-4</v>
      </c>
      <c r="T50" s="4">
        <f t="shared" si="8"/>
        <v>101.43521886826035</v>
      </c>
      <c r="U50" s="4"/>
      <c r="V50" s="2">
        <v>42429</v>
      </c>
      <c r="W50">
        <v>1396.3</v>
      </c>
      <c r="X50" s="3">
        <f t="shared" si="9"/>
        <v>6.9517605154345574E-4</v>
      </c>
      <c r="Y50">
        <f t="shared" si="0"/>
        <v>3.7280156274688281E-5</v>
      </c>
      <c r="Z50" s="4">
        <f t="shared" si="10"/>
        <v>101.45169727970236</v>
      </c>
      <c r="AA50" s="4">
        <f t="shared" si="11"/>
        <v>101.63153225994355</v>
      </c>
      <c r="AB50" s="4">
        <f t="shared" si="12"/>
        <v>101.38121948384092</v>
      </c>
      <c r="AC50" s="4">
        <f t="shared" si="13"/>
        <v>101.5571460978359</v>
      </c>
      <c r="AD50" s="4"/>
      <c r="AE50" s="2">
        <v>42429</v>
      </c>
      <c r="AF50">
        <v>57807.32</v>
      </c>
      <c r="AG50" s="3">
        <f t="shared" si="14"/>
        <v>7.9152932051740343E-4</v>
      </c>
      <c r="AH50" s="4">
        <f t="shared" si="15"/>
        <v>101.35759903382319</v>
      </c>
      <c r="AI50" s="4"/>
      <c r="AJ50" s="4"/>
      <c r="AK50" s="2">
        <v>42429</v>
      </c>
      <c r="AL50">
        <v>36897.99</v>
      </c>
      <c r="AM50" s="3">
        <f t="shared" si="16"/>
        <v>6.9618619061673215E-4</v>
      </c>
      <c r="AN50" s="4">
        <f t="shared" si="17"/>
        <v>101.25116486343789</v>
      </c>
      <c r="AO50" s="4"/>
      <c r="AP50" s="4"/>
      <c r="AQ50" s="4"/>
      <c r="AR50" s="4"/>
      <c r="AS50" s="4"/>
      <c r="AT50" s="2"/>
    </row>
    <row r="51" spans="2:46" x14ac:dyDescent="0.2">
      <c r="B51" s="2">
        <v>42430</v>
      </c>
      <c r="C51">
        <v>34075.64</v>
      </c>
      <c r="D51" s="3">
        <f t="shared" si="1"/>
        <v>3.141059400073587E-4</v>
      </c>
      <c r="E51" s="4">
        <f t="shared" si="2"/>
        <v>101.70178284428354</v>
      </c>
      <c r="F51" s="4"/>
      <c r="G51" s="2">
        <v>42430</v>
      </c>
      <c r="H51">
        <v>33210.61</v>
      </c>
      <c r="I51" s="3">
        <f t="shared" si="3"/>
        <v>1.3611960938497703E-4</v>
      </c>
      <c r="J51" s="4">
        <f t="shared" si="4"/>
        <v>101.26964369352667</v>
      </c>
      <c r="K51" s="4"/>
      <c r="L51" s="2">
        <v>42430</v>
      </c>
      <c r="M51">
        <v>37153.5</v>
      </c>
      <c r="N51" s="3">
        <f t="shared" si="5"/>
        <v>1.3727024392951037E-5</v>
      </c>
      <c r="O51" s="4">
        <f t="shared" si="6"/>
        <v>101.50450197676084</v>
      </c>
      <c r="P51" s="4"/>
      <c r="Q51" s="2">
        <v>42430</v>
      </c>
      <c r="R51">
        <v>34877.19</v>
      </c>
      <c r="S51" s="3">
        <f t="shared" si="7"/>
        <v>-1.5910447401767946E-4</v>
      </c>
      <c r="T51" s="4">
        <f t="shared" si="8"/>
        <v>101.41908007111545</v>
      </c>
      <c r="U51" s="4"/>
      <c r="V51" s="2">
        <v>42430</v>
      </c>
      <c r="W51">
        <v>1396.73</v>
      </c>
      <c r="X51" s="3">
        <f t="shared" si="9"/>
        <v>3.079567428203589E-4</v>
      </c>
      <c r="Y51">
        <f t="shared" si="0"/>
        <v>3.7820663063792281E-5</v>
      </c>
      <c r="Z51" s="4">
        <f t="shared" si="10"/>
        <v>101.48294001395021</v>
      </c>
      <c r="AA51" s="4">
        <f t="shared" si="11"/>
        <v>101.66667414752443</v>
      </c>
      <c r="AB51" s="4">
        <f t="shared" si="12"/>
        <v>101.45169727970236</v>
      </c>
      <c r="AC51" s="4">
        <f t="shared" si="13"/>
        <v>101.63153225994355</v>
      </c>
      <c r="AD51" s="4"/>
      <c r="AE51" s="2">
        <v>42430</v>
      </c>
      <c r="AF51">
        <v>57793.5</v>
      </c>
      <c r="AG51" s="3">
        <f t="shared" si="14"/>
        <v>-2.3907006932688546E-4</v>
      </c>
      <c r="AH51" s="4">
        <f t="shared" si="15"/>
        <v>101.33336746559537</v>
      </c>
      <c r="AI51" s="4"/>
      <c r="AJ51" s="4"/>
      <c r="AK51" s="2">
        <v>42430</v>
      </c>
      <c r="AL51">
        <v>36898.410000000003</v>
      </c>
      <c r="AM51" s="3">
        <f t="shared" si="16"/>
        <v>1.1382733856368787E-5</v>
      </c>
      <c r="AN51" s="4">
        <f t="shared" si="17"/>
        <v>101.25231737850018</v>
      </c>
      <c r="AO51" s="4"/>
      <c r="AP51" s="4"/>
      <c r="AQ51" s="4"/>
      <c r="AR51" s="4"/>
      <c r="AS51" s="4"/>
      <c r="AT51" s="2"/>
    </row>
    <row r="52" spans="2:46" x14ac:dyDescent="0.2">
      <c r="B52" s="2">
        <v>42431</v>
      </c>
      <c r="C52">
        <v>34131.019999999997</v>
      </c>
      <c r="D52" s="3">
        <f t="shared" si="1"/>
        <v>1.6252079197924818E-3</v>
      </c>
      <c r="E52" s="4">
        <f t="shared" si="2"/>
        <v>101.86706938721909</v>
      </c>
      <c r="F52" s="4"/>
      <c r="G52" s="2">
        <v>42431</v>
      </c>
      <c r="H52">
        <v>33267.35</v>
      </c>
      <c r="I52" s="3">
        <f t="shared" si="3"/>
        <v>1.708490148178532E-3</v>
      </c>
      <c r="J52" s="4">
        <f t="shared" si="4"/>
        <v>101.44266188208661</v>
      </c>
      <c r="K52" s="4"/>
      <c r="L52" s="2">
        <v>42431</v>
      </c>
      <c r="M52">
        <v>37213.49</v>
      </c>
      <c r="N52" s="3">
        <f t="shared" si="5"/>
        <v>1.6146527245077813E-3</v>
      </c>
      <c r="O52" s="4">
        <f t="shared" si="6"/>
        <v>101.66839649742742</v>
      </c>
      <c r="P52" s="4"/>
      <c r="Q52" s="2">
        <v>42431</v>
      </c>
      <c r="R52">
        <v>34933.85</v>
      </c>
      <c r="S52" s="3">
        <f t="shared" si="7"/>
        <v>1.6245574829851783E-3</v>
      </c>
      <c r="T52" s="4">
        <f t="shared" si="8"/>
        <v>101.58384119656245</v>
      </c>
      <c r="U52" s="4"/>
      <c r="V52" s="2">
        <v>42431</v>
      </c>
      <c r="W52">
        <v>1396.56</v>
      </c>
      <c r="X52" s="3">
        <f t="shared" si="9"/>
        <v>-1.2171285788953323E-4</v>
      </c>
      <c r="Y52">
        <f t="shared" si="0"/>
        <v>3.7820663063792281E-5</v>
      </c>
      <c r="Z52" s="4">
        <f t="shared" si="10"/>
        <v>101.47058823529409</v>
      </c>
      <c r="AA52" s="4">
        <f t="shared" si="11"/>
        <v>101.65814510708957</v>
      </c>
      <c r="AB52" s="4">
        <f t="shared" si="12"/>
        <v>101.48294001395021</v>
      </c>
      <c r="AC52" s="4">
        <f t="shared" si="13"/>
        <v>101.66667414752443</v>
      </c>
      <c r="AD52" s="4"/>
      <c r="AE52" s="2">
        <v>42431</v>
      </c>
      <c r="AF52">
        <v>57874.97</v>
      </c>
      <c r="AG52" s="3">
        <f t="shared" si="14"/>
        <v>1.4096740982982858E-3</v>
      </c>
      <c r="AH52" s="4">
        <f t="shared" si="15"/>
        <v>101.47621448900496</v>
      </c>
      <c r="AI52" s="4"/>
      <c r="AJ52" s="4"/>
      <c r="AK52" s="2">
        <v>42431</v>
      </c>
      <c r="AL52">
        <v>36953.83</v>
      </c>
      <c r="AM52" s="3">
        <f t="shared" si="16"/>
        <v>1.5019617376466066E-3</v>
      </c>
      <c r="AN52" s="4">
        <f t="shared" si="17"/>
        <v>101.40439448505074</v>
      </c>
      <c r="AO52" s="4"/>
      <c r="AP52" s="4"/>
      <c r="AQ52" s="4"/>
      <c r="AR52" s="4"/>
      <c r="AS52" s="4"/>
      <c r="AT52" s="2"/>
    </row>
    <row r="53" spans="2:46" x14ac:dyDescent="0.2">
      <c r="B53" s="2">
        <v>42432</v>
      </c>
      <c r="C53">
        <v>34106.519999999997</v>
      </c>
      <c r="D53" s="3">
        <f t="shared" si="1"/>
        <v>-7.1782208677029224E-4</v>
      </c>
      <c r="E53" s="4">
        <f t="shared" si="2"/>
        <v>101.79394695489839</v>
      </c>
      <c r="F53" s="4"/>
      <c r="G53" s="2">
        <v>42432</v>
      </c>
      <c r="H53">
        <v>33256.07</v>
      </c>
      <c r="I53" s="3">
        <f t="shared" si="3"/>
        <v>-3.3907119142340125E-4</v>
      </c>
      <c r="J53" s="4">
        <f t="shared" si="4"/>
        <v>101.40826559786109</v>
      </c>
      <c r="K53" s="4"/>
      <c r="L53" s="2">
        <v>42432</v>
      </c>
      <c r="M53">
        <v>37195.49</v>
      </c>
      <c r="N53" s="3">
        <f t="shared" si="5"/>
        <v>-4.8369556308747175E-4</v>
      </c>
      <c r="O53" s="4">
        <f t="shared" si="6"/>
        <v>101.6192199451354</v>
      </c>
      <c r="P53" s="4"/>
      <c r="Q53" s="2">
        <v>42432</v>
      </c>
      <c r="R53">
        <v>34909.07</v>
      </c>
      <c r="S53" s="3">
        <f t="shared" si="7"/>
        <v>-7.0934065383576606E-4</v>
      </c>
      <c r="T53" s="4">
        <f t="shared" si="8"/>
        <v>101.51178364822893</v>
      </c>
      <c r="U53" s="4"/>
      <c r="V53" s="2">
        <v>42432</v>
      </c>
      <c r="W53">
        <v>1396.55</v>
      </c>
      <c r="X53" s="3">
        <f t="shared" si="9"/>
        <v>-7.1604513948164694E-6</v>
      </c>
      <c r="Y53">
        <f t="shared" si="0"/>
        <v>3.7820663063792281E-5</v>
      </c>
      <c r="Z53" s="4">
        <f t="shared" si="10"/>
        <v>101.46986166007902</v>
      </c>
      <c r="AA53" s="4">
        <f t="shared" si="11"/>
        <v>101.66126196733644</v>
      </c>
      <c r="AB53" s="4">
        <f t="shared" si="12"/>
        <v>101.47058823529409</v>
      </c>
      <c r="AC53" s="4">
        <f t="shared" si="13"/>
        <v>101.65814510708957</v>
      </c>
      <c r="AD53" s="4"/>
      <c r="AE53" s="2">
        <v>42432</v>
      </c>
      <c r="AF53">
        <v>57853.17</v>
      </c>
      <c r="AG53" s="3">
        <f t="shared" si="14"/>
        <v>-3.7667406134300752E-4</v>
      </c>
      <c r="AH53" s="4">
        <f t="shared" si="15"/>
        <v>101.43799103116368</v>
      </c>
      <c r="AI53" s="4"/>
      <c r="AJ53" s="4"/>
      <c r="AK53" s="2">
        <v>42432</v>
      </c>
      <c r="AL53">
        <v>36947.980000000003</v>
      </c>
      <c r="AM53" s="3">
        <f t="shared" si="16"/>
        <v>-1.5830564788543722E-4</v>
      </c>
      <c r="AN53" s="4">
        <f t="shared" si="17"/>
        <v>101.38834159668336</v>
      </c>
      <c r="AO53" s="4"/>
      <c r="AP53" s="4"/>
      <c r="AQ53" s="4"/>
      <c r="AR53" s="4"/>
      <c r="AS53" s="4"/>
      <c r="AT53" s="2"/>
    </row>
    <row r="54" spans="2:46" x14ac:dyDescent="0.2">
      <c r="B54" s="2">
        <v>42433</v>
      </c>
      <c r="C54">
        <v>34124.480000000003</v>
      </c>
      <c r="D54" s="3">
        <f t="shared" si="1"/>
        <v>5.2658553261974994E-4</v>
      </c>
      <c r="E54" s="4">
        <f t="shared" si="2"/>
        <v>101.8475501746731</v>
      </c>
      <c r="F54" s="4"/>
      <c r="G54" s="2">
        <v>42433</v>
      </c>
      <c r="H54">
        <v>33266.06</v>
      </c>
      <c r="I54" s="3">
        <f t="shared" si="3"/>
        <v>3.0039628855726974E-4</v>
      </c>
      <c r="J54" s="4">
        <f t="shared" si="4"/>
        <v>101.43872826447571</v>
      </c>
      <c r="K54" s="4"/>
      <c r="L54" s="2">
        <v>42433</v>
      </c>
      <c r="M54">
        <v>37198.870000000003</v>
      </c>
      <c r="N54" s="3">
        <f t="shared" si="5"/>
        <v>9.0871231969380517E-5</v>
      </c>
      <c r="O54" s="4">
        <f t="shared" si="6"/>
        <v>101.62845420884358</v>
      </c>
      <c r="P54" s="4"/>
      <c r="Q54" s="2">
        <v>42433</v>
      </c>
      <c r="R54">
        <v>34919.69</v>
      </c>
      <c r="S54" s="3">
        <f t="shared" si="7"/>
        <v>3.0421893221443952E-4</v>
      </c>
      <c r="T54" s="4">
        <f t="shared" si="8"/>
        <v>101.54266545465758</v>
      </c>
      <c r="U54" s="4"/>
      <c r="V54" s="2">
        <v>42433</v>
      </c>
      <c r="W54">
        <v>1396.75</v>
      </c>
      <c r="X54" s="3">
        <f t="shared" si="9"/>
        <v>1.4321005334583248E-4</v>
      </c>
      <c r="Y54">
        <f t="shared" si="0"/>
        <v>3.7820663063792281E-5</v>
      </c>
      <c r="Z54" s="4">
        <f t="shared" si="10"/>
        <v>101.48439316438035</v>
      </c>
      <c r="AA54" s="4">
        <f t="shared" si="11"/>
        <v>101.67966577842149</v>
      </c>
      <c r="AB54" s="4">
        <f t="shared" si="12"/>
        <v>101.46986166007902</v>
      </c>
      <c r="AC54" s="4">
        <f t="shared" si="13"/>
        <v>101.66126196733644</v>
      </c>
      <c r="AD54" s="4"/>
      <c r="AE54" s="2">
        <v>42433</v>
      </c>
      <c r="AF54">
        <v>57874.2</v>
      </c>
      <c r="AG54" s="3">
        <f t="shared" si="14"/>
        <v>3.6350644225713324E-4</v>
      </c>
      <c r="AH54" s="4">
        <f t="shared" si="15"/>
        <v>101.47486439439312</v>
      </c>
      <c r="AI54" s="4"/>
      <c r="AJ54" s="4"/>
      <c r="AK54" s="2">
        <v>42433</v>
      </c>
      <c r="AL54">
        <v>36958.44</v>
      </c>
      <c r="AM54" s="3">
        <f t="shared" si="16"/>
        <v>2.8310072702208977E-4</v>
      </c>
      <c r="AN54" s="4">
        <f t="shared" si="17"/>
        <v>101.41704470990095</v>
      </c>
      <c r="AO54" s="4"/>
      <c r="AP54" s="4"/>
      <c r="AQ54" s="4"/>
      <c r="AR54" s="4"/>
      <c r="AS54" s="4"/>
      <c r="AT54" s="2"/>
    </row>
    <row r="55" spans="2:46" x14ac:dyDescent="0.2">
      <c r="B55" s="2">
        <v>42434</v>
      </c>
      <c r="C55">
        <v>34124.480000000003</v>
      </c>
      <c r="D55" s="3">
        <f t="shared" si="1"/>
        <v>0</v>
      </c>
      <c r="E55" s="4">
        <f t="shared" si="2"/>
        <v>101.8475501746731</v>
      </c>
      <c r="F55" s="4"/>
      <c r="G55" s="2">
        <v>42434</v>
      </c>
      <c r="H55">
        <v>33266.06</v>
      </c>
      <c r="I55" s="3">
        <f t="shared" si="3"/>
        <v>0</v>
      </c>
      <c r="J55" s="4">
        <f t="shared" si="4"/>
        <v>101.43872826447571</v>
      </c>
      <c r="K55" s="4"/>
      <c r="L55" s="2">
        <v>42434</v>
      </c>
      <c r="M55">
        <v>37198.870000000003</v>
      </c>
      <c r="N55" s="3">
        <f t="shared" si="5"/>
        <v>0</v>
      </c>
      <c r="O55" s="4">
        <f t="shared" si="6"/>
        <v>101.62845420884358</v>
      </c>
      <c r="P55" s="4"/>
      <c r="Q55" s="2">
        <v>42434</v>
      </c>
      <c r="R55">
        <v>34919.69</v>
      </c>
      <c r="S55" s="3">
        <f t="shared" si="7"/>
        <v>0</v>
      </c>
      <c r="T55" s="4">
        <f t="shared" si="8"/>
        <v>101.54266545465758</v>
      </c>
      <c r="U55" s="4"/>
      <c r="V55" s="2">
        <v>42434</v>
      </c>
      <c r="W55">
        <v>1396.75</v>
      </c>
      <c r="X55" s="3">
        <f t="shared" si="9"/>
        <v>0</v>
      </c>
      <c r="Y55">
        <f t="shared" si="0"/>
        <v>3.7820663063792281E-5</v>
      </c>
      <c r="Z55" s="4">
        <f t="shared" si="10"/>
        <v>101.48439316438035</v>
      </c>
      <c r="AA55" s="4">
        <f t="shared" si="11"/>
        <v>101.68351137080134</v>
      </c>
      <c r="AB55" s="4">
        <f t="shared" si="12"/>
        <v>101.48439316438035</v>
      </c>
      <c r="AC55" s="4">
        <f t="shared" si="13"/>
        <v>101.67966577842149</v>
      </c>
      <c r="AD55" s="4"/>
      <c r="AE55" s="2">
        <v>42434</v>
      </c>
      <c r="AF55">
        <v>57874.2</v>
      </c>
      <c r="AG55" s="3">
        <f t="shared" si="14"/>
        <v>0</v>
      </c>
      <c r="AH55" s="4">
        <f t="shared" si="15"/>
        <v>101.47486439439312</v>
      </c>
      <c r="AI55" s="4"/>
      <c r="AJ55" s="4"/>
      <c r="AK55" s="2">
        <v>42434</v>
      </c>
      <c r="AL55">
        <v>36958.44</v>
      </c>
      <c r="AM55" s="3">
        <f t="shared" si="16"/>
        <v>0</v>
      </c>
      <c r="AN55" s="4">
        <f t="shared" si="17"/>
        <v>101.41704470990095</v>
      </c>
      <c r="AO55" s="4"/>
      <c r="AP55" s="4"/>
      <c r="AQ55" s="4"/>
      <c r="AR55" s="4"/>
      <c r="AS55" s="4"/>
      <c r="AT55" s="2"/>
    </row>
    <row r="56" spans="2:46" x14ac:dyDescent="0.2">
      <c r="B56" s="2">
        <v>42435</v>
      </c>
      <c r="C56">
        <v>34124.480000000003</v>
      </c>
      <c r="D56" s="3">
        <f t="shared" si="1"/>
        <v>0</v>
      </c>
      <c r="E56" s="4">
        <f t="shared" si="2"/>
        <v>101.8475501746731</v>
      </c>
      <c r="F56" s="4"/>
      <c r="G56" s="2">
        <v>42435</v>
      </c>
      <c r="H56">
        <v>33266.06</v>
      </c>
      <c r="I56" s="3">
        <f t="shared" si="3"/>
        <v>0</v>
      </c>
      <c r="J56" s="4">
        <f t="shared" si="4"/>
        <v>101.43872826447571</v>
      </c>
      <c r="K56" s="4"/>
      <c r="L56" s="2">
        <v>42435</v>
      </c>
      <c r="M56">
        <v>37198.870000000003</v>
      </c>
      <c r="N56" s="3">
        <f t="shared" si="5"/>
        <v>0</v>
      </c>
      <c r="O56" s="4">
        <f t="shared" si="6"/>
        <v>101.62845420884358</v>
      </c>
      <c r="P56" s="4"/>
      <c r="Q56" s="2">
        <v>42435</v>
      </c>
      <c r="R56">
        <v>34919.69</v>
      </c>
      <c r="S56" s="3">
        <f t="shared" si="7"/>
        <v>0</v>
      </c>
      <c r="T56" s="4">
        <f t="shared" si="8"/>
        <v>101.54266545465758</v>
      </c>
      <c r="U56" s="4"/>
      <c r="V56" s="2">
        <v>42435</v>
      </c>
      <c r="W56">
        <v>1396.75</v>
      </c>
      <c r="X56" s="3">
        <f t="shared" si="9"/>
        <v>0</v>
      </c>
      <c r="Y56">
        <f t="shared" si="0"/>
        <v>3.7820663063792281E-5</v>
      </c>
      <c r="Z56" s="4">
        <f t="shared" si="10"/>
        <v>101.48439316438035</v>
      </c>
      <c r="AA56" s="4">
        <f t="shared" si="11"/>
        <v>101.68735710862404</v>
      </c>
      <c r="AB56" s="4">
        <f t="shared" si="12"/>
        <v>101.48439316438035</v>
      </c>
      <c r="AC56" s="4">
        <f t="shared" si="13"/>
        <v>101.68351137080134</v>
      </c>
      <c r="AD56" s="4"/>
      <c r="AE56" s="2">
        <v>42435</v>
      </c>
      <c r="AF56">
        <v>57874.2</v>
      </c>
      <c r="AG56" s="3">
        <f t="shared" si="14"/>
        <v>0</v>
      </c>
      <c r="AH56" s="4">
        <f t="shared" si="15"/>
        <v>101.47486439439312</v>
      </c>
      <c r="AI56" s="4"/>
      <c r="AJ56" s="4"/>
      <c r="AK56" s="2">
        <v>42435</v>
      </c>
      <c r="AL56">
        <v>36958.44</v>
      </c>
      <c r="AM56" s="3">
        <f t="shared" si="16"/>
        <v>0</v>
      </c>
      <c r="AN56" s="4">
        <f t="shared" si="17"/>
        <v>101.41704470990095</v>
      </c>
      <c r="AO56" s="4"/>
      <c r="AP56" s="4"/>
      <c r="AQ56" s="4"/>
      <c r="AR56" s="4"/>
      <c r="AS56" s="4"/>
      <c r="AT56" s="2"/>
    </row>
    <row r="57" spans="2:46" x14ac:dyDescent="0.2">
      <c r="B57" s="2">
        <v>42436</v>
      </c>
      <c r="C57">
        <v>34140.25</v>
      </c>
      <c r="D57" s="3">
        <f t="shared" si="1"/>
        <v>4.621315841295548E-4</v>
      </c>
      <c r="E57" s="4">
        <f t="shared" si="2"/>
        <v>101.89461714437503</v>
      </c>
      <c r="F57" s="4"/>
      <c r="G57" s="2">
        <v>42436</v>
      </c>
      <c r="H57">
        <v>33277.78</v>
      </c>
      <c r="I57" s="3">
        <f t="shared" si="3"/>
        <v>3.5231103412902698E-4</v>
      </c>
      <c r="J57" s="4">
        <f t="shared" si="4"/>
        <v>101.4744662477313</v>
      </c>
      <c r="K57" s="4"/>
      <c r="L57" s="2">
        <v>42436</v>
      </c>
      <c r="M57">
        <v>37207.51</v>
      </c>
      <c r="N57" s="3">
        <f t="shared" si="5"/>
        <v>2.3226511988139187E-4</v>
      </c>
      <c r="O57" s="4">
        <f t="shared" si="6"/>
        <v>101.65205895394375</v>
      </c>
      <c r="P57" s="4"/>
      <c r="Q57" s="2">
        <v>42436</v>
      </c>
      <c r="R57">
        <v>34933.019999999997</v>
      </c>
      <c r="S57" s="3">
        <f t="shared" si="7"/>
        <v>3.817330566220356E-4</v>
      </c>
      <c r="T57" s="4">
        <f t="shared" si="8"/>
        <v>101.58142764671913</v>
      </c>
      <c r="U57" s="4"/>
      <c r="V57" s="2">
        <v>42436</v>
      </c>
      <c r="W57">
        <v>1396.76</v>
      </c>
      <c r="X57" s="3">
        <f t="shared" si="9"/>
        <v>7.159477358076316E-6</v>
      </c>
      <c r="Y57">
        <f t="shared" si="0"/>
        <v>3.7820663063792281E-5</v>
      </c>
      <c r="Z57" s="4">
        <f t="shared" si="10"/>
        <v>101.4851197395954</v>
      </c>
      <c r="AA57" s="4">
        <f t="shared" si="11"/>
        <v>101.69193102022592</v>
      </c>
      <c r="AB57" s="4">
        <f t="shared" si="12"/>
        <v>101.48439316438035</v>
      </c>
      <c r="AC57" s="4">
        <f t="shared" si="13"/>
        <v>101.68735710862404</v>
      </c>
      <c r="AD57" s="4"/>
      <c r="AE57" s="2">
        <v>42436</v>
      </c>
      <c r="AF57">
        <v>57891.64</v>
      </c>
      <c r="AG57" s="3">
        <f t="shared" si="14"/>
        <v>3.0134325830855069E-4</v>
      </c>
      <c r="AH57" s="4">
        <f t="shared" si="15"/>
        <v>101.50544316066615</v>
      </c>
      <c r="AI57" s="4"/>
      <c r="AJ57" s="4"/>
      <c r="AK57" s="2">
        <v>42436</v>
      </c>
      <c r="AL57">
        <v>36964.29</v>
      </c>
      <c r="AM57" s="3">
        <f t="shared" si="16"/>
        <v>1.5828590167754619E-4</v>
      </c>
      <c r="AN57" s="4">
        <f t="shared" si="17"/>
        <v>101.43309759826833</v>
      </c>
      <c r="AO57" s="4"/>
      <c r="AP57" s="4"/>
      <c r="AQ57" s="4"/>
      <c r="AR57" s="4"/>
      <c r="AS57" s="4"/>
      <c r="AT57" s="2"/>
    </row>
    <row r="58" spans="2:46" x14ac:dyDescent="0.2">
      <c r="B58" s="2">
        <v>42437</v>
      </c>
      <c r="C58">
        <v>34123.81</v>
      </c>
      <c r="D58" s="3">
        <f t="shared" si="1"/>
        <v>-4.8154304669711934E-4</v>
      </c>
      <c r="E58" s="4">
        <f t="shared" si="2"/>
        <v>101.84555049999329</v>
      </c>
      <c r="F58" s="4"/>
      <c r="G58" s="2">
        <v>42437</v>
      </c>
      <c r="H58">
        <v>33278.519999999997</v>
      </c>
      <c r="I58" s="3">
        <f t="shared" si="3"/>
        <v>2.2237060284702181E-5</v>
      </c>
      <c r="J58" s="4">
        <f t="shared" si="4"/>
        <v>101.47672274155461</v>
      </c>
      <c r="K58" s="4"/>
      <c r="L58" s="2">
        <v>42437</v>
      </c>
      <c r="M58">
        <v>37197.339999999997</v>
      </c>
      <c r="N58" s="3">
        <f t="shared" si="5"/>
        <v>-2.7333191605682927E-4</v>
      </c>
      <c r="O58" s="4">
        <f t="shared" si="6"/>
        <v>101.62427420189874</v>
      </c>
      <c r="P58" s="4"/>
      <c r="Q58" s="2">
        <v>42437</v>
      </c>
      <c r="R58">
        <v>34930.239999999998</v>
      </c>
      <c r="S58" s="3">
        <f t="shared" si="7"/>
        <v>-7.9580866469530775E-5</v>
      </c>
      <c r="T58" s="4">
        <f t="shared" si="8"/>
        <v>101.57334370868979</v>
      </c>
      <c r="U58" s="4"/>
      <c r="V58" s="2">
        <v>42437</v>
      </c>
      <c r="W58">
        <v>1397.59</v>
      </c>
      <c r="X58" s="3">
        <f t="shared" si="9"/>
        <v>5.9423236633349141E-4</v>
      </c>
      <c r="Y58">
        <f t="shared" si="0"/>
        <v>3.7820663063792281E-5</v>
      </c>
      <c r="Z58" s="4">
        <f t="shared" si="10"/>
        <v>101.54542548244591</v>
      </c>
      <c r="AA58" s="4">
        <f t="shared" si="11"/>
        <v>101.75620571329252</v>
      </c>
      <c r="AB58" s="4">
        <f t="shared" si="12"/>
        <v>101.4851197395954</v>
      </c>
      <c r="AC58" s="4">
        <f t="shared" si="13"/>
        <v>101.69193102022592</v>
      </c>
      <c r="AD58" s="4"/>
      <c r="AE58" s="2">
        <v>42437</v>
      </c>
      <c r="AF58">
        <v>57879.29</v>
      </c>
      <c r="AG58" s="3">
        <f t="shared" si="14"/>
        <v>-2.1332959301201271E-4</v>
      </c>
      <c r="AH58" s="4">
        <f t="shared" si="15"/>
        <v>101.48378904578817</v>
      </c>
      <c r="AI58" s="4"/>
      <c r="AJ58" s="4"/>
      <c r="AK58" s="2">
        <v>42437</v>
      </c>
      <c r="AL58">
        <v>36946.85</v>
      </c>
      <c r="AM58" s="3">
        <f t="shared" si="16"/>
        <v>-4.7180670858282259E-4</v>
      </c>
      <c r="AN58" s="4">
        <f t="shared" si="17"/>
        <v>101.38524078234913</v>
      </c>
      <c r="AO58" s="4"/>
      <c r="AP58" s="4"/>
      <c r="AQ58" s="4"/>
      <c r="AR58" s="4"/>
      <c r="AS58" s="4"/>
      <c r="AT58" s="2"/>
    </row>
    <row r="59" spans="2:46" x14ac:dyDescent="0.2">
      <c r="B59" s="2">
        <v>42438</v>
      </c>
      <c r="C59">
        <v>34123.32</v>
      </c>
      <c r="D59" s="3">
        <f t="shared" si="1"/>
        <v>-1.4359475099534613E-5</v>
      </c>
      <c r="E59" s="4">
        <f t="shared" si="2"/>
        <v>101.84408805134689</v>
      </c>
      <c r="F59" s="4"/>
      <c r="G59" s="2">
        <v>42438</v>
      </c>
      <c r="H59">
        <v>33276.19</v>
      </c>
      <c r="I59" s="3">
        <f t="shared" si="3"/>
        <v>-7.001513288440453E-5</v>
      </c>
      <c r="J59" s="4">
        <f t="shared" si="4"/>
        <v>101.46961783532718</v>
      </c>
      <c r="K59" s="4"/>
      <c r="L59" s="2">
        <v>42438</v>
      </c>
      <c r="M59">
        <v>37199.730000000003</v>
      </c>
      <c r="N59" s="3">
        <f t="shared" si="5"/>
        <v>6.4251906184864538E-5</v>
      </c>
      <c r="O59" s="4">
        <f t="shared" si="6"/>
        <v>101.63080375523087</v>
      </c>
      <c r="P59" s="4"/>
      <c r="Q59" s="2">
        <v>42438</v>
      </c>
      <c r="R59">
        <v>34935.64</v>
      </c>
      <c r="S59" s="3">
        <f t="shared" si="7"/>
        <v>1.5459384189742131E-4</v>
      </c>
      <c r="T59" s="4">
        <f t="shared" si="8"/>
        <v>101.58904632212808</v>
      </c>
      <c r="U59" s="4"/>
      <c r="V59" s="2">
        <v>42438</v>
      </c>
      <c r="W59">
        <v>1397.42</v>
      </c>
      <c r="X59" s="3">
        <f t="shared" si="9"/>
        <v>-1.2163796249242687E-4</v>
      </c>
      <c r="Y59">
        <f t="shared" si="0"/>
        <v>3.7820663063792281E-5</v>
      </c>
      <c r="Z59" s="4">
        <f t="shared" si="10"/>
        <v>101.5330737037898</v>
      </c>
      <c r="AA59" s="4">
        <f t="shared" si="11"/>
        <v>101.74767678292952</v>
      </c>
      <c r="AB59" s="4">
        <f t="shared" si="12"/>
        <v>101.54542548244591</v>
      </c>
      <c r="AC59" s="4">
        <f t="shared" si="13"/>
        <v>101.75620571329252</v>
      </c>
      <c r="AD59" s="4"/>
      <c r="AE59" s="2">
        <v>42438</v>
      </c>
      <c r="AF59">
        <v>57888.35</v>
      </c>
      <c r="AG59" s="3">
        <f t="shared" si="14"/>
        <v>1.5653267343118671E-4</v>
      </c>
      <c r="AH59" s="4">
        <f t="shared" si="15"/>
        <v>101.49967457459744</v>
      </c>
      <c r="AI59" s="4"/>
      <c r="AJ59" s="4"/>
      <c r="AK59" s="2">
        <v>42438</v>
      </c>
      <c r="AL59">
        <v>36951.17</v>
      </c>
      <c r="AM59" s="3">
        <f t="shared" si="16"/>
        <v>1.169247175334398E-4</v>
      </c>
      <c r="AN59" s="4">
        <f t="shared" si="17"/>
        <v>101.39709522298966</v>
      </c>
      <c r="AO59" s="4"/>
      <c r="AP59" s="4"/>
      <c r="AQ59" s="4"/>
      <c r="AR59" s="4"/>
      <c r="AS59" s="4"/>
      <c r="AT59" s="2"/>
    </row>
    <row r="60" spans="2:46" x14ac:dyDescent="0.2">
      <c r="B60" s="2">
        <v>42439</v>
      </c>
      <c r="C60">
        <v>34140.92</v>
      </c>
      <c r="D60" s="3">
        <f t="shared" si="1"/>
        <v>5.1577630781518558E-4</v>
      </c>
      <c r="E60" s="4">
        <f t="shared" si="2"/>
        <v>101.89661681905481</v>
      </c>
      <c r="F60" s="4"/>
      <c r="G60" s="2">
        <v>42439</v>
      </c>
      <c r="H60">
        <v>33267.199999999997</v>
      </c>
      <c r="I60" s="3">
        <f t="shared" si="3"/>
        <v>-2.7016314067218605E-4</v>
      </c>
      <c r="J60" s="4">
        <f t="shared" si="4"/>
        <v>101.44220448468998</v>
      </c>
      <c r="K60" s="4"/>
      <c r="L60" s="2">
        <v>42439</v>
      </c>
      <c r="M60">
        <v>37170.04</v>
      </c>
      <c r="N60" s="3">
        <f t="shared" si="5"/>
        <v>-7.9812407240598127E-4</v>
      </c>
      <c r="O60" s="4">
        <f t="shared" si="6"/>
        <v>101.54968976425586</v>
      </c>
      <c r="P60" s="4"/>
      <c r="Q60" s="2">
        <v>42439</v>
      </c>
      <c r="R60">
        <v>34914.19</v>
      </c>
      <c r="S60" s="3">
        <f t="shared" si="7"/>
        <v>-6.139861757219478E-4</v>
      </c>
      <c r="T60" s="4">
        <f t="shared" si="8"/>
        <v>101.52667205208152</v>
      </c>
      <c r="U60" s="4"/>
      <c r="V60" s="2">
        <v>42439</v>
      </c>
      <c r="W60">
        <v>1397.4</v>
      </c>
      <c r="X60" s="3">
        <f t="shared" si="9"/>
        <v>-1.4312089421930629E-5</v>
      </c>
      <c r="Y60">
        <f t="shared" si="0"/>
        <v>3.7820663063792281E-5</v>
      </c>
      <c r="Z60" s="4">
        <f t="shared" si="10"/>
        <v>101.53162055335966</v>
      </c>
      <c r="AA60" s="4">
        <f t="shared" si="11"/>
        <v>101.75006872568207</v>
      </c>
      <c r="AB60" s="4">
        <f t="shared" si="12"/>
        <v>101.5330737037898</v>
      </c>
      <c r="AC60" s="4">
        <f t="shared" si="13"/>
        <v>101.74767678292952</v>
      </c>
      <c r="AD60" s="4"/>
      <c r="AE60" s="2">
        <v>42439</v>
      </c>
      <c r="AF60">
        <v>57869.48</v>
      </c>
      <c r="AG60" s="3">
        <f t="shared" si="14"/>
        <v>-3.2597232431041956E-4</v>
      </c>
      <c r="AH60" s="4">
        <f t="shared" si="15"/>
        <v>101.4665884897596</v>
      </c>
      <c r="AI60" s="4"/>
      <c r="AJ60" s="4"/>
      <c r="AK60" s="2">
        <v>42439</v>
      </c>
      <c r="AL60">
        <v>36943.019999999997</v>
      </c>
      <c r="AM60" s="3">
        <f t="shared" si="16"/>
        <v>-2.2056135164327806E-4</v>
      </c>
      <c r="AN60" s="4">
        <f t="shared" si="17"/>
        <v>101.37473094261458</v>
      </c>
      <c r="AO60" s="4"/>
      <c r="AP60" s="4"/>
      <c r="AQ60" s="4"/>
      <c r="AR60" s="4"/>
      <c r="AS60" s="4"/>
      <c r="AT60" s="2"/>
    </row>
    <row r="61" spans="2:46" x14ac:dyDescent="0.2">
      <c r="B61" s="2">
        <v>42440</v>
      </c>
      <c r="C61">
        <v>34129.870000000003</v>
      </c>
      <c r="D61" s="3">
        <f t="shared" si="1"/>
        <v>-3.2365853058424765E-4</v>
      </c>
      <c r="E61" s="4">
        <f t="shared" si="2"/>
        <v>101.86363710978365</v>
      </c>
      <c r="F61" s="4"/>
      <c r="G61" s="2">
        <v>42440</v>
      </c>
      <c r="H61">
        <v>33245.980000000003</v>
      </c>
      <c r="I61" s="3">
        <f t="shared" si="3"/>
        <v>-6.378655252018417E-4</v>
      </c>
      <c r="J61" s="4">
        <f t="shared" si="4"/>
        <v>101.37749799964872</v>
      </c>
      <c r="K61" s="4"/>
      <c r="L61" s="2">
        <v>42440</v>
      </c>
      <c r="M61">
        <v>37166.21</v>
      </c>
      <c r="N61" s="3">
        <f t="shared" si="5"/>
        <v>-1.0303997520588748E-4</v>
      </c>
      <c r="O61" s="4">
        <f t="shared" si="6"/>
        <v>101.53922608674038</v>
      </c>
      <c r="P61" s="4"/>
      <c r="Q61" s="2">
        <v>42440</v>
      </c>
      <c r="R61">
        <v>34906.81</v>
      </c>
      <c r="S61" s="3">
        <f t="shared" si="7"/>
        <v>-2.1137537488347125E-4</v>
      </c>
      <c r="T61" s="4">
        <f t="shared" si="8"/>
        <v>101.50521181371585</v>
      </c>
      <c r="U61" s="4"/>
      <c r="V61" s="2">
        <v>42440</v>
      </c>
      <c r="W61">
        <v>1397.72</v>
      </c>
      <c r="X61" s="3">
        <f t="shared" si="9"/>
        <v>2.2899670817233542E-4</v>
      </c>
      <c r="Y61">
        <f t="shared" si="0"/>
        <v>3.7820663063792281E-5</v>
      </c>
      <c r="Z61" s="4">
        <f t="shared" si="10"/>
        <v>101.55487096024179</v>
      </c>
      <c r="AA61" s="4">
        <f t="shared" si="11"/>
        <v>101.77721741154255</v>
      </c>
      <c r="AB61" s="4">
        <f t="shared" si="12"/>
        <v>101.53162055335966</v>
      </c>
      <c r="AC61" s="4">
        <f t="shared" si="13"/>
        <v>101.75006872568207</v>
      </c>
      <c r="AD61" s="4"/>
      <c r="AE61" s="2">
        <v>42440</v>
      </c>
      <c r="AF61">
        <v>57864.01</v>
      </c>
      <c r="AG61" s="3">
        <f t="shared" si="14"/>
        <v>-9.452305429391572E-5</v>
      </c>
      <c r="AH61" s="4">
        <f t="shared" si="15"/>
        <v>101.45699755790676</v>
      </c>
      <c r="AI61" s="4"/>
      <c r="AJ61" s="4"/>
      <c r="AK61" s="2">
        <v>42440</v>
      </c>
      <c r="AL61">
        <v>36944.559999999998</v>
      </c>
      <c r="AM61" s="3">
        <f t="shared" si="16"/>
        <v>4.1685817780967582E-5</v>
      </c>
      <c r="AN61" s="4">
        <f t="shared" si="17"/>
        <v>101.37895683117624</v>
      </c>
      <c r="AO61" s="4"/>
      <c r="AP61" s="4"/>
      <c r="AQ61" s="4"/>
      <c r="AR61" s="4"/>
      <c r="AS61" s="4"/>
      <c r="AT61" s="2"/>
    </row>
    <row r="62" spans="2:46" x14ac:dyDescent="0.2">
      <c r="B62" s="2">
        <v>42441</v>
      </c>
      <c r="C62">
        <v>34129.870000000003</v>
      </c>
      <c r="D62" s="3">
        <f t="shared" si="1"/>
        <v>0</v>
      </c>
      <c r="E62" s="4">
        <f t="shared" si="2"/>
        <v>101.86363710978365</v>
      </c>
      <c r="F62" s="4"/>
      <c r="G62" s="2">
        <v>42441</v>
      </c>
      <c r="H62">
        <v>33245.980000000003</v>
      </c>
      <c r="I62" s="3">
        <f t="shared" si="3"/>
        <v>0</v>
      </c>
      <c r="J62" s="4">
        <f t="shared" si="4"/>
        <v>101.37749799964872</v>
      </c>
      <c r="K62" s="4"/>
      <c r="L62" s="2">
        <v>42441</v>
      </c>
      <c r="M62">
        <v>37166.21</v>
      </c>
      <c r="N62" s="3">
        <f t="shared" si="5"/>
        <v>0</v>
      </c>
      <c r="O62" s="4">
        <f t="shared" si="6"/>
        <v>101.53922608674038</v>
      </c>
      <c r="P62" s="4"/>
      <c r="Q62" s="2">
        <v>42441</v>
      </c>
      <c r="R62">
        <v>34906.81</v>
      </c>
      <c r="S62" s="3">
        <f t="shared" si="7"/>
        <v>0</v>
      </c>
      <c r="T62" s="4">
        <f t="shared" si="8"/>
        <v>101.50521181371585</v>
      </c>
      <c r="U62" s="4"/>
      <c r="V62" s="2">
        <v>42441</v>
      </c>
      <c r="W62">
        <v>1397.72</v>
      </c>
      <c r="X62" s="3">
        <f t="shared" si="9"/>
        <v>0</v>
      </c>
      <c r="Y62">
        <f t="shared" si="0"/>
        <v>3.7820663063792281E-5</v>
      </c>
      <c r="Z62" s="4">
        <f t="shared" si="10"/>
        <v>101.55487096024179</v>
      </c>
      <c r="AA62" s="4">
        <f t="shared" si="11"/>
        <v>101.78106669338985</v>
      </c>
      <c r="AB62" s="4">
        <f t="shared" si="12"/>
        <v>101.55487096024179</v>
      </c>
      <c r="AC62" s="4">
        <f t="shared" si="13"/>
        <v>101.77721741154255</v>
      </c>
      <c r="AD62" s="4"/>
      <c r="AE62" s="2">
        <v>42441</v>
      </c>
      <c r="AF62">
        <v>57864.01</v>
      </c>
      <c r="AG62" s="3">
        <f t="shared" si="14"/>
        <v>0</v>
      </c>
      <c r="AH62" s="4">
        <f t="shared" si="15"/>
        <v>101.45699755790676</v>
      </c>
      <c r="AI62" s="4"/>
      <c r="AJ62" s="4"/>
      <c r="AK62" s="2">
        <v>42441</v>
      </c>
      <c r="AL62">
        <v>36944.559999999998</v>
      </c>
      <c r="AM62" s="3">
        <f t="shared" si="16"/>
        <v>0</v>
      </c>
      <c r="AN62" s="4">
        <f t="shared" si="17"/>
        <v>101.37895683117624</v>
      </c>
      <c r="AO62" s="4"/>
      <c r="AP62" s="4"/>
      <c r="AQ62" s="4"/>
      <c r="AR62" s="4"/>
      <c r="AS62" s="4"/>
      <c r="AT62" s="2"/>
    </row>
    <row r="63" spans="2:46" x14ac:dyDescent="0.2">
      <c r="B63" s="2">
        <v>42442</v>
      </c>
      <c r="C63">
        <v>34129.870000000003</v>
      </c>
      <c r="D63" s="3">
        <f t="shared" si="1"/>
        <v>0</v>
      </c>
      <c r="E63" s="4">
        <f t="shared" si="2"/>
        <v>101.86363710978365</v>
      </c>
      <c r="F63" s="4"/>
      <c r="G63" s="2">
        <v>42442</v>
      </c>
      <c r="H63">
        <v>33245.980000000003</v>
      </c>
      <c r="I63" s="3">
        <f t="shared" si="3"/>
        <v>0</v>
      </c>
      <c r="J63" s="4">
        <f t="shared" si="4"/>
        <v>101.37749799964872</v>
      </c>
      <c r="K63" s="4"/>
      <c r="L63" s="2">
        <v>42442</v>
      </c>
      <c r="M63">
        <v>37166.21</v>
      </c>
      <c r="N63" s="3">
        <f t="shared" si="5"/>
        <v>0</v>
      </c>
      <c r="O63" s="4">
        <f t="shared" si="6"/>
        <v>101.53922608674038</v>
      </c>
      <c r="P63" s="4"/>
      <c r="Q63" s="2">
        <v>42442</v>
      </c>
      <c r="R63">
        <v>34906.81</v>
      </c>
      <c r="S63" s="3">
        <f t="shared" si="7"/>
        <v>0</v>
      </c>
      <c r="T63" s="4">
        <f t="shared" si="8"/>
        <v>101.50521181371585</v>
      </c>
      <c r="U63" s="4"/>
      <c r="V63" s="2">
        <v>42442</v>
      </c>
      <c r="W63">
        <v>1397.72</v>
      </c>
      <c r="X63" s="3">
        <f t="shared" si="9"/>
        <v>0</v>
      </c>
      <c r="Y63">
        <f t="shared" si="0"/>
        <v>3.7820663063792281E-5</v>
      </c>
      <c r="Z63" s="4">
        <f t="shared" si="10"/>
        <v>101.55487096024179</v>
      </c>
      <c r="AA63" s="4">
        <f t="shared" si="11"/>
        <v>101.78491612081953</v>
      </c>
      <c r="AB63" s="4">
        <f t="shared" si="12"/>
        <v>101.55487096024179</v>
      </c>
      <c r="AC63" s="4">
        <f t="shared" si="13"/>
        <v>101.78106669338985</v>
      </c>
      <c r="AD63" s="4"/>
      <c r="AE63" s="2">
        <v>42442</v>
      </c>
      <c r="AF63">
        <v>57864.01</v>
      </c>
      <c r="AG63" s="3">
        <f t="shared" si="14"/>
        <v>0</v>
      </c>
      <c r="AH63" s="4">
        <f t="shared" si="15"/>
        <v>101.45699755790676</v>
      </c>
      <c r="AI63" s="4"/>
      <c r="AJ63" s="4"/>
      <c r="AK63" s="2">
        <v>42442</v>
      </c>
      <c r="AL63">
        <v>36944.559999999998</v>
      </c>
      <c r="AM63" s="3">
        <f t="shared" si="16"/>
        <v>0</v>
      </c>
      <c r="AN63" s="4">
        <f t="shared" si="17"/>
        <v>101.37895683117624</v>
      </c>
      <c r="AO63" s="4"/>
      <c r="AP63" s="4"/>
      <c r="AQ63" s="4"/>
      <c r="AR63" s="4"/>
      <c r="AS63" s="4"/>
      <c r="AT63" s="2"/>
    </row>
    <row r="64" spans="2:46" x14ac:dyDescent="0.2">
      <c r="B64" s="2">
        <v>42443</v>
      </c>
      <c r="C64">
        <v>34215.050000000003</v>
      </c>
      <c r="D64" s="3">
        <f t="shared" si="1"/>
        <v>2.4957610445044409E-3</v>
      </c>
      <c r="E64" s="4">
        <f t="shared" si="2"/>
        <v>102.11786440713379</v>
      </c>
      <c r="F64" s="4"/>
      <c r="G64" s="2">
        <v>42443</v>
      </c>
      <c r="H64">
        <v>33359.51</v>
      </c>
      <c r="I64" s="3">
        <f t="shared" si="3"/>
        <v>3.4148489531666826E-3</v>
      </c>
      <c r="J64" s="4">
        <f t="shared" si="4"/>
        <v>101.72368684256749</v>
      </c>
      <c r="K64" s="4"/>
      <c r="L64" s="2">
        <v>42443</v>
      </c>
      <c r="M64">
        <v>37288.449999999997</v>
      </c>
      <c r="N64" s="3">
        <f t="shared" si="5"/>
        <v>3.2890090219044321E-3</v>
      </c>
      <c r="O64" s="4">
        <f t="shared" si="6"/>
        <v>101.87318951741686</v>
      </c>
      <c r="P64" s="4"/>
      <c r="Q64" s="2">
        <v>42443</v>
      </c>
      <c r="R64">
        <v>35009.85</v>
      </c>
      <c r="S64" s="3">
        <f t="shared" si="7"/>
        <v>2.9518595368640543E-3</v>
      </c>
      <c r="T64" s="4">
        <f t="shared" si="8"/>
        <v>101.80484094124957</v>
      </c>
      <c r="U64" s="4"/>
      <c r="V64" s="2">
        <v>42443</v>
      </c>
      <c r="W64">
        <v>1397.18</v>
      </c>
      <c r="X64" s="3">
        <f t="shared" si="9"/>
        <v>-3.8634347365706923E-4</v>
      </c>
      <c r="Y64">
        <f t="shared" si="0"/>
        <v>3.7820663063792281E-5</v>
      </c>
      <c r="Z64" s="4">
        <f t="shared" si="10"/>
        <v>101.5156358986282</v>
      </c>
      <c r="AA64" s="4">
        <f t="shared" si="11"/>
        <v>101.7494417557771</v>
      </c>
      <c r="AB64" s="4">
        <f t="shared" si="12"/>
        <v>101.55487096024179</v>
      </c>
      <c r="AC64" s="4">
        <f t="shared" si="13"/>
        <v>101.78491612081953</v>
      </c>
      <c r="AD64" s="4"/>
      <c r="AE64" s="2">
        <v>42443</v>
      </c>
      <c r="AF64">
        <v>58008.11</v>
      </c>
      <c r="AG64" s="3">
        <f t="shared" si="14"/>
        <v>2.4903217042855363E-3</v>
      </c>
      <c r="AH64" s="4">
        <f t="shared" si="15"/>
        <v>101.70965812097685</v>
      </c>
      <c r="AI64" s="4"/>
      <c r="AJ64" s="4"/>
      <c r="AK64" s="2">
        <v>42443</v>
      </c>
      <c r="AL64">
        <v>37015.699999999997</v>
      </c>
      <c r="AM64" s="3">
        <f t="shared" si="16"/>
        <v>1.9255879620707628E-3</v>
      </c>
      <c r="AN64" s="4">
        <f t="shared" si="17"/>
        <v>101.57417093005765</v>
      </c>
      <c r="AO64" s="4"/>
      <c r="AP64" s="4"/>
      <c r="AQ64" s="4"/>
      <c r="AR64" s="4"/>
      <c r="AS64" s="4"/>
      <c r="AT64" s="2"/>
    </row>
    <row r="65" spans="2:46" x14ac:dyDescent="0.2">
      <c r="B65" s="2">
        <v>42444</v>
      </c>
      <c r="C65">
        <v>34190.269999999997</v>
      </c>
      <c r="D65" s="3">
        <f t="shared" si="1"/>
        <v>-7.2424269437010302E-4</v>
      </c>
      <c r="E65" s="4">
        <f t="shared" si="2"/>
        <v>102.04390628987225</v>
      </c>
      <c r="F65" s="4"/>
      <c r="G65" s="2">
        <v>42444</v>
      </c>
      <c r="H65">
        <v>33332.07</v>
      </c>
      <c r="I65" s="3">
        <f t="shared" si="3"/>
        <v>-8.2255404830589018E-4</v>
      </c>
      <c r="J65" s="4">
        <f t="shared" si="4"/>
        <v>101.64001361214653</v>
      </c>
      <c r="K65" s="4"/>
      <c r="L65" s="2">
        <v>42444</v>
      </c>
      <c r="M65">
        <v>37240.129999999997</v>
      </c>
      <c r="N65" s="3">
        <f t="shared" si="5"/>
        <v>-1.2958436191367051E-3</v>
      </c>
      <c r="O65" s="4">
        <f t="shared" si="6"/>
        <v>101.74117779481961</v>
      </c>
      <c r="P65" s="4"/>
      <c r="Q65" s="2">
        <v>42444</v>
      </c>
      <c r="R65">
        <v>34975.949999999997</v>
      </c>
      <c r="S65" s="3">
        <f t="shared" si="7"/>
        <v>-9.6829892158922792E-4</v>
      </c>
      <c r="T65" s="4">
        <f t="shared" si="8"/>
        <v>101.70626342355359</v>
      </c>
      <c r="U65" s="4"/>
      <c r="V65" s="2">
        <v>42444</v>
      </c>
      <c r="W65">
        <v>1398.09</v>
      </c>
      <c r="X65" s="3">
        <f t="shared" si="9"/>
        <v>6.5131192831269225E-4</v>
      </c>
      <c r="Y65">
        <f t="shared" si="0"/>
        <v>3.7820663063792281E-5</v>
      </c>
      <c r="Z65" s="4">
        <f t="shared" si="10"/>
        <v>101.58175424319923</v>
      </c>
      <c r="AA65" s="4">
        <f t="shared" si="11"/>
        <v>101.81956061224537</v>
      </c>
      <c r="AB65" s="4">
        <f t="shared" si="12"/>
        <v>101.5156358986282</v>
      </c>
      <c r="AC65" s="4">
        <f t="shared" si="13"/>
        <v>101.7494417557771</v>
      </c>
      <c r="AD65" s="4"/>
      <c r="AE65" s="2">
        <v>42444</v>
      </c>
      <c r="AF65">
        <v>57964.959999999999</v>
      </c>
      <c r="AG65" s="3">
        <f t="shared" si="14"/>
        <v>-7.4386150488270353E-4</v>
      </c>
      <c r="AH65" s="4">
        <f t="shared" si="15"/>
        <v>101.63400022162588</v>
      </c>
      <c r="AI65" s="4"/>
      <c r="AJ65" s="4"/>
      <c r="AK65" s="2">
        <v>42444</v>
      </c>
      <c r="AL65">
        <v>36994.68</v>
      </c>
      <c r="AM65" s="3">
        <f t="shared" si="16"/>
        <v>-5.6786714826406737E-4</v>
      </c>
      <c r="AN65" s="4">
        <f t="shared" si="17"/>
        <v>101.51649029527431</v>
      </c>
      <c r="AO65" s="4"/>
      <c r="AP65" s="4"/>
      <c r="AQ65" s="4"/>
      <c r="AR65" s="4"/>
      <c r="AS65" s="4"/>
      <c r="AT65" s="2"/>
    </row>
    <row r="66" spans="2:46" x14ac:dyDescent="0.2">
      <c r="B66" s="2">
        <v>42445</v>
      </c>
      <c r="C66">
        <v>34221.67</v>
      </c>
      <c r="D66" s="3">
        <f t="shared" si="1"/>
        <v>9.1838993959392212E-4</v>
      </c>
      <c r="E66" s="4">
        <f t="shared" si="2"/>
        <v>102.13762238680573</v>
      </c>
      <c r="F66" s="4"/>
      <c r="G66" s="2">
        <v>42445</v>
      </c>
      <c r="H66">
        <v>33366.79</v>
      </c>
      <c r="I66" s="3">
        <f t="shared" si="3"/>
        <v>1.0416394781362914E-3</v>
      </c>
      <c r="J66" s="4">
        <f t="shared" si="4"/>
        <v>101.74588586288326</v>
      </c>
      <c r="K66" s="4"/>
      <c r="L66" s="2">
        <v>42445</v>
      </c>
      <c r="M66">
        <v>37287.31</v>
      </c>
      <c r="N66" s="3">
        <f t="shared" si="5"/>
        <v>1.2669128706048749E-3</v>
      </c>
      <c r="O66" s="4">
        <f t="shared" si="6"/>
        <v>101.87007500243836</v>
      </c>
      <c r="P66" s="4"/>
      <c r="Q66" s="2">
        <v>42445</v>
      </c>
      <c r="R66">
        <v>35019.11</v>
      </c>
      <c r="S66" s="3">
        <f t="shared" si="7"/>
        <v>1.2339907850966725E-3</v>
      </c>
      <c r="T66" s="4">
        <f t="shared" si="8"/>
        <v>101.83176801540488</v>
      </c>
      <c r="U66" s="4"/>
      <c r="V66" s="2">
        <v>42445</v>
      </c>
      <c r="W66">
        <v>1398.76</v>
      </c>
      <c r="X66" s="3">
        <f t="shared" si="9"/>
        <v>4.7922522870491591E-4</v>
      </c>
      <c r="Y66">
        <f t="shared" si="0"/>
        <v>3.7820663063792281E-5</v>
      </c>
      <c r="Z66" s="4">
        <f t="shared" si="10"/>
        <v>101.63043478260867</v>
      </c>
      <c r="AA66" s="4">
        <f t="shared" si="11"/>
        <v>101.87220599776163</v>
      </c>
      <c r="AB66" s="4">
        <f t="shared" si="12"/>
        <v>101.58175424319923</v>
      </c>
      <c r="AC66" s="4">
        <f t="shared" si="13"/>
        <v>101.81956061224537</v>
      </c>
      <c r="AD66" s="4"/>
      <c r="AE66" s="2">
        <v>42445</v>
      </c>
      <c r="AF66">
        <v>58014.59</v>
      </c>
      <c r="AG66" s="3">
        <f t="shared" si="14"/>
        <v>8.5620692225085726E-4</v>
      </c>
      <c r="AH66" s="4">
        <f t="shared" si="15"/>
        <v>101.72101995615168</v>
      </c>
      <c r="AI66" s="4"/>
      <c r="AJ66" s="4"/>
      <c r="AK66" s="2">
        <v>42445</v>
      </c>
      <c r="AL66">
        <v>37023.69</v>
      </c>
      <c r="AM66" s="3">
        <f t="shared" si="16"/>
        <v>7.8416680452431109E-4</v>
      </c>
      <c r="AN66" s="4">
        <f t="shared" si="17"/>
        <v>101.59609615707568</v>
      </c>
      <c r="AO66" s="4"/>
      <c r="AP66" s="4"/>
      <c r="AQ66" s="4"/>
      <c r="AR66" s="4"/>
      <c r="AS66" s="4"/>
      <c r="AT66" s="2"/>
    </row>
    <row r="67" spans="2:46" x14ac:dyDescent="0.2">
      <c r="B67" s="2">
        <v>42446</v>
      </c>
      <c r="C67">
        <v>34237.19</v>
      </c>
      <c r="D67" s="3">
        <f t="shared" si="1"/>
        <v>4.5351381157043846E-4</v>
      </c>
      <c r="E67" s="4">
        <f t="shared" si="2"/>
        <v>102.18394320923912</v>
      </c>
      <c r="F67" s="4"/>
      <c r="G67" s="2">
        <v>42446</v>
      </c>
      <c r="H67">
        <v>33398.559999999998</v>
      </c>
      <c r="I67" s="3">
        <f t="shared" si="3"/>
        <v>9.5214433273316246E-4</v>
      </c>
      <c r="J67" s="4">
        <f t="shared" si="4"/>
        <v>101.84276263148652</v>
      </c>
      <c r="K67" s="4"/>
      <c r="L67" s="2">
        <v>42446</v>
      </c>
      <c r="M67">
        <v>37323.11</v>
      </c>
      <c r="N67" s="3">
        <f t="shared" si="5"/>
        <v>9.6011216684721568E-4</v>
      </c>
      <c r="O67" s="4">
        <f t="shared" si="6"/>
        <v>101.96788170088584</v>
      </c>
      <c r="P67" s="4"/>
      <c r="Q67" s="2">
        <v>42446</v>
      </c>
      <c r="R67">
        <v>35049.9</v>
      </c>
      <c r="S67" s="3">
        <f t="shared" si="7"/>
        <v>8.7923422382818472E-4</v>
      </c>
      <c r="T67" s="4">
        <f t="shared" si="8"/>
        <v>101.92130199091696</v>
      </c>
      <c r="U67" s="4"/>
      <c r="V67" s="2">
        <v>42446</v>
      </c>
      <c r="W67">
        <v>1399.76</v>
      </c>
      <c r="X67" s="3">
        <f t="shared" si="9"/>
        <v>7.1491892819364189E-4</v>
      </c>
      <c r="Y67">
        <f t="shared" si="0"/>
        <v>3.7820663063792281E-5</v>
      </c>
      <c r="Z67" s="4">
        <f t="shared" si="10"/>
        <v>101.70309230411532</v>
      </c>
      <c r="AA67" s="4">
        <f t="shared" si="11"/>
        <v>101.94888924046488</v>
      </c>
      <c r="AB67" s="4">
        <f t="shared" si="12"/>
        <v>101.63043478260867</v>
      </c>
      <c r="AC67" s="4">
        <f t="shared" si="13"/>
        <v>101.87220599776163</v>
      </c>
      <c r="AD67" s="4"/>
      <c r="AE67" s="2">
        <v>42446</v>
      </c>
      <c r="AF67">
        <v>58043.61</v>
      </c>
      <c r="AG67" s="3">
        <f t="shared" si="14"/>
        <v>5.0021899663521552E-4</v>
      </c>
      <c r="AH67" s="4">
        <f t="shared" si="15"/>
        <v>101.77190274269086</v>
      </c>
      <c r="AI67" s="4"/>
      <c r="AJ67" s="4"/>
      <c r="AK67" s="2">
        <v>42446</v>
      </c>
      <c r="AL67">
        <v>37053.56</v>
      </c>
      <c r="AM67" s="3">
        <f t="shared" si="16"/>
        <v>8.0678073957507479E-4</v>
      </c>
      <c r="AN67" s="4">
        <f t="shared" si="17"/>
        <v>101.67806193067122</v>
      </c>
      <c r="AO67" s="4"/>
      <c r="AP67" s="4"/>
      <c r="AQ67" s="4"/>
      <c r="AR67" s="4"/>
      <c r="AS67" s="4"/>
      <c r="AT67" s="2"/>
    </row>
    <row r="68" spans="2:46" x14ac:dyDescent="0.2">
      <c r="B68" s="2">
        <v>42447</v>
      </c>
      <c r="C68">
        <v>34232.76</v>
      </c>
      <c r="D68" s="3">
        <f t="shared" si="1"/>
        <v>-1.2939145998835944E-4</v>
      </c>
      <c r="E68" s="4">
        <f t="shared" si="2"/>
        <v>102.17072147963991</v>
      </c>
      <c r="F68" s="4"/>
      <c r="G68" s="2">
        <v>42447</v>
      </c>
      <c r="H68">
        <v>33380.97</v>
      </c>
      <c r="I68" s="3">
        <f t="shared" si="3"/>
        <v>-5.2666941329193584E-4</v>
      </c>
      <c r="J68" s="4">
        <f t="shared" si="4"/>
        <v>101.78912516344337</v>
      </c>
      <c r="K68" s="4"/>
      <c r="L68" s="2">
        <v>42447</v>
      </c>
      <c r="M68">
        <v>37310.089999999997</v>
      </c>
      <c r="N68" s="3">
        <f t="shared" si="5"/>
        <v>-3.488455276101643E-4</v>
      </c>
      <c r="O68" s="4">
        <f t="shared" si="6"/>
        <v>101.93231066139461</v>
      </c>
      <c r="P68" s="4"/>
      <c r="Q68" s="2">
        <v>42447</v>
      </c>
      <c r="R68">
        <v>35021.410000000003</v>
      </c>
      <c r="S68" s="3">
        <f t="shared" si="7"/>
        <v>-8.1284112080204363E-4</v>
      </c>
      <c r="T68" s="4">
        <f t="shared" si="8"/>
        <v>101.83845616557306</v>
      </c>
      <c r="U68" s="4"/>
      <c r="V68" s="2">
        <v>42447</v>
      </c>
      <c r="W68">
        <v>1400.68</v>
      </c>
      <c r="X68" s="3">
        <f t="shared" si="9"/>
        <v>6.5725552951945154E-4</v>
      </c>
      <c r="Y68">
        <f t="shared" ref="Y68:Y131" si="37">+(1+VLOOKUP(MONTH(V68),$BI$4:$BJ$15,2,0)/100)^(1/365)-1</f>
        <v>3.7820663063792281E-5</v>
      </c>
      <c r="Z68" s="4">
        <f t="shared" si="10"/>
        <v>101.76993722390142</v>
      </c>
      <c r="AA68" s="4">
        <f t="shared" si="11"/>
        <v>102.01975148623623</v>
      </c>
      <c r="AB68" s="4">
        <f t="shared" si="12"/>
        <v>101.70309230411532</v>
      </c>
      <c r="AC68" s="4">
        <f t="shared" si="13"/>
        <v>101.94888924046488</v>
      </c>
      <c r="AD68" s="4"/>
      <c r="AE68" s="2">
        <v>42447</v>
      </c>
      <c r="AF68">
        <v>58045.05</v>
      </c>
      <c r="AG68" s="3">
        <f t="shared" si="14"/>
        <v>2.4808932456155119E-5</v>
      </c>
      <c r="AH68" s="4">
        <f t="shared" si="15"/>
        <v>101.77442759495193</v>
      </c>
      <c r="AI68" s="4"/>
      <c r="AJ68" s="4"/>
      <c r="AK68" s="2">
        <v>42447</v>
      </c>
      <c r="AL68">
        <v>37051.39</v>
      </c>
      <c r="AM68" s="3">
        <f t="shared" si="16"/>
        <v>-5.8563873484684947E-5</v>
      </c>
      <c r="AN68" s="4">
        <f t="shared" si="17"/>
        <v>101.67210726951615</v>
      </c>
      <c r="AO68" s="4"/>
      <c r="AP68" s="4"/>
      <c r="AQ68" s="4"/>
      <c r="AR68" s="4"/>
      <c r="AS68" s="4"/>
      <c r="AT68" s="2"/>
    </row>
    <row r="69" spans="2:46" x14ac:dyDescent="0.2">
      <c r="B69" s="2">
        <v>42448</v>
      </c>
      <c r="C69">
        <v>34232.76</v>
      </c>
      <c r="D69" s="3">
        <f t="shared" ref="D69:D132" si="38">+C69/C68-1</f>
        <v>0</v>
      </c>
      <c r="E69" s="4">
        <f t="shared" ref="E69:E132" si="39">+(1+D69)*E68</f>
        <v>102.17072147963991</v>
      </c>
      <c r="F69" s="4"/>
      <c r="G69" s="2">
        <v>42448</v>
      </c>
      <c r="H69">
        <v>33380.97</v>
      </c>
      <c r="I69" s="3">
        <f t="shared" ref="I69:I132" si="40">+H69/H68-1</f>
        <v>0</v>
      </c>
      <c r="J69" s="4">
        <f t="shared" ref="J69:J132" si="41">+(1+I69)*J68</f>
        <v>101.78912516344337</v>
      </c>
      <c r="K69" s="4"/>
      <c r="L69" s="2">
        <v>42448</v>
      </c>
      <c r="M69">
        <v>37310.089999999997</v>
      </c>
      <c r="N69" s="3">
        <f t="shared" ref="N69:N132" si="42">+M69/M68-1</f>
        <v>0</v>
      </c>
      <c r="O69" s="4">
        <f t="shared" ref="O69:O132" si="43">+(1+N69)*O68</f>
        <v>101.93231066139461</v>
      </c>
      <c r="P69" s="4"/>
      <c r="Q69" s="2">
        <v>42448</v>
      </c>
      <c r="R69">
        <v>35021.410000000003</v>
      </c>
      <c r="S69" s="3">
        <f t="shared" ref="S69:S132" si="44">+R69/R68-1</f>
        <v>0</v>
      </c>
      <c r="T69" s="4">
        <f t="shared" ref="T69:T132" si="45">+(1+S69)*T68</f>
        <v>101.83845616557306</v>
      </c>
      <c r="U69" s="4"/>
      <c r="V69" s="2">
        <v>42448</v>
      </c>
      <c r="W69">
        <v>1400.68</v>
      </c>
      <c r="X69" s="3">
        <f t="shared" ref="X69:X132" si="46">+W69/W68-1</f>
        <v>0</v>
      </c>
      <c r="Y69">
        <f t="shared" si="37"/>
        <v>3.7820663063792281E-5</v>
      </c>
      <c r="Z69" s="4">
        <f t="shared" ref="Z69:Z132" si="47">+(1+X69)*Z68</f>
        <v>101.76993722390142</v>
      </c>
      <c r="AA69" s="4">
        <f t="shared" ref="AA69:AA132" si="48">+(1+X69+Y69)*AA68</f>
        <v>102.02360994088305</v>
      </c>
      <c r="AB69" s="4">
        <f t="shared" ref="AB69:AB132" si="49">+Z68</f>
        <v>101.76993722390142</v>
      </c>
      <c r="AC69" s="4">
        <f t="shared" ref="AC69:AC132" si="50">+AA68</f>
        <v>102.01975148623623</v>
      </c>
      <c r="AD69" s="4"/>
      <c r="AE69" s="2">
        <v>42448</v>
      </c>
      <c r="AF69">
        <v>58045.05</v>
      </c>
      <c r="AG69" s="3">
        <f t="shared" ref="AG69:AG132" si="51">+AF69/AF68-1</f>
        <v>0</v>
      </c>
      <c r="AH69" s="4">
        <f t="shared" ref="AH69:AH132" si="52">+(1+AG69)*AH68</f>
        <v>101.77442759495193</v>
      </c>
      <c r="AI69" s="4"/>
      <c r="AJ69" s="4"/>
      <c r="AK69" s="2">
        <v>42448</v>
      </c>
      <c r="AL69">
        <v>37051.39</v>
      </c>
      <c r="AM69" s="3">
        <f t="shared" ref="AM69:AM132" si="53">+AL69/AL68-1</f>
        <v>0</v>
      </c>
      <c r="AN69" s="4">
        <f t="shared" ref="AN69:AN132" si="54">+(1+AM69)*AN68</f>
        <v>101.67210726951615</v>
      </c>
      <c r="AO69" s="4"/>
      <c r="AP69" s="4"/>
      <c r="AQ69" s="4"/>
      <c r="AR69" s="4"/>
      <c r="AS69" s="4"/>
      <c r="AT69" s="2"/>
    </row>
    <row r="70" spans="2:46" x14ac:dyDescent="0.2">
      <c r="B70" s="2">
        <v>42449</v>
      </c>
      <c r="C70">
        <v>34232.76</v>
      </c>
      <c r="D70" s="3">
        <f t="shared" si="38"/>
        <v>0</v>
      </c>
      <c r="E70" s="4">
        <f t="shared" si="39"/>
        <v>102.17072147963991</v>
      </c>
      <c r="F70" s="4"/>
      <c r="G70" s="2">
        <v>42449</v>
      </c>
      <c r="H70">
        <v>33380.97</v>
      </c>
      <c r="I70" s="3">
        <f t="shared" si="40"/>
        <v>0</v>
      </c>
      <c r="J70" s="4">
        <f t="shared" si="41"/>
        <v>101.78912516344337</v>
      </c>
      <c r="K70" s="4"/>
      <c r="L70" s="2">
        <v>42449</v>
      </c>
      <c r="M70">
        <v>37310.089999999997</v>
      </c>
      <c r="N70" s="3">
        <f t="shared" si="42"/>
        <v>0</v>
      </c>
      <c r="O70" s="4">
        <f t="shared" si="43"/>
        <v>101.93231066139461</v>
      </c>
      <c r="P70" s="4"/>
      <c r="Q70" s="2">
        <v>42449</v>
      </c>
      <c r="R70">
        <v>35021.410000000003</v>
      </c>
      <c r="S70" s="3">
        <f t="shared" si="44"/>
        <v>0</v>
      </c>
      <c r="T70" s="4">
        <f t="shared" si="45"/>
        <v>101.83845616557306</v>
      </c>
      <c r="U70" s="4"/>
      <c r="V70" s="2">
        <v>42449</v>
      </c>
      <c r="W70">
        <v>1400.68</v>
      </c>
      <c r="X70" s="3">
        <f t="shared" si="46"/>
        <v>0</v>
      </c>
      <c r="Y70">
        <f t="shared" si="37"/>
        <v>3.7820663063792281E-5</v>
      </c>
      <c r="Z70" s="4">
        <f t="shared" si="47"/>
        <v>101.76993722390142</v>
      </c>
      <c r="AA70" s="4">
        <f t="shared" si="48"/>
        <v>102.02746854145917</v>
      </c>
      <c r="AB70" s="4">
        <f t="shared" si="49"/>
        <v>101.76993722390142</v>
      </c>
      <c r="AC70" s="4">
        <f t="shared" si="50"/>
        <v>102.02360994088305</v>
      </c>
      <c r="AD70" s="4"/>
      <c r="AE70" s="2">
        <v>42449</v>
      </c>
      <c r="AF70">
        <v>58045.05</v>
      </c>
      <c r="AG70" s="3">
        <f t="shared" si="51"/>
        <v>0</v>
      </c>
      <c r="AH70" s="4">
        <f t="shared" si="52"/>
        <v>101.77442759495193</v>
      </c>
      <c r="AI70" s="4"/>
      <c r="AJ70" s="4"/>
      <c r="AK70" s="2">
        <v>42449</v>
      </c>
      <c r="AL70">
        <v>37051.39</v>
      </c>
      <c r="AM70" s="3">
        <f t="shared" si="53"/>
        <v>0</v>
      </c>
      <c r="AN70" s="4">
        <f t="shared" si="54"/>
        <v>101.67210726951615</v>
      </c>
      <c r="AO70" s="4"/>
      <c r="AP70" s="4"/>
      <c r="AQ70" s="4"/>
      <c r="AR70" s="4"/>
      <c r="AS70" s="4"/>
      <c r="AT70" s="2"/>
    </row>
    <row r="71" spans="2:46" x14ac:dyDescent="0.2">
      <c r="B71" s="2">
        <v>42450</v>
      </c>
      <c r="C71">
        <v>34282.699999999997</v>
      </c>
      <c r="D71" s="3">
        <f t="shared" si="38"/>
        <v>1.4588365063172848E-3</v>
      </c>
      <c r="E71" s="4">
        <f t="shared" si="39"/>
        <v>102.31977185801118</v>
      </c>
      <c r="F71" s="4"/>
      <c r="G71" s="2">
        <v>42450</v>
      </c>
      <c r="H71">
        <v>33426.15</v>
      </c>
      <c r="I71" s="3">
        <f t="shared" si="40"/>
        <v>1.3534657620795087E-3</v>
      </c>
      <c r="J71" s="4">
        <f t="shared" si="41"/>
        <v>101.92689325930412</v>
      </c>
      <c r="K71" s="4"/>
      <c r="L71" s="2">
        <v>42450</v>
      </c>
      <c r="M71">
        <v>37351.5</v>
      </c>
      <c r="N71" s="3">
        <f t="shared" si="42"/>
        <v>1.1098874325954355E-3</v>
      </c>
      <c r="O71" s="4">
        <f t="shared" si="43"/>
        <v>102.04544405197311</v>
      </c>
      <c r="P71" s="4"/>
      <c r="Q71" s="2">
        <v>42450</v>
      </c>
      <c r="R71">
        <v>35055.83</v>
      </c>
      <c r="S71" s="3">
        <f t="shared" si="44"/>
        <v>9.8282736189081454E-4</v>
      </c>
      <c r="T71" s="4">
        <f t="shared" si="45"/>
        <v>101.93854578678531</v>
      </c>
      <c r="U71" s="4"/>
      <c r="V71" s="2">
        <v>42450</v>
      </c>
      <c r="W71">
        <v>1400.67</v>
      </c>
      <c r="X71" s="3">
        <f t="shared" si="46"/>
        <v>-7.1393894394145008E-6</v>
      </c>
      <c r="Y71">
        <f t="shared" si="37"/>
        <v>3.7820663063792281E-5</v>
      </c>
      <c r="Z71" s="4">
        <f t="shared" si="47"/>
        <v>101.76921064868635</v>
      </c>
      <c r="AA71" s="4">
        <f t="shared" si="48"/>
        <v>102.03059887413869</v>
      </c>
      <c r="AB71" s="4">
        <f t="shared" si="49"/>
        <v>101.76993722390142</v>
      </c>
      <c r="AC71" s="4">
        <f t="shared" si="50"/>
        <v>102.02746854145917</v>
      </c>
      <c r="AD71" s="4"/>
      <c r="AE71" s="2">
        <v>42450</v>
      </c>
      <c r="AF71">
        <v>58100.99</v>
      </c>
      <c r="AG71" s="3">
        <f t="shared" si="51"/>
        <v>9.637342030026641E-4</v>
      </c>
      <c r="AH71" s="4">
        <f t="shared" si="52"/>
        <v>101.87251109181621</v>
      </c>
      <c r="AI71" s="4"/>
      <c r="AJ71" s="4"/>
      <c r="AK71" s="2">
        <v>42450</v>
      </c>
      <c r="AL71">
        <v>37086.58</v>
      </c>
      <c r="AM71" s="3">
        <f t="shared" si="53"/>
        <v>9.4976193875595527E-4</v>
      </c>
      <c r="AN71" s="4">
        <f t="shared" si="54"/>
        <v>101.76867156723385</v>
      </c>
      <c r="AO71" s="4"/>
      <c r="AP71" s="4"/>
      <c r="AQ71" s="4"/>
      <c r="AR71" s="4"/>
      <c r="AS71" s="4"/>
      <c r="AT71" s="2"/>
    </row>
    <row r="72" spans="2:46" x14ac:dyDescent="0.2">
      <c r="B72" s="2">
        <v>42451</v>
      </c>
      <c r="C72">
        <v>34298.18</v>
      </c>
      <c r="D72" s="3">
        <f t="shared" si="38"/>
        <v>4.5153969786526638E-4</v>
      </c>
      <c r="E72" s="4">
        <f t="shared" si="39"/>
        <v>102.36597329688159</v>
      </c>
      <c r="F72" s="4"/>
      <c r="G72" s="2">
        <v>42451</v>
      </c>
      <c r="H72">
        <v>33443</v>
      </c>
      <c r="I72" s="3">
        <f t="shared" si="40"/>
        <v>5.0409634373083101E-4</v>
      </c>
      <c r="J72" s="4">
        <f t="shared" si="41"/>
        <v>101.97827423352398</v>
      </c>
      <c r="K72" s="4"/>
      <c r="L72" s="2">
        <v>42451</v>
      </c>
      <c r="M72">
        <v>37353.51</v>
      </c>
      <c r="N72" s="3">
        <f t="shared" si="42"/>
        <v>5.3813099875510417E-5</v>
      </c>
      <c r="O72" s="4">
        <f t="shared" si="43"/>
        <v>102.05093543364572</v>
      </c>
      <c r="P72" s="4"/>
      <c r="Q72" s="2">
        <v>42451</v>
      </c>
      <c r="R72">
        <v>35067.379999999997</v>
      </c>
      <c r="S72" s="3">
        <f t="shared" si="44"/>
        <v>3.294744411983519E-4</v>
      </c>
      <c r="T72" s="4">
        <f t="shared" si="45"/>
        <v>101.97213193219498</v>
      </c>
      <c r="U72" s="4"/>
      <c r="V72" s="2">
        <v>42451</v>
      </c>
      <c r="W72">
        <v>1401.07</v>
      </c>
      <c r="X72" s="3">
        <f t="shared" si="46"/>
        <v>2.8557761642633572E-4</v>
      </c>
      <c r="Y72">
        <f t="shared" si="37"/>
        <v>3.7820663063792281E-5</v>
      </c>
      <c r="Z72" s="4">
        <f t="shared" si="47"/>
        <v>101.798273657289</v>
      </c>
      <c r="AA72" s="4">
        <f t="shared" si="48"/>
        <v>102.06359539426994</v>
      </c>
      <c r="AB72" s="4">
        <f t="shared" si="49"/>
        <v>101.76921064868635</v>
      </c>
      <c r="AC72" s="4">
        <f t="shared" si="50"/>
        <v>102.03059887413869</v>
      </c>
      <c r="AD72" s="4"/>
      <c r="AE72" s="2">
        <v>42451</v>
      </c>
      <c r="AF72">
        <v>58106.33</v>
      </c>
      <c r="AG72" s="3">
        <f t="shared" si="51"/>
        <v>9.1908933049333896E-5</v>
      </c>
      <c r="AH72" s="4">
        <f t="shared" si="52"/>
        <v>101.88187408561771</v>
      </c>
      <c r="AI72" s="4"/>
      <c r="AJ72" s="4"/>
      <c r="AK72" s="2">
        <v>42451</v>
      </c>
      <c r="AL72">
        <v>37091.75</v>
      </c>
      <c r="AM72" s="3">
        <f t="shared" si="53"/>
        <v>1.3940352548003077E-4</v>
      </c>
      <c r="AN72" s="4">
        <f t="shared" si="54"/>
        <v>101.78285847883375</v>
      </c>
      <c r="AO72" s="4"/>
      <c r="AP72" s="4"/>
      <c r="AQ72" s="4"/>
      <c r="AR72" s="4"/>
      <c r="AS72" s="4"/>
      <c r="AT72" s="2"/>
    </row>
    <row r="73" spans="2:46" x14ac:dyDescent="0.2">
      <c r="B73" s="2">
        <v>42452</v>
      </c>
      <c r="C73">
        <v>34294.370000000003</v>
      </c>
      <c r="D73" s="3">
        <f t="shared" si="38"/>
        <v>-1.1108461148656712E-4</v>
      </c>
      <c r="E73" s="4">
        <f t="shared" si="39"/>
        <v>102.35460201250847</v>
      </c>
      <c r="F73" s="4"/>
      <c r="G73" s="2">
        <v>42452</v>
      </c>
      <c r="H73">
        <v>33436.6</v>
      </c>
      <c r="I73" s="3">
        <f t="shared" si="40"/>
        <v>-1.9137039141225998E-4</v>
      </c>
      <c r="J73" s="4">
        <f t="shared" si="41"/>
        <v>101.95875861126837</v>
      </c>
      <c r="K73" s="4"/>
      <c r="L73" s="2">
        <v>42452</v>
      </c>
      <c r="M73">
        <v>37349.980000000003</v>
      </c>
      <c r="N73" s="3">
        <f t="shared" si="42"/>
        <v>-9.4502497891113535E-5</v>
      </c>
      <c r="O73" s="4">
        <f t="shared" si="43"/>
        <v>102.04129136533511</v>
      </c>
      <c r="P73" s="4"/>
      <c r="Q73" s="2">
        <v>42452</v>
      </c>
      <c r="R73">
        <v>35068.82</v>
      </c>
      <c r="S73" s="3">
        <f t="shared" si="44"/>
        <v>4.1063803454921555E-5</v>
      </c>
      <c r="T73" s="4">
        <f t="shared" si="45"/>
        <v>101.97631929577852</v>
      </c>
      <c r="U73" s="4"/>
      <c r="V73" s="2">
        <v>42452</v>
      </c>
      <c r="W73">
        <v>1401.39</v>
      </c>
      <c r="X73" s="3">
        <f t="shared" si="46"/>
        <v>2.2839686810804949E-4</v>
      </c>
      <c r="Y73">
        <f t="shared" si="37"/>
        <v>3.7820663063792281E-5</v>
      </c>
      <c r="Z73" s="4">
        <f t="shared" si="47"/>
        <v>101.82152406417113</v>
      </c>
      <c r="AA73" s="4">
        <f t="shared" si="48"/>
        <v>102.09076651265832</v>
      </c>
      <c r="AB73" s="4">
        <f t="shared" si="49"/>
        <v>101.798273657289</v>
      </c>
      <c r="AC73" s="4">
        <f t="shared" si="50"/>
        <v>102.06359539426994</v>
      </c>
      <c r="AD73" s="4"/>
      <c r="AE73" s="2">
        <v>42452</v>
      </c>
      <c r="AF73">
        <v>58100.57</v>
      </c>
      <c r="AG73" s="3">
        <f t="shared" si="51"/>
        <v>-9.9128614731047726E-5</v>
      </c>
      <c r="AH73" s="4">
        <f t="shared" si="52"/>
        <v>101.87177467657339</v>
      </c>
      <c r="AI73" s="4"/>
      <c r="AJ73" s="4"/>
      <c r="AK73" s="2">
        <v>42452</v>
      </c>
      <c r="AL73">
        <v>37089.870000000003</v>
      </c>
      <c r="AM73" s="3">
        <f t="shared" si="53"/>
        <v>-5.0685125398408637E-5</v>
      </c>
      <c r="AN73" s="4">
        <f t="shared" si="54"/>
        <v>101.77769960188834</v>
      </c>
      <c r="AO73" s="4"/>
      <c r="AP73" s="4"/>
      <c r="AQ73" s="4"/>
      <c r="AR73" s="4"/>
      <c r="AS73" s="4"/>
      <c r="AT73" s="2"/>
    </row>
    <row r="74" spans="2:46" x14ac:dyDescent="0.2">
      <c r="B74" s="2">
        <v>42453</v>
      </c>
      <c r="C74">
        <v>34295.089999999997</v>
      </c>
      <c r="D74" s="3">
        <f t="shared" si="38"/>
        <v>2.0994699712950649E-5</v>
      </c>
      <c r="E74" s="4">
        <f t="shared" si="39"/>
        <v>102.35675091664196</v>
      </c>
      <c r="F74" s="4"/>
      <c r="G74" s="2">
        <v>42453</v>
      </c>
      <c r="H74">
        <v>33433.040000000001</v>
      </c>
      <c r="I74" s="3">
        <f t="shared" si="40"/>
        <v>-1.0647015545828253E-4</v>
      </c>
      <c r="J74" s="4">
        <f t="shared" si="41"/>
        <v>101.94790304638869</v>
      </c>
      <c r="K74" s="4"/>
      <c r="L74" s="2">
        <v>42453</v>
      </c>
      <c r="M74">
        <v>37352.15</v>
      </c>
      <c r="N74" s="3">
        <f t="shared" si="42"/>
        <v>5.8099094028873921E-5</v>
      </c>
      <c r="O74" s="4">
        <f t="shared" si="43"/>
        <v>102.04721987191698</v>
      </c>
      <c r="P74" s="4"/>
      <c r="Q74" s="2">
        <v>42453</v>
      </c>
      <c r="R74">
        <v>35072.589999999997</v>
      </c>
      <c r="S74" s="3">
        <f t="shared" si="44"/>
        <v>1.0750290428918063E-4</v>
      </c>
      <c r="T74" s="4">
        <f t="shared" si="45"/>
        <v>101.98728204627155</v>
      </c>
      <c r="U74" s="4"/>
      <c r="V74" s="2">
        <v>42453</v>
      </c>
      <c r="W74">
        <v>1401.64</v>
      </c>
      <c r="X74" s="3">
        <f t="shared" si="46"/>
        <v>1.7839430850807858E-4</v>
      </c>
      <c r="Y74">
        <f t="shared" si="37"/>
        <v>3.7820663063792281E-5</v>
      </c>
      <c r="Z74" s="4">
        <f t="shared" si="47"/>
        <v>101.83968844454779</v>
      </c>
      <c r="AA74" s="4">
        <f t="shared" si="48"/>
        <v>102.1128400648376</v>
      </c>
      <c r="AB74" s="4">
        <f t="shared" si="49"/>
        <v>101.82152406417113</v>
      </c>
      <c r="AC74" s="4">
        <f t="shared" si="50"/>
        <v>102.09076651265832</v>
      </c>
      <c r="AD74" s="4"/>
      <c r="AE74" s="2">
        <v>42453</v>
      </c>
      <c r="AF74">
        <v>58111.93</v>
      </c>
      <c r="AG74" s="3">
        <f t="shared" si="51"/>
        <v>1.9552303875847166E-4</v>
      </c>
      <c r="AH74" s="4">
        <f t="shared" si="52"/>
        <v>101.89169295552188</v>
      </c>
      <c r="AI74" s="4"/>
      <c r="AJ74" s="4"/>
      <c r="AK74" s="2">
        <v>42453</v>
      </c>
      <c r="AL74">
        <v>37091.11</v>
      </c>
      <c r="AM74" s="3">
        <f t="shared" si="53"/>
        <v>3.343230914532036E-5</v>
      </c>
      <c r="AN74" s="4">
        <f t="shared" si="54"/>
        <v>101.78110226540554</v>
      </c>
      <c r="AO74" s="4"/>
      <c r="AP74" s="4"/>
      <c r="AQ74" s="4"/>
      <c r="AR74" s="4"/>
      <c r="AS74" s="4"/>
      <c r="AT74" s="2"/>
    </row>
    <row r="75" spans="2:46" x14ac:dyDescent="0.2">
      <c r="B75" s="2">
        <v>42454</v>
      </c>
      <c r="C75">
        <v>34295.089999999997</v>
      </c>
      <c r="D75" s="3">
        <f t="shared" si="38"/>
        <v>0</v>
      </c>
      <c r="E75" s="4">
        <f t="shared" si="39"/>
        <v>102.35675091664196</v>
      </c>
      <c r="F75" s="4"/>
      <c r="G75" s="2">
        <v>42454</v>
      </c>
      <c r="H75">
        <v>33433.040000000001</v>
      </c>
      <c r="I75" s="3">
        <f t="shared" si="40"/>
        <v>0</v>
      </c>
      <c r="J75" s="4">
        <f t="shared" si="41"/>
        <v>101.94790304638869</v>
      </c>
      <c r="K75" s="4"/>
      <c r="L75" s="2">
        <v>42454</v>
      </c>
      <c r="M75">
        <v>37352.15</v>
      </c>
      <c r="N75" s="3">
        <f t="shared" si="42"/>
        <v>0</v>
      </c>
      <c r="O75" s="4">
        <f t="shared" si="43"/>
        <v>102.04721987191698</v>
      </c>
      <c r="P75" s="4"/>
      <c r="Q75" s="2">
        <v>42454</v>
      </c>
      <c r="R75">
        <v>35072.589999999997</v>
      </c>
      <c r="S75" s="3">
        <f t="shared" si="44"/>
        <v>0</v>
      </c>
      <c r="T75" s="4">
        <f t="shared" si="45"/>
        <v>101.98728204627155</v>
      </c>
      <c r="U75" s="4"/>
      <c r="V75" s="2">
        <v>42454</v>
      </c>
      <c r="W75">
        <v>1401.78</v>
      </c>
      <c r="X75" s="3">
        <f t="shared" si="46"/>
        <v>9.9882994206712539E-5</v>
      </c>
      <c r="Y75">
        <f t="shared" si="37"/>
        <v>3.7820663063792281E-5</v>
      </c>
      <c r="Z75" s="4">
        <f t="shared" si="47"/>
        <v>101.84986049755871</v>
      </c>
      <c r="AA75" s="4">
        <f t="shared" si="48"/>
        <v>102.12690137636881</v>
      </c>
      <c r="AB75" s="4">
        <f t="shared" si="49"/>
        <v>101.83968844454779</v>
      </c>
      <c r="AC75" s="4">
        <f t="shared" si="50"/>
        <v>102.1128400648376</v>
      </c>
      <c r="AD75" s="4"/>
      <c r="AE75" s="2">
        <v>42454</v>
      </c>
      <c r="AF75">
        <v>58111.93</v>
      </c>
      <c r="AG75" s="3">
        <f t="shared" si="51"/>
        <v>0</v>
      </c>
      <c r="AH75" s="4">
        <f t="shared" si="52"/>
        <v>101.89169295552188</v>
      </c>
      <c r="AI75" s="4"/>
      <c r="AJ75" s="4"/>
      <c r="AK75" s="2">
        <v>42454</v>
      </c>
      <c r="AL75">
        <v>37091.11</v>
      </c>
      <c r="AM75" s="3">
        <f t="shared" si="53"/>
        <v>0</v>
      </c>
      <c r="AN75" s="4">
        <f t="shared" si="54"/>
        <v>101.78110226540554</v>
      </c>
      <c r="AO75" s="4"/>
      <c r="AP75" s="4"/>
      <c r="AQ75" s="4"/>
      <c r="AR75" s="4"/>
      <c r="AS75" s="4"/>
      <c r="AT75" s="2"/>
    </row>
    <row r="76" spans="2:46" x14ac:dyDescent="0.2">
      <c r="B76" s="2">
        <v>42455</v>
      </c>
      <c r="C76">
        <v>34295.089999999997</v>
      </c>
      <c r="D76" s="3">
        <f t="shared" si="38"/>
        <v>0</v>
      </c>
      <c r="E76" s="4">
        <f t="shared" si="39"/>
        <v>102.35675091664196</v>
      </c>
      <c r="F76" s="4"/>
      <c r="G76" s="2">
        <v>42455</v>
      </c>
      <c r="H76">
        <v>33433.040000000001</v>
      </c>
      <c r="I76" s="3">
        <f t="shared" si="40"/>
        <v>0</v>
      </c>
      <c r="J76" s="4">
        <f t="shared" si="41"/>
        <v>101.94790304638869</v>
      </c>
      <c r="K76" s="4"/>
      <c r="L76" s="2">
        <v>42455</v>
      </c>
      <c r="M76">
        <v>37352.15</v>
      </c>
      <c r="N76" s="3">
        <f t="shared" si="42"/>
        <v>0</v>
      </c>
      <c r="O76" s="4">
        <f t="shared" si="43"/>
        <v>102.04721987191698</v>
      </c>
      <c r="P76" s="4"/>
      <c r="Q76" s="2">
        <v>42455</v>
      </c>
      <c r="R76">
        <v>35072.589999999997</v>
      </c>
      <c r="S76" s="3">
        <f t="shared" si="44"/>
        <v>0</v>
      </c>
      <c r="T76" s="4">
        <f t="shared" si="45"/>
        <v>101.98728204627155</v>
      </c>
      <c r="U76" s="4"/>
      <c r="V76" s="2">
        <v>42455</v>
      </c>
      <c r="W76">
        <v>1401.78</v>
      </c>
      <c r="X76" s="3">
        <f t="shared" si="46"/>
        <v>0</v>
      </c>
      <c r="Y76">
        <f t="shared" si="37"/>
        <v>3.7820663063792281E-5</v>
      </c>
      <c r="Z76" s="4">
        <f t="shared" si="47"/>
        <v>101.84986049755871</v>
      </c>
      <c r="AA76" s="4">
        <f t="shared" si="48"/>
        <v>102.1307638834955</v>
      </c>
      <c r="AB76" s="4">
        <f t="shared" si="49"/>
        <v>101.84986049755871</v>
      </c>
      <c r="AC76" s="4">
        <f t="shared" si="50"/>
        <v>102.12690137636881</v>
      </c>
      <c r="AD76" s="4"/>
      <c r="AE76" s="2">
        <v>42455</v>
      </c>
      <c r="AF76">
        <v>58111.93</v>
      </c>
      <c r="AG76" s="3">
        <f t="shared" si="51"/>
        <v>0</v>
      </c>
      <c r="AH76" s="4">
        <f t="shared" si="52"/>
        <v>101.89169295552188</v>
      </c>
      <c r="AI76" s="4"/>
      <c r="AJ76" s="4"/>
      <c r="AK76" s="2">
        <v>42455</v>
      </c>
      <c r="AL76">
        <v>37091.11</v>
      </c>
      <c r="AM76" s="3">
        <f t="shared" si="53"/>
        <v>0</v>
      </c>
      <c r="AN76" s="4">
        <f t="shared" si="54"/>
        <v>101.78110226540554</v>
      </c>
      <c r="AO76" s="4"/>
      <c r="AP76" s="4"/>
      <c r="AQ76" s="4"/>
      <c r="AR76" s="4"/>
      <c r="AS76" s="4"/>
      <c r="AT76" s="2"/>
    </row>
    <row r="77" spans="2:46" x14ac:dyDescent="0.2">
      <c r="B77" s="2">
        <v>42456</v>
      </c>
      <c r="C77">
        <v>34295.089999999997</v>
      </c>
      <c r="D77" s="3">
        <f t="shared" si="38"/>
        <v>0</v>
      </c>
      <c r="E77" s="4">
        <f t="shared" si="39"/>
        <v>102.35675091664196</v>
      </c>
      <c r="F77" s="4"/>
      <c r="G77" s="2">
        <v>42456</v>
      </c>
      <c r="H77">
        <v>33433.040000000001</v>
      </c>
      <c r="I77" s="3">
        <f t="shared" si="40"/>
        <v>0</v>
      </c>
      <c r="J77" s="4">
        <f t="shared" si="41"/>
        <v>101.94790304638869</v>
      </c>
      <c r="K77" s="4"/>
      <c r="L77" s="2">
        <v>42456</v>
      </c>
      <c r="M77">
        <v>37352.15</v>
      </c>
      <c r="N77" s="3">
        <f t="shared" si="42"/>
        <v>0</v>
      </c>
      <c r="O77" s="4">
        <f t="shared" si="43"/>
        <v>102.04721987191698</v>
      </c>
      <c r="P77" s="4"/>
      <c r="Q77" s="2">
        <v>42456</v>
      </c>
      <c r="R77">
        <v>35072.589999999997</v>
      </c>
      <c r="S77" s="3">
        <f t="shared" si="44"/>
        <v>0</v>
      </c>
      <c r="T77" s="4">
        <f t="shared" si="45"/>
        <v>101.98728204627155</v>
      </c>
      <c r="U77" s="4"/>
      <c r="V77" s="2">
        <v>42456</v>
      </c>
      <c r="W77">
        <v>1401.78</v>
      </c>
      <c r="X77" s="3">
        <f t="shared" si="46"/>
        <v>0</v>
      </c>
      <c r="Y77">
        <f t="shared" si="37"/>
        <v>3.7820663063792281E-5</v>
      </c>
      <c r="Z77" s="4">
        <f t="shared" si="47"/>
        <v>101.84986049755871</v>
      </c>
      <c r="AA77" s="4">
        <f t="shared" si="48"/>
        <v>102.13462653670479</v>
      </c>
      <c r="AB77" s="4">
        <f t="shared" si="49"/>
        <v>101.84986049755871</v>
      </c>
      <c r="AC77" s="4">
        <f t="shared" si="50"/>
        <v>102.1307638834955</v>
      </c>
      <c r="AD77" s="4"/>
      <c r="AE77" s="2">
        <v>42456</v>
      </c>
      <c r="AF77">
        <v>58111.93</v>
      </c>
      <c r="AG77" s="3">
        <f t="shared" si="51"/>
        <v>0</v>
      </c>
      <c r="AH77" s="4">
        <f t="shared" si="52"/>
        <v>101.89169295552188</v>
      </c>
      <c r="AI77" s="4"/>
      <c r="AJ77" s="4"/>
      <c r="AK77" s="2">
        <v>42456</v>
      </c>
      <c r="AL77">
        <v>37091.11</v>
      </c>
      <c r="AM77" s="3">
        <f t="shared" si="53"/>
        <v>0</v>
      </c>
      <c r="AN77" s="4">
        <f t="shared" si="54"/>
        <v>101.78110226540554</v>
      </c>
      <c r="AO77" s="4"/>
      <c r="AP77" s="4"/>
      <c r="AQ77" s="4"/>
      <c r="AR77" s="4"/>
      <c r="AS77" s="4"/>
      <c r="AT77" s="2"/>
    </row>
    <row r="78" spans="2:46" x14ac:dyDescent="0.2">
      <c r="B78" s="2">
        <v>42457</v>
      </c>
      <c r="C78">
        <v>34335.06</v>
      </c>
      <c r="D78" s="3">
        <f t="shared" si="38"/>
        <v>1.165472958373881E-3</v>
      </c>
      <c r="E78" s="4">
        <f t="shared" si="39"/>
        <v>102.47604494194232</v>
      </c>
      <c r="F78" s="4"/>
      <c r="G78" s="2">
        <v>42457</v>
      </c>
      <c r="H78">
        <v>33471.25</v>
      </c>
      <c r="I78" s="3">
        <f t="shared" si="40"/>
        <v>1.1428814131171361E-3</v>
      </c>
      <c r="J78" s="4">
        <f t="shared" si="41"/>
        <v>102.06441740988667</v>
      </c>
      <c r="K78" s="4"/>
      <c r="L78" s="2">
        <v>42457</v>
      </c>
      <c r="M78">
        <v>37389.800000000003</v>
      </c>
      <c r="N78" s="3">
        <f t="shared" si="42"/>
        <v>1.0079741059083602E-3</v>
      </c>
      <c r="O78" s="4">
        <f t="shared" si="43"/>
        <v>102.15008082712781</v>
      </c>
      <c r="P78" s="4"/>
      <c r="Q78" s="2">
        <v>42457</v>
      </c>
      <c r="R78">
        <v>35112.5</v>
      </c>
      <c r="S78" s="3">
        <f t="shared" si="44"/>
        <v>1.1379256564743034E-3</v>
      </c>
      <c r="T78" s="4">
        <f t="shared" si="45"/>
        <v>102.10333599114608</v>
      </c>
      <c r="U78" s="4"/>
      <c r="V78" s="2">
        <v>42457</v>
      </c>
      <c r="W78">
        <v>1401.82</v>
      </c>
      <c r="X78" s="3">
        <f t="shared" si="46"/>
        <v>2.8535148168806757E-5</v>
      </c>
      <c r="Y78">
        <f t="shared" si="37"/>
        <v>3.7820663063792281E-5</v>
      </c>
      <c r="Z78" s="4">
        <f t="shared" si="47"/>
        <v>101.85276679841898</v>
      </c>
      <c r="AA78" s="4">
        <f t="shared" si="48"/>
        <v>102.14140376270356</v>
      </c>
      <c r="AB78" s="4">
        <f t="shared" si="49"/>
        <v>101.84986049755871</v>
      </c>
      <c r="AC78" s="4">
        <f t="shared" si="50"/>
        <v>102.13462653670479</v>
      </c>
      <c r="AD78" s="4"/>
      <c r="AE78" s="2">
        <v>42457</v>
      </c>
      <c r="AF78">
        <v>58172.79</v>
      </c>
      <c r="AG78" s="3">
        <f t="shared" si="51"/>
        <v>1.047289257128492E-3</v>
      </c>
      <c r="AH78" s="4">
        <f t="shared" si="52"/>
        <v>101.99840303094483</v>
      </c>
      <c r="AI78" s="4"/>
      <c r="AJ78" s="4"/>
      <c r="AK78" s="2">
        <v>42457</v>
      </c>
      <c r="AL78">
        <v>37115.519999999997</v>
      </c>
      <c r="AM78" s="3">
        <f t="shared" si="53"/>
        <v>6.5810918033992749E-4</v>
      </c>
      <c r="AN78" s="4">
        <f t="shared" si="54"/>
        <v>101.84808534319151</v>
      </c>
      <c r="AO78" s="4"/>
      <c r="AP78" s="4"/>
      <c r="AQ78" s="4"/>
      <c r="AR78" s="4"/>
      <c r="AS78" s="4"/>
      <c r="AT78" s="2"/>
    </row>
    <row r="79" spans="2:46" x14ac:dyDescent="0.2">
      <c r="B79" s="2">
        <v>42458</v>
      </c>
      <c r="C79">
        <v>34338.69</v>
      </c>
      <c r="D79" s="3">
        <f t="shared" si="38"/>
        <v>1.0572283840493135E-4</v>
      </c>
      <c r="E79" s="4">
        <f t="shared" si="39"/>
        <v>102.48687900028209</v>
      </c>
      <c r="F79" s="4"/>
      <c r="G79" s="2">
        <v>42458</v>
      </c>
      <c r="H79">
        <v>33465.86</v>
      </c>
      <c r="I79" s="3">
        <f t="shared" si="40"/>
        <v>-1.6103372297116003E-4</v>
      </c>
      <c r="J79" s="4">
        <f t="shared" si="41"/>
        <v>102.04798159676828</v>
      </c>
      <c r="K79" s="4"/>
      <c r="L79" s="2">
        <v>42458</v>
      </c>
      <c r="M79">
        <v>37382.79</v>
      </c>
      <c r="N79" s="3">
        <f t="shared" si="42"/>
        <v>-1.8748428715853471E-4</v>
      </c>
      <c r="O79" s="4">
        <f t="shared" si="43"/>
        <v>102.13092929204075</v>
      </c>
      <c r="P79" s="4"/>
      <c r="Q79" s="2">
        <v>42458</v>
      </c>
      <c r="R79">
        <v>35104.9</v>
      </c>
      <c r="S79" s="3">
        <f t="shared" si="44"/>
        <v>-2.1644713421142825E-4</v>
      </c>
      <c r="T79" s="4">
        <f t="shared" si="45"/>
        <v>102.08123601667737</v>
      </c>
      <c r="U79" s="4"/>
      <c r="V79" s="2">
        <v>42458</v>
      </c>
      <c r="W79">
        <v>1402.83</v>
      </c>
      <c r="X79" s="3">
        <f t="shared" si="46"/>
        <v>7.2049193191703331E-4</v>
      </c>
      <c r="Y79">
        <f t="shared" si="37"/>
        <v>3.7820663063792281E-5</v>
      </c>
      <c r="Z79" s="4">
        <f t="shared" si="47"/>
        <v>101.92615089514067</v>
      </c>
      <c r="AA79" s="4">
        <f t="shared" si="48"/>
        <v>102.21885887564584</v>
      </c>
      <c r="AB79" s="4">
        <f t="shared" si="49"/>
        <v>101.85276679841898</v>
      </c>
      <c r="AC79" s="4">
        <f t="shared" si="50"/>
        <v>102.14140376270356</v>
      </c>
      <c r="AD79" s="4"/>
      <c r="AE79" s="2">
        <v>42458</v>
      </c>
      <c r="AF79">
        <v>58167.43</v>
      </c>
      <c r="AG79" s="3">
        <f t="shared" si="51"/>
        <v>-9.2139297427573652E-5</v>
      </c>
      <c r="AH79" s="4">
        <f t="shared" si="52"/>
        <v>101.98900496975082</v>
      </c>
      <c r="AI79" s="4"/>
      <c r="AJ79" s="4"/>
      <c r="AK79" s="2">
        <v>42458</v>
      </c>
      <c r="AL79">
        <v>37123.769999999997</v>
      </c>
      <c r="AM79" s="3">
        <f t="shared" si="53"/>
        <v>2.222789819461557E-4</v>
      </c>
      <c r="AN79" s="4">
        <f t="shared" si="54"/>
        <v>101.87072403191476</v>
      </c>
      <c r="AO79" s="4"/>
      <c r="AP79" s="4"/>
      <c r="AQ79" s="4"/>
      <c r="AR79" s="4"/>
      <c r="AS79" s="4"/>
      <c r="AT79" s="2"/>
    </row>
    <row r="80" spans="2:46" x14ac:dyDescent="0.2">
      <c r="B80" s="2">
        <v>42459</v>
      </c>
      <c r="C80">
        <v>34387.07</v>
      </c>
      <c r="D80" s="3">
        <f t="shared" si="38"/>
        <v>1.4089063968367732E-3</v>
      </c>
      <c r="E80" s="4">
        <f t="shared" si="39"/>
        <v>102.63127341969742</v>
      </c>
      <c r="F80" s="4"/>
      <c r="G80" s="2">
        <v>42459</v>
      </c>
      <c r="H80">
        <v>33507.300000000003</v>
      </c>
      <c r="I80" s="3">
        <f t="shared" si="40"/>
        <v>1.2382768588645732E-3</v>
      </c>
      <c r="J80" s="4">
        <f t="shared" si="41"/>
        <v>102.1743452508734</v>
      </c>
      <c r="K80" s="4"/>
      <c r="L80" s="2">
        <v>42459</v>
      </c>
      <c r="M80">
        <v>37434.400000000001</v>
      </c>
      <c r="N80" s="3">
        <f t="shared" si="42"/>
        <v>1.3805818131820136E-3</v>
      </c>
      <c r="O80" s="4">
        <f t="shared" si="43"/>
        <v>102.27192939558472</v>
      </c>
      <c r="P80" s="4"/>
      <c r="Q80" s="2">
        <v>42459</v>
      </c>
      <c r="R80">
        <v>35154.21</v>
      </c>
      <c r="S80" s="3">
        <f t="shared" si="44"/>
        <v>1.4046472144912947E-3</v>
      </c>
      <c r="T80" s="4">
        <f t="shared" si="45"/>
        <v>102.22462414050003</v>
      </c>
      <c r="U80" s="4"/>
      <c r="V80" s="2">
        <v>42459</v>
      </c>
      <c r="W80">
        <v>1402.07</v>
      </c>
      <c r="X80" s="3">
        <f t="shared" si="46"/>
        <v>-5.417620096519471E-4</v>
      </c>
      <c r="Y80">
        <f t="shared" si="37"/>
        <v>3.7820663063792281E-5</v>
      </c>
      <c r="Z80" s="4">
        <f t="shared" si="47"/>
        <v>101.87093117879563</v>
      </c>
      <c r="AA80" s="4">
        <f t="shared" si="48"/>
        <v>102.16734656625734</v>
      </c>
      <c r="AB80" s="4">
        <f t="shared" si="49"/>
        <v>101.92615089514067</v>
      </c>
      <c r="AC80" s="4">
        <f t="shared" si="50"/>
        <v>102.21885887564584</v>
      </c>
      <c r="AD80" s="4"/>
      <c r="AE80" s="2">
        <v>42459</v>
      </c>
      <c r="AF80">
        <v>58217.43</v>
      </c>
      <c r="AG80" s="3">
        <f t="shared" si="51"/>
        <v>8.595875733206082E-4</v>
      </c>
      <c r="AH80" s="4">
        <f t="shared" si="52"/>
        <v>102.07667345103816</v>
      </c>
      <c r="AI80" s="4"/>
      <c r="AJ80" s="4"/>
      <c r="AK80" s="2">
        <v>42459</v>
      </c>
      <c r="AL80">
        <v>37159.94</v>
      </c>
      <c r="AM80" s="3">
        <f t="shared" si="53"/>
        <v>9.743083743920522E-4</v>
      </c>
      <c r="AN80" s="4">
        <f t="shared" si="54"/>
        <v>101.96997753144444</v>
      </c>
      <c r="AO80" s="4"/>
      <c r="AP80" s="4"/>
      <c r="AQ80" s="4"/>
      <c r="AR80" s="4"/>
      <c r="AS80" s="4"/>
      <c r="AT80" s="2"/>
    </row>
    <row r="81" spans="2:46" x14ac:dyDescent="0.2">
      <c r="B81" s="2">
        <v>42460</v>
      </c>
      <c r="C81">
        <v>34403.839999999997</v>
      </c>
      <c r="D81" s="3">
        <f t="shared" si="38"/>
        <v>4.8768330654502812E-4</v>
      </c>
      <c r="E81" s="4">
        <f t="shared" si="39"/>
        <v>102.68132497847367</v>
      </c>
      <c r="F81" s="4"/>
      <c r="G81" s="2">
        <v>42460</v>
      </c>
      <c r="H81">
        <v>33490.86</v>
      </c>
      <c r="I81" s="3">
        <f t="shared" si="40"/>
        <v>-4.9063935321558283E-4</v>
      </c>
      <c r="J81" s="4">
        <f t="shared" si="41"/>
        <v>102.12421449620429</v>
      </c>
      <c r="K81" s="4"/>
      <c r="L81" s="2">
        <v>42460</v>
      </c>
      <c r="M81">
        <v>37410.61</v>
      </c>
      <c r="N81" s="3">
        <f t="shared" si="42"/>
        <v>-6.3551172183873295E-4</v>
      </c>
      <c r="O81" s="4">
        <f t="shared" si="43"/>
        <v>102.20693438563876</v>
      </c>
      <c r="P81" s="4"/>
      <c r="Q81" s="2">
        <v>42460</v>
      </c>
      <c r="R81">
        <v>35129.67</v>
      </c>
      <c r="S81" s="3">
        <f t="shared" si="44"/>
        <v>-6.9806717317788536E-4</v>
      </c>
      <c r="T81" s="4">
        <f t="shared" si="45"/>
        <v>102.1532644860971</v>
      </c>
      <c r="U81" s="4"/>
      <c r="V81" s="2">
        <v>42460</v>
      </c>
      <c r="W81">
        <v>1403.34</v>
      </c>
      <c r="X81" s="3">
        <f t="shared" si="46"/>
        <v>9.0580356187630606E-4</v>
      </c>
      <c r="Y81">
        <f t="shared" si="37"/>
        <v>3.7820663063792281E-5</v>
      </c>
      <c r="Z81" s="4">
        <f t="shared" si="47"/>
        <v>101.96320623110904</v>
      </c>
      <c r="AA81" s="4">
        <f t="shared" si="48"/>
        <v>102.2637541494751</v>
      </c>
      <c r="AB81" s="4">
        <f t="shared" si="49"/>
        <v>101.87093117879563</v>
      </c>
      <c r="AC81" s="4">
        <f t="shared" si="50"/>
        <v>102.16734656625734</v>
      </c>
      <c r="AD81" s="4"/>
      <c r="AE81" s="2">
        <v>42460</v>
      </c>
      <c r="AF81">
        <v>58212.91</v>
      </c>
      <c r="AG81" s="3">
        <f t="shared" si="51"/>
        <v>-7.7639978267596277E-5</v>
      </c>
      <c r="AH81" s="4">
        <f t="shared" si="52"/>
        <v>102.06874822032979</v>
      </c>
      <c r="AI81" s="4"/>
      <c r="AJ81" s="4"/>
      <c r="AK81" s="2">
        <v>42460</v>
      </c>
      <c r="AL81">
        <v>37149.57</v>
      </c>
      <c r="AM81" s="3">
        <f t="shared" si="53"/>
        <v>-2.7906395973731346E-4</v>
      </c>
      <c r="AN81" s="4">
        <f t="shared" si="54"/>
        <v>101.94152138574019</v>
      </c>
      <c r="AO81" s="4"/>
      <c r="AP81" s="4"/>
      <c r="AQ81" s="4"/>
      <c r="AR81" s="4"/>
      <c r="AS81" s="4"/>
      <c r="AT81" s="2"/>
    </row>
    <row r="82" spans="2:46" x14ac:dyDescent="0.2">
      <c r="B82" s="2">
        <v>42461</v>
      </c>
      <c r="C82">
        <v>34392.92</v>
      </c>
      <c r="D82" s="3">
        <f t="shared" si="38"/>
        <v>-3.1740642904976024E-4</v>
      </c>
      <c r="E82" s="4">
        <f t="shared" si="39"/>
        <v>102.64873326578216</v>
      </c>
      <c r="F82" s="4"/>
      <c r="G82" s="2">
        <v>42461</v>
      </c>
      <c r="H82">
        <v>33497.42</v>
      </c>
      <c r="I82" s="3">
        <f t="shared" si="40"/>
        <v>1.9587433705781088E-4</v>
      </c>
      <c r="J82" s="4">
        <f t="shared" si="41"/>
        <v>102.14421800901629</v>
      </c>
      <c r="K82" s="4"/>
      <c r="L82" s="2">
        <v>42461</v>
      </c>
      <c r="M82">
        <v>37416.03</v>
      </c>
      <c r="N82" s="3">
        <f t="shared" si="42"/>
        <v>1.4487868548518357E-4</v>
      </c>
      <c r="O82" s="4">
        <f t="shared" si="43"/>
        <v>102.22174199194002</v>
      </c>
      <c r="P82" s="4"/>
      <c r="Q82" s="2">
        <v>42461</v>
      </c>
      <c r="R82">
        <v>35138.39</v>
      </c>
      <c r="S82" s="3">
        <f t="shared" si="44"/>
        <v>2.4822322555273502E-4</v>
      </c>
      <c r="T82" s="4">
        <f t="shared" si="45"/>
        <v>102.17862129890858</v>
      </c>
      <c r="U82" s="4"/>
      <c r="V82" s="2">
        <v>42461</v>
      </c>
      <c r="W82">
        <v>1404.06</v>
      </c>
      <c r="X82" s="3">
        <f t="shared" si="46"/>
        <v>5.1306169566900373E-4</v>
      </c>
      <c r="Y82">
        <f t="shared" si="37"/>
        <v>3.6469196655231073E-5</v>
      </c>
      <c r="Z82" s="4">
        <f t="shared" si="47"/>
        <v>102.01551964659382</v>
      </c>
      <c r="AA82" s="4">
        <f t="shared" si="48"/>
        <v>102.3199512415453</v>
      </c>
      <c r="AB82" s="4">
        <f t="shared" si="49"/>
        <v>101.96320623110904</v>
      </c>
      <c r="AC82" s="4">
        <f t="shared" si="50"/>
        <v>102.2637541494751</v>
      </c>
      <c r="AD82" s="4"/>
      <c r="AE82" s="2">
        <v>42461</v>
      </c>
      <c r="AF82">
        <v>58222.34</v>
      </c>
      <c r="AG82" s="3">
        <f t="shared" si="51"/>
        <v>1.619915582298237E-4</v>
      </c>
      <c r="AH82" s="4">
        <f t="shared" si="52"/>
        <v>102.08528249590057</v>
      </c>
      <c r="AI82" s="4"/>
      <c r="AJ82" s="4"/>
      <c r="AK82" s="2">
        <v>42461</v>
      </c>
      <c r="AL82">
        <v>37164.93</v>
      </c>
      <c r="AM82" s="3">
        <f t="shared" si="53"/>
        <v>4.134637359194393E-4</v>
      </c>
      <c r="AN82" s="4">
        <f t="shared" si="54"/>
        <v>101.98367050801765</v>
      </c>
      <c r="AO82" s="4"/>
      <c r="AP82" s="4"/>
      <c r="AQ82" s="4"/>
      <c r="AR82" s="4"/>
      <c r="AS82" s="4"/>
      <c r="AT82" s="2"/>
    </row>
    <row r="83" spans="2:46" x14ac:dyDescent="0.2">
      <c r="B83" s="2">
        <v>42462</v>
      </c>
      <c r="C83">
        <v>34392.92</v>
      </c>
      <c r="D83" s="3">
        <f t="shared" si="38"/>
        <v>0</v>
      </c>
      <c r="E83" s="4">
        <f t="shared" si="39"/>
        <v>102.64873326578216</v>
      </c>
      <c r="F83" s="4"/>
      <c r="G83" s="2">
        <v>42462</v>
      </c>
      <c r="H83">
        <v>33497.42</v>
      </c>
      <c r="I83" s="3">
        <f t="shared" si="40"/>
        <v>0</v>
      </c>
      <c r="J83" s="4">
        <f t="shared" si="41"/>
        <v>102.14421800901629</v>
      </c>
      <c r="K83" s="4"/>
      <c r="L83" s="2">
        <v>42462</v>
      </c>
      <c r="M83">
        <v>37416.03</v>
      </c>
      <c r="N83" s="3">
        <f t="shared" si="42"/>
        <v>0</v>
      </c>
      <c r="O83" s="4">
        <f t="shared" si="43"/>
        <v>102.22174199194002</v>
      </c>
      <c r="P83" s="4"/>
      <c r="Q83" s="2">
        <v>42462</v>
      </c>
      <c r="R83">
        <v>35138.39</v>
      </c>
      <c r="S83" s="3">
        <f t="shared" si="44"/>
        <v>0</v>
      </c>
      <c r="T83" s="4">
        <f t="shared" si="45"/>
        <v>102.17862129890858</v>
      </c>
      <c r="U83" s="4"/>
      <c r="V83" s="2">
        <v>42462</v>
      </c>
      <c r="W83">
        <v>1404.06</v>
      </c>
      <c r="X83" s="3">
        <f t="shared" si="46"/>
        <v>0</v>
      </c>
      <c r="Y83">
        <f t="shared" si="37"/>
        <v>3.6469196655231073E-5</v>
      </c>
      <c r="Z83" s="4">
        <f t="shared" si="47"/>
        <v>102.01551964659382</v>
      </c>
      <c r="AA83" s="4">
        <f t="shared" si="48"/>
        <v>102.32368276796888</v>
      </c>
      <c r="AB83" s="4">
        <f t="shared" si="49"/>
        <v>102.01551964659382</v>
      </c>
      <c r="AC83" s="4">
        <f t="shared" si="50"/>
        <v>102.3199512415453</v>
      </c>
      <c r="AD83" s="4"/>
      <c r="AE83" s="2">
        <v>42462</v>
      </c>
      <c r="AF83">
        <v>58222.34</v>
      </c>
      <c r="AG83" s="3">
        <f t="shared" si="51"/>
        <v>0</v>
      </c>
      <c r="AH83" s="4">
        <f t="shared" si="52"/>
        <v>102.08528249590057</v>
      </c>
      <c r="AI83" s="4"/>
      <c r="AJ83" s="4"/>
      <c r="AK83" s="2">
        <v>42462</v>
      </c>
      <c r="AL83">
        <v>37164.93</v>
      </c>
      <c r="AM83" s="3">
        <f t="shared" si="53"/>
        <v>0</v>
      </c>
      <c r="AN83" s="4">
        <f t="shared" si="54"/>
        <v>101.98367050801765</v>
      </c>
      <c r="AO83" s="4"/>
      <c r="AP83" s="4"/>
      <c r="AQ83" s="4"/>
      <c r="AR83" s="4"/>
      <c r="AS83" s="4"/>
      <c r="AT83" s="2"/>
    </row>
    <row r="84" spans="2:46" x14ac:dyDescent="0.2">
      <c r="B84" s="2">
        <v>42463</v>
      </c>
      <c r="C84">
        <v>34392.92</v>
      </c>
      <c r="D84" s="3">
        <f t="shared" si="38"/>
        <v>0</v>
      </c>
      <c r="E84" s="4">
        <f t="shared" si="39"/>
        <v>102.64873326578216</v>
      </c>
      <c r="F84" s="4"/>
      <c r="G84" s="2">
        <v>42463</v>
      </c>
      <c r="H84">
        <v>33497.42</v>
      </c>
      <c r="I84" s="3">
        <f t="shared" si="40"/>
        <v>0</v>
      </c>
      <c r="J84" s="4">
        <f t="shared" si="41"/>
        <v>102.14421800901629</v>
      </c>
      <c r="K84" s="4"/>
      <c r="L84" s="2">
        <v>42463</v>
      </c>
      <c r="M84">
        <v>37416.03</v>
      </c>
      <c r="N84" s="3">
        <f t="shared" si="42"/>
        <v>0</v>
      </c>
      <c r="O84" s="4">
        <f t="shared" si="43"/>
        <v>102.22174199194002</v>
      </c>
      <c r="P84" s="4"/>
      <c r="Q84" s="2">
        <v>42463</v>
      </c>
      <c r="R84">
        <v>35138.39</v>
      </c>
      <c r="S84" s="3">
        <f t="shared" si="44"/>
        <v>0</v>
      </c>
      <c r="T84" s="4">
        <f t="shared" si="45"/>
        <v>102.17862129890858</v>
      </c>
      <c r="U84" s="4"/>
      <c r="V84" s="2">
        <v>42463</v>
      </c>
      <c r="W84">
        <v>1404.06</v>
      </c>
      <c r="X84" s="3">
        <f t="shared" si="46"/>
        <v>0</v>
      </c>
      <c r="Y84">
        <f t="shared" si="37"/>
        <v>3.6469196655231073E-5</v>
      </c>
      <c r="Z84" s="4">
        <f t="shared" si="47"/>
        <v>102.01551964659382</v>
      </c>
      <c r="AA84" s="4">
        <f t="shared" si="48"/>
        <v>102.32741443047823</v>
      </c>
      <c r="AB84" s="4">
        <f t="shared" si="49"/>
        <v>102.01551964659382</v>
      </c>
      <c r="AC84" s="4">
        <f t="shared" si="50"/>
        <v>102.32368276796888</v>
      </c>
      <c r="AD84" s="4"/>
      <c r="AE84" s="2">
        <v>42463</v>
      </c>
      <c r="AF84">
        <v>58222.34</v>
      </c>
      <c r="AG84" s="3">
        <f t="shared" si="51"/>
        <v>0</v>
      </c>
      <c r="AH84" s="4">
        <f t="shared" si="52"/>
        <v>102.08528249590057</v>
      </c>
      <c r="AI84" s="4"/>
      <c r="AJ84" s="4"/>
      <c r="AK84" s="2">
        <v>42463</v>
      </c>
      <c r="AL84">
        <v>37164.93</v>
      </c>
      <c r="AM84" s="3">
        <f t="shared" si="53"/>
        <v>0</v>
      </c>
      <c r="AN84" s="4">
        <f t="shared" si="54"/>
        <v>101.98367050801765</v>
      </c>
      <c r="AO84" s="4"/>
      <c r="AP84" s="4"/>
      <c r="AQ84" s="4"/>
      <c r="AR84" s="4"/>
      <c r="AS84" s="4"/>
      <c r="AT84" s="2"/>
    </row>
    <row r="85" spans="2:46" x14ac:dyDescent="0.2">
      <c r="B85" s="2">
        <v>42464</v>
      </c>
      <c r="C85">
        <v>34431.769999999997</v>
      </c>
      <c r="D85" s="3">
        <f t="shared" si="38"/>
        <v>1.1295929511072611E-3</v>
      </c>
      <c r="E85" s="4">
        <f t="shared" si="39"/>
        <v>102.76468455131928</v>
      </c>
      <c r="F85" s="4"/>
      <c r="G85" s="2">
        <v>42464</v>
      </c>
      <c r="H85">
        <v>33528.71</v>
      </c>
      <c r="I85" s="3">
        <f t="shared" si="40"/>
        <v>9.3410179052599851E-4</v>
      </c>
      <c r="J85" s="4">
        <f t="shared" si="41"/>
        <v>102.23963110595038</v>
      </c>
      <c r="K85" s="4"/>
      <c r="L85" s="2">
        <v>42464</v>
      </c>
      <c r="M85">
        <v>37449.910000000003</v>
      </c>
      <c r="N85" s="3">
        <f t="shared" si="42"/>
        <v>9.0549424939001533E-4</v>
      </c>
      <c r="O85" s="4">
        <f t="shared" si="43"/>
        <v>102.31430319147636</v>
      </c>
      <c r="P85" s="4"/>
      <c r="Q85" s="2">
        <v>42464</v>
      </c>
      <c r="R85">
        <v>35179.360000000001</v>
      </c>
      <c r="S85" s="3">
        <f t="shared" si="44"/>
        <v>1.1659612179157897E-3</v>
      </c>
      <c r="T85" s="4">
        <f t="shared" si="45"/>
        <v>102.29775760864321</v>
      </c>
      <c r="U85" s="4"/>
      <c r="V85" s="2">
        <v>42464</v>
      </c>
      <c r="W85">
        <v>1404.47</v>
      </c>
      <c r="X85" s="3">
        <f t="shared" si="46"/>
        <v>2.9201031294956437E-4</v>
      </c>
      <c r="Y85">
        <f t="shared" si="37"/>
        <v>3.6469196655231073E-5</v>
      </c>
      <c r="Z85" s="4">
        <f t="shared" si="47"/>
        <v>102.04530923041153</v>
      </c>
      <c r="AA85" s="4">
        <f t="shared" si="48"/>
        <v>102.36102688938948</v>
      </c>
      <c r="AB85" s="4">
        <f t="shared" si="49"/>
        <v>102.01551964659382</v>
      </c>
      <c r="AC85" s="4">
        <f t="shared" si="50"/>
        <v>102.32741443047823</v>
      </c>
      <c r="AD85" s="4"/>
      <c r="AE85" s="2">
        <v>42464</v>
      </c>
      <c r="AF85">
        <v>58281.08</v>
      </c>
      <c r="AG85" s="3">
        <f t="shared" si="51"/>
        <v>1.0088910888845781E-3</v>
      </c>
      <c r="AH85" s="4">
        <f t="shared" si="52"/>
        <v>102.18827542771695</v>
      </c>
      <c r="AI85" s="4"/>
      <c r="AJ85" s="4"/>
      <c r="AK85" s="2">
        <v>42464</v>
      </c>
      <c r="AL85">
        <v>37196.879999999997</v>
      </c>
      <c r="AM85" s="3">
        <f t="shared" si="53"/>
        <v>8.5968142547288018E-4</v>
      </c>
      <c r="AN85" s="4">
        <f t="shared" si="54"/>
        <v>102.07134397525495</v>
      </c>
      <c r="AO85" s="4"/>
      <c r="AP85" s="4"/>
      <c r="AQ85" s="4"/>
      <c r="AR85" s="4"/>
      <c r="AS85" s="4"/>
      <c r="AT85" s="2"/>
    </row>
    <row r="86" spans="2:46" x14ac:dyDescent="0.2">
      <c r="B86" s="2">
        <v>42465</v>
      </c>
      <c r="C86">
        <v>34419.35</v>
      </c>
      <c r="D86" s="3">
        <f t="shared" si="38"/>
        <v>-3.6071337604770548E-4</v>
      </c>
      <c r="E86" s="4">
        <f t="shared" si="39"/>
        <v>102.72761595501629</v>
      </c>
      <c r="F86" s="4"/>
      <c r="G86" s="2">
        <v>42465</v>
      </c>
      <c r="H86">
        <v>33517.68</v>
      </c>
      <c r="I86" s="3">
        <f t="shared" si="40"/>
        <v>-3.2897179760271733E-4</v>
      </c>
      <c r="J86" s="4">
        <f t="shared" si="41"/>
        <v>102.20599715071921</v>
      </c>
      <c r="K86" s="4"/>
      <c r="L86" s="2">
        <v>42465</v>
      </c>
      <c r="M86">
        <v>37442.75</v>
      </c>
      <c r="N86" s="3">
        <f t="shared" si="42"/>
        <v>-1.9118871046697183E-4</v>
      </c>
      <c r="O86" s="4">
        <f t="shared" si="43"/>
        <v>102.29474185178685</v>
      </c>
      <c r="P86" s="4"/>
      <c r="Q86" s="2">
        <v>42465</v>
      </c>
      <c r="R86">
        <v>35169.129999999997</v>
      </c>
      <c r="S86" s="3">
        <f t="shared" si="44"/>
        <v>-2.9079551191391051E-4</v>
      </c>
      <c r="T86" s="4">
        <f t="shared" si="45"/>
        <v>102.26800987985176</v>
      </c>
      <c r="U86" s="4"/>
      <c r="V86" s="2">
        <v>42465</v>
      </c>
      <c r="W86">
        <v>1404.91</v>
      </c>
      <c r="X86" s="3">
        <f t="shared" si="46"/>
        <v>3.1328543863518021E-4</v>
      </c>
      <c r="Y86">
        <f t="shared" si="37"/>
        <v>3.6469196655231073E-5</v>
      </c>
      <c r="Z86" s="4">
        <f t="shared" si="47"/>
        <v>102.07727853987444</v>
      </c>
      <c r="AA86" s="4">
        <f t="shared" si="48"/>
        <v>102.39682813301712</v>
      </c>
      <c r="AB86" s="4">
        <f t="shared" si="49"/>
        <v>102.04530923041153</v>
      </c>
      <c r="AC86" s="4">
        <f t="shared" si="50"/>
        <v>102.36102688938948</v>
      </c>
      <c r="AD86" s="4"/>
      <c r="AE86" s="2">
        <v>42465</v>
      </c>
      <c r="AF86">
        <v>58279.63</v>
      </c>
      <c r="AG86" s="3">
        <f t="shared" si="51"/>
        <v>-2.4879429138979781E-5</v>
      </c>
      <c r="AH86" s="4">
        <f t="shared" si="52"/>
        <v>102.1857330417596</v>
      </c>
      <c r="AI86" s="4"/>
      <c r="AJ86" s="4"/>
      <c r="AK86" s="2">
        <v>42465</v>
      </c>
      <c r="AL86">
        <v>37195.449999999997</v>
      </c>
      <c r="AM86" s="3">
        <f t="shared" si="53"/>
        <v>-3.8444084557665015E-5</v>
      </c>
      <c r="AN86" s="4">
        <f t="shared" si="54"/>
        <v>102.06741993587625</v>
      </c>
      <c r="AO86" s="4"/>
      <c r="AP86" s="4"/>
      <c r="AQ86" s="4"/>
      <c r="AR86" s="4"/>
      <c r="AS86" s="4"/>
      <c r="AT86" s="2"/>
    </row>
    <row r="87" spans="2:46" x14ac:dyDescent="0.2">
      <c r="B87" s="2">
        <v>42466</v>
      </c>
      <c r="C87">
        <v>34435.4</v>
      </c>
      <c r="D87" s="3">
        <f t="shared" si="38"/>
        <v>4.6630746949039015E-4</v>
      </c>
      <c r="E87" s="4">
        <f t="shared" si="39"/>
        <v>102.77551860965906</v>
      </c>
      <c r="F87" s="4"/>
      <c r="G87" s="2">
        <v>42466</v>
      </c>
      <c r="H87">
        <v>33534.89</v>
      </c>
      <c r="I87" s="3">
        <f t="shared" si="40"/>
        <v>5.1346035883148566E-4</v>
      </c>
      <c r="J87" s="4">
        <f t="shared" si="41"/>
        <v>102.25847587869094</v>
      </c>
      <c r="K87" s="4"/>
      <c r="L87" s="2">
        <v>42466</v>
      </c>
      <c r="M87">
        <v>37457.43</v>
      </c>
      <c r="N87" s="3">
        <f t="shared" si="42"/>
        <v>3.9206521956858253E-4</v>
      </c>
      <c r="O87" s="4">
        <f t="shared" si="43"/>
        <v>102.33484806221169</v>
      </c>
      <c r="P87" s="4"/>
      <c r="Q87" s="2">
        <v>42466</v>
      </c>
      <c r="R87">
        <v>35185.4</v>
      </c>
      <c r="S87" s="3">
        <f t="shared" si="44"/>
        <v>4.6262162299726128E-4</v>
      </c>
      <c r="T87" s="4">
        <f t="shared" si="45"/>
        <v>102.31532127256308</v>
      </c>
      <c r="U87" s="4"/>
      <c r="V87" s="2">
        <v>42466</v>
      </c>
      <c r="W87">
        <v>1405.86</v>
      </c>
      <c r="X87" s="3">
        <f t="shared" si="46"/>
        <v>6.761998989257556E-4</v>
      </c>
      <c r="Y87">
        <f t="shared" si="37"/>
        <v>3.6469196655231073E-5</v>
      </c>
      <c r="Z87" s="4">
        <f t="shared" si="47"/>
        <v>102.14630318530573</v>
      </c>
      <c r="AA87" s="4">
        <f t="shared" si="48"/>
        <v>102.46980318791304</v>
      </c>
      <c r="AB87" s="4">
        <f t="shared" si="49"/>
        <v>102.07727853987444</v>
      </c>
      <c r="AC87" s="4">
        <f t="shared" si="50"/>
        <v>102.39682813301712</v>
      </c>
      <c r="AD87" s="4"/>
      <c r="AE87" s="2">
        <v>42466</v>
      </c>
      <c r="AF87">
        <v>58287.06</v>
      </c>
      <c r="AG87" s="3">
        <f t="shared" si="51"/>
        <v>1.2748879840174254E-4</v>
      </c>
      <c r="AH87" s="4">
        <f t="shared" si="52"/>
        <v>102.1987605780789</v>
      </c>
      <c r="AI87" s="4"/>
      <c r="AJ87" s="4"/>
      <c r="AK87" s="2">
        <v>42466</v>
      </c>
      <c r="AL87">
        <v>37200.06</v>
      </c>
      <c r="AM87" s="3">
        <f t="shared" si="53"/>
        <v>1.2393989049730436E-4</v>
      </c>
      <c r="AN87" s="4">
        <f t="shared" si="54"/>
        <v>102.08007016072644</v>
      </c>
      <c r="AO87" s="4"/>
      <c r="AP87" s="4"/>
      <c r="AQ87" s="4"/>
      <c r="AR87" s="4"/>
      <c r="AS87" s="4"/>
      <c r="AT87" s="2"/>
    </row>
    <row r="88" spans="2:46" x14ac:dyDescent="0.2">
      <c r="B88" s="2">
        <v>42467</v>
      </c>
      <c r="C88">
        <v>34473.31</v>
      </c>
      <c r="D88" s="3">
        <f t="shared" si="38"/>
        <v>1.1009019787775465E-3</v>
      </c>
      <c r="E88" s="4">
        <f t="shared" si="39"/>
        <v>102.88866438146633</v>
      </c>
      <c r="F88" s="4"/>
      <c r="G88" s="2">
        <v>42467</v>
      </c>
      <c r="H88">
        <v>33557.620000000003</v>
      </c>
      <c r="I88" s="3">
        <f t="shared" si="40"/>
        <v>6.7780153744356753E-4</v>
      </c>
      <c r="J88" s="4">
        <f t="shared" si="41"/>
        <v>102.32778683085816</v>
      </c>
      <c r="K88" s="4"/>
      <c r="L88" s="2">
        <v>42467</v>
      </c>
      <c r="M88">
        <v>37493.58</v>
      </c>
      <c r="N88" s="3">
        <f t="shared" si="42"/>
        <v>9.6509557649837596E-4</v>
      </c>
      <c r="O88" s="4">
        <f t="shared" si="43"/>
        <v>102.43361097139817</v>
      </c>
      <c r="P88" s="4"/>
      <c r="Q88" s="2">
        <v>42467</v>
      </c>
      <c r="R88">
        <v>35225.89</v>
      </c>
      <c r="S88" s="3">
        <f t="shared" si="44"/>
        <v>1.1507613953514184E-3</v>
      </c>
      <c r="T88" s="4">
        <f t="shared" si="45"/>
        <v>102.43306179443653</v>
      </c>
      <c r="U88" s="4"/>
      <c r="V88" s="2">
        <v>42467</v>
      </c>
      <c r="W88">
        <v>1405.48</v>
      </c>
      <c r="X88" s="3">
        <f t="shared" si="46"/>
        <v>-2.7029718464133268E-4</v>
      </c>
      <c r="Y88">
        <f t="shared" si="37"/>
        <v>3.6469196655231073E-5</v>
      </c>
      <c r="Z88" s="4">
        <f t="shared" si="47"/>
        <v>102.11869332713322</v>
      </c>
      <c r="AA88" s="4">
        <f t="shared" si="48"/>
        <v>102.44584288000428</v>
      </c>
      <c r="AB88" s="4">
        <f t="shared" si="49"/>
        <v>102.14630318530573</v>
      </c>
      <c r="AC88" s="4">
        <f t="shared" si="50"/>
        <v>102.46980318791304</v>
      </c>
      <c r="AD88" s="4"/>
      <c r="AE88" s="2">
        <v>42467</v>
      </c>
      <c r="AF88">
        <v>58351.94</v>
      </c>
      <c r="AG88" s="3">
        <f t="shared" si="51"/>
        <v>1.1131115551206161E-3</v>
      </c>
      <c r="AH88" s="4">
        <f t="shared" si="52"/>
        <v>102.31251919939737</v>
      </c>
      <c r="AI88" s="4"/>
      <c r="AJ88" s="4"/>
      <c r="AK88" s="2">
        <v>42467</v>
      </c>
      <c r="AL88">
        <v>37233.11</v>
      </c>
      <c r="AM88" s="3">
        <f t="shared" si="53"/>
        <v>8.8843942724836644E-4</v>
      </c>
      <c r="AN88" s="4">
        <f t="shared" si="54"/>
        <v>102.17076211979351</v>
      </c>
      <c r="AO88" s="4"/>
      <c r="AP88" s="4"/>
      <c r="AQ88" s="4"/>
      <c r="AR88" s="4"/>
      <c r="AS88" s="4"/>
      <c r="AT88" s="2"/>
    </row>
    <row r="89" spans="2:46" x14ac:dyDescent="0.2">
      <c r="B89" s="2">
        <v>42468</v>
      </c>
      <c r="C89">
        <v>34458.57</v>
      </c>
      <c r="D89" s="3">
        <f t="shared" si="38"/>
        <v>-4.2757716041763594E-4</v>
      </c>
      <c r="E89" s="4">
        <f t="shared" si="39"/>
        <v>102.84467153851094</v>
      </c>
      <c r="F89" s="4"/>
      <c r="G89" s="2">
        <v>42468</v>
      </c>
      <c r="H89">
        <v>33559.58</v>
      </c>
      <c r="I89" s="3">
        <f t="shared" si="40"/>
        <v>5.8407002641924777E-5</v>
      </c>
      <c r="J89" s="4">
        <f t="shared" si="41"/>
        <v>102.33376349017394</v>
      </c>
      <c r="K89" s="4"/>
      <c r="L89" s="2">
        <v>42468</v>
      </c>
      <c r="M89">
        <v>37489.99</v>
      </c>
      <c r="N89" s="3">
        <f t="shared" si="42"/>
        <v>-9.5749725686489207E-5</v>
      </c>
      <c r="O89" s="4">
        <f t="shared" si="43"/>
        <v>102.42380298124658</v>
      </c>
      <c r="P89" s="4"/>
      <c r="Q89" s="2">
        <v>42468</v>
      </c>
      <c r="R89">
        <v>35231.1</v>
      </c>
      <c r="S89" s="3">
        <f t="shared" si="44"/>
        <v>1.4790257960828335E-4</v>
      </c>
      <c r="T89" s="4">
        <f t="shared" si="45"/>
        <v>102.4482119085131</v>
      </c>
      <c r="U89" s="4"/>
      <c r="V89" s="2">
        <v>42468</v>
      </c>
      <c r="W89">
        <v>1405.82</v>
      </c>
      <c r="X89" s="3">
        <f t="shared" si="46"/>
        <v>2.4191023707187398E-4</v>
      </c>
      <c r="Y89">
        <f t="shared" si="37"/>
        <v>3.6469196655231073E-5</v>
      </c>
      <c r="Z89" s="4">
        <f t="shared" si="47"/>
        <v>102.14339688444545</v>
      </c>
      <c r="AA89" s="4">
        <f t="shared" si="48"/>
        <v>102.47436169573291</v>
      </c>
      <c r="AB89" s="4">
        <f t="shared" si="49"/>
        <v>102.11869332713322</v>
      </c>
      <c r="AC89" s="4">
        <f t="shared" si="50"/>
        <v>102.44584288000428</v>
      </c>
      <c r="AD89" s="4"/>
      <c r="AE89" s="2">
        <v>42468</v>
      </c>
      <c r="AF89">
        <v>58351.99</v>
      </c>
      <c r="AG89" s="3">
        <f t="shared" si="51"/>
        <v>8.5686954021113593E-7</v>
      </c>
      <c r="AH89" s="4">
        <f t="shared" si="52"/>
        <v>102.31260686787866</v>
      </c>
      <c r="AI89" s="4"/>
      <c r="AJ89" s="4"/>
      <c r="AK89" s="2">
        <v>42468</v>
      </c>
      <c r="AL89">
        <v>37234.19</v>
      </c>
      <c r="AM89" s="3">
        <f t="shared" si="53"/>
        <v>2.9006440772860742E-5</v>
      </c>
      <c r="AN89" s="4">
        <f t="shared" si="54"/>
        <v>102.17372572995366</v>
      </c>
      <c r="AO89" s="4"/>
      <c r="AP89" s="4"/>
      <c r="AQ89" s="4"/>
      <c r="AR89" s="4"/>
      <c r="AS89" s="4"/>
      <c r="AT89" s="2"/>
    </row>
    <row r="90" spans="2:46" x14ac:dyDescent="0.2">
      <c r="B90" s="2">
        <v>42469</v>
      </c>
      <c r="C90">
        <v>34458.57</v>
      </c>
      <c r="D90" s="3">
        <f t="shared" si="38"/>
        <v>0</v>
      </c>
      <c r="E90" s="4">
        <f t="shared" si="39"/>
        <v>102.84467153851094</v>
      </c>
      <c r="F90" s="4"/>
      <c r="G90" s="2">
        <v>42469</v>
      </c>
      <c r="H90">
        <v>33559.58</v>
      </c>
      <c r="I90" s="3">
        <f t="shared" si="40"/>
        <v>0</v>
      </c>
      <c r="J90" s="4">
        <f t="shared" si="41"/>
        <v>102.33376349017394</v>
      </c>
      <c r="K90" s="4"/>
      <c r="L90" s="2">
        <v>42469</v>
      </c>
      <c r="M90">
        <v>37489.99</v>
      </c>
      <c r="N90" s="3">
        <f t="shared" si="42"/>
        <v>0</v>
      </c>
      <c r="O90" s="4">
        <f t="shared" si="43"/>
        <v>102.42380298124658</v>
      </c>
      <c r="P90" s="4"/>
      <c r="Q90" s="2">
        <v>42469</v>
      </c>
      <c r="R90">
        <v>35231.1</v>
      </c>
      <c r="S90" s="3">
        <f t="shared" si="44"/>
        <v>0</v>
      </c>
      <c r="T90" s="4">
        <f t="shared" si="45"/>
        <v>102.4482119085131</v>
      </c>
      <c r="U90" s="4"/>
      <c r="V90" s="2">
        <v>42469</v>
      </c>
      <c r="W90">
        <v>1405.82</v>
      </c>
      <c r="X90" s="3">
        <f t="shared" si="46"/>
        <v>0</v>
      </c>
      <c r="Y90">
        <f t="shared" si="37"/>
        <v>3.6469196655231073E-5</v>
      </c>
      <c r="Z90" s="4">
        <f t="shared" si="47"/>
        <v>102.14339688444545</v>
      </c>
      <c r="AA90" s="4">
        <f t="shared" si="48"/>
        <v>102.47809885338171</v>
      </c>
      <c r="AB90" s="4">
        <f t="shared" si="49"/>
        <v>102.14339688444545</v>
      </c>
      <c r="AC90" s="4">
        <f t="shared" si="50"/>
        <v>102.47436169573291</v>
      </c>
      <c r="AD90" s="4"/>
      <c r="AE90" s="2">
        <v>42469</v>
      </c>
      <c r="AF90">
        <v>58351.99</v>
      </c>
      <c r="AG90" s="3">
        <f t="shared" si="51"/>
        <v>0</v>
      </c>
      <c r="AH90" s="4">
        <f t="shared" si="52"/>
        <v>102.31260686787866</v>
      </c>
      <c r="AI90" s="4"/>
      <c r="AJ90" s="4"/>
      <c r="AK90" s="2">
        <v>42469</v>
      </c>
      <c r="AL90">
        <v>37234.19</v>
      </c>
      <c r="AM90" s="3">
        <f t="shared" si="53"/>
        <v>0</v>
      </c>
      <c r="AN90" s="4">
        <f t="shared" si="54"/>
        <v>102.17372572995366</v>
      </c>
      <c r="AO90" s="4"/>
      <c r="AP90" s="4"/>
      <c r="AQ90" s="4"/>
      <c r="AR90" s="4"/>
      <c r="AS90" s="4"/>
      <c r="AT90" s="2"/>
    </row>
    <row r="91" spans="2:46" x14ac:dyDescent="0.2">
      <c r="B91" s="2">
        <v>42470</v>
      </c>
      <c r="C91">
        <v>34458.57</v>
      </c>
      <c r="D91" s="3">
        <f t="shared" si="38"/>
        <v>0</v>
      </c>
      <c r="E91" s="4">
        <f t="shared" si="39"/>
        <v>102.84467153851094</v>
      </c>
      <c r="F91" s="4"/>
      <c r="G91" s="2">
        <v>42470</v>
      </c>
      <c r="H91">
        <v>33559.58</v>
      </c>
      <c r="I91" s="3">
        <f t="shared" si="40"/>
        <v>0</v>
      </c>
      <c r="J91" s="4">
        <f t="shared" si="41"/>
        <v>102.33376349017394</v>
      </c>
      <c r="K91" s="4"/>
      <c r="L91" s="2">
        <v>42470</v>
      </c>
      <c r="M91">
        <v>37489.99</v>
      </c>
      <c r="N91" s="3">
        <f t="shared" si="42"/>
        <v>0</v>
      </c>
      <c r="O91" s="4">
        <f t="shared" si="43"/>
        <v>102.42380298124658</v>
      </c>
      <c r="P91" s="4"/>
      <c r="Q91" s="2">
        <v>42470</v>
      </c>
      <c r="R91">
        <v>35231.1</v>
      </c>
      <c r="S91" s="3">
        <f t="shared" si="44"/>
        <v>0</v>
      </c>
      <c r="T91" s="4">
        <f t="shared" si="45"/>
        <v>102.4482119085131</v>
      </c>
      <c r="U91" s="4"/>
      <c r="V91" s="2">
        <v>42470</v>
      </c>
      <c r="W91">
        <v>1405.82</v>
      </c>
      <c r="X91" s="3">
        <f t="shared" si="46"/>
        <v>0</v>
      </c>
      <c r="Y91">
        <f t="shared" si="37"/>
        <v>3.6469196655231073E-5</v>
      </c>
      <c r="Z91" s="4">
        <f t="shared" si="47"/>
        <v>102.14339688444545</v>
      </c>
      <c r="AA91" s="4">
        <f t="shared" si="48"/>
        <v>102.48183614732164</v>
      </c>
      <c r="AB91" s="4">
        <f t="shared" si="49"/>
        <v>102.14339688444545</v>
      </c>
      <c r="AC91" s="4">
        <f t="shared" si="50"/>
        <v>102.47809885338171</v>
      </c>
      <c r="AD91" s="4"/>
      <c r="AE91" s="2">
        <v>42470</v>
      </c>
      <c r="AF91">
        <v>58351.99</v>
      </c>
      <c r="AG91" s="3">
        <f t="shared" si="51"/>
        <v>0</v>
      </c>
      <c r="AH91" s="4">
        <f t="shared" si="52"/>
        <v>102.31260686787866</v>
      </c>
      <c r="AI91" s="4"/>
      <c r="AJ91" s="4"/>
      <c r="AK91" s="2">
        <v>42470</v>
      </c>
      <c r="AL91">
        <v>37234.19</v>
      </c>
      <c r="AM91" s="3">
        <f t="shared" si="53"/>
        <v>0</v>
      </c>
      <c r="AN91" s="4">
        <f t="shared" si="54"/>
        <v>102.17372572995366</v>
      </c>
      <c r="AO91" s="4"/>
      <c r="AP91" s="4"/>
      <c r="AQ91" s="4"/>
      <c r="AR91" s="4"/>
      <c r="AS91" s="4"/>
      <c r="AT91" s="2"/>
    </row>
    <row r="92" spans="2:46" x14ac:dyDescent="0.2">
      <c r="B92" s="2">
        <v>42471</v>
      </c>
      <c r="C92">
        <v>34489.4</v>
      </c>
      <c r="D92" s="3">
        <f t="shared" si="38"/>
        <v>8.946976035280052E-4</v>
      </c>
      <c r="E92" s="4">
        <f t="shared" si="39"/>
        <v>102.93668641967207</v>
      </c>
      <c r="F92" s="4"/>
      <c r="G92" s="2">
        <v>42471</v>
      </c>
      <c r="H92">
        <v>33573.29</v>
      </c>
      <c r="I92" s="3">
        <f t="shared" si="40"/>
        <v>4.0852716273565015E-4</v>
      </c>
      <c r="J92" s="4">
        <f t="shared" si="41"/>
        <v>102.37556961222464</v>
      </c>
      <c r="K92" s="4"/>
      <c r="L92" s="2">
        <v>42471</v>
      </c>
      <c r="M92">
        <v>37491.94</v>
      </c>
      <c r="N92" s="3">
        <f t="shared" si="42"/>
        <v>5.2013884239698882E-5</v>
      </c>
      <c r="O92" s="4">
        <f t="shared" si="43"/>
        <v>102.42913044107824</v>
      </c>
      <c r="P92" s="4"/>
      <c r="Q92" s="2">
        <v>42471</v>
      </c>
      <c r="R92">
        <v>35249.980000000003</v>
      </c>
      <c r="S92" s="3">
        <f t="shared" si="44"/>
        <v>5.3589016522348487E-4</v>
      </c>
      <c r="T92" s="4">
        <f t="shared" si="45"/>
        <v>102.5031128977196</v>
      </c>
      <c r="U92" s="4"/>
      <c r="V92" s="2">
        <v>42471</v>
      </c>
      <c r="W92">
        <v>1406.66</v>
      </c>
      <c r="X92" s="3">
        <f t="shared" si="46"/>
        <v>5.9751604046054396E-4</v>
      </c>
      <c r="Y92">
        <f t="shared" si="37"/>
        <v>3.6469196655231073E-5</v>
      </c>
      <c r="Z92" s="4">
        <f t="shared" si="47"/>
        <v>102.20442920251104</v>
      </c>
      <c r="AA92" s="4">
        <f t="shared" si="48"/>
        <v>102.54680811851156</v>
      </c>
      <c r="AB92" s="4">
        <f t="shared" si="49"/>
        <v>102.14339688444545</v>
      </c>
      <c r="AC92" s="4">
        <f t="shared" si="50"/>
        <v>102.48183614732164</v>
      </c>
      <c r="AD92" s="4"/>
      <c r="AE92" s="2">
        <v>42471</v>
      </c>
      <c r="AF92">
        <v>58364.23</v>
      </c>
      <c r="AG92" s="3">
        <f t="shared" si="51"/>
        <v>2.0976148371287806E-4</v>
      </c>
      <c r="AH92" s="4">
        <f t="shared" si="52"/>
        <v>102.3340681120978</v>
      </c>
      <c r="AI92" s="4"/>
      <c r="AJ92" s="4"/>
      <c r="AK92" s="2">
        <v>42471</v>
      </c>
      <c r="AL92">
        <v>37243.81</v>
      </c>
      <c r="AM92" s="3">
        <f t="shared" si="53"/>
        <v>2.5836469116136129E-4</v>
      </c>
      <c r="AN92" s="4">
        <f t="shared" si="54"/>
        <v>102.20012381304669</v>
      </c>
      <c r="AO92" s="4"/>
      <c r="AP92" s="4"/>
      <c r="AQ92" s="4"/>
      <c r="AR92" s="4"/>
      <c r="AS92" s="4"/>
      <c r="AT92" s="2"/>
    </row>
    <row r="93" spans="2:46" x14ac:dyDescent="0.2">
      <c r="B93" s="2">
        <v>42472</v>
      </c>
      <c r="C93">
        <v>34508.199999999997</v>
      </c>
      <c r="D93" s="3">
        <f t="shared" si="38"/>
        <v>5.4509501470012545E-4</v>
      </c>
      <c r="E93" s="4">
        <f t="shared" si="39"/>
        <v>102.99279669426919</v>
      </c>
      <c r="F93" s="4"/>
      <c r="G93" s="2">
        <v>42472</v>
      </c>
      <c r="H93">
        <v>33584.879999999997</v>
      </c>
      <c r="I93" s="3">
        <f t="shared" si="40"/>
        <v>3.4521490148864409E-4</v>
      </c>
      <c r="J93" s="4">
        <f t="shared" si="41"/>
        <v>102.41091118440316</v>
      </c>
      <c r="K93" s="4"/>
      <c r="L93" s="2">
        <v>42472</v>
      </c>
      <c r="M93">
        <v>37507.699999999997</v>
      </c>
      <c r="N93" s="3">
        <f t="shared" si="42"/>
        <v>4.2035701540110715E-4</v>
      </c>
      <c r="O93" s="4">
        <f t="shared" si="43"/>
        <v>102.47218724464058</v>
      </c>
      <c r="P93" s="4"/>
      <c r="Q93" s="2">
        <v>42472</v>
      </c>
      <c r="R93">
        <v>35265.269999999997</v>
      </c>
      <c r="S93" s="3">
        <f t="shared" si="44"/>
        <v>4.3375911135257184E-4</v>
      </c>
      <c r="T93" s="4">
        <f t="shared" si="45"/>
        <v>102.54757455688099</v>
      </c>
      <c r="U93" s="4"/>
      <c r="V93" s="2">
        <v>42472</v>
      </c>
      <c r="W93">
        <v>1405.68</v>
      </c>
      <c r="X93" s="3">
        <f t="shared" si="46"/>
        <v>-6.9668576628323375E-4</v>
      </c>
      <c r="Y93">
        <f t="shared" si="37"/>
        <v>3.6469196655231073E-5</v>
      </c>
      <c r="Z93" s="4">
        <f t="shared" si="47"/>
        <v>102.13322483143455</v>
      </c>
      <c r="AA93" s="4">
        <f t="shared" si="48"/>
        <v>102.47910501662926</v>
      </c>
      <c r="AB93" s="4">
        <f t="shared" si="49"/>
        <v>102.20442920251104</v>
      </c>
      <c r="AC93" s="4">
        <f t="shared" si="50"/>
        <v>102.54680811851156</v>
      </c>
      <c r="AD93" s="4"/>
      <c r="AE93" s="2">
        <v>42472</v>
      </c>
      <c r="AF93">
        <v>58371.96</v>
      </c>
      <c r="AG93" s="3">
        <f t="shared" si="51"/>
        <v>1.324441357317685E-4</v>
      </c>
      <c r="AH93" s="4">
        <f t="shared" si="52"/>
        <v>102.34762165930482</v>
      </c>
      <c r="AI93" s="4"/>
      <c r="AJ93" s="4"/>
      <c r="AK93" s="2">
        <v>42472</v>
      </c>
      <c r="AL93">
        <v>37259.339999999997</v>
      </c>
      <c r="AM93" s="3">
        <f t="shared" si="53"/>
        <v>4.1698204345896883E-4</v>
      </c>
      <c r="AN93" s="4">
        <f t="shared" si="54"/>
        <v>102.24273942951601</v>
      </c>
      <c r="AO93" s="4"/>
      <c r="AP93" s="4"/>
      <c r="AQ93" s="4"/>
      <c r="AR93" s="4"/>
      <c r="AS93" s="4"/>
      <c r="AT93" s="2"/>
    </row>
    <row r="94" spans="2:46" x14ac:dyDescent="0.2">
      <c r="B94" s="2">
        <v>42473</v>
      </c>
      <c r="C94">
        <v>34477.17</v>
      </c>
      <c r="D94" s="3">
        <f t="shared" si="38"/>
        <v>-8.9920656539599353E-4</v>
      </c>
      <c r="E94" s="4">
        <f t="shared" si="39"/>
        <v>102.90018489529321</v>
      </c>
      <c r="F94" s="4"/>
      <c r="G94" s="2">
        <v>42473</v>
      </c>
      <c r="H94">
        <v>33562.74</v>
      </c>
      <c r="I94" s="3">
        <f t="shared" si="40"/>
        <v>-6.5922522277883644E-4</v>
      </c>
      <c r="J94" s="4">
        <f t="shared" si="41"/>
        <v>102.34339932866264</v>
      </c>
      <c r="K94" s="4"/>
      <c r="L94" s="2">
        <v>42473</v>
      </c>
      <c r="M94">
        <v>37460.1</v>
      </c>
      <c r="N94" s="3">
        <f t="shared" si="42"/>
        <v>-1.2690727503952282E-3</v>
      </c>
      <c r="O94" s="4">
        <f t="shared" si="43"/>
        <v>102.342142584135</v>
      </c>
      <c r="P94" s="4"/>
      <c r="Q94" s="2">
        <v>42473</v>
      </c>
      <c r="R94">
        <v>35232.47</v>
      </c>
      <c r="S94" s="3">
        <f t="shared" si="44"/>
        <v>-9.3009354529249855E-4</v>
      </c>
      <c r="T94" s="4">
        <f t="shared" si="45"/>
        <v>102.45219571970023</v>
      </c>
      <c r="U94" s="4"/>
      <c r="V94" s="2">
        <v>42473</v>
      </c>
      <c r="W94">
        <v>1405.99</v>
      </c>
      <c r="X94" s="3">
        <f t="shared" si="46"/>
        <v>2.2053383415854277E-4</v>
      </c>
      <c r="Y94">
        <f t="shared" si="37"/>
        <v>3.6469196655231073E-5</v>
      </c>
      <c r="Z94" s="4">
        <f t="shared" si="47"/>
        <v>102.1557486631016</v>
      </c>
      <c r="AA94" s="4">
        <f t="shared" si="48"/>
        <v>102.50544245721362</v>
      </c>
      <c r="AB94" s="4">
        <f t="shared" si="49"/>
        <v>102.13322483143455</v>
      </c>
      <c r="AC94" s="4">
        <f t="shared" si="50"/>
        <v>102.47910501662926</v>
      </c>
      <c r="AD94" s="4"/>
      <c r="AE94" s="2">
        <v>42473</v>
      </c>
      <c r="AF94">
        <v>58325.13</v>
      </c>
      <c r="AG94" s="3">
        <f t="shared" si="51"/>
        <v>-8.0226876054878549E-4</v>
      </c>
      <c r="AH94" s="4">
        <f t="shared" si="52"/>
        <v>102.26551135973109</v>
      </c>
      <c r="AI94" s="4"/>
      <c r="AJ94" s="4"/>
      <c r="AK94" s="2">
        <v>42473</v>
      </c>
      <c r="AL94">
        <v>37250.15</v>
      </c>
      <c r="AM94" s="3">
        <f t="shared" si="53"/>
        <v>-2.4664956491438073E-4</v>
      </c>
      <c r="AN94" s="4">
        <f t="shared" si="54"/>
        <v>102.21752130232007</v>
      </c>
      <c r="AO94" s="4"/>
      <c r="AP94" s="4"/>
      <c r="AQ94" s="4"/>
      <c r="AR94" s="4"/>
      <c r="AS94" s="4"/>
      <c r="AT94" s="2"/>
    </row>
    <row r="95" spans="2:46" x14ac:dyDescent="0.2">
      <c r="B95" s="2">
        <v>42474</v>
      </c>
      <c r="C95">
        <v>34502.839999999997</v>
      </c>
      <c r="D95" s="3">
        <f t="shared" si="38"/>
        <v>7.4455066932688219E-4</v>
      </c>
      <c r="E95" s="4">
        <f t="shared" si="39"/>
        <v>102.97679929683086</v>
      </c>
      <c r="F95" s="4"/>
      <c r="G95" s="2">
        <v>42474</v>
      </c>
      <c r="H95">
        <v>33581.199999999997</v>
      </c>
      <c r="I95" s="3">
        <f t="shared" si="40"/>
        <v>5.5001468890791827E-4</v>
      </c>
      <c r="J95" s="4">
        <f t="shared" si="41"/>
        <v>102.39968970160618</v>
      </c>
      <c r="K95" s="4"/>
      <c r="L95" s="2">
        <v>42474</v>
      </c>
      <c r="M95">
        <v>37502.71</v>
      </c>
      <c r="N95" s="3">
        <f t="shared" si="42"/>
        <v>1.1374769421330644E-3</v>
      </c>
      <c r="O95" s="4">
        <f t="shared" si="43"/>
        <v>102.45855441153296</v>
      </c>
      <c r="P95" s="4"/>
      <c r="Q95" s="2">
        <v>42474</v>
      </c>
      <c r="R95">
        <v>35255.879999999997</v>
      </c>
      <c r="S95" s="3">
        <f t="shared" si="44"/>
        <v>6.6444390643050077E-4</v>
      </c>
      <c r="T95" s="4">
        <f t="shared" si="45"/>
        <v>102.52026945684661</v>
      </c>
      <c r="U95" s="4"/>
      <c r="V95" s="2">
        <v>42474</v>
      </c>
      <c r="W95">
        <v>1407.95</v>
      </c>
      <c r="X95" s="3">
        <f t="shared" si="46"/>
        <v>1.3940355194561604E-3</v>
      </c>
      <c r="Y95">
        <f t="shared" si="37"/>
        <v>3.6469196655231073E-5</v>
      </c>
      <c r="Z95" s="4">
        <f t="shared" si="47"/>
        <v>102.2981574052546</v>
      </c>
      <c r="AA95" s="4">
        <f t="shared" si="48"/>
        <v>102.65207697607575</v>
      </c>
      <c r="AB95" s="4">
        <f t="shared" si="49"/>
        <v>102.1557486631016</v>
      </c>
      <c r="AC95" s="4">
        <f t="shared" si="50"/>
        <v>102.50544245721362</v>
      </c>
      <c r="AD95" s="4"/>
      <c r="AE95" s="2">
        <v>42474</v>
      </c>
      <c r="AF95">
        <v>58370.64</v>
      </c>
      <c r="AG95" s="3">
        <f t="shared" si="51"/>
        <v>7.8028115839612333E-4</v>
      </c>
      <c r="AH95" s="4">
        <f t="shared" si="52"/>
        <v>102.34530721139883</v>
      </c>
      <c r="AI95" s="4"/>
      <c r="AJ95" s="4"/>
      <c r="AK95" s="2">
        <v>42474</v>
      </c>
      <c r="AL95">
        <v>37274.870000000003</v>
      </c>
      <c r="AM95" s="3">
        <f t="shared" si="53"/>
        <v>6.6362148877252558E-4</v>
      </c>
      <c r="AN95" s="4">
        <f t="shared" si="54"/>
        <v>102.28535504598536</v>
      </c>
      <c r="AO95" s="4"/>
      <c r="AP95" s="4"/>
      <c r="AQ95" s="4"/>
      <c r="AR95" s="4"/>
      <c r="AS95" s="4"/>
      <c r="AT95" s="2"/>
    </row>
    <row r="96" spans="2:46" x14ac:dyDescent="0.2">
      <c r="B96" s="2">
        <v>42475</v>
      </c>
      <c r="C96">
        <v>34508.870000000003</v>
      </c>
      <c r="D96" s="3">
        <f t="shared" si="38"/>
        <v>1.7476822197837194E-4</v>
      </c>
      <c r="E96" s="4">
        <f t="shared" si="39"/>
        <v>102.994796368949</v>
      </c>
      <c r="F96" s="4"/>
      <c r="G96" s="2">
        <v>42475</v>
      </c>
      <c r="H96">
        <v>33590.910000000003</v>
      </c>
      <c r="I96" s="3">
        <f t="shared" si="40"/>
        <v>2.8914988148143195E-4</v>
      </c>
      <c r="J96" s="4">
        <f t="shared" si="41"/>
        <v>102.42929855974714</v>
      </c>
      <c r="K96" s="4"/>
      <c r="L96" s="2">
        <v>42475</v>
      </c>
      <c r="M96">
        <v>37517.18</v>
      </c>
      <c r="N96" s="3">
        <f t="shared" si="42"/>
        <v>3.8583878338394051E-4</v>
      </c>
      <c r="O96" s="4">
        <f t="shared" si="43"/>
        <v>102.49808689551438</v>
      </c>
      <c r="P96" s="4"/>
      <c r="Q96" s="2">
        <v>42475</v>
      </c>
      <c r="R96">
        <v>35262.75</v>
      </c>
      <c r="S96" s="3">
        <f t="shared" si="44"/>
        <v>1.9486111252930982E-4</v>
      </c>
      <c r="T96" s="4">
        <f t="shared" si="45"/>
        <v>102.54024667060978</v>
      </c>
      <c r="U96" s="4"/>
      <c r="V96" s="2">
        <v>42475</v>
      </c>
      <c r="W96">
        <v>1408.45</v>
      </c>
      <c r="X96" s="3">
        <f t="shared" si="46"/>
        <v>3.5512624738087695E-4</v>
      </c>
      <c r="Y96">
        <f t="shared" si="37"/>
        <v>3.6469196655231073E-5</v>
      </c>
      <c r="Z96" s="4">
        <f t="shared" si="47"/>
        <v>102.33448616600791</v>
      </c>
      <c r="AA96" s="4">
        <f t="shared" si="48"/>
        <v>102.69227506174042</v>
      </c>
      <c r="AB96" s="4">
        <f t="shared" si="49"/>
        <v>102.2981574052546</v>
      </c>
      <c r="AC96" s="4">
        <f t="shared" si="50"/>
        <v>102.65207697607575</v>
      </c>
      <c r="AD96" s="4"/>
      <c r="AE96" s="2">
        <v>42475</v>
      </c>
      <c r="AF96">
        <v>58380.34</v>
      </c>
      <c r="AG96" s="3">
        <f t="shared" si="51"/>
        <v>1.6617943541463731E-4</v>
      </c>
      <c r="AH96" s="4">
        <f t="shared" si="52"/>
        <v>102.36231489676857</v>
      </c>
      <c r="AI96" s="4"/>
      <c r="AJ96" s="4"/>
      <c r="AK96" s="2">
        <v>42475</v>
      </c>
      <c r="AL96">
        <v>37278.92</v>
      </c>
      <c r="AM96" s="3">
        <f t="shared" si="53"/>
        <v>1.0865229040368796E-4</v>
      </c>
      <c r="AN96" s="4">
        <f t="shared" si="54"/>
        <v>102.29646858408586</v>
      </c>
      <c r="AO96" s="4"/>
      <c r="AP96" s="4"/>
      <c r="AQ96" s="4"/>
      <c r="AR96" s="4"/>
      <c r="AS96" s="4"/>
      <c r="AT96" s="2"/>
    </row>
    <row r="97" spans="2:46" x14ac:dyDescent="0.2">
      <c r="B97" s="2">
        <v>42476</v>
      </c>
      <c r="C97">
        <v>34508.870000000003</v>
      </c>
      <c r="D97" s="3">
        <f t="shared" si="38"/>
        <v>0</v>
      </c>
      <c r="E97" s="4">
        <f t="shared" si="39"/>
        <v>102.994796368949</v>
      </c>
      <c r="F97" s="4"/>
      <c r="G97" s="2">
        <v>42476</v>
      </c>
      <c r="H97">
        <v>33590.910000000003</v>
      </c>
      <c r="I97" s="3">
        <f t="shared" si="40"/>
        <v>0</v>
      </c>
      <c r="J97" s="4">
        <f t="shared" si="41"/>
        <v>102.42929855974714</v>
      </c>
      <c r="K97" s="4"/>
      <c r="L97" s="2">
        <v>42476</v>
      </c>
      <c r="M97">
        <v>37517.18</v>
      </c>
      <c r="N97" s="3">
        <f t="shared" si="42"/>
        <v>0</v>
      </c>
      <c r="O97" s="4">
        <f t="shared" si="43"/>
        <v>102.49808689551438</v>
      </c>
      <c r="P97" s="4"/>
      <c r="Q97" s="2">
        <v>42476</v>
      </c>
      <c r="R97">
        <v>35262.75</v>
      </c>
      <c r="S97" s="3">
        <f t="shared" si="44"/>
        <v>0</v>
      </c>
      <c r="T97" s="4">
        <f t="shared" si="45"/>
        <v>102.54024667060978</v>
      </c>
      <c r="U97" s="4"/>
      <c r="V97" s="2">
        <v>42476</v>
      </c>
      <c r="W97">
        <v>1408.45</v>
      </c>
      <c r="X97" s="3">
        <f t="shared" si="46"/>
        <v>0</v>
      </c>
      <c r="Y97">
        <f t="shared" si="37"/>
        <v>3.6469196655231073E-5</v>
      </c>
      <c r="Z97" s="4">
        <f t="shared" si="47"/>
        <v>102.33448616600791</v>
      </c>
      <c r="AA97" s="4">
        <f t="shared" si="48"/>
        <v>102.69602016651461</v>
      </c>
      <c r="AB97" s="4">
        <f t="shared" si="49"/>
        <v>102.33448616600791</v>
      </c>
      <c r="AC97" s="4">
        <f t="shared" si="50"/>
        <v>102.69227506174042</v>
      </c>
      <c r="AD97" s="4"/>
      <c r="AE97" s="2">
        <v>42476</v>
      </c>
      <c r="AF97">
        <v>58380.34</v>
      </c>
      <c r="AG97" s="3">
        <f t="shared" si="51"/>
        <v>0</v>
      </c>
      <c r="AH97" s="4">
        <f t="shared" si="52"/>
        <v>102.36231489676857</v>
      </c>
      <c r="AI97" s="4"/>
      <c r="AJ97" s="4"/>
      <c r="AK97" s="2">
        <v>42476</v>
      </c>
      <c r="AL97">
        <v>37278.92</v>
      </c>
      <c r="AM97" s="3">
        <f t="shared" si="53"/>
        <v>0</v>
      </c>
      <c r="AN97" s="4">
        <f t="shared" si="54"/>
        <v>102.29646858408586</v>
      </c>
      <c r="AO97" s="4"/>
      <c r="AP97" s="4"/>
      <c r="AQ97" s="4"/>
      <c r="AR97" s="4"/>
      <c r="AS97" s="4"/>
      <c r="AT97" s="2"/>
    </row>
    <row r="98" spans="2:46" x14ac:dyDescent="0.2">
      <c r="B98" s="2">
        <v>42477</v>
      </c>
      <c r="C98">
        <v>34508.870000000003</v>
      </c>
      <c r="D98" s="3">
        <f t="shared" si="38"/>
        <v>0</v>
      </c>
      <c r="E98" s="4">
        <f t="shared" si="39"/>
        <v>102.994796368949</v>
      </c>
      <c r="F98" s="4"/>
      <c r="G98" s="2">
        <v>42477</v>
      </c>
      <c r="H98">
        <v>33590.910000000003</v>
      </c>
      <c r="I98" s="3">
        <f t="shared" si="40"/>
        <v>0</v>
      </c>
      <c r="J98" s="4">
        <f t="shared" si="41"/>
        <v>102.42929855974714</v>
      </c>
      <c r="K98" s="4"/>
      <c r="L98" s="2">
        <v>42477</v>
      </c>
      <c r="M98">
        <v>37517.18</v>
      </c>
      <c r="N98" s="3">
        <f t="shared" si="42"/>
        <v>0</v>
      </c>
      <c r="O98" s="4">
        <f t="shared" si="43"/>
        <v>102.49808689551438</v>
      </c>
      <c r="P98" s="4"/>
      <c r="Q98" s="2">
        <v>42477</v>
      </c>
      <c r="R98">
        <v>35262.75</v>
      </c>
      <c r="S98" s="3">
        <f t="shared" si="44"/>
        <v>0</v>
      </c>
      <c r="T98" s="4">
        <f t="shared" si="45"/>
        <v>102.54024667060978</v>
      </c>
      <c r="U98" s="4"/>
      <c r="V98" s="2">
        <v>42477</v>
      </c>
      <c r="W98">
        <v>1408.45</v>
      </c>
      <c r="X98" s="3">
        <f t="shared" si="46"/>
        <v>0</v>
      </c>
      <c r="Y98">
        <f t="shared" si="37"/>
        <v>3.6469196655231073E-5</v>
      </c>
      <c r="Z98" s="4">
        <f t="shared" si="47"/>
        <v>102.33448616600791</v>
      </c>
      <c r="AA98" s="4">
        <f t="shared" si="48"/>
        <v>102.69976540786978</v>
      </c>
      <c r="AB98" s="4">
        <f t="shared" si="49"/>
        <v>102.33448616600791</v>
      </c>
      <c r="AC98" s="4">
        <f t="shared" si="50"/>
        <v>102.69602016651461</v>
      </c>
      <c r="AD98" s="4"/>
      <c r="AE98" s="2">
        <v>42477</v>
      </c>
      <c r="AF98">
        <v>58380.34</v>
      </c>
      <c r="AG98" s="3">
        <f t="shared" si="51"/>
        <v>0</v>
      </c>
      <c r="AH98" s="4">
        <f t="shared" si="52"/>
        <v>102.36231489676857</v>
      </c>
      <c r="AI98" s="4"/>
      <c r="AJ98" s="4"/>
      <c r="AK98" s="2">
        <v>42477</v>
      </c>
      <c r="AL98">
        <v>37278.92</v>
      </c>
      <c r="AM98" s="3">
        <f t="shared" si="53"/>
        <v>0</v>
      </c>
      <c r="AN98" s="4">
        <f t="shared" si="54"/>
        <v>102.29646858408586</v>
      </c>
      <c r="AO98" s="4"/>
      <c r="AP98" s="4"/>
      <c r="AQ98" s="4"/>
      <c r="AR98" s="4"/>
      <c r="AS98" s="4"/>
      <c r="AT98" s="2"/>
    </row>
    <row r="99" spans="2:46" x14ac:dyDescent="0.2">
      <c r="B99" s="2">
        <v>42478</v>
      </c>
      <c r="C99">
        <v>34511.78</v>
      </c>
      <c r="D99" s="3">
        <f t="shared" si="38"/>
        <v>8.4326145712632083E-5</v>
      </c>
      <c r="E99" s="4">
        <f t="shared" si="39"/>
        <v>103.00348152315524</v>
      </c>
      <c r="F99" s="4"/>
      <c r="G99" s="2">
        <v>42478</v>
      </c>
      <c r="H99">
        <v>33601.85</v>
      </c>
      <c r="I99" s="3">
        <f t="shared" si="40"/>
        <v>3.2568334707194779E-4</v>
      </c>
      <c r="J99" s="4">
        <f t="shared" si="41"/>
        <v>102.46265807654031</v>
      </c>
      <c r="K99" s="4"/>
      <c r="L99" s="2">
        <v>42478</v>
      </c>
      <c r="M99">
        <v>37527.56</v>
      </c>
      <c r="N99" s="3">
        <f t="shared" si="42"/>
        <v>2.7667324676317051E-4</v>
      </c>
      <c r="O99" s="4">
        <f t="shared" si="43"/>
        <v>102.52644537400278</v>
      </c>
      <c r="P99" s="4"/>
      <c r="Q99" s="2">
        <v>42478</v>
      </c>
      <c r="R99">
        <v>35272.71</v>
      </c>
      <c r="S99" s="3">
        <f t="shared" si="44"/>
        <v>2.824510283514492E-4</v>
      </c>
      <c r="T99" s="4">
        <f t="shared" si="45"/>
        <v>102.5692092687293</v>
      </c>
      <c r="U99" s="4"/>
      <c r="V99" s="2">
        <v>42478</v>
      </c>
      <c r="W99">
        <v>1409.42</v>
      </c>
      <c r="X99" s="3">
        <f t="shared" si="46"/>
        <v>6.8870034435009053E-4</v>
      </c>
      <c r="Y99">
        <f t="shared" si="37"/>
        <v>3.6469196655231073E-5</v>
      </c>
      <c r="Z99" s="4">
        <f t="shared" si="47"/>
        <v>102.40496396186933</v>
      </c>
      <c r="AA99" s="4">
        <f t="shared" si="48"/>
        <v>102.77424014961196</v>
      </c>
      <c r="AB99" s="4">
        <f t="shared" si="49"/>
        <v>102.33448616600791</v>
      </c>
      <c r="AC99" s="4">
        <f t="shared" si="50"/>
        <v>102.69976540786978</v>
      </c>
      <c r="AD99" s="4"/>
      <c r="AE99" s="2">
        <v>42478</v>
      </c>
      <c r="AF99">
        <v>58399.49</v>
      </c>
      <c r="AG99" s="3">
        <f t="shared" si="51"/>
        <v>3.2802138528142954E-4</v>
      </c>
      <c r="AH99" s="4">
        <f t="shared" si="52"/>
        <v>102.39589192510162</v>
      </c>
      <c r="AI99" s="4"/>
      <c r="AJ99" s="4"/>
      <c r="AK99" s="2">
        <v>42478</v>
      </c>
      <c r="AL99">
        <v>37286.6</v>
      </c>
      <c r="AM99" s="3">
        <f t="shared" si="53"/>
        <v>2.0601455192381657E-4</v>
      </c>
      <c r="AN99" s="4">
        <f t="shared" si="54"/>
        <v>102.31754314522459</v>
      </c>
      <c r="AO99" s="4"/>
      <c r="AP99" s="4"/>
      <c r="AQ99" s="4"/>
      <c r="AR99" s="4"/>
      <c r="AS99" s="4"/>
      <c r="AT99" s="2"/>
    </row>
    <row r="100" spans="2:46" x14ac:dyDescent="0.2">
      <c r="B100" s="2">
        <v>42479</v>
      </c>
      <c r="C100">
        <v>34532.019999999997</v>
      </c>
      <c r="D100" s="3">
        <f t="shared" si="38"/>
        <v>5.8646641813320244E-4</v>
      </c>
      <c r="E100" s="4">
        <f t="shared" si="39"/>
        <v>103.06388960601937</v>
      </c>
      <c r="F100" s="4"/>
      <c r="G100" s="2">
        <v>42479</v>
      </c>
      <c r="H100">
        <v>33635.339999999997</v>
      </c>
      <c r="I100" s="3">
        <f t="shared" si="40"/>
        <v>9.9667131422820354E-4</v>
      </c>
      <c r="J100" s="4">
        <f t="shared" si="41"/>
        <v>102.56477966862477</v>
      </c>
      <c r="K100" s="4"/>
      <c r="L100" s="2">
        <v>42479</v>
      </c>
      <c r="M100">
        <v>37557.769999999997</v>
      </c>
      <c r="N100" s="3">
        <f t="shared" si="42"/>
        <v>8.0500837251329393E-4</v>
      </c>
      <c r="O100" s="4">
        <f t="shared" si="43"/>
        <v>102.60898002093288</v>
      </c>
      <c r="P100" s="4"/>
      <c r="Q100" s="2">
        <v>42479</v>
      </c>
      <c r="R100">
        <v>35301.629999999997</v>
      </c>
      <c r="S100" s="3">
        <f t="shared" si="44"/>
        <v>8.1989730871256938E-4</v>
      </c>
      <c r="T100" s="4">
        <f t="shared" si="45"/>
        <v>102.6533054873655</v>
      </c>
      <c r="U100" s="4"/>
      <c r="V100" s="2">
        <v>42479</v>
      </c>
      <c r="W100">
        <v>1409.68</v>
      </c>
      <c r="X100" s="3">
        <f t="shared" si="46"/>
        <v>1.844730456499466E-4</v>
      </c>
      <c r="Y100">
        <f t="shared" si="37"/>
        <v>3.6469196655231073E-5</v>
      </c>
      <c r="Z100" s="4">
        <f t="shared" si="47"/>
        <v>102.42385491746104</v>
      </c>
      <c r="AA100" s="4">
        <f t="shared" si="48"/>
        <v>102.79694732068182</v>
      </c>
      <c r="AB100" s="4">
        <f t="shared" si="49"/>
        <v>102.40496396186933</v>
      </c>
      <c r="AC100" s="4">
        <f t="shared" si="50"/>
        <v>102.77424014961196</v>
      </c>
      <c r="AD100" s="4"/>
      <c r="AE100" s="2">
        <v>42479</v>
      </c>
      <c r="AF100">
        <v>58412.35</v>
      </c>
      <c r="AG100" s="3">
        <f t="shared" si="51"/>
        <v>2.2020740249617532E-4</v>
      </c>
      <c r="AH100" s="4">
        <f t="shared" si="52"/>
        <v>102.41844025848873</v>
      </c>
      <c r="AI100" s="4"/>
      <c r="AJ100" s="4"/>
      <c r="AK100" s="2">
        <v>42479</v>
      </c>
      <c r="AL100">
        <v>37309.760000000002</v>
      </c>
      <c r="AM100" s="3">
        <f t="shared" si="53"/>
        <v>6.2113467036417624E-4</v>
      </c>
      <c r="AN100" s="4">
        <f t="shared" si="54"/>
        <v>102.38109611865858</v>
      </c>
      <c r="AO100" s="4"/>
      <c r="AP100" s="4"/>
      <c r="AQ100" s="4"/>
      <c r="AR100" s="4"/>
      <c r="AS100" s="4"/>
      <c r="AT100" s="2"/>
    </row>
    <row r="101" spans="2:46" x14ac:dyDescent="0.2">
      <c r="B101" s="2">
        <v>42480</v>
      </c>
      <c r="C101">
        <v>34524.01</v>
      </c>
      <c r="D101" s="3">
        <f t="shared" si="38"/>
        <v>-2.3195862854230587E-4</v>
      </c>
      <c r="E101" s="4">
        <f t="shared" si="39"/>
        <v>103.03998304753412</v>
      </c>
      <c r="F101" s="4"/>
      <c r="G101" s="2">
        <v>42480</v>
      </c>
      <c r="H101">
        <v>33621.760000000002</v>
      </c>
      <c r="I101" s="3">
        <f t="shared" si="40"/>
        <v>-4.0374201658122111E-4</v>
      </c>
      <c r="J101" s="4">
        <f t="shared" si="41"/>
        <v>102.52336995765114</v>
      </c>
      <c r="K101" s="4"/>
      <c r="L101" s="2">
        <v>42480</v>
      </c>
      <c r="M101">
        <v>37540.300000000003</v>
      </c>
      <c r="N101" s="3">
        <f t="shared" si="42"/>
        <v>-4.651500874517378E-4</v>
      </c>
      <c r="O101" s="4">
        <f t="shared" si="43"/>
        <v>102.56125144490281</v>
      </c>
      <c r="P101" s="4"/>
      <c r="Q101" s="2">
        <v>42480</v>
      </c>
      <c r="R101">
        <v>35293.120000000003</v>
      </c>
      <c r="S101" s="3">
        <f t="shared" si="44"/>
        <v>-2.4106535590551204E-4</v>
      </c>
      <c r="T101" s="4">
        <f t="shared" si="45"/>
        <v>102.62855933174332</v>
      </c>
      <c r="U101" s="4"/>
      <c r="V101" s="2">
        <v>42480</v>
      </c>
      <c r="W101">
        <v>1410.28</v>
      </c>
      <c r="X101" s="3">
        <f t="shared" si="46"/>
        <v>4.2562851143523872E-4</v>
      </c>
      <c r="Y101">
        <f t="shared" si="37"/>
        <v>3.6469196655231073E-5</v>
      </c>
      <c r="Z101" s="4">
        <f t="shared" si="47"/>
        <v>102.46744943036502</v>
      </c>
      <c r="AA101" s="4">
        <f t="shared" si="48"/>
        <v>102.8444495544374</v>
      </c>
      <c r="AB101" s="4">
        <f t="shared" si="49"/>
        <v>102.42385491746104</v>
      </c>
      <c r="AC101" s="4">
        <f t="shared" si="50"/>
        <v>102.79694732068182</v>
      </c>
      <c r="AD101" s="4"/>
      <c r="AE101" s="2">
        <v>42480</v>
      </c>
      <c r="AF101">
        <v>58396.86</v>
      </c>
      <c r="AG101" s="3">
        <f t="shared" si="51"/>
        <v>-2.6518364695138352E-4</v>
      </c>
      <c r="AH101" s="4">
        <f t="shared" si="52"/>
        <v>102.39128056298591</v>
      </c>
      <c r="AI101" s="4"/>
      <c r="AJ101" s="4"/>
      <c r="AK101" s="2">
        <v>42480</v>
      </c>
      <c r="AL101">
        <v>37303.699999999997</v>
      </c>
      <c r="AM101" s="3">
        <f t="shared" si="53"/>
        <v>-1.6242398771804112E-4</v>
      </c>
      <c r="AN101" s="4">
        <f t="shared" si="54"/>
        <v>102.36446697276004</v>
      </c>
      <c r="AO101" s="4"/>
      <c r="AP101" s="4"/>
      <c r="AQ101" s="4"/>
      <c r="AR101" s="4"/>
      <c r="AS101" s="4"/>
      <c r="AT101" s="2"/>
    </row>
    <row r="102" spans="2:46" x14ac:dyDescent="0.2">
      <c r="B102" s="2">
        <v>42481</v>
      </c>
      <c r="C102">
        <v>34549.46</v>
      </c>
      <c r="D102" s="3">
        <f t="shared" si="38"/>
        <v>7.3716813313384755E-4</v>
      </c>
      <c r="E102" s="4">
        <f t="shared" si="39"/>
        <v>103.11594083947541</v>
      </c>
      <c r="F102" s="4"/>
      <c r="G102" s="2">
        <v>42481</v>
      </c>
      <c r="H102">
        <v>33639.1</v>
      </c>
      <c r="I102" s="3">
        <f t="shared" si="40"/>
        <v>5.1573742718979965E-4</v>
      </c>
      <c r="J102" s="4">
        <f t="shared" si="41"/>
        <v>102.57624509669994</v>
      </c>
      <c r="K102" s="4"/>
      <c r="L102" s="2">
        <v>42481</v>
      </c>
      <c r="M102">
        <v>37554.68</v>
      </c>
      <c r="N102" s="3">
        <f t="shared" si="42"/>
        <v>3.8305501021551613E-4</v>
      </c>
      <c r="O102" s="4">
        <f t="shared" si="43"/>
        <v>102.60053804612275</v>
      </c>
      <c r="P102" s="4"/>
      <c r="Q102" s="2">
        <v>42481</v>
      </c>
      <c r="R102">
        <v>35307.53</v>
      </c>
      <c r="S102" s="3">
        <f t="shared" si="44"/>
        <v>4.0829487446836232E-4</v>
      </c>
      <c r="T102" s="4">
        <f t="shared" si="45"/>
        <v>102.67046204649255</v>
      </c>
      <c r="U102" s="4"/>
      <c r="V102" s="2">
        <v>42481</v>
      </c>
      <c r="W102">
        <v>1408.99</v>
      </c>
      <c r="X102" s="3">
        <f t="shared" si="46"/>
        <v>-9.1471197209058719E-4</v>
      </c>
      <c r="Y102">
        <f t="shared" si="37"/>
        <v>3.6469196655231073E-5</v>
      </c>
      <c r="Z102" s="4">
        <f t="shared" si="47"/>
        <v>102.37372122762147</v>
      </c>
      <c r="AA102" s="4">
        <f t="shared" si="48"/>
        <v>102.7541271596226</v>
      </c>
      <c r="AB102" s="4">
        <f t="shared" si="49"/>
        <v>102.46744943036502</v>
      </c>
      <c r="AC102" s="4">
        <f t="shared" si="50"/>
        <v>102.8444495544374</v>
      </c>
      <c r="AD102" s="4"/>
      <c r="AE102" s="2">
        <v>42481</v>
      </c>
      <c r="AF102">
        <v>58414.12</v>
      </c>
      <c r="AG102" s="3">
        <f t="shared" si="51"/>
        <v>2.9556383682272092E-4</v>
      </c>
      <c r="AH102" s="4">
        <f t="shared" si="52"/>
        <v>102.4215437227263</v>
      </c>
      <c r="AI102" s="4"/>
      <c r="AJ102" s="4"/>
      <c r="AK102" s="2">
        <v>42481</v>
      </c>
      <c r="AL102">
        <v>37313.72</v>
      </c>
      <c r="AM102" s="3">
        <f t="shared" si="53"/>
        <v>2.6860606320555647E-4</v>
      </c>
      <c r="AN102" s="4">
        <f t="shared" si="54"/>
        <v>102.39196268924573</v>
      </c>
      <c r="AO102" s="4"/>
      <c r="AP102" s="4"/>
      <c r="AQ102" s="4"/>
      <c r="AR102" s="4"/>
      <c r="AS102" s="4"/>
      <c r="AT102" s="2"/>
    </row>
    <row r="103" spans="2:46" x14ac:dyDescent="0.2">
      <c r="B103" s="2">
        <v>42482</v>
      </c>
      <c r="C103">
        <v>34485.589999999997</v>
      </c>
      <c r="D103" s="3">
        <f t="shared" si="38"/>
        <v>-1.8486540744776514E-3</v>
      </c>
      <c r="E103" s="4">
        <f t="shared" si="39"/>
        <v>102.92531513529892</v>
      </c>
      <c r="F103" s="4"/>
      <c r="G103" s="2">
        <v>42482</v>
      </c>
      <c r="H103">
        <v>33609.65</v>
      </c>
      <c r="I103" s="3">
        <f t="shared" si="40"/>
        <v>-8.7546931992821264E-4</v>
      </c>
      <c r="J103" s="4">
        <f t="shared" si="41"/>
        <v>102.48644274116434</v>
      </c>
      <c r="K103" s="4"/>
      <c r="L103" s="2">
        <v>42482</v>
      </c>
      <c r="M103">
        <v>37503.370000000003</v>
      </c>
      <c r="N103" s="3">
        <f t="shared" si="42"/>
        <v>-1.3662744563393003E-3</v>
      </c>
      <c r="O103" s="4">
        <f t="shared" si="43"/>
        <v>102.46035755178366</v>
      </c>
      <c r="P103" s="4"/>
      <c r="Q103" s="2">
        <v>42482</v>
      </c>
      <c r="R103">
        <v>35258.61</v>
      </c>
      <c r="S103" s="3">
        <f t="shared" si="44"/>
        <v>-1.3855401383217059E-3</v>
      </c>
      <c r="T103" s="4">
        <f t="shared" si="45"/>
        <v>102.52820800030709</v>
      </c>
      <c r="U103" s="4"/>
      <c r="V103" s="2">
        <v>42482</v>
      </c>
      <c r="W103">
        <v>1409.06</v>
      </c>
      <c r="X103" s="3">
        <f t="shared" si="46"/>
        <v>4.96809771537432E-5</v>
      </c>
      <c r="Y103">
        <f t="shared" si="37"/>
        <v>3.6469196655231073E-5</v>
      </c>
      <c r="Z103" s="4">
        <f t="shared" si="47"/>
        <v>102.37880725412693</v>
      </c>
      <c r="AA103" s="4">
        <f t="shared" si="48"/>
        <v>102.76297944553698</v>
      </c>
      <c r="AB103" s="4">
        <f t="shared" si="49"/>
        <v>102.37372122762147</v>
      </c>
      <c r="AC103" s="4">
        <f t="shared" si="50"/>
        <v>102.7541271596226</v>
      </c>
      <c r="AD103" s="4"/>
      <c r="AE103" s="2">
        <v>42482</v>
      </c>
      <c r="AF103">
        <v>58341.3</v>
      </c>
      <c r="AG103" s="3">
        <f t="shared" si="51"/>
        <v>-1.2466164002813418E-3</v>
      </c>
      <c r="AH103" s="4">
        <f t="shared" si="52"/>
        <v>102.29386334657941</v>
      </c>
      <c r="AI103" s="4"/>
      <c r="AJ103" s="4"/>
      <c r="AK103" s="2">
        <v>42482</v>
      </c>
      <c r="AL103">
        <v>37273.410000000003</v>
      </c>
      <c r="AM103" s="3">
        <f t="shared" si="53"/>
        <v>-1.0802996860135305E-3</v>
      </c>
      <c r="AN103" s="4">
        <f t="shared" si="54"/>
        <v>102.28134868410223</v>
      </c>
      <c r="AO103" s="4"/>
      <c r="AP103" s="4"/>
      <c r="AQ103" s="4"/>
      <c r="AR103" s="4"/>
      <c r="AS103" s="4"/>
      <c r="AT103" s="2"/>
    </row>
    <row r="104" spans="2:46" x14ac:dyDescent="0.2">
      <c r="B104" s="2">
        <v>42483</v>
      </c>
      <c r="C104">
        <v>34485.589999999997</v>
      </c>
      <c r="D104" s="3">
        <f t="shared" si="38"/>
        <v>0</v>
      </c>
      <c r="E104" s="4">
        <f t="shared" si="39"/>
        <v>102.92531513529892</v>
      </c>
      <c r="F104" s="4"/>
      <c r="G104" s="2">
        <v>42483</v>
      </c>
      <c r="H104">
        <v>33609.65</v>
      </c>
      <c r="I104" s="3">
        <f t="shared" si="40"/>
        <v>0</v>
      </c>
      <c r="J104" s="4">
        <f t="shared" si="41"/>
        <v>102.48644274116434</v>
      </c>
      <c r="K104" s="4"/>
      <c r="L104" s="2">
        <v>42483</v>
      </c>
      <c r="M104">
        <v>37503.370000000003</v>
      </c>
      <c r="N104" s="3">
        <f t="shared" si="42"/>
        <v>0</v>
      </c>
      <c r="O104" s="4">
        <f t="shared" si="43"/>
        <v>102.46035755178366</v>
      </c>
      <c r="P104" s="4"/>
      <c r="Q104" s="2">
        <v>42483</v>
      </c>
      <c r="R104">
        <v>35258.61</v>
      </c>
      <c r="S104" s="3">
        <f t="shared" si="44"/>
        <v>0</v>
      </c>
      <c r="T104" s="4">
        <f t="shared" si="45"/>
        <v>102.52820800030709</v>
      </c>
      <c r="U104" s="4"/>
      <c r="V104" s="2">
        <v>42483</v>
      </c>
      <c r="W104">
        <v>1409.06</v>
      </c>
      <c r="X104" s="3">
        <f t="shared" si="46"/>
        <v>0</v>
      </c>
      <c r="Y104">
        <f t="shared" si="37"/>
        <v>3.6469196655231073E-5</v>
      </c>
      <c r="Z104" s="4">
        <f t="shared" si="47"/>
        <v>102.37880725412693</v>
      </c>
      <c r="AA104" s="4">
        <f t="shared" si="48"/>
        <v>102.76672712884326</v>
      </c>
      <c r="AB104" s="4">
        <f t="shared" si="49"/>
        <v>102.37880725412693</v>
      </c>
      <c r="AC104" s="4">
        <f t="shared" si="50"/>
        <v>102.76297944553698</v>
      </c>
      <c r="AD104" s="4"/>
      <c r="AE104" s="2">
        <v>42483</v>
      </c>
      <c r="AF104">
        <v>58341.3</v>
      </c>
      <c r="AG104" s="3">
        <f t="shared" si="51"/>
        <v>0</v>
      </c>
      <c r="AH104" s="4">
        <f t="shared" si="52"/>
        <v>102.29386334657941</v>
      </c>
      <c r="AI104" s="4"/>
      <c r="AJ104" s="4"/>
      <c r="AK104" s="2">
        <v>42483</v>
      </c>
      <c r="AL104">
        <v>37273.410000000003</v>
      </c>
      <c r="AM104" s="3">
        <f t="shared" si="53"/>
        <v>0</v>
      </c>
      <c r="AN104" s="4">
        <f t="shared" si="54"/>
        <v>102.28134868410223</v>
      </c>
      <c r="AO104" s="4"/>
      <c r="AP104" s="4"/>
      <c r="AQ104" s="4"/>
      <c r="AR104" s="4"/>
      <c r="AS104" s="4"/>
      <c r="AT104" s="2"/>
    </row>
    <row r="105" spans="2:46" x14ac:dyDescent="0.2">
      <c r="B105" s="2">
        <v>42484</v>
      </c>
      <c r="C105">
        <v>34485.589999999997</v>
      </c>
      <c r="D105" s="3">
        <f t="shared" si="38"/>
        <v>0</v>
      </c>
      <c r="E105" s="4">
        <f t="shared" si="39"/>
        <v>102.92531513529892</v>
      </c>
      <c r="F105" s="4"/>
      <c r="G105" s="2">
        <v>42484</v>
      </c>
      <c r="H105">
        <v>33609.65</v>
      </c>
      <c r="I105" s="3">
        <f t="shared" si="40"/>
        <v>0</v>
      </c>
      <c r="J105" s="4">
        <f t="shared" si="41"/>
        <v>102.48644274116434</v>
      </c>
      <c r="K105" s="4"/>
      <c r="L105" s="2">
        <v>42484</v>
      </c>
      <c r="M105">
        <v>37503.370000000003</v>
      </c>
      <c r="N105" s="3">
        <f t="shared" si="42"/>
        <v>0</v>
      </c>
      <c r="O105" s="4">
        <f t="shared" si="43"/>
        <v>102.46035755178366</v>
      </c>
      <c r="P105" s="4"/>
      <c r="Q105" s="2">
        <v>42484</v>
      </c>
      <c r="R105">
        <v>35258.61</v>
      </c>
      <c r="S105" s="3">
        <f t="shared" si="44"/>
        <v>0</v>
      </c>
      <c r="T105" s="4">
        <f t="shared" si="45"/>
        <v>102.52820800030709</v>
      </c>
      <c r="U105" s="4"/>
      <c r="V105" s="2">
        <v>42484</v>
      </c>
      <c r="W105">
        <v>1409.06</v>
      </c>
      <c r="X105" s="3">
        <f t="shared" si="46"/>
        <v>0</v>
      </c>
      <c r="Y105">
        <f t="shared" si="37"/>
        <v>3.6469196655231073E-5</v>
      </c>
      <c r="Z105" s="4">
        <f t="shared" si="47"/>
        <v>102.37880725412693</v>
      </c>
      <c r="AA105" s="4">
        <f t="shared" si="48"/>
        <v>102.77047494882453</v>
      </c>
      <c r="AB105" s="4">
        <f t="shared" si="49"/>
        <v>102.37880725412693</v>
      </c>
      <c r="AC105" s="4">
        <f t="shared" si="50"/>
        <v>102.76672712884326</v>
      </c>
      <c r="AD105" s="4"/>
      <c r="AE105" s="2">
        <v>42484</v>
      </c>
      <c r="AF105">
        <v>58341.3</v>
      </c>
      <c r="AG105" s="3">
        <f t="shared" si="51"/>
        <v>0</v>
      </c>
      <c r="AH105" s="4">
        <f t="shared" si="52"/>
        <v>102.29386334657941</v>
      </c>
      <c r="AI105" s="4"/>
      <c r="AJ105" s="4"/>
      <c r="AK105" s="2">
        <v>42484</v>
      </c>
      <c r="AL105">
        <v>37273.410000000003</v>
      </c>
      <c r="AM105" s="3">
        <f t="shared" si="53"/>
        <v>0</v>
      </c>
      <c r="AN105" s="4">
        <f t="shared" si="54"/>
        <v>102.28134868410223</v>
      </c>
      <c r="AO105" s="4"/>
      <c r="AP105" s="4"/>
      <c r="AQ105" s="4"/>
      <c r="AR105" s="4"/>
      <c r="AS105" s="4"/>
      <c r="AT105" s="2"/>
    </row>
    <row r="106" spans="2:46" x14ac:dyDescent="0.2">
      <c r="B106" s="2">
        <v>42485</v>
      </c>
      <c r="C106">
        <v>34477.5</v>
      </c>
      <c r="D106" s="3">
        <f t="shared" si="38"/>
        <v>-2.3459073775444761E-4</v>
      </c>
      <c r="E106" s="4">
        <f t="shared" si="39"/>
        <v>102.90116980968772</v>
      </c>
      <c r="F106" s="4"/>
      <c r="G106" s="2">
        <v>42485</v>
      </c>
      <c r="H106">
        <v>33624.03</v>
      </c>
      <c r="I106" s="3">
        <f t="shared" si="40"/>
        <v>4.2785330998684756E-4</v>
      </c>
      <c r="J106" s="4">
        <f t="shared" si="41"/>
        <v>102.53029190491992</v>
      </c>
      <c r="K106" s="4"/>
      <c r="L106" s="2">
        <v>42485</v>
      </c>
      <c r="M106">
        <v>37520.589999999997</v>
      </c>
      <c r="N106" s="3">
        <f t="shared" si="42"/>
        <v>4.59158736934695E-4</v>
      </c>
      <c r="O106" s="4">
        <f t="shared" si="43"/>
        <v>102.50740312014301</v>
      </c>
      <c r="P106" s="4"/>
      <c r="Q106" s="2">
        <v>42485</v>
      </c>
      <c r="R106">
        <v>35265.410000000003</v>
      </c>
      <c r="S106" s="3">
        <f t="shared" si="44"/>
        <v>1.9286069416812879E-4</v>
      </c>
      <c r="T106" s="4">
        <f t="shared" si="45"/>
        <v>102.54798166167384</v>
      </c>
      <c r="U106" s="4"/>
      <c r="V106" s="2">
        <v>42485</v>
      </c>
      <c r="W106">
        <v>1410.08</v>
      </c>
      <c r="X106" s="3">
        <f t="shared" si="46"/>
        <v>7.2388684655022573E-4</v>
      </c>
      <c r="Y106">
        <f t="shared" si="37"/>
        <v>3.6469196655231073E-5</v>
      </c>
      <c r="Z106" s="4">
        <f t="shared" si="47"/>
        <v>102.45291792606369</v>
      </c>
      <c r="AA106" s="4">
        <f t="shared" si="48"/>
        <v>102.84861710051496</v>
      </c>
      <c r="AB106" s="4">
        <f t="shared" si="49"/>
        <v>102.37880725412693</v>
      </c>
      <c r="AC106" s="4">
        <f t="shared" si="50"/>
        <v>102.77047494882453</v>
      </c>
      <c r="AD106" s="4"/>
      <c r="AE106" s="2">
        <v>42485</v>
      </c>
      <c r="AF106">
        <v>58358.42</v>
      </c>
      <c r="AG106" s="3">
        <f t="shared" si="51"/>
        <v>2.934456379957151E-4</v>
      </c>
      <c r="AH106" s="4">
        <f t="shared" si="52"/>
        <v>102.3238810345722</v>
      </c>
      <c r="AI106" s="4"/>
      <c r="AJ106" s="4"/>
      <c r="AK106" s="2">
        <v>42485</v>
      </c>
      <c r="AL106">
        <v>37283.129999999997</v>
      </c>
      <c r="AM106" s="3">
        <f t="shared" si="53"/>
        <v>2.6077571115701303E-4</v>
      </c>
      <c r="AN106" s="4">
        <f t="shared" si="54"/>
        <v>102.30802117554342</v>
      </c>
      <c r="AO106" s="4"/>
      <c r="AP106" s="4"/>
      <c r="AQ106" s="4"/>
      <c r="AR106" s="4"/>
      <c r="AS106" s="4"/>
      <c r="AT106" s="2"/>
    </row>
    <row r="107" spans="2:46" x14ac:dyDescent="0.2">
      <c r="B107" s="2">
        <v>42486</v>
      </c>
      <c r="C107">
        <v>34487.08</v>
      </c>
      <c r="D107" s="3">
        <f t="shared" si="38"/>
        <v>2.7786237401206115E-4</v>
      </c>
      <c r="E107" s="4">
        <f t="shared" si="39"/>
        <v>102.92976217301965</v>
      </c>
      <c r="F107" s="4"/>
      <c r="G107" s="2">
        <v>42486</v>
      </c>
      <c r="H107">
        <v>33638.61</v>
      </c>
      <c r="I107" s="3">
        <f t="shared" si="40"/>
        <v>4.3361845680012223E-4</v>
      </c>
      <c r="J107" s="4">
        <f t="shared" si="41"/>
        <v>102.57475093187099</v>
      </c>
      <c r="K107" s="4"/>
      <c r="L107" s="2">
        <v>42486</v>
      </c>
      <c r="M107">
        <v>37539.32</v>
      </c>
      <c r="N107" s="3">
        <f t="shared" si="42"/>
        <v>4.9919257666264372E-4</v>
      </c>
      <c r="O107" s="4">
        <f t="shared" si="43"/>
        <v>102.55857405483356</v>
      </c>
      <c r="P107" s="4"/>
      <c r="Q107" s="2">
        <v>42486</v>
      </c>
      <c r="R107">
        <v>35282.46</v>
      </c>
      <c r="S107" s="3">
        <f t="shared" si="44"/>
        <v>4.8347658512959413E-4</v>
      </c>
      <c r="T107" s="4">
        <f t="shared" si="45"/>
        <v>102.59756120965956</v>
      </c>
      <c r="U107" s="4"/>
      <c r="V107" s="2">
        <v>42486</v>
      </c>
      <c r="W107">
        <v>1410.19</v>
      </c>
      <c r="X107" s="3">
        <f t="shared" si="46"/>
        <v>7.8009758311736732E-5</v>
      </c>
      <c r="Y107">
        <f t="shared" si="37"/>
        <v>3.6469196655231073E-5</v>
      </c>
      <c r="Z107" s="4">
        <f t="shared" si="47"/>
        <v>102.46091025342943</v>
      </c>
      <c r="AA107" s="4">
        <f t="shared" si="48"/>
        <v>102.86039110272043</v>
      </c>
      <c r="AB107" s="4">
        <f t="shared" si="49"/>
        <v>102.45291792606369</v>
      </c>
      <c r="AC107" s="4">
        <f t="shared" si="50"/>
        <v>102.84861710051496</v>
      </c>
      <c r="AD107" s="4"/>
      <c r="AE107" s="2">
        <v>42486</v>
      </c>
      <c r="AF107">
        <v>58385.03</v>
      </c>
      <c r="AG107" s="3">
        <f t="shared" si="51"/>
        <v>4.5597533312236038E-4</v>
      </c>
      <c r="AH107" s="4">
        <f t="shared" si="52"/>
        <v>102.37053820031331</v>
      </c>
      <c r="AI107" s="4"/>
      <c r="AJ107" s="4"/>
      <c r="AK107" s="2">
        <v>42486</v>
      </c>
      <c r="AL107">
        <v>37311.870000000003</v>
      </c>
      <c r="AM107" s="3">
        <f t="shared" si="53"/>
        <v>7.7085802613696686E-4</v>
      </c>
      <c r="AN107" s="4">
        <f t="shared" si="54"/>
        <v>102.38688613480477</v>
      </c>
      <c r="AO107" s="4"/>
      <c r="AP107" s="4"/>
      <c r="AQ107" s="4"/>
      <c r="AR107" s="4"/>
      <c r="AS107" s="4"/>
      <c r="AT107" s="2"/>
    </row>
    <row r="108" spans="2:46" x14ac:dyDescent="0.2">
      <c r="B108" s="2">
        <v>42487</v>
      </c>
      <c r="C108">
        <v>34497.33</v>
      </c>
      <c r="D108" s="3">
        <f t="shared" si="38"/>
        <v>2.9721275329785968E-4</v>
      </c>
      <c r="E108" s="4">
        <f t="shared" si="39"/>
        <v>102.96035421103139</v>
      </c>
      <c r="F108" s="4"/>
      <c r="G108" s="2">
        <v>42487</v>
      </c>
      <c r="H108">
        <v>33648.269999999997</v>
      </c>
      <c r="I108" s="3">
        <f t="shared" si="40"/>
        <v>2.8717001088907068E-4</v>
      </c>
      <c r="J108" s="4">
        <f t="shared" si="41"/>
        <v>102.60420732421305</v>
      </c>
      <c r="K108" s="4"/>
      <c r="L108" s="2">
        <v>42487</v>
      </c>
      <c r="M108">
        <v>37546.18</v>
      </c>
      <c r="N108" s="3">
        <f t="shared" si="42"/>
        <v>1.8274172254595378E-4</v>
      </c>
      <c r="O108" s="4">
        <f t="shared" si="43"/>
        <v>102.57731578531819</v>
      </c>
      <c r="P108" s="4"/>
      <c r="Q108" s="2">
        <v>42487</v>
      </c>
      <c r="R108">
        <v>35292.82</v>
      </c>
      <c r="S108" s="3">
        <f t="shared" si="44"/>
        <v>2.9363031942786222E-4</v>
      </c>
      <c r="T108" s="4">
        <f t="shared" si="45"/>
        <v>102.62768696433007</v>
      </c>
      <c r="U108" s="4"/>
      <c r="V108" s="2">
        <v>42487</v>
      </c>
      <c r="W108">
        <v>1411.56</v>
      </c>
      <c r="X108" s="3">
        <f t="shared" si="46"/>
        <v>9.7150029428649809E-4</v>
      </c>
      <c r="Y108">
        <f t="shared" si="37"/>
        <v>3.6469196655231073E-5</v>
      </c>
      <c r="Z108" s="4">
        <f t="shared" si="47"/>
        <v>102.5604510578935</v>
      </c>
      <c r="AA108" s="4">
        <f t="shared" si="48"/>
        <v>102.9640712387783</v>
      </c>
      <c r="AB108" s="4">
        <f t="shared" si="49"/>
        <v>102.46091025342943</v>
      </c>
      <c r="AC108" s="4">
        <f t="shared" si="50"/>
        <v>102.86039110272043</v>
      </c>
      <c r="AD108" s="4"/>
      <c r="AE108" s="2">
        <v>42487</v>
      </c>
      <c r="AF108">
        <v>58394.05</v>
      </c>
      <c r="AG108" s="3">
        <f t="shared" si="51"/>
        <v>1.5449165650860408E-4</v>
      </c>
      <c r="AH108" s="4">
        <f t="shared" si="52"/>
        <v>102.38635359433755</v>
      </c>
      <c r="AI108" s="4"/>
      <c r="AJ108" s="4"/>
      <c r="AK108" s="2">
        <v>42487</v>
      </c>
      <c r="AL108">
        <v>37315.519999999997</v>
      </c>
      <c r="AM108" s="3">
        <f t="shared" si="53"/>
        <v>9.7824097264442855E-5</v>
      </c>
      <c r="AN108" s="4">
        <f t="shared" si="54"/>
        <v>102.39690203951263</v>
      </c>
      <c r="AO108" s="4"/>
      <c r="AP108" s="4"/>
      <c r="AQ108" s="4"/>
      <c r="AR108" s="4"/>
      <c r="AS108" s="4"/>
      <c r="AT108" s="2"/>
    </row>
    <row r="109" spans="2:46" x14ac:dyDescent="0.2">
      <c r="B109" s="2">
        <v>42488</v>
      </c>
      <c r="C109">
        <v>34488.82</v>
      </c>
      <c r="D109" s="3">
        <f t="shared" si="38"/>
        <v>-2.4668575799935422E-4</v>
      </c>
      <c r="E109" s="4">
        <f t="shared" si="39"/>
        <v>102.93495535800896</v>
      </c>
      <c r="F109" s="4"/>
      <c r="G109" s="2">
        <v>42488</v>
      </c>
      <c r="H109">
        <v>33651.99</v>
      </c>
      <c r="I109" s="3">
        <f t="shared" si="40"/>
        <v>1.1055546094951296E-4</v>
      </c>
      <c r="J109" s="4">
        <f t="shared" si="41"/>
        <v>102.61555077964914</v>
      </c>
      <c r="K109" s="4"/>
      <c r="L109" s="2">
        <v>42488</v>
      </c>
      <c r="M109">
        <v>37559.269999999997</v>
      </c>
      <c r="N109" s="3">
        <f t="shared" si="42"/>
        <v>3.4863733141410336E-4</v>
      </c>
      <c r="O109" s="4">
        <f t="shared" si="43"/>
        <v>102.6130780669572</v>
      </c>
      <c r="P109" s="4"/>
      <c r="Q109" s="2">
        <v>42488</v>
      </c>
      <c r="R109">
        <v>35300.81</v>
      </c>
      <c r="S109" s="3">
        <f t="shared" si="44"/>
        <v>2.2639165699978037E-4</v>
      </c>
      <c r="T109" s="4">
        <f t="shared" si="45"/>
        <v>102.65092101643597</v>
      </c>
      <c r="U109" s="4"/>
      <c r="V109" s="2">
        <v>42488</v>
      </c>
      <c r="W109">
        <v>1410.45</v>
      </c>
      <c r="X109" s="3">
        <f t="shared" si="46"/>
        <v>-7.8636402278320361E-4</v>
      </c>
      <c r="Y109">
        <f t="shared" si="37"/>
        <v>3.6469196655231073E-5</v>
      </c>
      <c r="Z109" s="4">
        <f t="shared" si="47"/>
        <v>102.47980120902116</v>
      </c>
      <c r="AA109" s="4">
        <f t="shared" si="48"/>
        <v>102.88685901447927</v>
      </c>
      <c r="AB109" s="4">
        <f t="shared" si="49"/>
        <v>102.5604510578935</v>
      </c>
      <c r="AC109" s="4">
        <f t="shared" si="50"/>
        <v>102.9640712387783</v>
      </c>
      <c r="AD109" s="4"/>
      <c r="AE109" s="2">
        <v>42488</v>
      </c>
      <c r="AF109">
        <v>58373.61</v>
      </c>
      <c r="AG109" s="3">
        <f t="shared" si="51"/>
        <v>-3.5003566288005494E-4</v>
      </c>
      <c r="AH109" s="4">
        <f t="shared" si="52"/>
        <v>102.35051471918729</v>
      </c>
      <c r="AI109" s="4"/>
      <c r="AJ109" s="4"/>
      <c r="AK109" s="2">
        <v>42488</v>
      </c>
      <c r="AL109">
        <v>37326.11</v>
      </c>
      <c r="AM109" s="3">
        <f t="shared" si="53"/>
        <v>2.8379612557993816E-4</v>
      </c>
      <c r="AN109" s="4">
        <f t="shared" si="54"/>
        <v>102.42596188358283</v>
      </c>
      <c r="AO109" s="4"/>
      <c r="AP109" s="4"/>
      <c r="AQ109" s="4"/>
      <c r="AR109" s="4"/>
      <c r="AS109" s="4"/>
      <c r="AT109" s="2"/>
    </row>
    <row r="110" spans="2:46" x14ac:dyDescent="0.2">
      <c r="B110" s="2">
        <v>42489</v>
      </c>
      <c r="C110">
        <v>34432.53</v>
      </c>
      <c r="D110" s="3">
        <f t="shared" si="38"/>
        <v>-1.632123105400507E-3</v>
      </c>
      <c r="E110" s="4">
        <f t="shared" si="39"/>
        <v>102.76695283901579</v>
      </c>
      <c r="F110" s="4"/>
      <c r="G110" s="2">
        <v>42489</v>
      </c>
      <c r="H110">
        <v>33604.28</v>
      </c>
      <c r="I110" s="3">
        <f t="shared" si="40"/>
        <v>-1.4177467662387366E-3</v>
      </c>
      <c r="J110" s="4">
        <f t="shared" si="41"/>
        <v>102.47006791436549</v>
      </c>
      <c r="K110" s="4"/>
      <c r="L110" s="2">
        <v>42489</v>
      </c>
      <c r="M110">
        <v>37495.160000000003</v>
      </c>
      <c r="N110" s="3">
        <f t="shared" si="42"/>
        <v>-1.7069021842009979E-3</v>
      </c>
      <c r="O110" s="4">
        <f t="shared" si="43"/>
        <v>102.43792757987713</v>
      </c>
      <c r="P110" s="4"/>
      <c r="Q110" s="2">
        <v>42489</v>
      </c>
      <c r="R110">
        <v>35239.980000000003</v>
      </c>
      <c r="S110" s="3">
        <f t="shared" si="44"/>
        <v>-1.7231899211376245E-3</v>
      </c>
      <c r="T110" s="4">
        <f t="shared" si="45"/>
        <v>102.47403398394495</v>
      </c>
      <c r="U110" s="4"/>
      <c r="V110" s="2">
        <v>42489</v>
      </c>
      <c r="W110">
        <v>1408.73</v>
      </c>
      <c r="X110" s="3">
        <f t="shared" si="46"/>
        <v>-1.2194689638058698E-3</v>
      </c>
      <c r="Y110">
        <f t="shared" si="37"/>
        <v>3.6469196655231073E-5</v>
      </c>
      <c r="Z110" s="4">
        <f t="shared" si="47"/>
        <v>102.35483027202976</v>
      </c>
      <c r="AA110" s="4">
        <f t="shared" si="48"/>
        <v>102.76514388422228</v>
      </c>
      <c r="AB110" s="4">
        <f t="shared" si="49"/>
        <v>102.47980120902116</v>
      </c>
      <c r="AC110" s="4">
        <f t="shared" si="50"/>
        <v>102.88685901447927</v>
      </c>
      <c r="AD110" s="4"/>
      <c r="AE110" s="2">
        <v>42489</v>
      </c>
      <c r="AF110">
        <v>58294.06</v>
      </c>
      <c r="AG110" s="3">
        <f t="shared" si="51"/>
        <v>-1.3627733491213823E-3</v>
      </c>
      <c r="AH110" s="4">
        <f t="shared" si="52"/>
        <v>102.21103416545913</v>
      </c>
      <c r="AI110" s="4"/>
      <c r="AJ110" s="4"/>
      <c r="AK110" s="2">
        <v>42489</v>
      </c>
      <c r="AL110">
        <v>37281.629999999997</v>
      </c>
      <c r="AM110" s="3">
        <f t="shared" si="53"/>
        <v>-1.1916591361919027E-3</v>
      </c>
      <c r="AN110" s="4">
        <f t="shared" si="54"/>
        <v>102.30390505032102</v>
      </c>
      <c r="AO110" s="4"/>
      <c r="AP110" s="4"/>
      <c r="AQ110" s="4"/>
      <c r="AR110" s="4"/>
      <c r="AS110" s="4"/>
      <c r="AT110" s="2"/>
    </row>
    <row r="111" spans="2:46" x14ac:dyDescent="0.2">
      <c r="B111" s="2">
        <v>42490</v>
      </c>
      <c r="C111">
        <v>34432.53</v>
      </c>
      <c r="D111" s="3">
        <f t="shared" si="38"/>
        <v>0</v>
      </c>
      <c r="E111" s="4">
        <f t="shared" si="39"/>
        <v>102.76695283901579</v>
      </c>
      <c r="F111" s="4"/>
      <c r="G111" s="2">
        <v>42490</v>
      </c>
      <c r="H111">
        <v>33604.28</v>
      </c>
      <c r="I111" s="3">
        <f t="shared" si="40"/>
        <v>0</v>
      </c>
      <c r="J111" s="4">
        <f t="shared" si="41"/>
        <v>102.47006791436549</v>
      </c>
      <c r="K111" s="4"/>
      <c r="L111" s="2">
        <v>42490</v>
      </c>
      <c r="M111">
        <v>37495.160000000003</v>
      </c>
      <c r="N111" s="3">
        <f t="shared" si="42"/>
        <v>0</v>
      </c>
      <c r="O111" s="4">
        <f t="shared" si="43"/>
        <v>102.43792757987713</v>
      </c>
      <c r="P111" s="4"/>
      <c r="Q111" s="2">
        <v>42490</v>
      </c>
      <c r="R111">
        <v>35239.980000000003</v>
      </c>
      <c r="S111" s="3">
        <f t="shared" si="44"/>
        <v>0</v>
      </c>
      <c r="T111" s="4">
        <f t="shared" si="45"/>
        <v>102.47403398394495</v>
      </c>
      <c r="U111" s="4"/>
      <c r="V111" s="2">
        <v>42490</v>
      </c>
      <c r="W111">
        <v>1408.73</v>
      </c>
      <c r="X111" s="3">
        <f t="shared" si="46"/>
        <v>0</v>
      </c>
      <c r="Y111">
        <f t="shared" si="37"/>
        <v>3.6469196655231073E-5</v>
      </c>
      <c r="Z111" s="4">
        <f t="shared" si="47"/>
        <v>102.35483027202976</v>
      </c>
      <c r="AA111" s="4">
        <f t="shared" si="48"/>
        <v>102.7688916464639</v>
      </c>
      <c r="AB111" s="4">
        <f t="shared" si="49"/>
        <v>102.35483027202976</v>
      </c>
      <c r="AC111" s="4">
        <f t="shared" si="50"/>
        <v>102.76514388422228</v>
      </c>
      <c r="AD111" s="4"/>
      <c r="AE111" s="2">
        <v>42490</v>
      </c>
      <c r="AF111">
        <v>58294.06</v>
      </c>
      <c r="AG111" s="3">
        <f t="shared" si="51"/>
        <v>0</v>
      </c>
      <c r="AH111" s="4">
        <f t="shared" si="52"/>
        <v>102.21103416545913</v>
      </c>
      <c r="AI111" s="4"/>
      <c r="AJ111" s="4"/>
      <c r="AK111" s="2">
        <v>42490</v>
      </c>
      <c r="AL111">
        <v>37281.629999999997</v>
      </c>
      <c r="AM111" s="3">
        <f t="shared" si="53"/>
        <v>0</v>
      </c>
      <c r="AN111" s="4">
        <f t="shared" si="54"/>
        <v>102.30390505032102</v>
      </c>
      <c r="AO111" s="4"/>
      <c r="AP111" s="4"/>
      <c r="AQ111" s="4"/>
      <c r="AR111" s="4"/>
      <c r="AS111" s="4"/>
      <c r="AT111" s="2"/>
    </row>
    <row r="112" spans="2:46" x14ac:dyDescent="0.2">
      <c r="B112" s="2">
        <v>42491</v>
      </c>
      <c r="C112">
        <v>34432.53</v>
      </c>
      <c r="D112" s="3">
        <f t="shared" si="38"/>
        <v>0</v>
      </c>
      <c r="E112" s="4">
        <f t="shared" si="39"/>
        <v>102.76695283901579</v>
      </c>
      <c r="F112" s="4"/>
      <c r="G112" s="2">
        <v>42491</v>
      </c>
      <c r="H112">
        <v>33604.28</v>
      </c>
      <c r="I112" s="3">
        <f t="shared" si="40"/>
        <v>0</v>
      </c>
      <c r="J112" s="4">
        <f t="shared" si="41"/>
        <v>102.47006791436549</v>
      </c>
      <c r="K112" s="4"/>
      <c r="L112" s="2">
        <v>42491</v>
      </c>
      <c r="M112">
        <v>37495.160000000003</v>
      </c>
      <c r="N112" s="3">
        <f t="shared" si="42"/>
        <v>0</v>
      </c>
      <c r="O112" s="4">
        <f t="shared" si="43"/>
        <v>102.43792757987713</v>
      </c>
      <c r="P112" s="4"/>
      <c r="Q112" s="2">
        <v>42491</v>
      </c>
      <c r="R112">
        <v>35239.980000000003</v>
      </c>
      <c r="S112" s="3">
        <f t="shared" si="44"/>
        <v>0</v>
      </c>
      <c r="T112" s="4">
        <f t="shared" si="45"/>
        <v>102.47403398394495</v>
      </c>
      <c r="U112" s="4"/>
      <c r="V112" s="2">
        <v>42491</v>
      </c>
      <c r="W112">
        <v>1408.73</v>
      </c>
      <c r="X112" s="3">
        <f t="shared" si="46"/>
        <v>0</v>
      </c>
      <c r="Y112">
        <f t="shared" si="37"/>
        <v>3.8090876586904798E-5</v>
      </c>
      <c r="Z112" s="4">
        <f t="shared" si="47"/>
        <v>102.35483027202976</v>
      </c>
      <c r="AA112" s="4">
        <f t="shared" si="48"/>
        <v>102.77280620363258</v>
      </c>
      <c r="AB112" s="4">
        <f t="shared" si="49"/>
        <v>102.35483027202976</v>
      </c>
      <c r="AC112" s="4">
        <f t="shared" si="50"/>
        <v>102.7688916464639</v>
      </c>
      <c r="AD112" s="4"/>
      <c r="AE112" s="2">
        <v>42491</v>
      </c>
      <c r="AF112">
        <v>58294.06</v>
      </c>
      <c r="AG112" s="3">
        <f t="shared" si="51"/>
        <v>0</v>
      </c>
      <c r="AH112" s="4">
        <f t="shared" si="52"/>
        <v>102.21103416545913</v>
      </c>
      <c r="AI112" s="4"/>
      <c r="AJ112" s="4"/>
      <c r="AK112" s="2">
        <v>42491</v>
      </c>
      <c r="AL112">
        <v>37281.629999999997</v>
      </c>
      <c r="AM112" s="3">
        <f t="shared" si="53"/>
        <v>0</v>
      </c>
      <c r="AN112" s="4">
        <f t="shared" si="54"/>
        <v>102.30390505032102</v>
      </c>
      <c r="AO112" s="4"/>
      <c r="AP112" s="4"/>
      <c r="AQ112" s="4"/>
      <c r="AR112" s="4"/>
      <c r="AS112" s="4"/>
      <c r="AT112" s="2"/>
    </row>
    <row r="113" spans="2:46" x14ac:dyDescent="0.2">
      <c r="B113" s="2">
        <v>42492</v>
      </c>
      <c r="C113">
        <v>34415.11</v>
      </c>
      <c r="D113" s="3">
        <f t="shared" si="38"/>
        <v>-5.0591693378321256E-4</v>
      </c>
      <c r="E113" s="4">
        <f t="shared" si="39"/>
        <v>102.71496129734123</v>
      </c>
      <c r="F113" s="4"/>
      <c r="G113" s="2">
        <v>42492</v>
      </c>
      <c r="H113">
        <v>33591.69</v>
      </c>
      <c r="I113" s="3">
        <f t="shared" si="40"/>
        <v>-3.7465465708519385E-4</v>
      </c>
      <c r="J113" s="4">
        <f t="shared" si="41"/>
        <v>102.43167702620953</v>
      </c>
      <c r="K113" s="4"/>
      <c r="L113" s="2">
        <v>42492</v>
      </c>
      <c r="M113">
        <v>37474.400000000001</v>
      </c>
      <c r="N113" s="3">
        <f t="shared" si="42"/>
        <v>-5.5367146052986982E-4</v>
      </c>
      <c r="O113" s="4">
        <f t="shared" si="43"/>
        <v>102.38121062290033</v>
      </c>
      <c r="P113" s="4"/>
      <c r="Q113" s="2">
        <v>42492</v>
      </c>
      <c r="R113">
        <v>35219.19</v>
      </c>
      <c r="S113" s="3">
        <f t="shared" si="44"/>
        <v>-5.8995493186997372E-4</v>
      </c>
      <c r="T113" s="4">
        <f t="shared" si="45"/>
        <v>102.41357892220751</v>
      </c>
      <c r="U113" s="4"/>
      <c r="V113" s="2">
        <v>42492</v>
      </c>
      <c r="W113">
        <v>1410.85</v>
      </c>
      <c r="X113" s="3">
        <f t="shared" si="46"/>
        <v>1.5049015780170816E-3</v>
      </c>
      <c r="Y113">
        <f t="shared" si="37"/>
        <v>3.8090876586904798E-5</v>
      </c>
      <c r="Z113" s="4">
        <f t="shared" si="47"/>
        <v>102.50886421762381</v>
      </c>
      <c r="AA113" s="4">
        <f t="shared" si="48"/>
        <v>102.93138386814327</v>
      </c>
      <c r="AB113" s="4">
        <f t="shared" si="49"/>
        <v>102.35483027202976</v>
      </c>
      <c r="AC113" s="4">
        <f t="shared" si="50"/>
        <v>102.77280620363258</v>
      </c>
      <c r="AD113" s="4"/>
      <c r="AE113" s="2">
        <v>42492</v>
      </c>
      <c r="AF113">
        <v>58273.2</v>
      </c>
      <c r="AG113" s="3">
        <f t="shared" si="51"/>
        <v>-3.5784091895474379E-4</v>
      </c>
      <c r="AH113" s="4">
        <f t="shared" si="52"/>
        <v>102.17445887506604</v>
      </c>
      <c r="AI113" s="4"/>
      <c r="AJ113" s="4"/>
      <c r="AK113" s="2">
        <v>42492</v>
      </c>
      <c r="AL113">
        <v>37279.199999999997</v>
      </c>
      <c r="AM113" s="3">
        <f t="shared" si="53"/>
        <v>-6.5179553576433236E-5</v>
      </c>
      <c r="AN113" s="4">
        <f t="shared" si="54"/>
        <v>102.29723692746072</v>
      </c>
      <c r="AO113" s="4"/>
      <c r="AP113" s="4"/>
      <c r="AQ113" s="4"/>
      <c r="AR113" s="4"/>
      <c r="AS113" s="4"/>
      <c r="AT113" s="2"/>
    </row>
    <row r="114" spans="2:46" x14ac:dyDescent="0.2">
      <c r="B114" s="2">
        <v>42493</v>
      </c>
      <c r="C114">
        <v>34439.9</v>
      </c>
      <c r="D114" s="3">
        <f t="shared" si="38"/>
        <v>7.203231371337715E-4</v>
      </c>
      <c r="E114" s="4">
        <f t="shared" si="39"/>
        <v>102.78894926049351</v>
      </c>
      <c r="F114" s="4"/>
      <c r="G114" s="2">
        <v>42493</v>
      </c>
      <c r="H114">
        <v>33616.699999999997</v>
      </c>
      <c r="I114" s="3">
        <f t="shared" si="40"/>
        <v>7.4452937616409365E-4</v>
      </c>
      <c r="J114" s="4">
        <f t="shared" si="41"/>
        <v>102.50794041880529</v>
      </c>
      <c r="K114" s="4"/>
      <c r="L114" s="2">
        <v>42493</v>
      </c>
      <c r="M114">
        <v>37509.370000000003</v>
      </c>
      <c r="N114" s="3">
        <f t="shared" si="42"/>
        <v>9.3317037764450994E-4</v>
      </c>
      <c r="O114" s="4">
        <f t="shared" si="43"/>
        <v>102.476749735881</v>
      </c>
      <c r="P114" s="4"/>
      <c r="Q114" s="2">
        <v>42493</v>
      </c>
      <c r="R114">
        <v>35246.54</v>
      </c>
      <c r="S114" s="3">
        <f t="shared" si="44"/>
        <v>7.7656527591907221E-4</v>
      </c>
      <c r="T114" s="4">
        <f t="shared" si="45"/>
        <v>102.49310975138108</v>
      </c>
      <c r="U114" s="4"/>
      <c r="V114" s="2">
        <v>42493</v>
      </c>
      <c r="W114">
        <v>1411.76</v>
      </c>
      <c r="X114" s="3">
        <f t="shared" si="46"/>
        <v>6.4500124038713302E-4</v>
      </c>
      <c r="Y114">
        <f t="shared" si="37"/>
        <v>3.8090876586904798E-5</v>
      </c>
      <c r="Z114" s="4">
        <f t="shared" si="47"/>
        <v>102.57498256219485</v>
      </c>
      <c r="AA114" s="4">
        <f t="shared" si="48"/>
        <v>103.00169548505284</v>
      </c>
      <c r="AB114" s="4">
        <f t="shared" si="49"/>
        <v>102.50886421762381</v>
      </c>
      <c r="AC114" s="4">
        <f t="shared" si="50"/>
        <v>102.93138386814327</v>
      </c>
      <c r="AD114" s="4"/>
      <c r="AE114" s="2">
        <v>42493</v>
      </c>
      <c r="AF114">
        <v>58309.69</v>
      </c>
      <c r="AG114" s="3">
        <f t="shared" si="51"/>
        <v>6.2618836789485322E-4</v>
      </c>
      <c r="AH114" s="4">
        <f t="shared" si="52"/>
        <v>102.23843933270956</v>
      </c>
      <c r="AI114" s="4"/>
      <c r="AJ114" s="4"/>
      <c r="AK114" s="2">
        <v>42493</v>
      </c>
      <c r="AL114">
        <v>37298.07</v>
      </c>
      <c r="AM114" s="3">
        <f t="shared" si="53"/>
        <v>5.0618039013716754E-4</v>
      </c>
      <c r="AN114" s="4">
        <f t="shared" si="54"/>
        <v>102.34901778275861</v>
      </c>
      <c r="AO114" s="4"/>
      <c r="AP114" s="4"/>
      <c r="AQ114" s="4"/>
      <c r="AR114" s="4"/>
      <c r="AS114" s="4"/>
      <c r="AT114" s="2"/>
    </row>
    <row r="115" spans="2:46" x14ac:dyDescent="0.2">
      <c r="B115" s="2">
        <v>42494</v>
      </c>
      <c r="C115">
        <v>34454.730000000003</v>
      </c>
      <c r="D115" s="3">
        <f t="shared" si="38"/>
        <v>4.3060519920223861E-4</v>
      </c>
      <c r="E115" s="4">
        <f t="shared" si="39"/>
        <v>102.83321071646562</v>
      </c>
      <c r="F115" s="4"/>
      <c r="G115" s="2">
        <v>42494</v>
      </c>
      <c r="H115">
        <v>33641.53</v>
      </c>
      <c r="I115" s="3">
        <f t="shared" si="40"/>
        <v>7.3862098302335255E-4</v>
      </c>
      <c r="J115" s="4">
        <f t="shared" si="41"/>
        <v>102.58365493452513</v>
      </c>
      <c r="K115" s="4"/>
      <c r="L115" s="2">
        <v>42494</v>
      </c>
      <c r="M115">
        <v>37537.97</v>
      </c>
      <c r="N115" s="3">
        <f t="shared" si="42"/>
        <v>7.6247614929281227E-4</v>
      </c>
      <c r="O115" s="4">
        <f t="shared" si="43"/>
        <v>102.55488581341166</v>
      </c>
      <c r="P115" s="4"/>
      <c r="Q115" s="2">
        <v>42494</v>
      </c>
      <c r="R115">
        <v>35266.61</v>
      </c>
      <c r="S115" s="3">
        <f t="shared" si="44"/>
        <v>5.6941759389705915E-4</v>
      </c>
      <c r="T115" s="4">
        <f t="shared" si="45"/>
        <v>102.55147113132675</v>
      </c>
      <c r="U115" s="4"/>
      <c r="V115" s="2">
        <v>42494</v>
      </c>
      <c r="W115">
        <v>1412.27</v>
      </c>
      <c r="X115" s="3">
        <f t="shared" si="46"/>
        <v>3.6125120417063172E-4</v>
      </c>
      <c r="Y115">
        <f t="shared" si="37"/>
        <v>3.8090876586904798E-5</v>
      </c>
      <c r="Z115" s="4">
        <f t="shared" si="47"/>
        <v>102.61203789816322</v>
      </c>
      <c r="AA115" s="4">
        <f t="shared" si="48"/>
        <v>103.04282839644939</v>
      </c>
      <c r="AB115" s="4">
        <f t="shared" si="49"/>
        <v>102.57498256219485</v>
      </c>
      <c r="AC115" s="4">
        <f t="shared" si="50"/>
        <v>103.00169548505284</v>
      </c>
      <c r="AD115" s="4"/>
      <c r="AE115" s="2">
        <v>42494</v>
      </c>
      <c r="AF115">
        <v>58350.89</v>
      </c>
      <c r="AG115" s="3">
        <f t="shared" si="51"/>
        <v>7.0657209805080612E-4</v>
      </c>
      <c r="AH115" s="4">
        <f t="shared" si="52"/>
        <v>102.31067816129031</v>
      </c>
      <c r="AI115" s="4"/>
      <c r="AJ115" s="4"/>
      <c r="AK115" s="2">
        <v>42494</v>
      </c>
      <c r="AL115">
        <v>37324.75</v>
      </c>
      <c r="AM115" s="3">
        <f t="shared" si="53"/>
        <v>7.1531851379980083E-4</v>
      </c>
      <c r="AN115" s="4">
        <f t="shared" si="54"/>
        <v>102.42222993004783</v>
      </c>
      <c r="AO115" s="4"/>
      <c r="AP115" s="4"/>
      <c r="AQ115" s="4"/>
      <c r="AR115" s="4"/>
      <c r="AS115" s="4"/>
      <c r="AT115" s="2"/>
    </row>
    <row r="116" spans="2:46" x14ac:dyDescent="0.2">
      <c r="B116" s="2">
        <v>42495</v>
      </c>
      <c r="C116">
        <v>34481.82</v>
      </c>
      <c r="D116" s="3">
        <f t="shared" si="38"/>
        <v>7.8624908684510331E-4</v>
      </c>
      <c r="E116" s="4">
        <f t="shared" si="39"/>
        <v>102.91406323448879</v>
      </c>
      <c r="F116" s="4"/>
      <c r="G116" s="2">
        <v>42495</v>
      </c>
      <c r="H116">
        <v>33654.6</v>
      </c>
      <c r="I116" s="3">
        <f t="shared" si="40"/>
        <v>3.8850789485489479E-4</v>
      </c>
      <c r="J116" s="4">
        <f t="shared" si="41"/>
        <v>102.62350949435026</v>
      </c>
      <c r="K116" s="4"/>
      <c r="L116" s="2">
        <v>42495</v>
      </c>
      <c r="M116">
        <v>37552.83</v>
      </c>
      <c r="N116" s="3">
        <f t="shared" si="42"/>
        <v>3.958658393088399E-4</v>
      </c>
      <c r="O116" s="4">
        <f t="shared" si="43"/>
        <v>102.59548378935941</v>
      </c>
      <c r="P116" s="4"/>
      <c r="Q116" s="2">
        <v>42495</v>
      </c>
      <c r="R116">
        <v>35279.550000000003</v>
      </c>
      <c r="S116" s="3">
        <f t="shared" si="44"/>
        <v>3.669193041238028E-4</v>
      </c>
      <c r="T116" s="4">
        <f t="shared" si="45"/>
        <v>102.58909924575113</v>
      </c>
      <c r="U116" s="4"/>
      <c r="V116" s="2">
        <v>42495</v>
      </c>
      <c r="W116">
        <v>1412.69</v>
      </c>
      <c r="X116" s="3">
        <f t="shared" si="46"/>
        <v>2.9739355788915844E-4</v>
      </c>
      <c r="Y116">
        <f t="shared" si="37"/>
        <v>3.8090876586904798E-5</v>
      </c>
      <c r="Z116" s="4">
        <f t="shared" si="47"/>
        <v>102.64255405719601</v>
      </c>
      <c r="AA116" s="4">
        <f t="shared" si="48"/>
        <v>103.07739766146079</v>
      </c>
      <c r="AB116" s="4">
        <f t="shared" si="49"/>
        <v>102.61203789816322</v>
      </c>
      <c r="AC116" s="4">
        <f t="shared" si="50"/>
        <v>103.04282839644939</v>
      </c>
      <c r="AD116" s="4"/>
      <c r="AE116" s="2">
        <v>42495</v>
      </c>
      <c r="AF116">
        <v>58373.68</v>
      </c>
      <c r="AG116" s="3">
        <f t="shared" si="51"/>
        <v>3.9056816442739617E-4</v>
      </c>
      <c r="AH116" s="4">
        <f t="shared" si="52"/>
        <v>102.35063745506109</v>
      </c>
      <c r="AI116" s="4"/>
      <c r="AJ116" s="4"/>
      <c r="AK116" s="2">
        <v>42495</v>
      </c>
      <c r="AL116">
        <v>37330.949999999997</v>
      </c>
      <c r="AM116" s="3">
        <f t="shared" si="53"/>
        <v>1.6610961895247023E-4</v>
      </c>
      <c r="AN116" s="4">
        <f t="shared" si="54"/>
        <v>102.43924324763378</v>
      </c>
      <c r="AO116" s="4"/>
      <c r="AP116" s="4"/>
      <c r="AQ116" s="4"/>
      <c r="AR116" s="4"/>
      <c r="AS116" s="4"/>
      <c r="AT116" s="2"/>
    </row>
    <row r="117" spans="2:46" x14ac:dyDescent="0.2">
      <c r="B117" s="2">
        <v>42496</v>
      </c>
      <c r="C117">
        <v>34471.25</v>
      </c>
      <c r="D117" s="3">
        <f t="shared" si="38"/>
        <v>-3.0653834397376123E-4</v>
      </c>
      <c r="E117" s="4">
        <f t="shared" si="39"/>
        <v>102.88251612797328</v>
      </c>
      <c r="F117" s="4"/>
      <c r="G117" s="2">
        <v>42496</v>
      </c>
      <c r="H117">
        <v>33644.25</v>
      </c>
      <c r="I117" s="3">
        <f t="shared" si="40"/>
        <v>-3.0753596833710262E-4</v>
      </c>
      <c r="J117" s="4">
        <f t="shared" si="41"/>
        <v>102.59194907398376</v>
      </c>
      <c r="K117" s="4"/>
      <c r="L117" s="2">
        <v>42496</v>
      </c>
      <c r="M117">
        <v>37541.360000000001</v>
      </c>
      <c r="N117" s="3">
        <f t="shared" si="42"/>
        <v>-3.0543636791158235E-4</v>
      </c>
      <c r="O117" s="4">
        <f t="shared" si="43"/>
        <v>102.56414739742665</v>
      </c>
      <c r="P117" s="4"/>
      <c r="Q117" s="2">
        <v>42496</v>
      </c>
      <c r="R117">
        <v>35262.43</v>
      </c>
      <c r="S117" s="3">
        <f t="shared" si="44"/>
        <v>-4.852669606046911E-4</v>
      </c>
      <c r="T117" s="4">
        <f t="shared" si="45"/>
        <v>102.53931614536897</v>
      </c>
      <c r="U117" s="4"/>
      <c r="V117" s="2">
        <v>42496</v>
      </c>
      <c r="W117">
        <v>1412.77</v>
      </c>
      <c r="X117" s="3">
        <f t="shared" si="46"/>
        <v>5.6629550715170396E-5</v>
      </c>
      <c r="Y117">
        <f t="shared" si="37"/>
        <v>3.8090876586904798E-5</v>
      </c>
      <c r="Z117" s="4">
        <f t="shared" si="47"/>
        <v>102.64836665891653</v>
      </c>
      <c r="AA117" s="4">
        <f t="shared" si="48"/>
        <v>103.08716119661247</v>
      </c>
      <c r="AB117" s="4">
        <f t="shared" si="49"/>
        <v>102.64255405719601</v>
      </c>
      <c r="AC117" s="4">
        <f t="shared" si="50"/>
        <v>103.07739766146079</v>
      </c>
      <c r="AD117" s="4"/>
      <c r="AE117" s="2">
        <v>42496</v>
      </c>
      <c r="AF117">
        <v>58354.9</v>
      </c>
      <c r="AG117" s="3">
        <f t="shared" si="51"/>
        <v>-3.2172033697375202E-4</v>
      </c>
      <c r="AH117" s="4">
        <f t="shared" si="52"/>
        <v>102.31770917348958</v>
      </c>
      <c r="AI117" s="4"/>
      <c r="AJ117" s="4"/>
      <c r="AK117" s="2">
        <v>42496</v>
      </c>
      <c r="AL117">
        <v>37326.959999999999</v>
      </c>
      <c r="AM117" s="3">
        <f t="shared" si="53"/>
        <v>-1.0688182325924167E-4</v>
      </c>
      <c r="AN117" s="4">
        <f t="shared" si="54"/>
        <v>102.42829435454217</v>
      </c>
      <c r="AO117" s="4"/>
      <c r="AP117" s="4"/>
      <c r="AQ117" s="4"/>
      <c r="AR117" s="4"/>
      <c r="AS117" s="4"/>
      <c r="AT117" s="2"/>
    </row>
    <row r="118" spans="2:46" x14ac:dyDescent="0.2">
      <c r="B118" s="2">
        <v>42497</v>
      </c>
      <c r="C118">
        <v>34471.25</v>
      </c>
      <c r="D118" s="3">
        <f t="shared" si="38"/>
        <v>0</v>
      </c>
      <c r="E118" s="4">
        <f t="shared" si="39"/>
        <v>102.88251612797328</v>
      </c>
      <c r="F118" s="4"/>
      <c r="G118" s="2">
        <v>42497</v>
      </c>
      <c r="H118">
        <v>33644.25</v>
      </c>
      <c r="I118" s="3">
        <f t="shared" si="40"/>
        <v>0</v>
      </c>
      <c r="J118" s="4">
        <f t="shared" si="41"/>
        <v>102.59194907398376</v>
      </c>
      <c r="K118" s="4"/>
      <c r="L118" s="2">
        <v>42497</v>
      </c>
      <c r="M118">
        <v>37541.360000000001</v>
      </c>
      <c r="N118" s="3">
        <f t="shared" si="42"/>
        <v>0</v>
      </c>
      <c r="O118" s="4">
        <f t="shared" si="43"/>
        <v>102.56414739742665</v>
      </c>
      <c r="P118" s="4"/>
      <c r="Q118" s="2">
        <v>42497</v>
      </c>
      <c r="R118">
        <v>35262.43</v>
      </c>
      <c r="S118" s="3">
        <f t="shared" si="44"/>
        <v>0</v>
      </c>
      <c r="T118" s="4">
        <f t="shared" si="45"/>
        <v>102.53931614536897</v>
      </c>
      <c r="U118" s="4"/>
      <c r="V118" s="2">
        <v>42497</v>
      </c>
      <c r="W118">
        <v>1412.77</v>
      </c>
      <c r="X118" s="3">
        <f t="shared" si="46"/>
        <v>0</v>
      </c>
      <c r="Y118">
        <f t="shared" si="37"/>
        <v>3.8090876586904798E-5</v>
      </c>
      <c r="Z118" s="4">
        <f t="shared" si="47"/>
        <v>102.64836665891653</v>
      </c>
      <c r="AA118" s="4">
        <f t="shared" si="48"/>
        <v>103.0910878769473</v>
      </c>
      <c r="AB118" s="4">
        <f t="shared" si="49"/>
        <v>102.64836665891653</v>
      </c>
      <c r="AC118" s="4">
        <f t="shared" si="50"/>
        <v>103.08716119661247</v>
      </c>
      <c r="AD118" s="4"/>
      <c r="AE118" s="2">
        <v>42497</v>
      </c>
      <c r="AF118">
        <v>58354.9</v>
      </c>
      <c r="AG118" s="3">
        <f t="shared" si="51"/>
        <v>0</v>
      </c>
      <c r="AH118" s="4">
        <f t="shared" si="52"/>
        <v>102.31770917348958</v>
      </c>
      <c r="AI118" s="4"/>
      <c r="AJ118" s="4"/>
      <c r="AK118" s="2">
        <v>42497</v>
      </c>
      <c r="AL118">
        <v>37326.959999999999</v>
      </c>
      <c r="AM118" s="3">
        <f t="shared" si="53"/>
        <v>0</v>
      </c>
      <c r="AN118" s="4">
        <f t="shared" si="54"/>
        <v>102.42829435454217</v>
      </c>
      <c r="AO118" s="4"/>
      <c r="AP118" s="4"/>
      <c r="AQ118" s="4"/>
      <c r="AR118" s="4"/>
      <c r="AS118" s="4"/>
      <c r="AT118" s="2"/>
    </row>
    <row r="119" spans="2:46" x14ac:dyDescent="0.2">
      <c r="B119" s="2">
        <v>42498</v>
      </c>
      <c r="C119">
        <v>34471.25</v>
      </c>
      <c r="D119" s="3">
        <f t="shared" si="38"/>
        <v>0</v>
      </c>
      <c r="E119" s="4">
        <f t="shared" si="39"/>
        <v>102.88251612797328</v>
      </c>
      <c r="F119" s="4"/>
      <c r="G119" s="2">
        <v>42498</v>
      </c>
      <c r="H119">
        <v>33644.25</v>
      </c>
      <c r="I119" s="3">
        <f t="shared" si="40"/>
        <v>0</v>
      </c>
      <c r="J119" s="4">
        <f t="shared" si="41"/>
        <v>102.59194907398376</v>
      </c>
      <c r="K119" s="4"/>
      <c r="L119" s="2">
        <v>42498</v>
      </c>
      <c r="M119">
        <v>37541.360000000001</v>
      </c>
      <c r="N119" s="3">
        <f t="shared" si="42"/>
        <v>0</v>
      </c>
      <c r="O119" s="4">
        <f t="shared" si="43"/>
        <v>102.56414739742665</v>
      </c>
      <c r="P119" s="4"/>
      <c r="Q119" s="2">
        <v>42498</v>
      </c>
      <c r="R119">
        <v>35262.43</v>
      </c>
      <c r="S119" s="3">
        <f t="shared" si="44"/>
        <v>0</v>
      </c>
      <c r="T119" s="4">
        <f t="shared" si="45"/>
        <v>102.53931614536897</v>
      </c>
      <c r="U119" s="4"/>
      <c r="V119" s="2">
        <v>42498</v>
      </c>
      <c r="W119">
        <v>1412.77</v>
      </c>
      <c r="X119" s="3">
        <f t="shared" si="46"/>
        <v>0</v>
      </c>
      <c r="Y119">
        <f t="shared" si="37"/>
        <v>3.8090876586904798E-5</v>
      </c>
      <c r="Z119" s="4">
        <f t="shared" si="47"/>
        <v>102.64836665891653</v>
      </c>
      <c r="AA119" s="4">
        <f t="shared" si="48"/>
        <v>103.09501470685282</v>
      </c>
      <c r="AB119" s="4">
        <f t="shared" si="49"/>
        <v>102.64836665891653</v>
      </c>
      <c r="AC119" s="4">
        <f t="shared" si="50"/>
        <v>103.0910878769473</v>
      </c>
      <c r="AD119" s="4"/>
      <c r="AE119" s="2">
        <v>42498</v>
      </c>
      <c r="AF119">
        <v>58354.9</v>
      </c>
      <c r="AG119" s="3">
        <f t="shared" si="51"/>
        <v>0</v>
      </c>
      <c r="AH119" s="4">
        <f t="shared" si="52"/>
        <v>102.31770917348958</v>
      </c>
      <c r="AI119" s="4"/>
      <c r="AJ119" s="4"/>
      <c r="AK119" s="2">
        <v>42498</v>
      </c>
      <c r="AL119">
        <v>37326.959999999999</v>
      </c>
      <c r="AM119" s="3">
        <f t="shared" si="53"/>
        <v>0</v>
      </c>
      <c r="AN119" s="4">
        <f t="shared" si="54"/>
        <v>102.42829435454217</v>
      </c>
      <c r="AO119" s="4"/>
      <c r="AP119" s="4"/>
      <c r="AQ119" s="4"/>
      <c r="AR119" s="4"/>
      <c r="AS119" s="4"/>
      <c r="AT119" s="2"/>
    </row>
    <row r="120" spans="2:46" x14ac:dyDescent="0.2">
      <c r="B120" s="2">
        <v>42499</v>
      </c>
      <c r="C120">
        <v>34497.01</v>
      </c>
      <c r="D120" s="3">
        <f t="shared" si="38"/>
        <v>7.4728940783996833E-4</v>
      </c>
      <c r="E120" s="4">
        <f t="shared" si="39"/>
        <v>102.95939914252763</v>
      </c>
      <c r="F120" s="4"/>
      <c r="G120" s="2">
        <v>42499</v>
      </c>
      <c r="H120">
        <v>33662.67</v>
      </c>
      <c r="I120" s="3">
        <f t="shared" si="40"/>
        <v>5.4749325664849025E-4</v>
      </c>
      <c r="J120" s="4">
        <f t="shared" si="41"/>
        <v>102.64811747428818</v>
      </c>
      <c r="K120" s="4"/>
      <c r="L120" s="2">
        <v>42499</v>
      </c>
      <c r="M120">
        <v>37565.46</v>
      </c>
      <c r="N120" s="3">
        <f t="shared" si="42"/>
        <v>6.4195862909599555E-4</v>
      </c>
      <c r="O120" s="4">
        <f t="shared" si="43"/>
        <v>102.62998933688431</v>
      </c>
      <c r="P120" s="4"/>
      <c r="Q120" s="2">
        <v>42499</v>
      </c>
      <c r="R120">
        <v>35286.22</v>
      </c>
      <c r="S120" s="3">
        <f t="shared" si="44"/>
        <v>6.7465571714708794E-4</v>
      </c>
      <c r="T120" s="4">
        <f t="shared" si="45"/>
        <v>102.6084948812388</v>
      </c>
      <c r="U120" s="4"/>
      <c r="V120" s="2">
        <v>42499</v>
      </c>
      <c r="W120">
        <v>1413.35</v>
      </c>
      <c r="X120" s="3">
        <f t="shared" si="46"/>
        <v>4.1054099393389443E-4</v>
      </c>
      <c r="Y120">
        <f t="shared" si="37"/>
        <v>3.8090876586904798E-5</v>
      </c>
      <c r="Z120" s="4">
        <f t="shared" si="47"/>
        <v>102.69050802139037</v>
      </c>
      <c r="AA120" s="4">
        <f t="shared" si="48"/>
        <v>103.14126641614213</v>
      </c>
      <c r="AB120" s="4">
        <f t="shared" si="49"/>
        <v>102.64836665891653</v>
      </c>
      <c r="AC120" s="4">
        <f t="shared" si="50"/>
        <v>103.09501470685282</v>
      </c>
      <c r="AD120" s="4"/>
      <c r="AE120" s="2">
        <v>42499</v>
      </c>
      <c r="AF120">
        <v>58401.37</v>
      </c>
      <c r="AG120" s="3">
        <f t="shared" si="51"/>
        <v>7.9633415531521479E-4</v>
      </c>
      <c r="AH120" s="4">
        <f t="shared" si="52"/>
        <v>102.39918825999803</v>
      </c>
      <c r="AI120" s="4"/>
      <c r="AJ120" s="4"/>
      <c r="AK120" s="2">
        <v>42499</v>
      </c>
      <c r="AL120">
        <v>37361.24</v>
      </c>
      <c r="AM120" s="3">
        <f t="shared" si="53"/>
        <v>9.1837106477465902E-4</v>
      </c>
      <c r="AN120" s="4">
        <f t="shared" si="54"/>
        <v>102.52236153629161</v>
      </c>
      <c r="AO120" s="4"/>
      <c r="AP120" s="4"/>
      <c r="AQ120" s="4"/>
      <c r="AR120" s="4"/>
      <c r="AS120" s="4"/>
      <c r="AT120" s="2"/>
    </row>
    <row r="121" spans="2:46" x14ac:dyDescent="0.2">
      <c r="B121" s="2">
        <v>42500</v>
      </c>
      <c r="C121">
        <v>34502.99</v>
      </c>
      <c r="D121" s="3">
        <f t="shared" si="38"/>
        <v>1.7334835685756111E-4</v>
      </c>
      <c r="E121" s="4">
        <f t="shared" si="39"/>
        <v>102.97724698519202</v>
      </c>
      <c r="F121" s="4"/>
      <c r="G121" s="2">
        <v>42500</v>
      </c>
      <c r="H121">
        <v>33667.589999999997</v>
      </c>
      <c r="I121" s="3">
        <f t="shared" si="40"/>
        <v>1.4615596445555212E-4</v>
      </c>
      <c r="J121" s="4">
        <f t="shared" si="41"/>
        <v>102.66312010889719</v>
      </c>
      <c r="K121" s="4"/>
      <c r="L121" s="2">
        <v>42500</v>
      </c>
      <c r="M121">
        <v>37575.120000000003</v>
      </c>
      <c r="N121" s="3">
        <f t="shared" si="42"/>
        <v>2.5715111701019033E-4</v>
      </c>
      <c r="O121" s="4">
        <f t="shared" si="43"/>
        <v>102.65638075328103</v>
      </c>
      <c r="P121" s="4"/>
      <c r="Q121" s="2">
        <v>42500</v>
      </c>
      <c r="R121">
        <v>35291.620000000003</v>
      </c>
      <c r="S121" s="3">
        <f t="shared" si="44"/>
        <v>1.5303424396262422E-4</v>
      </c>
      <c r="T121" s="4">
        <f t="shared" si="45"/>
        <v>102.62419749467709</v>
      </c>
      <c r="U121" s="4"/>
      <c r="V121" s="2">
        <v>42500</v>
      </c>
      <c r="W121">
        <v>1413.69</v>
      </c>
      <c r="X121" s="3">
        <f t="shared" si="46"/>
        <v>2.4056320090570793E-4</v>
      </c>
      <c r="Y121">
        <f t="shared" si="37"/>
        <v>3.8090876586904798E-5</v>
      </c>
      <c r="Z121" s="4">
        <f t="shared" si="47"/>
        <v>102.71521157870264</v>
      </c>
      <c r="AA121" s="4">
        <f t="shared" si="48"/>
        <v>103.17000715058674</v>
      </c>
      <c r="AB121" s="4">
        <f t="shared" si="49"/>
        <v>102.69050802139037</v>
      </c>
      <c r="AC121" s="4">
        <f t="shared" si="50"/>
        <v>103.14126641614213</v>
      </c>
      <c r="AD121" s="4"/>
      <c r="AE121" s="2">
        <v>42500</v>
      </c>
      <c r="AF121">
        <v>58415.81</v>
      </c>
      <c r="AG121" s="3">
        <f t="shared" si="51"/>
        <v>2.4725447365359088E-4</v>
      </c>
      <c r="AH121" s="4">
        <f t="shared" si="52"/>
        <v>102.42450691739381</v>
      </c>
      <c r="AI121" s="4"/>
      <c r="AJ121" s="4"/>
      <c r="AK121" s="2">
        <v>42500</v>
      </c>
      <c r="AL121">
        <v>37368.720000000001</v>
      </c>
      <c r="AM121" s="3">
        <f t="shared" si="53"/>
        <v>2.0020748776006236E-4</v>
      </c>
      <c r="AN121" s="4">
        <f t="shared" si="54"/>
        <v>102.54288728073402</v>
      </c>
      <c r="AO121" s="4"/>
      <c r="AP121" s="4"/>
      <c r="AQ121" s="4"/>
      <c r="AR121" s="4"/>
      <c r="AS121" s="4"/>
      <c r="AT121" s="2"/>
    </row>
    <row r="122" spans="2:46" x14ac:dyDescent="0.2">
      <c r="B122" s="2">
        <v>42501</v>
      </c>
      <c r="C122">
        <v>34535.269999999997</v>
      </c>
      <c r="D122" s="3">
        <f t="shared" si="38"/>
        <v>9.3557109108521885E-4</v>
      </c>
      <c r="E122" s="4">
        <f t="shared" si="39"/>
        <v>103.07358952051091</v>
      </c>
      <c r="F122" s="4"/>
      <c r="G122" s="2">
        <v>42501</v>
      </c>
      <c r="H122">
        <v>33706.14</v>
      </c>
      <c r="I122" s="3">
        <f t="shared" si="40"/>
        <v>1.1450181019789785E-3</v>
      </c>
      <c r="J122" s="4">
        <f t="shared" si="41"/>
        <v>102.78067123982751</v>
      </c>
      <c r="K122" s="4"/>
      <c r="L122" s="2">
        <v>42501</v>
      </c>
      <c r="M122">
        <v>37611.4</v>
      </c>
      <c r="N122" s="3">
        <f t="shared" si="42"/>
        <v>9.6553251193864931E-4</v>
      </c>
      <c r="O122" s="4">
        <f t="shared" si="43"/>
        <v>102.75549882645628</v>
      </c>
      <c r="P122" s="4"/>
      <c r="Q122" s="2">
        <v>42501</v>
      </c>
      <c r="R122">
        <v>35331.08</v>
      </c>
      <c r="S122" s="3">
        <f t="shared" si="44"/>
        <v>1.1181124584249691E-3</v>
      </c>
      <c r="T122" s="4">
        <f t="shared" si="45"/>
        <v>102.73894288843175</v>
      </c>
      <c r="U122" s="4"/>
      <c r="V122" s="2">
        <v>42501</v>
      </c>
      <c r="W122">
        <v>1414.32</v>
      </c>
      <c r="X122" s="3">
        <f t="shared" si="46"/>
        <v>4.4564225537424562E-4</v>
      </c>
      <c r="Y122">
        <f t="shared" si="37"/>
        <v>3.8090876586904798E-5</v>
      </c>
      <c r="Z122" s="4">
        <f t="shared" si="47"/>
        <v>102.76098581725181</v>
      </c>
      <c r="AA122" s="4">
        <f t="shared" si="48"/>
        <v>103.21991390127015</v>
      </c>
      <c r="AB122" s="4">
        <f t="shared" si="49"/>
        <v>102.71521157870264</v>
      </c>
      <c r="AC122" s="4">
        <f t="shared" si="50"/>
        <v>103.17000715058674</v>
      </c>
      <c r="AD122" s="4"/>
      <c r="AE122" s="2">
        <v>42501</v>
      </c>
      <c r="AF122">
        <v>58477.35</v>
      </c>
      <c r="AG122" s="3">
        <f t="shared" si="51"/>
        <v>1.0534819255267891E-3</v>
      </c>
      <c r="AH122" s="4">
        <f t="shared" si="52"/>
        <v>102.53240928416228</v>
      </c>
      <c r="AI122" s="4"/>
      <c r="AJ122" s="4"/>
      <c r="AK122" s="2">
        <v>42501</v>
      </c>
      <c r="AL122">
        <v>37406.36</v>
      </c>
      <c r="AM122" s="3">
        <f t="shared" si="53"/>
        <v>1.0072595475574264E-3</v>
      </c>
      <c r="AN122" s="4">
        <f t="shared" si="54"/>
        <v>102.64617458298164</v>
      </c>
      <c r="AO122" s="4"/>
      <c r="AP122" s="4"/>
      <c r="AQ122" s="4"/>
      <c r="AR122" s="4"/>
      <c r="AS122" s="4"/>
      <c r="AT122" s="2"/>
    </row>
    <row r="123" spans="2:46" x14ac:dyDescent="0.2">
      <c r="B123" s="2">
        <v>42502</v>
      </c>
      <c r="C123">
        <v>34516.379999999997</v>
      </c>
      <c r="D123" s="3">
        <f t="shared" si="38"/>
        <v>-5.469770469436197E-4</v>
      </c>
      <c r="E123" s="4">
        <f t="shared" si="39"/>
        <v>103.0172106328971</v>
      </c>
      <c r="F123" s="4"/>
      <c r="G123" s="2">
        <v>42502</v>
      </c>
      <c r="H123">
        <v>33705.35</v>
      </c>
      <c r="I123" s="3">
        <f t="shared" si="40"/>
        <v>-2.3437866216724501E-5</v>
      </c>
      <c r="J123" s="4">
        <f t="shared" si="41"/>
        <v>102.77826228020533</v>
      </c>
      <c r="K123" s="4"/>
      <c r="L123" s="2">
        <v>42502</v>
      </c>
      <c r="M123">
        <v>37615.82</v>
      </c>
      <c r="N123" s="3">
        <f t="shared" si="42"/>
        <v>1.1751756116495926E-4</v>
      </c>
      <c r="O123" s="4">
        <f t="shared" si="43"/>
        <v>102.76757440207464</v>
      </c>
      <c r="P123" s="4"/>
      <c r="Q123" s="2">
        <v>42502</v>
      </c>
      <c r="R123">
        <v>35328.28</v>
      </c>
      <c r="S123" s="3">
        <f t="shared" si="44"/>
        <v>-7.9250337097103163E-5</v>
      </c>
      <c r="T123" s="4">
        <f t="shared" si="45"/>
        <v>102.73080079257484</v>
      </c>
      <c r="U123" s="4"/>
      <c r="V123" s="2">
        <v>42502</v>
      </c>
      <c r="W123">
        <v>1413.83</v>
      </c>
      <c r="X123" s="3">
        <f t="shared" si="46"/>
        <v>-3.4645624752527304E-4</v>
      </c>
      <c r="Y123">
        <f t="shared" si="37"/>
        <v>3.8090876586904798E-5</v>
      </c>
      <c r="Z123" s="4">
        <f t="shared" si="47"/>
        <v>102.72538363171357</v>
      </c>
      <c r="AA123" s="4">
        <f t="shared" si="48"/>
        <v>103.18808445423176</v>
      </c>
      <c r="AB123" s="4">
        <f t="shared" si="49"/>
        <v>102.76098581725181</v>
      </c>
      <c r="AC123" s="4">
        <f t="shared" si="50"/>
        <v>103.21991390127015</v>
      </c>
      <c r="AD123" s="4"/>
      <c r="AE123" s="2">
        <v>42502</v>
      </c>
      <c r="AF123">
        <v>58470.400000000001</v>
      </c>
      <c r="AG123" s="3">
        <f t="shared" si="51"/>
        <v>-1.1884943486661914E-4</v>
      </c>
      <c r="AH123" s="4">
        <f t="shared" si="52"/>
        <v>102.52022336526335</v>
      </c>
      <c r="AI123" s="4"/>
      <c r="AJ123" s="4"/>
      <c r="AK123" s="2">
        <v>42502</v>
      </c>
      <c r="AL123">
        <v>37406.47</v>
      </c>
      <c r="AM123" s="3">
        <f t="shared" si="53"/>
        <v>2.9406763983885753E-6</v>
      </c>
      <c r="AN123" s="4">
        <f t="shared" si="54"/>
        <v>102.64647643216462</v>
      </c>
      <c r="AO123" s="4"/>
      <c r="AP123" s="4"/>
      <c r="AQ123" s="4"/>
      <c r="AR123" s="4"/>
      <c r="AS123" s="4"/>
      <c r="AT123" s="2"/>
    </row>
    <row r="124" spans="2:46" x14ac:dyDescent="0.2">
      <c r="B124" s="2">
        <v>42503</v>
      </c>
      <c r="C124">
        <v>34506.379999999997</v>
      </c>
      <c r="D124" s="3">
        <f t="shared" si="38"/>
        <v>-2.8971751962403314E-4</v>
      </c>
      <c r="E124" s="4">
        <f t="shared" si="39"/>
        <v>102.98736474215396</v>
      </c>
      <c r="F124" s="4"/>
      <c r="G124" s="2">
        <v>42503</v>
      </c>
      <c r="H124">
        <v>33703.910000000003</v>
      </c>
      <c r="I124" s="3">
        <f t="shared" si="40"/>
        <v>-4.2723187861692935E-5</v>
      </c>
      <c r="J124" s="4">
        <f t="shared" si="41"/>
        <v>102.77387126519783</v>
      </c>
      <c r="K124" s="4"/>
      <c r="L124" s="2">
        <v>42503</v>
      </c>
      <c r="M124">
        <v>37589.870000000003</v>
      </c>
      <c r="N124" s="3">
        <f t="shared" si="42"/>
        <v>-6.8986931562298182E-4</v>
      </c>
      <c r="O124" s="4">
        <f t="shared" si="43"/>
        <v>102.69667820585364</v>
      </c>
      <c r="P124" s="4"/>
      <c r="Q124" s="2">
        <v>42503</v>
      </c>
      <c r="R124">
        <v>35314.71</v>
      </c>
      <c r="S124" s="3">
        <f t="shared" si="44"/>
        <v>-3.8411153897099926E-4</v>
      </c>
      <c r="T124" s="4">
        <f t="shared" si="45"/>
        <v>102.69134070658268</v>
      </c>
      <c r="U124" s="4"/>
      <c r="V124" s="2">
        <v>42503</v>
      </c>
      <c r="W124">
        <v>1414.16</v>
      </c>
      <c r="X124" s="3">
        <f t="shared" si="46"/>
        <v>2.3340854275266665E-4</v>
      </c>
      <c r="Y124">
        <f t="shared" si="37"/>
        <v>3.8090876586904798E-5</v>
      </c>
      <c r="Z124" s="4">
        <f t="shared" si="47"/>
        <v>102.74936061381075</v>
      </c>
      <c r="AA124" s="4">
        <f t="shared" si="48"/>
        <v>103.21609995924385</v>
      </c>
      <c r="AB124" s="4">
        <f t="shared" si="49"/>
        <v>102.72538363171357</v>
      </c>
      <c r="AC124" s="4">
        <f t="shared" si="50"/>
        <v>103.18808445423176</v>
      </c>
      <c r="AD124" s="4"/>
      <c r="AE124" s="2">
        <v>42503</v>
      </c>
      <c r="AF124">
        <v>58454.94</v>
      </c>
      <c r="AG124" s="3">
        <f t="shared" si="51"/>
        <v>-2.6440728984233886E-4</v>
      </c>
      <c r="AH124" s="4">
        <f t="shared" si="52"/>
        <v>102.49311627084931</v>
      </c>
      <c r="AI124" s="4"/>
      <c r="AJ124" s="4"/>
      <c r="AK124" s="2">
        <v>42503</v>
      </c>
      <c r="AL124">
        <v>37402.25</v>
      </c>
      <c r="AM124" s="3">
        <f t="shared" si="53"/>
        <v>-1.1281470825774687E-4</v>
      </c>
      <c r="AN124" s="4">
        <f t="shared" si="54"/>
        <v>102.63489639987223</v>
      </c>
      <c r="AO124" s="4"/>
      <c r="AP124" s="4"/>
      <c r="AQ124" s="4"/>
      <c r="AR124" s="4"/>
      <c r="AS124" s="4"/>
      <c r="AT124" s="2"/>
    </row>
    <row r="125" spans="2:46" x14ac:dyDescent="0.2">
      <c r="B125" s="2">
        <v>42504</v>
      </c>
      <c r="C125">
        <v>34506.379999999997</v>
      </c>
      <c r="D125" s="3">
        <f t="shared" si="38"/>
        <v>0</v>
      </c>
      <c r="E125" s="4">
        <f t="shared" si="39"/>
        <v>102.98736474215396</v>
      </c>
      <c r="F125" s="4"/>
      <c r="G125" s="2">
        <v>42504</v>
      </c>
      <c r="H125">
        <v>33703.910000000003</v>
      </c>
      <c r="I125" s="3">
        <f t="shared" si="40"/>
        <v>0</v>
      </c>
      <c r="J125" s="4">
        <f t="shared" si="41"/>
        <v>102.77387126519783</v>
      </c>
      <c r="K125" s="4"/>
      <c r="L125" s="2">
        <v>42504</v>
      </c>
      <c r="M125">
        <v>37589.870000000003</v>
      </c>
      <c r="N125" s="3">
        <f t="shared" si="42"/>
        <v>0</v>
      </c>
      <c r="O125" s="4">
        <f t="shared" si="43"/>
        <v>102.69667820585364</v>
      </c>
      <c r="P125" s="4"/>
      <c r="Q125" s="2">
        <v>42504</v>
      </c>
      <c r="R125">
        <v>35314.71</v>
      </c>
      <c r="S125" s="3">
        <f t="shared" si="44"/>
        <v>0</v>
      </c>
      <c r="T125" s="4">
        <f t="shared" si="45"/>
        <v>102.69134070658268</v>
      </c>
      <c r="U125" s="4"/>
      <c r="V125" s="2">
        <v>42504</v>
      </c>
      <c r="W125">
        <v>1414.16</v>
      </c>
      <c r="X125" s="3">
        <f t="shared" si="46"/>
        <v>0</v>
      </c>
      <c r="Y125">
        <f t="shared" si="37"/>
        <v>3.8090876586904798E-5</v>
      </c>
      <c r="Z125" s="4">
        <f t="shared" si="47"/>
        <v>102.74936061381075</v>
      </c>
      <c r="AA125" s="4">
        <f t="shared" si="48"/>
        <v>103.22003155096918</v>
      </c>
      <c r="AB125" s="4">
        <f t="shared" si="49"/>
        <v>102.74936061381075</v>
      </c>
      <c r="AC125" s="4">
        <f t="shared" si="50"/>
        <v>103.21609995924385</v>
      </c>
      <c r="AD125" s="4"/>
      <c r="AE125" s="2">
        <v>42504</v>
      </c>
      <c r="AF125">
        <v>58454.94</v>
      </c>
      <c r="AG125" s="3">
        <f t="shared" si="51"/>
        <v>0</v>
      </c>
      <c r="AH125" s="4">
        <f t="shared" si="52"/>
        <v>102.49311627084931</v>
      </c>
      <c r="AI125" s="4"/>
      <c r="AJ125" s="4"/>
      <c r="AK125" s="2">
        <v>42504</v>
      </c>
      <c r="AL125">
        <v>37402.25</v>
      </c>
      <c r="AM125" s="3">
        <f t="shared" si="53"/>
        <v>0</v>
      </c>
      <c r="AN125" s="4">
        <f t="shared" si="54"/>
        <v>102.63489639987223</v>
      </c>
      <c r="AO125" s="4"/>
      <c r="AP125" s="4"/>
      <c r="AQ125" s="4"/>
      <c r="AR125" s="4"/>
      <c r="AS125" s="4"/>
      <c r="AT125" s="2"/>
    </row>
    <row r="126" spans="2:46" x14ac:dyDescent="0.2">
      <c r="B126" s="2">
        <v>42505</v>
      </c>
      <c r="C126">
        <v>34506.379999999997</v>
      </c>
      <c r="D126" s="3">
        <f t="shared" si="38"/>
        <v>0</v>
      </c>
      <c r="E126" s="4">
        <f t="shared" si="39"/>
        <v>102.98736474215396</v>
      </c>
      <c r="F126" s="4"/>
      <c r="G126" s="2">
        <v>42505</v>
      </c>
      <c r="H126">
        <v>33703.910000000003</v>
      </c>
      <c r="I126" s="3">
        <f t="shared" si="40"/>
        <v>0</v>
      </c>
      <c r="J126" s="4">
        <f t="shared" si="41"/>
        <v>102.77387126519783</v>
      </c>
      <c r="K126" s="4"/>
      <c r="L126" s="2">
        <v>42505</v>
      </c>
      <c r="M126">
        <v>37589.870000000003</v>
      </c>
      <c r="N126" s="3">
        <f t="shared" si="42"/>
        <v>0</v>
      </c>
      <c r="O126" s="4">
        <f t="shared" si="43"/>
        <v>102.69667820585364</v>
      </c>
      <c r="P126" s="4"/>
      <c r="Q126" s="2">
        <v>42505</v>
      </c>
      <c r="R126">
        <v>35314.71</v>
      </c>
      <c r="S126" s="3">
        <f t="shared" si="44"/>
        <v>0</v>
      </c>
      <c r="T126" s="4">
        <f t="shared" si="45"/>
        <v>102.69134070658268</v>
      </c>
      <c r="U126" s="4"/>
      <c r="V126" s="2">
        <v>42505</v>
      </c>
      <c r="W126">
        <v>1414.16</v>
      </c>
      <c r="X126" s="3">
        <f t="shared" si="46"/>
        <v>0</v>
      </c>
      <c r="Y126">
        <f t="shared" si="37"/>
        <v>3.8090876586904798E-5</v>
      </c>
      <c r="Z126" s="4">
        <f t="shared" si="47"/>
        <v>102.74936061381075</v>
      </c>
      <c r="AA126" s="4">
        <f t="shared" si="48"/>
        <v>103.22396329245228</v>
      </c>
      <c r="AB126" s="4">
        <f t="shared" si="49"/>
        <v>102.74936061381075</v>
      </c>
      <c r="AC126" s="4">
        <f t="shared" si="50"/>
        <v>103.22003155096918</v>
      </c>
      <c r="AD126" s="4"/>
      <c r="AE126" s="2">
        <v>42505</v>
      </c>
      <c r="AF126">
        <v>58454.94</v>
      </c>
      <c r="AG126" s="3">
        <f t="shared" si="51"/>
        <v>0</v>
      </c>
      <c r="AH126" s="4">
        <f t="shared" si="52"/>
        <v>102.49311627084931</v>
      </c>
      <c r="AI126" s="4"/>
      <c r="AJ126" s="4"/>
      <c r="AK126" s="2">
        <v>42505</v>
      </c>
      <c r="AL126">
        <v>37402.25</v>
      </c>
      <c r="AM126" s="3">
        <f t="shared" si="53"/>
        <v>0</v>
      </c>
      <c r="AN126" s="4">
        <f t="shared" si="54"/>
        <v>102.63489639987223</v>
      </c>
      <c r="AO126" s="4"/>
      <c r="AP126" s="4"/>
      <c r="AQ126" s="4"/>
      <c r="AR126" s="4"/>
      <c r="AS126" s="4"/>
      <c r="AT126" s="2"/>
    </row>
    <row r="127" spans="2:46" x14ac:dyDescent="0.2">
      <c r="B127" s="2">
        <v>42506</v>
      </c>
      <c r="C127">
        <v>34531.15</v>
      </c>
      <c r="D127" s="3">
        <f t="shared" si="38"/>
        <v>7.1783826643079252E-4</v>
      </c>
      <c r="E127" s="4">
        <f t="shared" si="39"/>
        <v>103.06129301352475</v>
      </c>
      <c r="F127" s="4"/>
      <c r="G127" s="2">
        <v>42506</v>
      </c>
      <c r="H127">
        <v>33727.06</v>
      </c>
      <c r="I127" s="3">
        <f t="shared" si="40"/>
        <v>6.8686392765693327E-4</v>
      </c>
      <c r="J127" s="4">
        <f t="shared" si="41"/>
        <v>102.84446293007555</v>
      </c>
      <c r="K127" s="4"/>
      <c r="L127" s="2">
        <v>42506</v>
      </c>
      <c r="M127">
        <v>37613.730000000003</v>
      </c>
      <c r="N127" s="3">
        <f t="shared" si="42"/>
        <v>6.3474547797048864E-4</v>
      </c>
      <c r="O127" s="4">
        <f t="shared" si="43"/>
        <v>102.7618644579474</v>
      </c>
      <c r="P127" s="4"/>
      <c r="Q127" s="2">
        <v>42506</v>
      </c>
      <c r="R127">
        <v>35343.94</v>
      </c>
      <c r="S127" s="3">
        <f t="shared" si="44"/>
        <v>8.277004115282427E-4</v>
      </c>
      <c r="T127" s="4">
        <f t="shared" si="45"/>
        <v>102.7763383715459</v>
      </c>
      <c r="U127" s="4"/>
      <c r="V127" s="2">
        <v>42506</v>
      </c>
      <c r="W127">
        <v>1414.86</v>
      </c>
      <c r="X127" s="3">
        <f t="shared" si="46"/>
        <v>4.9499349437098772E-4</v>
      </c>
      <c r="Y127">
        <f t="shared" si="37"/>
        <v>3.8090876586904798E-5</v>
      </c>
      <c r="Z127" s="4">
        <f t="shared" si="47"/>
        <v>102.80022087886536</v>
      </c>
      <c r="AA127" s="4">
        <f t="shared" si="48"/>
        <v>103.27899037399182</v>
      </c>
      <c r="AB127" s="4">
        <f t="shared" si="49"/>
        <v>102.74936061381075</v>
      </c>
      <c r="AC127" s="4">
        <f t="shared" si="50"/>
        <v>103.22396329245228</v>
      </c>
      <c r="AD127" s="4"/>
      <c r="AE127" s="2">
        <v>42506</v>
      </c>
      <c r="AF127">
        <v>58486.35</v>
      </c>
      <c r="AG127" s="3">
        <f t="shared" si="51"/>
        <v>5.3733696416413679E-4</v>
      </c>
      <c r="AH127" s="4">
        <f t="shared" si="52"/>
        <v>102.54818961079401</v>
      </c>
      <c r="AI127" s="4"/>
      <c r="AJ127" s="4"/>
      <c r="AK127" s="2">
        <v>42506</v>
      </c>
      <c r="AL127">
        <v>37430.53</v>
      </c>
      <c r="AM127" s="3">
        <f t="shared" si="53"/>
        <v>7.561042450654476E-4</v>
      </c>
      <c r="AN127" s="4">
        <f t="shared" si="54"/>
        <v>102.71249908073203</v>
      </c>
      <c r="AO127" s="4"/>
      <c r="AP127" s="4"/>
      <c r="AQ127" s="4"/>
      <c r="AR127" s="4"/>
      <c r="AS127" s="4"/>
      <c r="AT127" s="2"/>
    </row>
    <row r="128" spans="2:46" x14ac:dyDescent="0.2">
      <c r="B128" s="2">
        <v>42507</v>
      </c>
      <c r="C128">
        <v>34536.67</v>
      </c>
      <c r="D128" s="3">
        <f t="shared" si="38"/>
        <v>1.5985566655030148E-4</v>
      </c>
      <c r="E128" s="4">
        <f t="shared" si="39"/>
        <v>103.07776794521496</v>
      </c>
      <c r="F128" s="4"/>
      <c r="G128" s="2">
        <v>42507</v>
      </c>
      <c r="H128">
        <v>33748.879999999997</v>
      </c>
      <c r="I128" s="3">
        <f t="shared" si="40"/>
        <v>6.4695825844296451E-4</v>
      </c>
      <c r="J128" s="4">
        <f t="shared" si="41"/>
        <v>102.9109990047033</v>
      </c>
      <c r="K128" s="4"/>
      <c r="L128" s="2">
        <v>42507</v>
      </c>
      <c r="M128">
        <v>37637.49</v>
      </c>
      <c r="N128" s="3">
        <f t="shared" si="42"/>
        <v>6.3168422807291513E-4</v>
      </c>
      <c r="O128" s="4">
        <f t="shared" si="43"/>
        <v>102.82677750697285</v>
      </c>
      <c r="P128" s="4"/>
      <c r="Q128" s="2">
        <v>42507</v>
      </c>
      <c r="R128">
        <v>35361.67</v>
      </c>
      <c r="S128" s="3">
        <f t="shared" si="44"/>
        <v>5.0164186562096091E-4</v>
      </c>
      <c r="T128" s="4">
        <f t="shared" si="45"/>
        <v>102.82789528566829</v>
      </c>
      <c r="U128" s="4"/>
      <c r="V128" s="2">
        <v>42507</v>
      </c>
      <c r="W128">
        <v>1414.95</v>
      </c>
      <c r="X128" s="3">
        <f t="shared" si="46"/>
        <v>6.3610533904467914E-5</v>
      </c>
      <c r="Y128">
        <f t="shared" si="37"/>
        <v>3.8090876586904798E-5</v>
      </c>
      <c r="Z128" s="4">
        <f t="shared" si="47"/>
        <v>102.80676005580096</v>
      </c>
      <c r="AA128" s="4">
        <f t="shared" si="48"/>
        <v>103.28949399298698</v>
      </c>
      <c r="AB128" s="4">
        <f t="shared" si="49"/>
        <v>102.80022087886536</v>
      </c>
      <c r="AC128" s="4">
        <f t="shared" si="50"/>
        <v>103.27899037399182</v>
      </c>
      <c r="AD128" s="4"/>
      <c r="AE128" s="2">
        <v>42507</v>
      </c>
      <c r="AF128">
        <v>58508.04</v>
      </c>
      <c r="AG128" s="3">
        <f t="shared" si="51"/>
        <v>3.7085576378070861E-4</v>
      </c>
      <c r="AH128" s="4">
        <f t="shared" si="52"/>
        <v>102.58622019797644</v>
      </c>
      <c r="AI128" s="4"/>
      <c r="AJ128" s="4"/>
      <c r="AK128" s="2">
        <v>42507</v>
      </c>
      <c r="AL128">
        <v>37448.910000000003</v>
      </c>
      <c r="AM128" s="3">
        <f t="shared" si="53"/>
        <v>4.9104300687186075E-4</v>
      </c>
      <c r="AN128" s="4">
        <f t="shared" si="54"/>
        <v>102.76293533512396</v>
      </c>
      <c r="AO128" s="4"/>
      <c r="AP128" s="4"/>
      <c r="AQ128" s="4"/>
      <c r="AR128" s="4"/>
      <c r="AS128" s="4"/>
      <c r="AT128" s="2"/>
    </row>
    <row r="129" spans="2:46" x14ac:dyDescent="0.2">
      <c r="B129" s="2">
        <v>42508</v>
      </c>
      <c r="C129">
        <v>34509.56</v>
      </c>
      <c r="D129" s="3">
        <f t="shared" si="38"/>
        <v>-7.8496276566331069E-4</v>
      </c>
      <c r="E129" s="4">
        <f t="shared" si="39"/>
        <v>102.99685573541028</v>
      </c>
      <c r="F129" s="4"/>
      <c r="G129" s="2">
        <v>42508</v>
      </c>
      <c r="H129">
        <v>33730.519999999997</v>
      </c>
      <c r="I129" s="3">
        <f t="shared" si="40"/>
        <v>-5.4401805333981201E-4</v>
      </c>
      <c r="J129" s="4">
        <f t="shared" si="41"/>
        <v>102.8550135633575</v>
      </c>
      <c r="K129" s="4"/>
      <c r="L129" s="2">
        <v>42508</v>
      </c>
      <c r="M129">
        <v>37614.57</v>
      </c>
      <c r="N129" s="3">
        <f t="shared" si="42"/>
        <v>-6.0896728235593223E-4</v>
      </c>
      <c r="O129" s="4">
        <f t="shared" si="43"/>
        <v>102.76415936372101</v>
      </c>
      <c r="P129" s="4"/>
      <c r="Q129" s="2">
        <v>42508</v>
      </c>
      <c r="R129">
        <v>35337.440000000002</v>
      </c>
      <c r="S129" s="3">
        <f t="shared" si="44"/>
        <v>-6.8520519534276403E-4</v>
      </c>
      <c r="T129" s="4">
        <f t="shared" si="45"/>
        <v>102.75743707759239</v>
      </c>
      <c r="U129" s="4"/>
      <c r="V129" s="2">
        <v>42508</v>
      </c>
      <c r="W129">
        <v>1415.37</v>
      </c>
      <c r="X129" s="3">
        <f t="shared" si="46"/>
        <v>2.9683027668814255E-4</v>
      </c>
      <c r="Y129">
        <f t="shared" si="37"/>
        <v>3.8090876586904798E-5</v>
      </c>
      <c r="Z129" s="4">
        <f t="shared" si="47"/>
        <v>102.83727621483374</v>
      </c>
      <c r="AA129" s="4">
        <f t="shared" si="48"/>
        <v>103.32408782943631</v>
      </c>
      <c r="AB129" s="4">
        <f t="shared" si="49"/>
        <v>102.80676005580096</v>
      </c>
      <c r="AC129" s="4">
        <f t="shared" si="50"/>
        <v>103.28949399298698</v>
      </c>
      <c r="AD129" s="4"/>
      <c r="AE129" s="2">
        <v>42508</v>
      </c>
      <c r="AF129">
        <v>58470.49</v>
      </c>
      <c r="AG129" s="3">
        <f t="shared" si="51"/>
        <v>-6.4179213660209289E-4</v>
      </c>
      <c r="AH129" s="4">
        <f t="shared" si="52"/>
        <v>102.52038116852965</v>
      </c>
      <c r="AI129" s="4"/>
      <c r="AJ129" s="4"/>
      <c r="AK129" s="2">
        <v>42508</v>
      </c>
      <c r="AL129">
        <v>37436.589999999997</v>
      </c>
      <c r="AM129" s="3">
        <f t="shared" si="53"/>
        <v>-3.2898153778060379E-4</v>
      </c>
      <c r="AN129" s="4">
        <f t="shared" si="54"/>
        <v>102.72912822663056</v>
      </c>
      <c r="AO129" s="4"/>
      <c r="AP129" s="4"/>
      <c r="AQ129" s="4"/>
      <c r="AR129" s="4"/>
      <c r="AS129" s="4"/>
      <c r="AT129" s="2"/>
    </row>
    <row r="130" spans="2:46" x14ac:dyDescent="0.2">
      <c r="B130" s="2">
        <v>42509</v>
      </c>
      <c r="C130">
        <v>34481.519999999997</v>
      </c>
      <c r="D130" s="3">
        <f t="shared" si="38"/>
        <v>-8.125284703717206E-4</v>
      </c>
      <c r="E130" s="4">
        <f t="shared" si="39"/>
        <v>102.9131678577665</v>
      </c>
      <c r="F130" s="4"/>
      <c r="G130" s="2">
        <v>42509</v>
      </c>
      <c r="H130">
        <v>33721.589999999997</v>
      </c>
      <c r="I130" s="3">
        <f t="shared" si="40"/>
        <v>-2.6474539971521605E-4</v>
      </c>
      <c r="J130" s="4">
        <f t="shared" si="41"/>
        <v>102.82778317167896</v>
      </c>
      <c r="K130" s="4"/>
      <c r="L130" s="2">
        <v>42509</v>
      </c>
      <c r="M130">
        <v>37600.6</v>
      </c>
      <c r="N130" s="3">
        <f t="shared" si="42"/>
        <v>-3.7139863621993285E-4</v>
      </c>
      <c r="O130" s="4">
        <f t="shared" si="43"/>
        <v>102.72599289508103</v>
      </c>
      <c r="P130" s="4"/>
      <c r="Q130" s="2">
        <v>42509</v>
      </c>
      <c r="R130">
        <v>35316.35</v>
      </c>
      <c r="S130" s="3">
        <f t="shared" si="44"/>
        <v>-5.9681742650297132E-4</v>
      </c>
      <c r="T130" s="4">
        <f t="shared" si="45"/>
        <v>102.69610964844169</v>
      </c>
      <c r="U130" s="4"/>
      <c r="V130" s="2">
        <v>42509</v>
      </c>
      <c r="W130">
        <v>1415.37</v>
      </c>
      <c r="X130" s="3">
        <f t="shared" si="46"/>
        <v>0</v>
      </c>
      <c r="Y130">
        <f t="shared" si="37"/>
        <v>3.8090876586904798E-5</v>
      </c>
      <c r="Z130" s="4">
        <f t="shared" si="47"/>
        <v>102.83727621483374</v>
      </c>
      <c r="AA130" s="4">
        <f t="shared" si="48"/>
        <v>103.32802353451427</v>
      </c>
      <c r="AB130" s="4">
        <f t="shared" si="49"/>
        <v>102.83727621483374</v>
      </c>
      <c r="AC130" s="4">
        <f t="shared" si="50"/>
        <v>103.32408782943631</v>
      </c>
      <c r="AD130" s="4"/>
      <c r="AE130" s="2">
        <v>42509</v>
      </c>
      <c r="AF130">
        <v>58442.19</v>
      </c>
      <c r="AG130" s="3">
        <f t="shared" si="51"/>
        <v>-4.8400483731192434E-4</v>
      </c>
      <c r="AH130" s="4">
        <f t="shared" si="52"/>
        <v>102.47076080812103</v>
      </c>
      <c r="AI130" s="4"/>
      <c r="AJ130" s="4"/>
      <c r="AK130" s="2">
        <v>42509</v>
      </c>
      <c r="AL130">
        <v>37439.17</v>
      </c>
      <c r="AM130" s="3">
        <f t="shared" si="53"/>
        <v>6.8916533263463364E-5</v>
      </c>
      <c r="AN130" s="4">
        <f t="shared" si="54"/>
        <v>102.73620796201313</v>
      </c>
      <c r="AO130" s="4"/>
      <c r="AP130" s="4"/>
      <c r="AQ130" s="4"/>
      <c r="AR130" s="4"/>
      <c r="AS130" s="4"/>
      <c r="AT130" s="2"/>
    </row>
    <row r="131" spans="2:46" x14ac:dyDescent="0.2">
      <c r="B131" s="2">
        <v>42510</v>
      </c>
      <c r="C131">
        <v>34463.99</v>
      </c>
      <c r="D131" s="3">
        <f t="shared" si="38"/>
        <v>-5.0838826130628068E-4</v>
      </c>
      <c r="E131" s="4">
        <f t="shared" si="39"/>
        <v>102.86084801129377</v>
      </c>
      <c r="F131" s="4"/>
      <c r="G131" s="2">
        <v>42510</v>
      </c>
      <c r="H131">
        <v>33715.18</v>
      </c>
      <c r="I131" s="3">
        <f t="shared" si="40"/>
        <v>-1.9008593604263879E-4</v>
      </c>
      <c r="J131" s="4">
        <f t="shared" si="41"/>
        <v>102.80823705626358</v>
      </c>
      <c r="K131" s="4"/>
      <c r="L131" s="2">
        <v>42510</v>
      </c>
      <c r="M131">
        <v>37594.949999999997</v>
      </c>
      <c r="N131" s="3">
        <f t="shared" si="42"/>
        <v>-1.5026355962410864E-4</v>
      </c>
      <c r="O131" s="4">
        <f t="shared" si="43"/>
        <v>102.7105569217227</v>
      </c>
      <c r="P131" s="4"/>
      <c r="Q131" s="2">
        <v>42510</v>
      </c>
      <c r="R131">
        <v>35316.01</v>
      </c>
      <c r="S131" s="3">
        <f t="shared" si="44"/>
        <v>-9.6272689560361613E-6</v>
      </c>
      <c r="T131" s="4">
        <f t="shared" si="45"/>
        <v>102.69512096537336</v>
      </c>
      <c r="U131" s="4"/>
      <c r="V131" s="2">
        <v>42510</v>
      </c>
      <c r="W131">
        <v>1415.34</v>
      </c>
      <c r="X131" s="3">
        <f t="shared" si="46"/>
        <v>-2.1195871044321635E-5</v>
      </c>
      <c r="Y131">
        <f t="shared" si="37"/>
        <v>3.8090876586904798E-5</v>
      </c>
      <c r="Z131" s="4">
        <f t="shared" si="47"/>
        <v>102.83509648918854</v>
      </c>
      <c r="AA131" s="4">
        <f t="shared" si="48"/>
        <v>103.32976926204459</v>
      </c>
      <c r="AB131" s="4">
        <f t="shared" si="49"/>
        <v>102.83727621483374</v>
      </c>
      <c r="AC131" s="4">
        <f t="shared" si="50"/>
        <v>103.32802353451427</v>
      </c>
      <c r="AD131" s="4"/>
      <c r="AE131" s="2">
        <v>42510</v>
      </c>
      <c r="AF131">
        <v>58420.32</v>
      </c>
      <c r="AG131" s="3">
        <f t="shared" si="51"/>
        <v>-3.7421595597297852E-4</v>
      </c>
      <c r="AH131" s="4">
        <f t="shared" si="52"/>
        <v>102.43241461440594</v>
      </c>
      <c r="AI131" s="4"/>
      <c r="AJ131" s="4"/>
      <c r="AK131" s="2">
        <v>42510</v>
      </c>
      <c r="AL131">
        <v>37440.550000000003</v>
      </c>
      <c r="AM131" s="3">
        <f t="shared" si="53"/>
        <v>3.6859791496590688E-5</v>
      </c>
      <c r="AN131" s="4">
        <f t="shared" si="54"/>
        <v>102.73999479721776</v>
      </c>
      <c r="AO131" s="4"/>
      <c r="AP131" s="4"/>
      <c r="AQ131" s="4"/>
      <c r="AR131" s="4"/>
      <c r="AS131" s="4"/>
      <c r="AT131" s="2"/>
    </row>
    <row r="132" spans="2:46" x14ac:dyDescent="0.2">
      <c r="B132" s="2">
        <v>42511</v>
      </c>
      <c r="C132">
        <v>34463.99</v>
      </c>
      <c r="D132" s="3">
        <f t="shared" si="38"/>
        <v>0</v>
      </c>
      <c r="E132" s="4">
        <f t="shared" si="39"/>
        <v>102.86084801129377</v>
      </c>
      <c r="F132" s="4"/>
      <c r="G132" s="2">
        <v>42511</v>
      </c>
      <c r="H132">
        <v>33715.18</v>
      </c>
      <c r="I132" s="3">
        <f t="shared" si="40"/>
        <v>0</v>
      </c>
      <c r="J132" s="4">
        <f t="shared" si="41"/>
        <v>102.80823705626358</v>
      </c>
      <c r="K132" s="4"/>
      <c r="L132" s="2">
        <v>42511</v>
      </c>
      <c r="M132">
        <v>37594.949999999997</v>
      </c>
      <c r="N132" s="3">
        <f t="shared" si="42"/>
        <v>0</v>
      </c>
      <c r="O132" s="4">
        <f t="shared" si="43"/>
        <v>102.7105569217227</v>
      </c>
      <c r="P132" s="4"/>
      <c r="Q132" s="2">
        <v>42511</v>
      </c>
      <c r="R132">
        <v>35316.01</v>
      </c>
      <c r="S132" s="3">
        <f t="shared" si="44"/>
        <v>0</v>
      </c>
      <c r="T132" s="4">
        <f t="shared" si="45"/>
        <v>102.69512096537336</v>
      </c>
      <c r="U132" s="4"/>
      <c r="V132" s="2">
        <v>42511</v>
      </c>
      <c r="W132">
        <v>1415.34</v>
      </c>
      <c r="X132" s="3">
        <f t="shared" si="46"/>
        <v>0</v>
      </c>
      <c r="Y132">
        <f t="shared" ref="Y132:Y195" si="55">+(1+VLOOKUP(MONTH(V132),$BI$4:$BJ$15,2,0)/100)^(1/365)-1</f>
        <v>3.8090876586904798E-5</v>
      </c>
      <c r="Z132" s="4">
        <f t="shared" si="47"/>
        <v>102.83509648918854</v>
      </c>
      <c r="AA132" s="4">
        <f t="shared" si="48"/>
        <v>103.33370518353331</v>
      </c>
      <c r="AB132" s="4">
        <f t="shared" si="49"/>
        <v>102.83509648918854</v>
      </c>
      <c r="AC132" s="4">
        <f t="shared" si="50"/>
        <v>103.32976926204459</v>
      </c>
      <c r="AD132" s="4"/>
      <c r="AE132" s="2">
        <v>42511</v>
      </c>
      <c r="AF132">
        <v>58420.32</v>
      </c>
      <c r="AG132" s="3">
        <f t="shared" si="51"/>
        <v>0</v>
      </c>
      <c r="AH132" s="4">
        <f t="shared" si="52"/>
        <v>102.43241461440594</v>
      </c>
      <c r="AI132" s="4"/>
      <c r="AJ132" s="4"/>
      <c r="AK132" s="2">
        <v>42511</v>
      </c>
      <c r="AL132">
        <v>37440.550000000003</v>
      </c>
      <c r="AM132" s="3">
        <f t="shared" si="53"/>
        <v>0</v>
      </c>
      <c r="AN132" s="4">
        <f t="shared" si="54"/>
        <v>102.73999479721776</v>
      </c>
      <c r="AO132" s="4"/>
      <c r="AP132" s="4"/>
      <c r="AQ132" s="4"/>
      <c r="AR132" s="4"/>
      <c r="AS132" s="4"/>
      <c r="AT132" s="2"/>
    </row>
    <row r="133" spans="2:46" x14ac:dyDescent="0.2">
      <c r="B133" s="2">
        <v>42512</v>
      </c>
      <c r="C133">
        <v>34463.99</v>
      </c>
      <c r="D133" s="3">
        <f t="shared" ref="D133:D193" si="56">+C133/C132-1</f>
        <v>0</v>
      </c>
      <c r="E133" s="4">
        <f t="shared" ref="E133:E182" si="57">+(1+D133)*E132</f>
        <v>102.86084801129377</v>
      </c>
      <c r="F133" s="4"/>
      <c r="G133" s="2">
        <v>42512</v>
      </c>
      <c r="H133">
        <v>33715.18</v>
      </c>
      <c r="I133" s="3">
        <f t="shared" ref="I133:I193" si="58">+H133/H132-1</f>
        <v>0</v>
      </c>
      <c r="J133" s="4">
        <f t="shared" ref="J133:J182" si="59">+(1+I133)*J132</f>
        <v>102.80823705626358</v>
      </c>
      <c r="K133" s="4"/>
      <c r="L133" s="2">
        <v>42512</v>
      </c>
      <c r="M133">
        <v>37594.949999999997</v>
      </c>
      <c r="N133" s="3">
        <f t="shared" ref="N133:N193" si="60">+M133/M132-1</f>
        <v>0</v>
      </c>
      <c r="O133" s="4">
        <f t="shared" ref="O133:O182" si="61">+(1+N133)*O132</f>
        <v>102.7105569217227</v>
      </c>
      <c r="P133" s="4"/>
      <c r="Q133" s="2">
        <v>42512</v>
      </c>
      <c r="R133">
        <v>35316.01</v>
      </c>
      <c r="S133" s="3">
        <f t="shared" ref="S133:S193" si="62">+R133/R132-1</f>
        <v>0</v>
      </c>
      <c r="T133" s="4">
        <f t="shared" ref="T133:T182" si="63">+(1+S133)*T132</f>
        <v>102.69512096537336</v>
      </c>
      <c r="U133" s="4"/>
      <c r="V133" s="2">
        <v>42512</v>
      </c>
      <c r="W133">
        <v>1415.34</v>
      </c>
      <c r="X133" s="3">
        <f t="shared" ref="X133:X193" si="64">+W133/W132-1</f>
        <v>0</v>
      </c>
      <c r="Y133">
        <f t="shared" si="55"/>
        <v>3.8090876586904798E-5</v>
      </c>
      <c r="Z133" s="4">
        <f t="shared" ref="Z133:Z196" si="65">+(1+X133)*Z132</f>
        <v>102.83509648918854</v>
      </c>
      <c r="AA133" s="4">
        <f t="shared" ref="AA133:AA196" si="66">+(1+X133+Y133)*AA132</f>
        <v>103.33764125494473</v>
      </c>
      <c r="AB133" s="4">
        <f t="shared" ref="AB133:AB196" si="67">+Z132</f>
        <v>102.83509648918854</v>
      </c>
      <c r="AC133" s="4">
        <f t="shared" ref="AC133:AC196" si="68">+AA132</f>
        <v>103.33370518353331</v>
      </c>
      <c r="AD133" s="4"/>
      <c r="AE133" s="2">
        <v>42512</v>
      </c>
      <c r="AF133">
        <v>58420.32</v>
      </c>
      <c r="AG133" s="3">
        <f t="shared" ref="AG133:AG196" si="69">+AF133/AF132-1</f>
        <v>0</v>
      </c>
      <c r="AH133" s="4">
        <f t="shared" ref="AH133:AH196" si="70">+(1+AG133)*AH132</f>
        <v>102.43241461440594</v>
      </c>
      <c r="AI133" s="4"/>
      <c r="AJ133" s="4"/>
      <c r="AK133" s="2">
        <v>42512</v>
      </c>
      <c r="AL133">
        <v>37440.550000000003</v>
      </c>
      <c r="AM133" s="3">
        <f t="shared" ref="AM133:AM196" si="71">+AL133/AL132-1</f>
        <v>0</v>
      </c>
      <c r="AN133" s="4">
        <f t="shared" ref="AN133:AN196" si="72">+(1+AM133)*AN132</f>
        <v>102.73999479721776</v>
      </c>
      <c r="AO133" s="4"/>
      <c r="AP133" s="4"/>
      <c r="AQ133" s="4"/>
      <c r="AR133" s="4"/>
      <c r="AS133" s="4"/>
      <c r="AT133" s="2"/>
    </row>
    <row r="134" spans="2:46" x14ac:dyDescent="0.2">
      <c r="B134" s="2">
        <v>42513</v>
      </c>
      <c r="C134">
        <v>34469.339999999997</v>
      </c>
      <c r="D134" s="3">
        <f t="shared" si="56"/>
        <v>1.5523449258192379E-4</v>
      </c>
      <c r="E134" s="4">
        <f t="shared" si="57"/>
        <v>102.87681556284134</v>
      </c>
      <c r="F134" s="4"/>
      <c r="G134" s="2">
        <v>42513</v>
      </c>
      <c r="H134">
        <v>33723.050000000003</v>
      </c>
      <c r="I134" s="3">
        <f t="shared" si="58"/>
        <v>2.3342601166609356E-4</v>
      </c>
      <c r="J134" s="4">
        <f t="shared" si="59"/>
        <v>102.83223517300604</v>
      </c>
      <c r="K134" s="4"/>
      <c r="L134" s="2">
        <v>42513</v>
      </c>
      <c r="M134">
        <v>37606.449999999997</v>
      </c>
      <c r="N134" s="3">
        <f t="shared" si="60"/>
        <v>3.0589214774856543E-4</v>
      </c>
      <c r="O134" s="4">
        <f t="shared" si="61"/>
        <v>102.74197527457594</v>
      </c>
      <c r="P134" s="4"/>
      <c r="Q134" s="2">
        <v>42513</v>
      </c>
      <c r="R134">
        <v>35318.89</v>
      </c>
      <c r="S134" s="3">
        <f t="shared" si="62"/>
        <v>8.1549416256265772E-5</v>
      </c>
      <c r="T134" s="4">
        <f t="shared" si="63"/>
        <v>102.70349569254046</v>
      </c>
      <c r="U134" s="4"/>
      <c r="V134" s="2">
        <v>42513</v>
      </c>
      <c r="W134">
        <v>1416.28</v>
      </c>
      <c r="X134" s="3">
        <f t="shared" si="64"/>
        <v>6.6415136998898561E-4</v>
      </c>
      <c r="Y134">
        <f t="shared" si="55"/>
        <v>3.8090876586904798E-5</v>
      </c>
      <c r="Z134" s="4">
        <f t="shared" si="65"/>
        <v>102.90339455940479</v>
      </c>
      <c r="AA134" s="4">
        <f t="shared" si="66"/>
        <v>103.41020931229545</v>
      </c>
      <c r="AB134" s="4">
        <f t="shared" si="67"/>
        <v>102.83509648918854</v>
      </c>
      <c r="AC134" s="4">
        <f t="shared" si="68"/>
        <v>103.33764125494473</v>
      </c>
      <c r="AD134" s="4"/>
      <c r="AE134" s="2">
        <v>42513</v>
      </c>
      <c r="AF134">
        <v>58443.47</v>
      </c>
      <c r="AG134" s="3">
        <f t="shared" si="69"/>
        <v>3.9626623065402988E-4</v>
      </c>
      <c r="AH134" s="4">
        <f t="shared" si="70"/>
        <v>102.47300512124198</v>
      </c>
      <c r="AI134" s="4"/>
      <c r="AJ134" s="4"/>
      <c r="AK134" s="2">
        <v>42513</v>
      </c>
      <c r="AL134">
        <v>37461.74</v>
      </c>
      <c r="AM134" s="3">
        <f t="shared" si="71"/>
        <v>5.6596390811547437E-4</v>
      </c>
      <c r="AN134" s="4">
        <f t="shared" si="72"/>
        <v>102.79814192619295</v>
      </c>
      <c r="AO134" s="4"/>
      <c r="AP134" s="4"/>
      <c r="AQ134" s="4"/>
      <c r="AR134" s="4"/>
      <c r="AS134" s="4"/>
      <c r="AT134" s="2"/>
    </row>
    <row r="135" spans="2:46" x14ac:dyDescent="0.2">
      <c r="B135" s="2">
        <v>42514</v>
      </c>
      <c r="C135">
        <v>34496.35</v>
      </c>
      <c r="D135" s="3">
        <f t="shared" si="56"/>
        <v>7.8359492813029341E-4</v>
      </c>
      <c r="E135" s="4">
        <f t="shared" si="57"/>
        <v>102.95742931373859</v>
      </c>
      <c r="F135" s="4"/>
      <c r="G135" s="2">
        <v>42514</v>
      </c>
      <c r="H135">
        <v>33729.300000000003</v>
      </c>
      <c r="I135" s="3">
        <f t="shared" si="58"/>
        <v>1.8533317715929698E-4</v>
      </c>
      <c r="J135" s="4">
        <f t="shared" si="59"/>
        <v>102.85129339786505</v>
      </c>
      <c r="K135" s="4"/>
      <c r="L135" s="2">
        <v>42514</v>
      </c>
      <c r="M135">
        <v>37607.879999999997</v>
      </c>
      <c r="N135" s="3">
        <f t="shared" si="60"/>
        <v>3.8025391920770701E-5</v>
      </c>
      <c r="O135" s="4">
        <f t="shared" si="61"/>
        <v>102.74588207845247</v>
      </c>
      <c r="P135" s="4"/>
      <c r="Q135" s="2">
        <v>42514</v>
      </c>
      <c r="R135">
        <v>35331.379999999997</v>
      </c>
      <c r="S135" s="3">
        <f t="shared" si="62"/>
        <v>3.5363512273445252E-4</v>
      </c>
      <c r="T135" s="4">
        <f t="shared" si="63"/>
        <v>102.73981525584495</v>
      </c>
      <c r="U135" s="4"/>
      <c r="V135" s="2">
        <v>42514</v>
      </c>
      <c r="W135">
        <v>1416.2</v>
      </c>
      <c r="X135" s="3">
        <f t="shared" si="64"/>
        <v>-5.6486005592049082E-5</v>
      </c>
      <c r="Y135">
        <f t="shared" si="55"/>
        <v>3.8090876586904798E-5</v>
      </c>
      <c r="Z135" s="4">
        <f t="shared" si="65"/>
        <v>102.89758195768427</v>
      </c>
      <c r="AA135" s="4">
        <f t="shared" si="66"/>
        <v>103.4083070681547</v>
      </c>
      <c r="AB135" s="4">
        <f t="shared" si="67"/>
        <v>102.90339455940479</v>
      </c>
      <c r="AC135" s="4">
        <f t="shared" si="68"/>
        <v>103.41020931229545</v>
      </c>
      <c r="AD135" s="4"/>
      <c r="AE135" s="2">
        <v>42514</v>
      </c>
      <c r="AF135">
        <v>58463.69</v>
      </c>
      <c r="AG135" s="3">
        <f t="shared" si="69"/>
        <v>3.4597535019731396E-4</v>
      </c>
      <c r="AH135" s="4">
        <f t="shared" si="70"/>
        <v>102.50845825507457</v>
      </c>
      <c r="AI135" s="4"/>
      <c r="AJ135" s="4"/>
      <c r="AK135" s="2">
        <v>42514</v>
      </c>
      <c r="AL135">
        <v>37476.730000000003</v>
      </c>
      <c r="AM135" s="3">
        <f t="shared" si="71"/>
        <v>4.0014158445411674E-4</v>
      </c>
      <c r="AN135" s="4">
        <f t="shared" si="72"/>
        <v>102.83927573758224</v>
      </c>
      <c r="AO135" s="4"/>
      <c r="AP135" s="4"/>
      <c r="AQ135" s="4"/>
      <c r="AR135" s="4"/>
      <c r="AS135" s="4"/>
      <c r="AT135" s="2"/>
    </row>
    <row r="136" spans="2:46" x14ac:dyDescent="0.2">
      <c r="B136" s="2">
        <v>42515</v>
      </c>
      <c r="C136">
        <v>34498.39</v>
      </c>
      <c r="D136" s="3">
        <f t="shared" si="56"/>
        <v>5.9136691273220521E-5</v>
      </c>
      <c r="E136" s="4">
        <f t="shared" si="57"/>
        <v>102.96351787545019</v>
      </c>
      <c r="F136" s="4"/>
      <c r="G136" s="2">
        <v>42515</v>
      </c>
      <c r="H136">
        <v>33736</v>
      </c>
      <c r="I136" s="3">
        <f t="shared" si="58"/>
        <v>1.986403512672652E-4</v>
      </c>
      <c r="J136" s="4">
        <f t="shared" si="59"/>
        <v>102.87172381491389</v>
      </c>
      <c r="K136" s="4"/>
      <c r="L136" s="2">
        <v>42515</v>
      </c>
      <c r="M136">
        <v>37611.64</v>
      </c>
      <c r="N136" s="3">
        <f t="shared" si="60"/>
        <v>9.9979046944476124E-5</v>
      </c>
      <c r="O136" s="4">
        <f t="shared" si="61"/>
        <v>102.75615451382014</v>
      </c>
      <c r="P136" s="4"/>
      <c r="Q136" s="2">
        <v>42515</v>
      </c>
      <c r="R136">
        <v>35331.61</v>
      </c>
      <c r="S136" s="3">
        <f t="shared" si="62"/>
        <v>6.5097938433122948E-6</v>
      </c>
      <c r="T136" s="4">
        <f t="shared" si="63"/>
        <v>102.74048407086175</v>
      </c>
      <c r="U136" s="4"/>
      <c r="V136" s="2">
        <v>42515</v>
      </c>
      <c r="W136">
        <v>1416.75</v>
      </c>
      <c r="X136" s="3">
        <f t="shared" si="64"/>
        <v>3.8836322553303937E-4</v>
      </c>
      <c r="Y136">
        <f t="shared" si="55"/>
        <v>3.8090876586904798E-5</v>
      </c>
      <c r="Z136" s="4">
        <f t="shared" si="65"/>
        <v>102.9375435945129</v>
      </c>
      <c r="AA136" s="4">
        <f t="shared" si="66"/>
        <v>103.4524059648972</v>
      </c>
      <c r="AB136" s="4">
        <f t="shared" si="67"/>
        <v>102.89758195768427</v>
      </c>
      <c r="AC136" s="4">
        <f t="shared" si="68"/>
        <v>103.4083070681547</v>
      </c>
      <c r="AD136" s="4"/>
      <c r="AE136" s="2">
        <v>42515</v>
      </c>
      <c r="AF136">
        <v>58480.46</v>
      </c>
      <c r="AG136" s="3">
        <f t="shared" si="69"/>
        <v>2.8684470651785254E-4</v>
      </c>
      <c r="AH136" s="4">
        <f t="shared" si="70"/>
        <v>102.53786226369834</v>
      </c>
      <c r="AI136" s="4"/>
      <c r="AJ136" s="4"/>
      <c r="AK136" s="2">
        <v>42515</v>
      </c>
      <c r="AL136">
        <v>37486.519999999997</v>
      </c>
      <c r="AM136" s="3">
        <f t="shared" si="71"/>
        <v>2.6122876782452842E-4</v>
      </c>
      <c r="AN136" s="4">
        <f t="shared" si="72"/>
        <v>102.86614031486714</v>
      </c>
      <c r="AO136" s="4"/>
      <c r="AP136" s="4"/>
      <c r="AQ136" s="4"/>
      <c r="AR136" s="4"/>
      <c r="AS136" s="4"/>
      <c r="AT136" s="2"/>
    </row>
    <row r="137" spans="2:46" x14ac:dyDescent="0.2">
      <c r="B137" s="2">
        <v>42516</v>
      </c>
      <c r="C137">
        <v>34515.699999999997</v>
      </c>
      <c r="D137" s="3">
        <f t="shared" si="56"/>
        <v>5.0176254602019021E-4</v>
      </c>
      <c r="E137" s="4">
        <f t="shared" si="57"/>
        <v>103.01518111232657</v>
      </c>
      <c r="F137" s="4"/>
      <c r="G137" s="2">
        <v>42516</v>
      </c>
      <c r="H137">
        <v>33755.51</v>
      </c>
      <c r="I137" s="3">
        <f t="shared" si="58"/>
        <v>5.783139672754789E-4</v>
      </c>
      <c r="J137" s="4">
        <f t="shared" si="59"/>
        <v>102.93121596963377</v>
      </c>
      <c r="K137" s="4"/>
      <c r="L137" s="2">
        <v>42516</v>
      </c>
      <c r="M137">
        <v>37635.94</v>
      </c>
      <c r="N137" s="3">
        <f t="shared" si="60"/>
        <v>6.4607658692894532E-4</v>
      </c>
      <c r="O137" s="4">
        <f t="shared" si="61"/>
        <v>102.82254285941437</v>
      </c>
      <c r="P137" s="4"/>
      <c r="Q137" s="2">
        <v>42516</v>
      </c>
      <c r="R137">
        <v>35355.230000000003</v>
      </c>
      <c r="S137" s="3">
        <f t="shared" si="62"/>
        <v>6.6852317230958747E-4</v>
      </c>
      <c r="T137" s="4">
        <f t="shared" si="63"/>
        <v>102.80916846519743</v>
      </c>
      <c r="U137" s="4"/>
      <c r="V137" s="2">
        <v>42516</v>
      </c>
      <c r="W137">
        <v>1416.94</v>
      </c>
      <c r="X137" s="3">
        <f t="shared" si="64"/>
        <v>1.3410975824945659E-4</v>
      </c>
      <c r="Y137">
        <f t="shared" si="55"/>
        <v>3.8090876586904798E-5</v>
      </c>
      <c r="Z137" s="4">
        <f t="shared" si="65"/>
        <v>102.95134852359915</v>
      </c>
      <c r="AA137" s="4">
        <f t="shared" si="66"/>
        <v>103.4702205348797</v>
      </c>
      <c r="AB137" s="4">
        <f t="shared" si="67"/>
        <v>102.9375435945129</v>
      </c>
      <c r="AC137" s="4">
        <f t="shared" si="68"/>
        <v>103.4524059648972</v>
      </c>
      <c r="AD137" s="4"/>
      <c r="AE137" s="2">
        <v>42516</v>
      </c>
      <c r="AF137">
        <v>58508.85</v>
      </c>
      <c r="AG137" s="3">
        <f t="shared" si="69"/>
        <v>4.8546129767101931E-4</v>
      </c>
      <c r="AH137" s="4">
        <f t="shared" si="70"/>
        <v>102.58764042737329</v>
      </c>
      <c r="AI137" s="4"/>
      <c r="AJ137" s="4"/>
      <c r="AK137" s="2">
        <v>42516</v>
      </c>
      <c r="AL137">
        <v>37498.69</v>
      </c>
      <c r="AM137" s="3">
        <f t="shared" si="71"/>
        <v>3.2465003419912541E-4</v>
      </c>
      <c r="AN137" s="4">
        <f t="shared" si="72"/>
        <v>102.89953581083829</v>
      </c>
      <c r="AO137" s="4"/>
      <c r="AP137" s="4"/>
      <c r="AQ137" s="4"/>
      <c r="AR137" s="4"/>
      <c r="AS137" s="4"/>
      <c r="AT137" s="2"/>
    </row>
    <row r="138" spans="2:46" x14ac:dyDescent="0.2">
      <c r="B138" s="2">
        <v>42517</v>
      </c>
      <c r="C138">
        <v>34506.81</v>
      </c>
      <c r="D138" s="3">
        <f t="shared" si="56"/>
        <v>-2.575639491593229E-4</v>
      </c>
      <c r="E138" s="4">
        <f t="shared" si="57"/>
        <v>102.98864811545592</v>
      </c>
      <c r="F138" s="4"/>
      <c r="G138" s="2">
        <v>42517</v>
      </c>
      <c r="H138">
        <v>33744.400000000001</v>
      </c>
      <c r="I138" s="3">
        <f t="shared" si="58"/>
        <v>-3.2913145142821065E-4</v>
      </c>
      <c r="J138" s="4">
        <f t="shared" si="59"/>
        <v>102.89733806912442</v>
      </c>
      <c r="K138" s="4"/>
      <c r="L138" s="2">
        <v>42517</v>
      </c>
      <c r="M138">
        <v>37625.550000000003</v>
      </c>
      <c r="N138" s="3">
        <f t="shared" si="60"/>
        <v>-2.760659093409279E-4</v>
      </c>
      <c r="O138" s="4">
        <f t="shared" si="61"/>
        <v>102.79415706061914</v>
      </c>
      <c r="P138" s="4"/>
      <c r="Q138" s="2">
        <v>42517</v>
      </c>
      <c r="R138">
        <v>35338.6</v>
      </c>
      <c r="S138" s="3">
        <f t="shared" si="62"/>
        <v>-4.7036888177520719E-4</v>
      </c>
      <c r="T138" s="4">
        <f t="shared" si="63"/>
        <v>102.76081023159021</v>
      </c>
      <c r="U138" s="4"/>
      <c r="V138" s="2">
        <v>42517</v>
      </c>
      <c r="W138">
        <v>1417.16</v>
      </c>
      <c r="X138" s="3">
        <f t="shared" si="64"/>
        <v>1.5526416079714167E-4</v>
      </c>
      <c r="Y138">
        <f t="shared" si="55"/>
        <v>3.8090876586904798E-5</v>
      </c>
      <c r="Z138" s="4">
        <f t="shared" si="65"/>
        <v>102.96733317833061</v>
      </c>
      <c r="AA138" s="4">
        <f t="shared" si="66"/>
        <v>103.49022702323936</v>
      </c>
      <c r="AB138" s="4">
        <f t="shared" si="67"/>
        <v>102.95134852359915</v>
      </c>
      <c r="AC138" s="4">
        <f t="shared" si="68"/>
        <v>103.4702205348797</v>
      </c>
      <c r="AD138" s="4"/>
      <c r="AE138" s="2">
        <v>42517</v>
      </c>
      <c r="AF138">
        <v>58508.75</v>
      </c>
      <c r="AG138" s="3">
        <f t="shared" si="69"/>
        <v>-1.709143146677583E-6</v>
      </c>
      <c r="AH138" s="4">
        <f t="shared" si="70"/>
        <v>102.58746509041072</v>
      </c>
      <c r="AI138" s="4"/>
      <c r="AJ138" s="4"/>
      <c r="AK138" s="2">
        <v>42517</v>
      </c>
      <c r="AL138">
        <v>37496.85</v>
      </c>
      <c r="AM138" s="3">
        <f t="shared" si="71"/>
        <v>-4.9068380788885868E-5</v>
      </c>
      <c r="AN138" s="4">
        <f t="shared" si="72"/>
        <v>102.89448669723213</v>
      </c>
      <c r="AO138" s="4"/>
      <c r="AP138" s="4"/>
      <c r="AQ138" s="4"/>
      <c r="AR138" s="4"/>
      <c r="AS138" s="4"/>
      <c r="AT138" s="2"/>
    </row>
    <row r="139" spans="2:46" x14ac:dyDescent="0.2">
      <c r="B139" s="2">
        <v>42518</v>
      </c>
      <c r="C139">
        <v>34506.81</v>
      </c>
      <c r="D139" s="3">
        <f t="shared" si="56"/>
        <v>0</v>
      </c>
      <c r="E139" s="4">
        <f t="shared" si="57"/>
        <v>102.98864811545592</v>
      </c>
      <c r="F139" s="4"/>
      <c r="G139" s="2">
        <v>42518</v>
      </c>
      <c r="H139">
        <v>33744.400000000001</v>
      </c>
      <c r="I139" s="3">
        <f t="shared" si="58"/>
        <v>0</v>
      </c>
      <c r="J139" s="4">
        <f t="shared" si="59"/>
        <v>102.89733806912442</v>
      </c>
      <c r="K139" s="4"/>
      <c r="L139" s="2">
        <v>42518</v>
      </c>
      <c r="M139">
        <v>37625.550000000003</v>
      </c>
      <c r="N139" s="3">
        <f t="shared" si="60"/>
        <v>0</v>
      </c>
      <c r="O139" s="4">
        <f t="shared" si="61"/>
        <v>102.79415706061914</v>
      </c>
      <c r="P139" s="4"/>
      <c r="Q139" s="2">
        <v>42518</v>
      </c>
      <c r="R139">
        <v>35338.6</v>
      </c>
      <c r="S139" s="3">
        <f t="shared" si="62"/>
        <v>0</v>
      </c>
      <c r="T139" s="4">
        <f t="shared" si="63"/>
        <v>102.76081023159021</v>
      </c>
      <c r="U139" s="4"/>
      <c r="V139" s="2">
        <v>42518</v>
      </c>
      <c r="W139">
        <v>1417.16</v>
      </c>
      <c r="X139" s="3">
        <f t="shared" si="64"/>
        <v>0</v>
      </c>
      <c r="Y139">
        <f t="shared" si="55"/>
        <v>3.8090876586904798E-5</v>
      </c>
      <c r="Z139" s="4">
        <f t="shared" si="65"/>
        <v>102.96733317833061</v>
      </c>
      <c r="AA139" s="4">
        <f t="shared" si="66"/>
        <v>103.49416905670485</v>
      </c>
      <c r="AB139" s="4">
        <f t="shared" si="67"/>
        <v>102.96733317833061</v>
      </c>
      <c r="AC139" s="4">
        <f t="shared" si="68"/>
        <v>103.49022702323936</v>
      </c>
      <c r="AD139" s="4"/>
      <c r="AE139" s="2">
        <v>42518</v>
      </c>
      <c r="AF139">
        <v>58508.75</v>
      </c>
      <c r="AG139" s="3">
        <f t="shared" si="69"/>
        <v>0</v>
      </c>
      <c r="AH139" s="4">
        <f t="shared" si="70"/>
        <v>102.58746509041072</v>
      </c>
      <c r="AI139" s="4"/>
      <c r="AJ139" s="4"/>
      <c r="AK139" s="2">
        <v>42518</v>
      </c>
      <c r="AL139">
        <v>37496.85</v>
      </c>
      <c r="AM139" s="3">
        <f t="shared" si="71"/>
        <v>0</v>
      </c>
      <c r="AN139" s="4">
        <f t="shared" si="72"/>
        <v>102.89448669723213</v>
      </c>
      <c r="AO139" s="4"/>
      <c r="AP139" s="4"/>
      <c r="AQ139" s="4"/>
      <c r="AR139" s="4"/>
      <c r="AS139" s="4"/>
      <c r="AT139" s="2"/>
    </row>
    <row r="140" spans="2:46" x14ac:dyDescent="0.2">
      <c r="B140" s="2">
        <v>42519</v>
      </c>
      <c r="C140">
        <v>34506.81</v>
      </c>
      <c r="D140" s="3">
        <f t="shared" si="56"/>
        <v>0</v>
      </c>
      <c r="E140" s="4">
        <f t="shared" si="57"/>
        <v>102.98864811545592</v>
      </c>
      <c r="F140" s="4"/>
      <c r="G140" s="2">
        <v>42519</v>
      </c>
      <c r="H140">
        <v>33744.400000000001</v>
      </c>
      <c r="I140" s="3">
        <f t="shared" si="58"/>
        <v>0</v>
      </c>
      <c r="J140" s="4">
        <f t="shared" si="59"/>
        <v>102.89733806912442</v>
      </c>
      <c r="K140" s="4"/>
      <c r="L140" s="2">
        <v>42519</v>
      </c>
      <c r="M140">
        <v>37625.550000000003</v>
      </c>
      <c r="N140" s="3">
        <f t="shared" si="60"/>
        <v>0</v>
      </c>
      <c r="O140" s="4">
        <f t="shared" si="61"/>
        <v>102.79415706061914</v>
      </c>
      <c r="P140" s="4"/>
      <c r="Q140" s="2">
        <v>42519</v>
      </c>
      <c r="R140">
        <v>35338.6</v>
      </c>
      <c r="S140" s="3">
        <f t="shared" si="62"/>
        <v>0</v>
      </c>
      <c r="T140" s="4">
        <f t="shared" si="63"/>
        <v>102.76081023159021</v>
      </c>
      <c r="U140" s="4"/>
      <c r="V140" s="2">
        <v>42519</v>
      </c>
      <c r="W140">
        <v>1417.16</v>
      </c>
      <c r="X140" s="3">
        <f t="shared" si="64"/>
        <v>0</v>
      </c>
      <c r="Y140">
        <f t="shared" si="55"/>
        <v>3.8090876586904798E-5</v>
      </c>
      <c r="Z140" s="4">
        <f t="shared" si="65"/>
        <v>102.96733317833061</v>
      </c>
      <c r="AA140" s="4">
        <f t="shared" si="66"/>
        <v>103.49811124032585</v>
      </c>
      <c r="AB140" s="4">
        <f t="shared" si="67"/>
        <v>102.96733317833061</v>
      </c>
      <c r="AC140" s="4">
        <f t="shared" si="68"/>
        <v>103.49416905670485</v>
      </c>
      <c r="AD140" s="4"/>
      <c r="AE140" s="2">
        <v>42519</v>
      </c>
      <c r="AF140">
        <v>58508.75</v>
      </c>
      <c r="AG140" s="3">
        <f t="shared" si="69"/>
        <v>0</v>
      </c>
      <c r="AH140" s="4">
        <f t="shared" si="70"/>
        <v>102.58746509041072</v>
      </c>
      <c r="AI140" s="4"/>
      <c r="AJ140" s="4"/>
      <c r="AK140" s="2">
        <v>42519</v>
      </c>
      <c r="AL140">
        <v>37496.85</v>
      </c>
      <c r="AM140" s="3">
        <f t="shared" si="71"/>
        <v>0</v>
      </c>
      <c r="AN140" s="4">
        <f t="shared" si="72"/>
        <v>102.89448669723213</v>
      </c>
      <c r="AO140" s="4"/>
      <c r="AP140" s="4"/>
      <c r="AQ140" s="4"/>
      <c r="AR140" s="4"/>
      <c r="AS140" s="4"/>
      <c r="AT140" s="2"/>
    </row>
    <row r="141" spans="2:46" x14ac:dyDescent="0.2">
      <c r="B141" s="2">
        <v>42520</v>
      </c>
      <c r="C141">
        <v>34519.93</v>
      </c>
      <c r="D141" s="3">
        <f t="shared" si="56"/>
        <v>3.8021480397643082E-4</v>
      </c>
      <c r="E141" s="4">
        <f t="shared" si="57"/>
        <v>103.02780592411094</v>
      </c>
      <c r="F141" s="4"/>
      <c r="G141" s="2">
        <v>42520</v>
      </c>
      <c r="H141">
        <v>33768.85</v>
      </c>
      <c r="I141" s="3">
        <f t="shared" si="58"/>
        <v>7.245646685078988E-4</v>
      </c>
      <c r="J141" s="4">
        <f t="shared" si="59"/>
        <v>102.97189384477282</v>
      </c>
      <c r="K141" s="4"/>
      <c r="L141" s="2">
        <v>42520</v>
      </c>
      <c r="M141">
        <v>37655.64</v>
      </c>
      <c r="N141" s="3">
        <f t="shared" si="60"/>
        <v>7.9972252897286822E-4</v>
      </c>
      <c r="O141" s="4">
        <f t="shared" si="61"/>
        <v>102.8763638638673</v>
      </c>
      <c r="P141" s="4"/>
      <c r="Q141" s="2">
        <v>42520</v>
      </c>
      <c r="R141">
        <v>35359.07</v>
      </c>
      <c r="S141" s="3">
        <f t="shared" si="62"/>
        <v>5.7925328111463337E-4</v>
      </c>
      <c r="T141" s="4">
        <f t="shared" si="63"/>
        <v>102.82033476808687</v>
      </c>
      <c r="U141" s="4"/>
      <c r="V141" s="2">
        <v>42520</v>
      </c>
      <c r="W141">
        <v>1418.13</v>
      </c>
      <c r="X141" s="3">
        <f t="shared" si="64"/>
        <v>6.8446752660245025E-4</v>
      </c>
      <c r="Y141">
        <f t="shared" si="55"/>
        <v>3.8090876586904798E-5</v>
      </c>
      <c r="Z141" s="4">
        <f t="shared" si="65"/>
        <v>103.03781097419203</v>
      </c>
      <c r="AA141" s="4">
        <f t="shared" si="66"/>
        <v>103.57289467031678</v>
      </c>
      <c r="AB141" s="4">
        <f t="shared" si="67"/>
        <v>102.96733317833061</v>
      </c>
      <c r="AC141" s="4">
        <f t="shared" si="68"/>
        <v>103.49811124032585</v>
      </c>
      <c r="AD141" s="4"/>
      <c r="AE141" s="2">
        <v>42520</v>
      </c>
      <c r="AF141">
        <v>58524.91</v>
      </c>
      <c r="AG141" s="3">
        <f t="shared" si="69"/>
        <v>2.7619800457201471E-4</v>
      </c>
      <c r="AH141" s="4">
        <f t="shared" si="70"/>
        <v>102.61579954356279</v>
      </c>
      <c r="AI141" s="4"/>
      <c r="AJ141" s="4"/>
      <c r="AK141" s="2">
        <v>42520</v>
      </c>
      <c r="AL141">
        <v>37511.71</v>
      </c>
      <c r="AM141" s="3">
        <f t="shared" si="71"/>
        <v>3.962999558628777E-4</v>
      </c>
      <c r="AN141" s="4">
        <f t="shared" si="72"/>
        <v>102.93526377776877</v>
      </c>
      <c r="AO141" s="4"/>
      <c r="AP141" s="4"/>
      <c r="AQ141" s="4"/>
      <c r="AR141" s="4"/>
      <c r="AS141" s="4"/>
      <c r="AT141" s="2"/>
    </row>
    <row r="142" spans="2:46" x14ac:dyDescent="0.2">
      <c r="B142" s="2">
        <v>42521</v>
      </c>
      <c r="C142">
        <v>34548.68</v>
      </c>
      <c r="D142" s="3">
        <f t="shared" si="56"/>
        <v>8.3285221030293677E-4</v>
      </c>
      <c r="E142" s="4">
        <f t="shared" si="57"/>
        <v>103.11361285999749</v>
      </c>
      <c r="F142" s="4"/>
      <c r="G142" s="2">
        <v>42521</v>
      </c>
      <c r="H142">
        <v>33790.949999999997</v>
      </c>
      <c r="I142" s="3">
        <f t="shared" si="58"/>
        <v>6.544492927653689E-4</v>
      </c>
      <c r="J142" s="4">
        <f t="shared" si="59"/>
        <v>103.03928372787425</v>
      </c>
      <c r="K142" s="4"/>
      <c r="L142" s="2">
        <v>42521</v>
      </c>
      <c r="M142">
        <v>37674.519999999997</v>
      </c>
      <c r="N142" s="3">
        <f t="shared" si="60"/>
        <v>5.0138571539348753E-4</v>
      </c>
      <c r="O142" s="4">
        <f t="shared" si="61"/>
        <v>102.92794460316026</v>
      </c>
      <c r="P142" s="4"/>
      <c r="Q142" s="2">
        <v>42521</v>
      </c>
      <c r="R142">
        <v>35390.239999999998</v>
      </c>
      <c r="S142" s="3">
        <f t="shared" si="62"/>
        <v>8.8152770986327234E-4</v>
      </c>
      <c r="T142" s="4">
        <f t="shared" si="63"/>
        <v>102.91097374232235</v>
      </c>
      <c r="U142" s="4"/>
      <c r="V142" s="2">
        <v>42521</v>
      </c>
      <c r="W142">
        <v>1417.71</v>
      </c>
      <c r="X142" s="3">
        <f t="shared" si="64"/>
        <v>-2.9616466755522097E-4</v>
      </c>
      <c r="Y142">
        <f t="shared" si="55"/>
        <v>3.8090876586904798E-5</v>
      </c>
      <c r="Z142" s="4">
        <f t="shared" si="65"/>
        <v>103.00729481515924</v>
      </c>
      <c r="AA142" s="4">
        <f t="shared" si="66"/>
        <v>103.54616522074765</v>
      </c>
      <c r="AB142" s="4">
        <f t="shared" si="67"/>
        <v>103.03781097419203</v>
      </c>
      <c r="AC142" s="4">
        <f t="shared" si="68"/>
        <v>103.57289467031678</v>
      </c>
      <c r="AD142" s="4"/>
      <c r="AE142" s="2">
        <v>42521</v>
      </c>
      <c r="AF142">
        <v>58579.19</v>
      </c>
      <c r="AG142" s="3">
        <f t="shared" si="69"/>
        <v>9.2746832075429886E-4</v>
      </c>
      <c r="AH142" s="4">
        <f t="shared" si="70"/>
        <v>102.71097244684832</v>
      </c>
      <c r="AI142" s="4"/>
      <c r="AJ142" s="4"/>
      <c r="AK142" s="2">
        <v>42521</v>
      </c>
      <c r="AL142">
        <v>37542.21</v>
      </c>
      <c r="AM142" s="3">
        <f t="shared" si="71"/>
        <v>8.130794357281701E-4</v>
      </c>
      <c r="AN142" s="4">
        <f t="shared" si="72"/>
        <v>103.01895832395773</v>
      </c>
      <c r="AO142" s="4"/>
      <c r="AP142" s="4"/>
      <c r="AQ142" s="4"/>
      <c r="AR142" s="4"/>
      <c r="AS142" s="4"/>
      <c r="AT142" s="2"/>
    </row>
    <row r="143" spans="2:46" x14ac:dyDescent="0.2">
      <c r="B143" s="2">
        <v>42522</v>
      </c>
      <c r="C143">
        <v>34483.99</v>
      </c>
      <c r="D143" s="3">
        <f t="shared" si="56"/>
        <v>-1.8724304372844669E-3</v>
      </c>
      <c r="E143" s="4">
        <f t="shared" si="57"/>
        <v>102.92053979278006</v>
      </c>
      <c r="F143" s="4"/>
      <c r="G143" s="2">
        <v>42522</v>
      </c>
      <c r="H143">
        <v>33766.089999999997</v>
      </c>
      <c r="I143" s="3">
        <f t="shared" si="58"/>
        <v>-7.3569994332800537E-4</v>
      </c>
      <c r="J143" s="4">
        <f t="shared" si="59"/>
        <v>102.96347773267509</v>
      </c>
      <c r="K143" s="4"/>
      <c r="L143" s="2">
        <v>42522</v>
      </c>
      <c r="M143">
        <v>37629.56</v>
      </c>
      <c r="N143" s="3">
        <f t="shared" si="60"/>
        <v>-1.1933795042378126E-3</v>
      </c>
      <c r="O143" s="4">
        <f t="shared" si="61"/>
        <v>102.80511250365753</v>
      </c>
      <c r="P143" s="4"/>
      <c r="Q143" s="2">
        <v>42522</v>
      </c>
      <c r="R143">
        <v>35349.480000000003</v>
      </c>
      <c r="S143" s="3">
        <f t="shared" si="62"/>
        <v>-1.1517299684883353E-3</v>
      </c>
      <c r="T143" s="4">
        <f t="shared" si="63"/>
        <v>102.79244808977701</v>
      </c>
      <c r="U143" s="4"/>
      <c r="V143" s="2">
        <v>42522</v>
      </c>
      <c r="W143">
        <v>1418.36</v>
      </c>
      <c r="X143" s="3">
        <f t="shared" si="64"/>
        <v>4.5848586805474767E-4</v>
      </c>
      <c r="Y143">
        <f t="shared" si="55"/>
        <v>3.5117065111833767E-5</v>
      </c>
      <c r="Z143" s="4">
        <f t="shared" si="65"/>
        <v>103.05452220413854</v>
      </c>
      <c r="AA143" s="4">
        <f t="shared" si="66"/>
        <v>103.59727591161877</v>
      </c>
      <c r="AB143" s="4">
        <f t="shared" si="67"/>
        <v>103.00729481515924</v>
      </c>
      <c r="AC143" s="4">
        <f t="shared" si="68"/>
        <v>103.54616522074765</v>
      </c>
      <c r="AD143" s="4"/>
      <c r="AE143" s="2">
        <v>42522</v>
      </c>
      <c r="AF143">
        <v>58515.33</v>
      </c>
      <c r="AG143" s="3">
        <f t="shared" si="69"/>
        <v>-1.0901482249925376E-3</v>
      </c>
      <c r="AH143" s="4">
        <f t="shared" si="70"/>
        <v>102.59900226254813</v>
      </c>
      <c r="AI143" s="4"/>
      <c r="AJ143" s="4"/>
      <c r="AK143" s="2">
        <v>42522</v>
      </c>
      <c r="AL143">
        <v>37519.67</v>
      </c>
      <c r="AM143" s="3">
        <f t="shared" si="71"/>
        <v>-6.0039086670715669E-4</v>
      </c>
      <c r="AN143" s="4">
        <f t="shared" si="72"/>
        <v>102.95710668228234</v>
      </c>
      <c r="AO143" s="4"/>
      <c r="AP143" s="4"/>
      <c r="AQ143" s="4"/>
      <c r="AR143" s="4"/>
      <c r="AS143" s="4"/>
      <c r="AT143" s="2"/>
    </row>
    <row r="144" spans="2:46" x14ac:dyDescent="0.2">
      <c r="B144" s="2">
        <v>42523</v>
      </c>
      <c r="C144">
        <v>34543.83</v>
      </c>
      <c r="D144" s="3">
        <f t="shared" si="56"/>
        <v>1.7352980325073819E-3</v>
      </c>
      <c r="E144" s="4">
        <f t="shared" si="57"/>
        <v>103.09913760298707</v>
      </c>
      <c r="F144" s="4"/>
      <c r="G144" s="2">
        <v>42523</v>
      </c>
      <c r="H144">
        <v>33803.39</v>
      </c>
      <c r="I144" s="3">
        <f t="shared" si="58"/>
        <v>1.1046585494500771E-3</v>
      </c>
      <c r="J144" s="4">
        <f t="shared" si="59"/>
        <v>103.07721721863361</v>
      </c>
      <c r="K144" s="4"/>
      <c r="L144" s="2">
        <v>42523</v>
      </c>
      <c r="M144">
        <v>37677.19</v>
      </c>
      <c r="N144" s="3">
        <f t="shared" si="60"/>
        <v>1.2657602161705306E-3</v>
      </c>
      <c r="O144" s="4">
        <f t="shared" si="61"/>
        <v>102.9352391250836</v>
      </c>
      <c r="P144" s="4"/>
      <c r="Q144" s="2">
        <v>42523</v>
      </c>
      <c r="R144">
        <v>35393.99</v>
      </c>
      <c r="S144" s="3">
        <f t="shared" si="62"/>
        <v>1.2591415771885384E-3</v>
      </c>
      <c r="T144" s="4">
        <f t="shared" si="63"/>
        <v>102.92187833498784</v>
      </c>
      <c r="U144" s="4"/>
      <c r="V144" s="2">
        <v>42523</v>
      </c>
      <c r="W144">
        <v>1419.1</v>
      </c>
      <c r="X144" s="3">
        <f t="shared" si="64"/>
        <v>5.217293211878804E-4</v>
      </c>
      <c r="Y144">
        <f t="shared" si="55"/>
        <v>3.5117065111833767E-5</v>
      </c>
      <c r="Z144" s="4">
        <f t="shared" si="65"/>
        <v>103.10828877005345</v>
      </c>
      <c r="AA144" s="4">
        <f t="shared" si="66"/>
        <v>103.65496368034064</v>
      </c>
      <c r="AB144" s="4">
        <f t="shared" si="67"/>
        <v>103.05452220413854</v>
      </c>
      <c r="AC144" s="4">
        <f t="shared" si="68"/>
        <v>103.59727591161877</v>
      </c>
      <c r="AD144" s="4"/>
      <c r="AE144" s="2">
        <v>42523</v>
      </c>
      <c r="AF144">
        <v>58563.01</v>
      </c>
      <c r="AG144" s="3">
        <f t="shared" si="69"/>
        <v>8.1482920800413083E-4</v>
      </c>
      <c r="AH144" s="4">
        <f t="shared" si="70"/>
        <v>102.68260292630373</v>
      </c>
      <c r="AI144" s="4"/>
      <c r="AJ144" s="4"/>
      <c r="AK144" s="2">
        <v>42523</v>
      </c>
      <c r="AL144">
        <v>37553.22</v>
      </c>
      <c r="AM144" s="3">
        <f t="shared" si="71"/>
        <v>8.9419763020304188E-4</v>
      </c>
      <c r="AN144" s="4">
        <f t="shared" si="72"/>
        <v>103.0491706830902</v>
      </c>
      <c r="AO144" s="4"/>
      <c r="AP144" s="4"/>
      <c r="AQ144" s="4"/>
      <c r="AR144" s="4"/>
      <c r="AS144" s="4"/>
      <c r="AT144" s="2"/>
    </row>
    <row r="145" spans="2:46" x14ac:dyDescent="0.2">
      <c r="B145" s="2">
        <v>42524</v>
      </c>
      <c r="C145">
        <v>34550.28</v>
      </c>
      <c r="D145" s="3">
        <f t="shared" si="56"/>
        <v>1.8671930703684225E-4</v>
      </c>
      <c r="E145" s="4">
        <f t="shared" si="57"/>
        <v>103.1183882025164</v>
      </c>
      <c r="F145" s="4"/>
      <c r="G145" s="2">
        <v>42524</v>
      </c>
      <c r="H145">
        <v>33803.78</v>
      </c>
      <c r="I145" s="3">
        <f t="shared" si="58"/>
        <v>1.1537304394515502E-5</v>
      </c>
      <c r="J145" s="4">
        <f t="shared" si="59"/>
        <v>103.07840645186479</v>
      </c>
      <c r="K145" s="4"/>
      <c r="L145" s="2">
        <v>42524</v>
      </c>
      <c r="M145">
        <v>37687.269999999997</v>
      </c>
      <c r="N145" s="3">
        <f t="shared" si="60"/>
        <v>2.6753587515404575E-4</v>
      </c>
      <c r="O145" s="4">
        <f t="shared" si="61"/>
        <v>102.96277799436712</v>
      </c>
      <c r="P145" s="4"/>
      <c r="Q145" s="2">
        <v>42524</v>
      </c>
      <c r="R145">
        <v>35393.99</v>
      </c>
      <c r="S145" s="3">
        <f t="shared" si="62"/>
        <v>0</v>
      </c>
      <c r="T145" s="4">
        <f t="shared" si="63"/>
        <v>102.92187833498784</v>
      </c>
      <c r="U145" s="4"/>
      <c r="V145" s="2">
        <v>42524</v>
      </c>
      <c r="W145">
        <v>1420.33</v>
      </c>
      <c r="X145" s="3">
        <f t="shared" si="64"/>
        <v>8.6674652949048081E-4</v>
      </c>
      <c r="Y145">
        <f t="shared" si="55"/>
        <v>3.5117065111833767E-5</v>
      </c>
      <c r="Z145" s="4">
        <f t="shared" si="65"/>
        <v>103.1976575215066</v>
      </c>
      <c r="AA145" s="4">
        <f t="shared" si="66"/>
        <v>103.74844631848377</v>
      </c>
      <c r="AB145" s="4">
        <f t="shared" si="67"/>
        <v>103.10828877005345</v>
      </c>
      <c r="AC145" s="4">
        <f t="shared" si="68"/>
        <v>103.65496368034064</v>
      </c>
      <c r="AD145" s="4"/>
      <c r="AE145" s="2">
        <v>42524</v>
      </c>
      <c r="AF145">
        <v>58579.69</v>
      </c>
      <c r="AG145" s="3">
        <f t="shared" si="69"/>
        <v>2.8482142567476387E-4</v>
      </c>
      <c r="AH145" s="4">
        <f t="shared" si="70"/>
        <v>102.7118491316612</v>
      </c>
      <c r="AI145" s="4"/>
      <c r="AJ145" s="4"/>
      <c r="AK145" s="2">
        <v>42524</v>
      </c>
      <c r="AL145">
        <v>37548.800000000003</v>
      </c>
      <c r="AM145" s="3">
        <f t="shared" si="71"/>
        <v>-1.1769962735552753E-4</v>
      </c>
      <c r="AN145" s="4">
        <f t="shared" si="72"/>
        <v>103.0370418341015</v>
      </c>
      <c r="AO145" s="4"/>
      <c r="AP145" s="4"/>
      <c r="AQ145" s="4"/>
      <c r="AR145" s="4"/>
      <c r="AS145" s="4"/>
      <c r="AT145" s="2"/>
    </row>
    <row r="146" spans="2:46" x14ac:dyDescent="0.2">
      <c r="B146" s="2">
        <v>42525</v>
      </c>
      <c r="C146">
        <v>34550.28</v>
      </c>
      <c r="D146" s="3">
        <f t="shared" si="56"/>
        <v>0</v>
      </c>
      <c r="E146" s="4">
        <f t="shared" si="57"/>
        <v>103.1183882025164</v>
      </c>
      <c r="F146" s="4"/>
      <c r="G146" s="2">
        <v>42525</v>
      </c>
      <c r="H146">
        <v>33803.78</v>
      </c>
      <c r="I146" s="3">
        <f t="shared" si="58"/>
        <v>0</v>
      </c>
      <c r="J146" s="4">
        <f t="shared" si="59"/>
        <v>103.07840645186479</v>
      </c>
      <c r="K146" s="4"/>
      <c r="L146" s="2">
        <v>42525</v>
      </c>
      <c r="M146">
        <v>37687.269999999997</v>
      </c>
      <c r="N146" s="3">
        <f t="shared" si="60"/>
        <v>0</v>
      </c>
      <c r="O146" s="4">
        <f t="shared" si="61"/>
        <v>102.96277799436712</v>
      </c>
      <c r="P146" s="4"/>
      <c r="Q146" s="2">
        <v>42525</v>
      </c>
      <c r="R146">
        <v>35393.99</v>
      </c>
      <c r="S146" s="3">
        <f t="shared" si="62"/>
        <v>0</v>
      </c>
      <c r="T146" s="4">
        <f t="shared" si="63"/>
        <v>102.92187833498784</v>
      </c>
      <c r="U146" s="4"/>
      <c r="V146" s="2">
        <v>42525</v>
      </c>
      <c r="W146">
        <v>1420.33</v>
      </c>
      <c r="X146" s="3">
        <f t="shared" si="64"/>
        <v>0</v>
      </c>
      <c r="Y146">
        <f t="shared" si="55"/>
        <v>3.5117065111833767E-5</v>
      </c>
      <c r="Z146" s="4">
        <f t="shared" si="65"/>
        <v>103.1976575215066</v>
      </c>
      <c r="AA146" s="4">
        <f t="shared" si="66"/>
        <v>103.75208965942839</v>
      </c>
      <c r="AB146" s="4">
        <f t="shared" si="67"/>
        <v>103.1976575215066</v>
      </c>
      <c r="AC146" s="4">
        <f t="shared" si="68"/>
        <v>103.74844631848377</v>
      </c>
      <c r="AD146" s="4"/>
      <c r="AE146" s="2">
        <v>42525</v>
      </c>
      <c r="AF146">
        <v>58579.69</v>
      </c>
      <c r="AG146" s="3">
        <f t="shared" si="69"/>
        <v>0</v>
      </c>
      <c r="AH146" s="4">
        <f t="shared" si="70"/>
        <v>102.7118491316612</v>
      </c>
      <c r="AI146" s="4"/>
      <c r="AJ146" s="4"/>
      <c r="AK146" s="2">
        <v>42525</v>
      </c>
      <c r="AL146">
        <v>37548.800000000003</v>
      </c>
      <c r="AM146" s="3">
        <f t="shared" si="71"/>
        <v>0</v>
      </c>
      <c r="AN146" s="4">
        <f t="shared" si="72"/>
        <v>103.0370418341015</v>
      </c>
      <c r="AO146" s="4"/>
      <c r="AP146" s="4"/>
      <c r="AQ146" s="4"/>
      <c r="AR146" s="4"/>
      <c r="AS146" s="4"/>
      <c r="AT146" s="2"/>
    </row>
    <row r="147" spans="2:46" x14ac:dyDescent="0.2">
      <c r="B147" s="2">
        <v>42526</v>
      </c>
      <c r="C147">
        <v>34550.28</v>
      </c>
      <c r="D147" s="3">
        <f t="shared" si="56"/>
        <v>0</v>
      </c>
      <c r="E147" s="4">
        <f t="shared" si="57"/>
        <v>103.1183882025164</v>
      </c>
      <c r="F147" s="4"/>
      <c r="G147" s="2">
        <v>42526</v>
      </c>
      <c r="H147">
        <v>33803.78</v>
      </c>
      <c r="I147" s="3">
        <f t="shared" si="58"/>
        <v>0</v>
      </c>
      <c r="J147" s="4">
        <f t="shared" si="59"/>
        <v>103.07840645186479</v>
      </c>
      <c r="K147" s="4"/>
      <c r="L147" s="2">
        <v>42526</v>
      </c>
      <c r="M147">
        <v>37687.269999999997</v>
      </c>
      <c r="N147" s="3">
        <f t="shared" si="60"/>
        <v>0</v>
      </c>
      <c r="O147" s="4">
        <f t="shared" si="61"/>
        <v>102.96277799436712</v>
      </c>
      <c r="P147" s="4"/>
      <c r="Q147" s="2">
        <v>42526</v>
      </c>
      <c r="R147">
        <v>35393.99</v>
      </c>
      <c r="S147" s="3">
        <f t="shared" si="62"/>
        <v>0</v>
      </c>
      <c r="T147" s="4">
        <f t="shared" si="63"/>
        <v>102.92187833498784</v>
      </c>
      <c r="U147" s="4"/>
      <c r="V147" s="2">
        <v>42526</v>
      </c>
      <c r="W147">
        <v>1420.33</v>
      </c>
      <c r="X147" s="3">
        <f t="shared" si="64"/>
        <v>0</v>
      </c>
      <c r="Y147">
        <f t="shared" si="55"/>
        <v>3.5117065111833767E-5</v>
      </c>
      <c r="Z147" s="4">
        <f t="shared" si="65"/>
        <v>103.1976575215066</v>
      </c>
      <c r="AA147" s="4">
        <f t="shared" si="66"/>
        <v>103.75573312831645</v>
      </c>
      <c r="AB147" s="4">
        <f t="shared" si="67"/>
        <v>103.1976575215066</v>
      </c>
      <c r="AC147" s="4">
        <f t="shared" si="68"/>
        <v>103.75208965942839</v>
      </c>
      <c r="AD147" s="4"/>
      <c r="AE147" s="2">
        <v>42526</v>
      </c>
      <c r="AF147">
        <v>58579.69</v>
      </c>
      <c r="AG147" s="3">
        <f t="shared" si="69"/>
        <v>0</v>
      </c>
      <c r="AH147" s="4">
        <f t="shared" si="70"/>
        <v>102.7118491316612</v>
      </c>
      <c r="AI147" s="4"/>
      <c r="AJ147" s="4"/>
      <c r="AK147" s="2">
        <v>42526</v>
      </c>
      <c r="AL147">
        <v>37548.800000000003</v>
      </c>
      <c r="AM147" s="3">
        <f t="shared" si="71"/>
        <v>0</v>
      </c>
      <c r="AN147" s="4">
        <f t="shared" si="72"/>
        <v>103.0370418341015</v>
      </c>
      <c r="AO147" s="4"/>
      <c r="AP147" s="4"/>
      <c r="AQ147" s="4"/>
      <c r="AR147" s="4"/>
      <c r="AS147" s="4"/>
      <c r="AT147" s="2"/>
    </row>
    <row r="148" spans="2:46" x14ac:dyDescent="0.2">
      <c r="B148" s="2">
        <v>42527</v>
      </c>
      <c r="C148">
        <v>34533.440000000002</v>
      </c>
      <c r="D148" s="3">
        <f t="shared" si="56"/>
        <v>-4.8740560134374888E-4</v>
      </c>
      <c r="E148" s="4">
        <f t="shared" si="57"/>
        <v>103.06812772250495</v>
      </c>
      <c r="F148" s="4"/>
      <c r="G148" s="2">
        <v>42527</v>
      </c>
      <c r="H148">
        <v>33799.919999999998</v>
      </c>
      <c r="I148" s="3">
        <f t="shared" si="58"/>
        <v>-1.1418841324850604E-4</v>
      </c>
      <c r="J148" s="4">
        <f t="shared" si="59"/>
        <v>103.06663609219187</v>
      </c>
      <c r="K148" s="4"/>
      <c r="L148" s="2">
        <v>42527</v>
      </c>
      <c r="M148">
        <v>37682.86</v>
      </c>
      <c r="N148" s="3">
        <f t="shared" si="60"/>
        <v>-1.1701563949828575E-4</v>
      </c>
      <c r="O148" s="4">
        <f t="shared" si="61"/>
        <v>102.95072973905559</v>
      </c>
      <c r="P148" s="4"/>
      <c r="Q148" s="2">
        <v>42527</v>
      </c>
      <c r="R148">
        <v>35386.42</v>
      </c>
      <c r="S148" s="3">
        <f t="shared" si="62"/>
        <v>-2.1387811885575925E-4</v>
      </c>
      <c r="T148" s="4">
        <f t="shared" si="63"/>
        <v>102.89986559726044</v>
      </c>
      <c r="U148" s="4"/>
      <c r="V148" s="2">
        <v>42527</v>
      </c>
      <c r="W148">
        <v>1421.46</v>
      </c>
      <c r="X148" s="3">
        <f t="shared" si="64"/>
        <v>7.9558975730997794E-4</v>
      </c>
      <c r="Y148">
        <f t="shared" si="55"/>
        <v>3.5117065111833767E-5</v>
      </c>
      <c r="Z148" s="4">
        <f t="shared" si="65"/>
        <v>103.27976052080909</v>
      </c>
      <c r="AA148" s="4">
        <f t="shared" si="66"/>
        <v>103.84192372369152</v>
      </c>
      <c r="AB148" s="4">
        <f t="shared" si="67"/>
        <v>103.1976575215066</v>
      </c>
      <c r="AC148" s="4">
        <f t="shared" si="68"/>
        <v>103.75573312831645</v>
      </c>
      <c r="AD148" s="4"/>
      <c r="AE148" s="2">
        <v>42527</v>
      </c>
      <c r="AF148">
        <v>58590.87</v>
      </c>
      <c r="AG148" s="3">
        <f t="shared" si="69"/>
        <v>1.9085112946148897E-4</v>
      </c>
      <c r="AH148" s="4">
        <f t="shared" si="70"/>
        <v>102.73145180407705</v>
      </c>
      <c r="AI148" s="4"/>
      <c r="AJ148" s="4"/>
      <c r="AK148" s="2">
        <v>42527</v>
      </c>
      <c r="AL148">
        <v>37553.78</v>
      </c>
      <c r="AM148" s="3">
        <f t="shared" si="71"/>
        <v>1.3262740753350322E-4</v>
      </c>
      <c r="AN148" s="4">
        <f t="shared" si="72"/>
        <v>103.05070736983988</v>
      </c>
      <c r="AO148" s="4"/>
      <c r="AP148" s="4"/>
      <c r="AQ148" s="4"/>
      <c r="AR148" s="4"/>
      <c r="AS148" s="4"/>
      <c r="AT148" s="2"/>
    </row>
    <row r="149" spans="2:46" x14ac:dyDescent="0.2">
      <c r="B149" s="2">
        <v>42528</v>
      </c>
      <c r="C149">
        <v>34446.76</v>
      </c>
      <c r="D149" s="3">
        <f t="shared" si="56"/>
        <v>-2.510030857047596E-3</v>
      </c>
      <c r="E149" s="4">
        <f t="shared" si="57"/>
        <v>102.80942354154334</v>
      </c>
      <c r="F149" s="4"/>
      <c r="G149" s="2">
        <v>42528</v>
      </c>
      <c r="H149">
        <v>33822.400000000001</v>
      </c>
      <c r="I149" s="3">
        <f t="shared" si="58"/>
        <v>6.6509033157480246E-4</v>
      </c>
      <c r="J149" s="4">
        <f t="shared" si="59"/>
        <v>103.13518471536473</v>
      </c>
      <c r="K149" s="4"/>
      <c r="L149" s="2">
        <v>42528</v>
      </c>
      <c r="M149">
        <v>37687.81</v>
      </c>
      <c r="N149" s="3">
        <f t="shared" si="60"/>
        <v>1.3135945626197021E-4</v>
      </c>
      <c r="O149" s="4">
        <f t="shared" si="61"/>
        <v>102.96425329093589</v>
      </c>
      <c r="P149" s="4"/>
      <c r="Q149" s="2">
        <v>42528</v>
      </c>
      <c r="R149">
        <v>35381.19</v>
      </c>
      <c r="S149" s="3">
        <f t="shared" si="62"/>
        <v>-1.4779681018861623E-4</v>
      </c>
      <c r="T149" s="4">
        <f t="shared" si="63"/>
        <v>102.88465732535633</v>
      </c>
      <c r="U149" s="4"/>
      <c r="V149" s="2">
        <v>42528</v>
      </c>
      <c r="W149">
        <v>1422.26</v>
      </c>
      <c r="X149" s="3">
        <f t="shared" si="64"/>
        <v>5.6280162649668952E-4</v>
      </c>
      <c r="Y149">
        <f t="shared" si="55"/>
        <v>3.5117065111833767E-5</v>
      </c>
      <c r="Z149" s="4">
        <f t="shared" si="65"/>
        <v>103.33788653801439</v>
      </c>
      <c r="AA149" s="4">
        <f t="shared" si="66"/>
        <v>103.9040127508585</v>
      </c>
      <c r="AB149" s="4">
        <f t="shared" si="67"/>
        <v>103.27976052080909</v>
      </c>
      <c r="AC149" s="4">
        <f t="shared" si="68"/>
        <v>103.84192372369152</v>
      </c>
      <c r="AD149" s="4"/>
      <c r="AE149" s="2">
        <v>42528</v>
      </c>
      <c r="AF149">
        <v>58571.64</v>
      </c>
      <c r="AG149" s="3">
        <f t="shared" si="69"/>
        <v>-3.2820813208611632E-4</v>
      </c>
      <c r="AH149" s="4">
        <f t="shared" si="70"/>
        <v>102.69773450617394</v>
      </c>
      <c r="AI149" s="4"/>
      <c r="AJ149" s="4"/>
      <c r="AK149" s="2">
        <v>42528</v>
      </c>
      <c r="AL149">
        <v>37566.519999999997</v>
      </c>
      <c r="AM149" s="3">
        <f t="shared" si="71"/>
        <v>3.3924680817754016E-4</v>
      </c>
      <c r="AN149" s="4">
        <f t="shared" si="72"/>
        <v>103.08566699339553</v>
      </c>
      <c r="AO149" s="4"/>
      <c r="AP149" s="4"/>
      <c r="AQ149" s="4"/>
      <c r="AR149" s="4"/>
      <c r="AS149" s="4"/>
      <c r="AT149" s="2"/>
    </row>
    <row r="150" spans="2:46" x14ac:dyDescent="0.2">
      <c r="B150" s="2">
        <v>42529</v>
      </c>
      <c r="C150">
        <v>34451.53</v>
      </c>
      <c r="D150" s="3">
        <f t="shared" si="56"/>
        <v>1.3847456190352325E-4</v>
      </c>
      <c r="E150" s="4">
        <f t="shared" si="57"/>
        <v>102.82366003142781</v>
      </c>
      <c r="F150" s="4"/>
      <c r="G150" s="2">
        <v>42529</v>
      </c>
      <c r="H150">
        <v>33831.230000000003</v>
      </c>
      <c r="I150" s="3">
        <f t="shared" si="58"/>
        <v>2.610695870193247E-4</v>
      </c>
      <c r="J150" s="4">
        <f t="shared" si="59"/>
        <v>103.16211017544553</v>
      </c>
      <c r="K150" s="4"/>
      <c r="L150" s="2">
        <v>42529</v>
      </c>
      <c r="M150">
        <v>37709.53</v>
      </c>
      <c r="N150" s="3">
        <f t="shared" si="60"/>
        <v>5.763136674696856E-4</v>
      </c>
      <c r="O150" s="4">
        <f t="shared" si="61"/>
        <v>103.02359299736827</v>
      </c>
      <c r="P150" s="4"/>
      <c r="Q150" s="2">
        <v>42529</v>
      </c>
      <c r="R150">
        <v>35398.54</v>
      </c>
      <c r="S150" s="3">
        <f t="shared" si="62"/>
        <v>4.9037355724879106E-4</v>
      </c>
      <c r="T150" s="4">
        <f t="shared" si="63"/>
        <v>102.93510924075528</v>
      </c>
      <c r="U150" s="4"/>
      <c r="V150" s="2">
        <v>42529</v>
      </c>
      <c r="W150">
        <v>1422.57</v>
      </c>
      <c r="X150" s="3">
        <f t="shared" si="64"/>
        <v>2.1796296035891949E-4</v>
      </c>
      <c r="Y150">
        <f t="shared" si="55"/>
        <v>3.5117065111833767E-5</v>
      </c>
      <c r="Z150" s="4">
        <f t="shared" si="65"/>
        <v>103.36041036968145</v>
      </c>
      <c r="AA150" s="4">
        <f t="shared" si="66"/>
        <v>103.93030878105201</v>
      </c>
      <c r="AB150" s="4">
        <f t="shared" si="67"/>
        <v>103.33788653801439</v>
      </c>
      <c r="AC150" s="4">
        <f t="shared" si="68"/>
        <v>103.9040127508585</v>
      </c>
      <c r="AD150" s="4"/>
      <c r="AE150" s="2">
        <v>42529</v>
      </c>
      <c r="AF150">
        <v>58605.48</v>
      </c>
      <c r="AG150" s="3">
        <f t="shared" si="69"/>
        <v>5.7775401200998999E-4</v>
      </c>
      <c r="AH150" s="4">
        <f t="shared" si="70"/>
        <v>102.75706853430923</v>
      </c>
      <c r="AI150" s="4"/>
      <c r="AJ150" s="4"/>
      <c r="AK150" s="2">
        <v>42529</v>
      </c>
      <c r="AL150">
        <v>37590.78</v>
      </c>
      <c r="AM150" s="3">
        <f t="shared" si="71"/>
        <v>6.4578779189550239E-4</v>
      </c>
      <c r="AN150" s="4">
        <f t="shared" si="72"/>
        <v>103.15223845865927</v>
      </c>
      <c r="AO150" s="4"/>
      <c r="AP150" s="4"/>
      <c r="AQ150" s="4"/>
      <c r="AR150" s="4"/>
      <c r="AS150" s="4"/>
      <c r="AT150" s="2"/>
    </row>
    <row r="151" spans="2:46" x14ac:dyDescent="0.2">
      <c r="B151" s="2">
        <v>42530</v>
      </c>
      <c r="C151">
        <v>34426.44</v>
      </c>
      <c r="D151" s="3">
        <f t="shared" si="56"/>
        <v>-7.2826954274585187E-4</v>
      </c>
      <c r="E151" s="4">
        <f t="shared" si="57"/>
        <v>102.74877669155326</v>
      </c>
      <c r="F151" s="4"/>
      <c r="G151" s="2">
        <v>42530</v>
      </c>
      <c r="H151">
        <v>33815.93</v>
      </c>
      <c r="I151" s="3">
        <f t="shared" si="58"/>
        <v>-4.5224486369555006E-4</v>
      </c>
      <c r="J151" s="4">
        <f t="shared" si="59"/>
        <v>103.11545564099069</v>
      </c>
      <c r="K151" s="4"/>
      <c r="L151" s="2">
        <v>42530</v>
      </c>
      <c r="M151">
        <v>37684.480000000003</v>
      </c>
      <c r="N151" s="3">
        <f t="shared" si="60"/>
        <v>-6.6428831120401988E-4</v>
      </c>
      <c r="O151" s="4">
        <f t="shared" si="61"/>
        <v>102.95515562876187</v>
      </c>
      <c r="P151" s="4"/>
      <c r="Q151" s="2">
        <v>42530</v>
      </c>
      <c r="R151">
        <v>35377.279999999999</v>
      </c>
      <c r="S151" s="3">
        <f t="shared" si="62"/>
        <v>-6.0058974183685443E-4</v>
      </c>
      <c r="T151" s="4">
        <f t="shared" si="63"/>
        <v>102.87328747007042</v>
      </c>
      <c r="U151" s="4"/>
      <c r="V151" s="2">
        <v>42530</v>
      </c>
      <c r="W151">
        <v>1422.85</v>
      </c>
      <c r="X151" s="3">
        <f t="shared" si="64"/>
        <v>1.9682686967947838E-4</v>
      </c>
      <c r="Y151">
        <f t="shared" si="55"/>
        <v>3.5117065111833767E-5</v>
      </c>
      <c r="Z151" s="4">
        <f t="shared" si="65"/>
        <v>103.3807544757033</v>
      </c>
      <c r="AA151" s="4">
        <f t="shared" si="66"/>
        <v>103.95441478581476</v>
      </c>
      <c r="AB151" s="4">
        <f t="shared" si="67"/>
        <v>103.36041036968145</v>
      </c>
      <c r="AC151" s="4">
        <f t="shared" si="68"/>
        <v>103.93030878105201</v>
      </c>
      <c r="AD151" s="4"/>
      <c r="AE151" s="2">
        <v>42530</v>
      </c>
      <c r="AF151">
        <v>58586.54</v>
      </c>
      <c r="AG151" s="3">
        <f t="shared" si="69"/>
        <v>-3.2317796902270324E-4</v>
      </c>
      <c r="AH151" s="4">
        <f t="shared" si="70"/>
        <v>102.72385971359758</v>
      </c>
      <c r="AI151" s="4"/>
      <c r="AJ151" s="4"/>
      <c r="AK151" s="2">
        <v>42530</v>
      </c>
      <c r="AL151">
        <v>37569.620000000003</v>
      </c>
      <c r="AM151" s="3">
        <f t="shared" si="71"/>
        <v>-5.6290398869074387E-4</v>
      </c>
      <c r="AN151" s="4">
        <f t="shared" si="72"/>
        <v>103.09417365218852</v>
      </c>
      <c r="AO151" s="4"/>
      <c r="AP151" s="4"/>
      <c r="AQ151" s="4"/>
      <c r="AR151" s="4"/>
      <c r="AS151" s="4"/>
      <c r="AT151" s="2"/>
    </row>
    <row r="152" spans="2:46" x14ac:dyDescent="0.2">
      <c r="B152" s="2">
        <v>42531</v>
      </c>
      <c r="C152">
        <v>34450.04</v>
      </c>
      <c r="D152" s="3">
        <f t="shared" si="56"/>
        <v>6.8551961806107009E-4</v>
      </c>
      <c r="E152" s="4">
        <f t="shared" si="57"/>
        <v>102.8192129937071</v>
      </c>
      <c r="F152" s="4"/>
      <c r="G152" s="2">
        <v>42531</v>
      </c>
      <c r="H152">
        <v>33826.44</v>
      </c>
      <c r="I152" s="3">
        <f t="shared" si="58"/>
        <v>3.108002648457564E-4</v>
      </c>
      <c r="J152" s="4">
        <f t="shared" si="59"/>
        <v>103.14750395191361</v>
      </c>
      <c r="K152" s="4"/>
      <c r="L152" s="2">
        <v>42531</v>
      </c>
      <c r="M152">
        <v>37699.550000000003</v>
      </c>
      <c r="N152" s="3">
        <f t="shared" si="60"/>
        <v>3.9989937502116213E-4</v>
      </c>
      <c r="O152" s="4">
        <f t="shared" si="61"/>
        <v>102.99632733115303</v>
      </c>
      <c r="P152" s="4"/>
      <c r="Q152" s="2">
        <v>42531</v>
      </c>
      <c r="R152">
        <v>35395.25</v>
      </c>
      <c r="S152" s="3">
        <f t="shared" si="62"/>
        <v>5.0795312697871076E-4</v>
      </c>
      <c r="T152" s="4">
        <f t="shared" si="63"/>
        <v>102.92554227812343</v>
      </c>
      <c r="U152" s="4"/>
      <c r="V152" s="2">
        <v>42531</v>
      </c>
      <c r="W152">
        <v>1423.49</v>
      </c>
      <c r="X152" s="3">
        <f t="shared" si="64"/>
        <v>4.4980145482664824E-4</v>
      </c>
      <c r="Y152">
        <f t="shared" si="55"/>
        <v>3.5117065111833767E-5</v>
      </c>
      <c r="Z152" s="4">
        <f t="shared" si="65"/>
        <v>103.42725528946755</v>
      </c>
      <c r="AA152" s="4">
        <f t="shared" si="66"/>
        <v>104.00482420677378</v>
      </c>
      <c r="AB152" s="4">
        <f t="shared" si="67"/>
        <v>103.3807544757033</v>
      </c>
      <c r="AC152" s="4">
        <f t="shared" si="68"/>
        <v>103.95441478581476</v>
      </c>
      <c r="AD152" s="4"/>
      <c r="AE152" s="2">
        <v>42531</v>
      </c>
      <c r="AF152">
        <v>58596.05</v>
      </c>
      <c r="AG152" s="3">
        <f t="shared" si="69"/>
        <v>1.6232397407334176E-4</v>
      </c>
      <c r="AH152" s="4">
        <f t="shared" si="70"/>
        <v>102.74053425873844</v>
      </c>
      <c r="AI152" s="4"/>
      <c r="AJ152" s="4"/>
      <c r="AK152" s="2">
        <v>42531</v>
      </c>
      <c r="AL152">
        <v>37568.620000000003</v>
      </c>
      <c r="AM152" s="3">
        <f t="shared" si="71"/>
        <v>-2.661725085317812E-5</v>
      </c>
      <c r="AN152" s="4">
        <f t="shared" si="72"/>
        <v>103.09142956870691</v>
      </c>
      <c r="AO152" s="4"/>
      <c r="AP152" s="4"/>
      <c r="AQ152" s="4"/>
      <c r="AR152" s="4"/>
      <c r="AS152" s="4"/>
      <c r="AT152" s="2"/>
    </row>
    <row r="153" spans="2:46" x14ac:dyDescent="0.2">
      <c r="B153" s="2">
        <v>42532</v>
      </c>
      <c r="C153">
        <v>34450.04</v>
      </c>
      <c r="D153" s="3">
        <f t="shared" si="56"/>
        <v>0</v>
      </c>
      <c r="E153" s="4">
        <f t="shared" si="57"/>
        <v>102.8192129937071</v>
      </c>
      <c r="F153" s="4"/>
      <c r="G153" s="2">
        <v>42532</v>
      </c>
      <c r="H153">
        <v>33826.44</v>
      </c>
      <c r="I153" s="3">
        <f t="shared" si="58"/>
        <v>0</v>
      </c>
      <c r="J153" s="4">
        <f t="shared" si="59"/>
        <v>103.14750395191361</v>
      </c>
      <c r="K153" s="4"/>
      <c r="L153" s="2">
        <v>42532</v>
      </c>
      <c r="M153">
        <v>37699.550000000003</v>
      </c>
      <c r="N153" s="3">
        <f t="shared" si="60"/>
        <v>0</v>
      </c>
      <c r="O153" s="4">
        <f t="shared" si="61"/>
        <v>102.99632733115303</v>
      </c>
      <c r="P153" s="4"/>
      <c r="Q153" s="2">
        <v>42532</v>
      </c>
      <c r="R153">
        <v>35395.25</v>
      </c>
      <c r="S153" s="3">
        <f t="shared" si="62"/>
        <v>0</v>
      </c>
      <c r="T153" s="4">
        <f t="shared" si="63"/>
        <v>102.92554227812343</v>
      </c>
      <c r="U153" s="4"/>
      <c r="V153" s="2">
        <v>42532</v>
      </c>
      <c r="W153">
        <v>1423.49</v>
      </c>
      <c r="X153" s="3">
        <f t="shared" si="64"/>
        <v>0</v>
      </c>
      <c r="Y153">
        <f t="shared" si="55"/>
        <v>3.5117065111833767E-5</v>
      </c>
      <c r="Z153" s="4">
        <f t="shared" si="65"/>
        <v>103.42725528946755</v>
      </c>
      <c r="AA153" s="4">
        <f t="shared" si="66"/>
        <v>104.0084765509574</v>
      </c>
      <c r="AB153" s="4">
        <f t="shared" si="67"/>
        <v>103.42725528946755</v>
      </c>
      <c r="AC153" s="4">
        <f t="shared" si="68"/>
        <v>104.00482420677378</v>
      </c>
      <c r="AD153" s="4"/>
      <c r="AE153" s="2">
        <v>42532</v>
      </c>
      <c r="AF153">
        <v>58596.05</v>
      </c>
      <c r="AG153" s="3">
        <f t="shared" si="69"/>
        <v>0</v>
      </c>
      <c r="AH153" s="4">
        <f t="shared" si="70"/>
        <v>102.74053425873844</v>
      </c>
      <c r="AI153" s="4"/>
      <c r="AJ153" s="4"/>
      <c r="AK153" s="2">
        <v>42532</v>
      </c>
      <c r="AL153">
        <v>37568.620000000003</v>
      </c>
      <c r="AM153" s="3">
        <f t="shared" si="71"/>
        <v>0</v>
      </c>
      <c r="AN153" s="4">
        <f t="shared" si="72"/>
        <v>103.09142956870691</v>
      </c>
      <c r="AO153" s="4"/>
      <c r="AP153" s="4"/>
      <c r="AQ153" s="4"/>
      <c r="AR153" s="4"/>
      <c r="AS153" s="4"/>
      <c r="AT153" s="2"/>
    </row>
    <row r="154" spans="2:46" x14ac:dyDescent="0.2">
      <c r="B154" s="2">
        <v>42533</v>
      </c>
      <c r="C154">
        <v>34450.04</v>
      </c>
      <c r="D154" s="3">
        <f t="shared" si="56"/>
        <v>0</v>
      </c>
      <c r="E154" s="4">
        <f t="shared" si="57"/>
        <v>102.8192129937071</v>
      </c>
      <c r="F154" s="4"/>
      <c r="G154" s="2">
        <v>42533</v>
      </c>
      <c r="H154">
        <v>33826.44</v>
      </c>
      <c r="I154" s="3">
        <f t="shared" si="58"/>
        <v>0</v>
      </c>
      <c r="J154" s="4">
        <f t="shared" si="59"/>
        <v>103.14750395191361</v>
      </c>
      <c r="K154" s="4"/>
      <c r="L154" s="2">
        <v>42533</v>
      </c>
      <c r="M154">
        <v>37699.550000000003</v>
      </c>
      <c r="N154" s="3">
        <f t="shared" si="60"/>
        <v>0</v>
      </c>
      <c r="O154" s="4">
        <f t="shared" si="61"/>
        <v>102.99632733115303</v>
      </c>
      <c r="P154" s="4"/>
      <c r="Q154" s="2">
        <v>42533</v>
      </c>
      <c r="R154">
        <v>35395.25</v>
      </c>
      <c r="S154" s="3">
        <f t="shared" si="62"/>
        <v>0</v>
      </c>
      <c r="T154" s="4">
        <f t="shared" si="63"/>
        <v>102.92554227812343</v>
      </c>
      <c r="U154" s="4"/>
      <c r="V154" s="2">
        <v>42533</v>
      </c>
      <c r="W154">
        <v>1423.49</v>
      </c>
      <c r="X154" s="3">
        <f t="shared" si="64"/>
        <v>0</v>
      </c>
      <c r="Y154">
        <f t="shared" si="55"/>
        <v>3.5117065111833767E-5</v>
      </c>
      <c r="Z154" s="4">
        <f t="shared" si="65"/>
        <v>103.42725528946755</v>
      </c>
      <c r="AA154" s="4">
        <f t="shared" si="66"/>
        <v>104.01212902340062</v>
      </c>
      <c r="AB154" s="4">
        <f t="shared" si="67"/>
        <v>103.42725528946755</v>
      </c>
      <c r="AC154" s="4">
        <f t="shared" si="68"/>
        <v>104.0084765509574</v>
      </c>
      <c r="AD154" s="4"/>
      <c r="AE154" s="2">
        <v>42533</v>
      </c>
      <c r="AF154">
        <v>58596.05</v>
      </c>
      <c r="AG154" s="3">
        <f t="shared" si="69"/>
        <v>0</v>
      </c>
      <c r="AH154" s="4">
        <f t="shared" si="70"/>
        <v>102.74053425873844</v>
      </c>
      <c r="AI154" s="4"/>
      <c r="AJ154" s="4"/>
      <c r="AK154" s="2">
        <v>42533</v>
      </c>
      <c r="AL154">
        <v>37568.620000000003</v>
      </c>
      <c r="AM154" s="3">
        <f t="shared" si="71"/>
        <v>0</v>
      </c>
      <c r="AN154" s="4">
        <f t="shared" si="72"/>
        <v>103.09142956870691</v>
      </c>
      <c r="AO154" s="4"/>
      <c r="AP154" s="4"/>
      <c r="AQ154" s="4"/>
      <c r="AR154" s="4"/>
      <c r="AS154" s="4"/>
      <c r="AT154" s="2"/>
    </row>
    <row r="155" spans="2:46" x14ac:dyDescent="0.2">
      <c r="B155" s="2">
        <v>42534</v>
      </c>
      <c r="C155">
        <v>34442.75</v>
      </c>
      <c r="D155" s="3">
        <f t="shared" si="56"/>
        <v>-2.1161078477704987E-4</v>
      </c>
      <c r="E155" s="4">
        <f t="shared" si="57"/>
        <v>102.79745533935534</v>
      </c>
      <c r="F155" s="4"/>
      <c r="G155" s="2">
        <v>42534</v>
      </c>
      <c r="H155">
        <v>33835.78</v>
      </c>
      <c r="I155" s="3">
        <f t="shared" si="58"/>
        <v>2.7611537010674425E-4</v>
      </c>
      <c r="J155" s="4">
        <f t="shared" si="59"/>
        <v>103.17598456314288</v>
      </c>
      <c r="K155" s="4"/>
      <c r="L155" s="2">
        <v>42534</v>
      </c>
      <c r="M155">
        <v>37720.49</v>
      </c>
      <c r="N155" s="3">
        <f t="shared" si="60"/>
        <v>5.5544429575404841E-4</v>
      </c>
      <c r="O155" s="4">
        <f t="shared" si="61"/>
        <v>103.05353605365273</v>
      </c>
      <c r="P155" s="4"/>
      <c r="Q155" s="2">
        <v>42534</v>
      </c>
      <c r="R155">
        <v>35416.239999999998</v>
      </c>
      <c r="S155" s="3">
        <f t="shared" si="62"/>
        <v>5.9301742465445173E-4</v>
      </c>
      <c r="T155" s="4">
        <f t="shared" si="63"/>
        <v>102.98657891813636</v>
      </c>
      <c r="U155" s="4"/>
      <c r="V155" s="2">
        <v>42534</v>
      </c>
      <c r="W155">
        <v>1424.07</v>
      </c>
      <c r="X155" s="3">
        <f t="shared" si="64"/>
        <v>4.0744929714997546E-4</v>
      </c>
      <c r="Y155">
        <f t="shared" si="55"/>
        <v>3.5117065111833767E-5</v>
      </c>
      <c r="Z155" s="4">
        <f t="shared" si="65"/>
        <v>103.46939665194139</v>
      </c>
      <c r="AA155" s="4">
        <f t="shared" si="66"/>
        <v>104.05816129297361</v>
      </c>
      <c r="AB155" s="4">
        <f t="shared" si="67"/>
        <v>103.42725528946755</v>
      </c>
      <c r="AC155" s="4">
        <f t="shared" si="68"/>
        <v>104.01212902340062</v>
      </c>
      <c r="AD155" s="4"/>
      <c r="AE155" s="2">
        <v>42534</v>
      </c>
      <c r="AF155">
        <v>58590.31</v>
      </c>
      <c r="AG155" s="3">
        <f t="shared" si="69"/>
        <v>-9.7958821456467504E-5</v>
      </c>
      <c r="AH155" s="4">
        <f t="shared" si="70"/>
        <v>102.73046991708664</v>
      </c>
      <c r="AI155" s="4"/>
      <c r="AJ155" s="4"/>
      <c r="AK155" s="2">
        <v>42534</v>
      </c>
      <c r="AL155">
        <v>37575.769999999997</v>
      </c>
      <c r="AM155" s="3">
        <f t="shared" si="71"/>
        <v>1.9031840935324063E-4</v>
      </c>
      <c r="AN155" s="4">
        <f t="shared" si="72"/>
        <v>103.11104976560038</v>
      </c>
      <c r="AO155" s="4"/>
      <c r="AP155" s="4"/>
      <c r="AQ155" s="4"/>
      <c r="AR155" s="4"/>
      <c r="AS155" s="4"/>
      <c r="AT155" s="2"/>
    </row>
    <row r="156" spans="2:46" x14ac:dyDescent="0.2">
      <c r="B156" s="2">
        <v>42535</v>
      </c>
      <c r="C156">
        <v>34441.07</v>
      </c>
      <c r="D156" s="3">
        <f t="shared" si="56"/>
        <v>-4.8776593042032523E-5</v>
      </c>
      <c r="E156" s="4">
        <f t="shared" si="57"/>
        <v>102.79244122971049</v>
      </c>
      <c r="F156" s="4"/>
      <c r="G156" s="2">
        <v>42535</v>
      </c>
      <c r="H156">
        <v>33832.410000000003</v>
      </c>
      <c r="I156" s="3">
        <f t="shared" si="58"/>
        <v>-9.9598708822257187E-5</v>
      </c>
      <c r="J156" s="4">
        <f t="shared" si="59"/>
        <v>103.16570836829892</v>
      </c>
      <c r="K156" s="4"/>
      <c r="L156" s="2">
        <v>42535</v>
      </c>
      <c r="M156">
        <v>37718.69</v>
      </c>
      <c r="N156" s="3">
        <f t="shared" si="60"/>
        <v>-4.7719422520686727E-5</v>
      </c>
      <c r="O156" s="4">
        <f t="shared" si="61"/>
        <v>103.04861839842354</v>
      </c>
      <c r="P156" s="4"/>
      <c r="Q156" s="2">
        <v>42535</v>
      </c>
      <c r="R156">
        <v>35420.01</v>
      </c>
      <c r="S156" s="3">
        <f t="shared" si="62"/>
        <v>1.0644834121298352E-4</v>
      </c>
      <c r="T156" s="4">
        <f t="shared" si="63"/>
        <v>102.9975416686294</v>
      </c>
      <c r="U156" s="4"/>
      <c r="V156" s="2">
        <v>42535</v>
      </c>
      <c r="W156">
        <v>1424.17</v>
      </c>
      <c r="X156" s="3">
        <f t="shared" si="64"/>
        <v>7.0221267213010918E-5</v>
      </c>
      <c r="Y156">
        <f t="shared" si="55"/>
        <v>3.5117065111833767E-5</v>
      </c>
      <c r="Z156" s="4">
        <f t="shared" si="65"/>
        <v>103.47666240409205</v>
      </c>
      <c r="AA156" s="4">
        <f t="shared" si="66"/>
        <v>104.06912260614899</v>
      </c>
      <c r="AB156" s="4">
        <f t="shared" si="67"/>
        <v>103.46939665194139</v>
      </c>
      <c r="AC156" s="4">
        <f t="shared" si="68"/>
        <v>104.05816129297361</v>
      </c>
      <c r="AD156" s="4"/>
      <c r="AE156" s="2">
        <v>42535</v>
      </c>
      <c r="AF156">
        <v>58581.440000000002</v>
      </c>
      <c r="AG156" s="3">
        <f t="shared" si="69"/>
        <v>-1.5139022135224334E-4</v>
      </c>
      <c r="AH156" s="4">
        <f t="shared" si="70"/>
        <v>102.71491752850626</v>
      </c>
      <c r="AI156" s="4"/>
      <c r="AJ156" s="4"/>
      <c r="AK156" s="2">
        <v>42535</v>
      </c>
      <c r="AL156">
        <v>37571.19</v>
      </c>
      <c r="AM156" s="3">
        <f t="shared" si="71"/>
        <v>-1.2188705647264708E-4</v>
      </c>
      <c r="AN156" s="4">
        <f t="shared" si="72"/>
        <v>103.09848186325465</v>
      </c>
      <c r="AO156" s="4"/>
      <c r="AP156" s="4"/>
      <c r="AQ156" s="4"/>
      <c r="AR156" s="4"/>
      <c r="AS156" s="4"/>
      <c r="AT156" s="2"/>
    </row>
    <row r="157" spans="2:46" x14ac:dyDescent="0.2">
      <c r="B157" s="2">
        <v>42536</v>
      </c>
      <c r="C157">
        <v>34449.22</v>
      </c>
      <c r="D157" s="3">
        <f t="shared" si="56"/>
        <v>2.3663608592894292E-4</v>
      </c>
      <c r="E157" s="4">
        <f t="shared" si="57"/>
        <v>102.81676563066617</v>
      </c>
      <c r="F157" s="4"/>
      <c r="G157" s="2">
        <v>42536</v>
      </c>
      <c r="H157">
        <v>33845.42</v>
      </c>
      <c r="I157" s="3">
        <f t="shared" si="58"/>
        <v>3.8454251411579321E-4</v>
      </c>
      <c r="J157" s="4">
        <f t="shared" si="59"/>
        <v>103.20537996916541</v>
      </c>
      <c r="K157" s="4"/>
      <c r="L157" s="2">
        <v>42536</v>
      </c>
      <c r="M157">
        <v>37728.47</v>
      </c>
      <c r="N157" s="3">
        <f t="shared" si="60"/>
        <v>2.5928790209839292E-4</v>
      </c>
      <c r="O157" s="4">
        <f t="shared" si="61"/>
        <v>103.07533765850221</v>
      </c>
      <c r="P157" s="4"/>
      <c r="Q157" s="2">
        <v>42536</v>
      </c>
      <c r="R157">
        <v>35435.839999999997</v>
      </c>
      <c r="S157" s="3">
        <f t="shared" si="62"/>
        <v>4.4692251639655289E-4</v>
      </c>
      <c r="T157" s="4">
        <f t="shared" si="63"/>
        <v>103.0435735891346</v>
      </c>
      <c r="U157" s="4"/>
      <c r="V157" s="2">
        <v>42536</v>
      </c>
      <c r="W157">
        <v>1424.43</v>
      </c>
      <c r="X157" s="3">
        <f t="shared" si="64"/>
        <v>1.8256247498538158E-4</v>
      </c>
      <c r="Y157">
        <f t="shared" si="55"/>
        <v>3.5117065111833767E-5</v>
      </c>
      <c r="Z157" s="4">
        <f t="shared" si="65"/>
        <v>103.49555335968377</v>
      </c>
      <c r="AA157" s="4">
        <f t="shared" si="66"/>
        <v>104.09177632489622</v>
      </c>
      <c r="AB157" s="4">
        <f t="shared" si="67"/>
        <v>103.47666240409205</v>
      </c>
      <c r="AC157" s="4">
        <f t="shared" si="68"/>
        <v>104.06912260614899</v>
      </c>
      <c r="AD157" s="4"/>
      <c r="AE157" s="2">
        <v>42536</v>
      </c>
      <c r="AF157">
        <v>58592.92</v>
      </c>
      <c r="AG157" s="3">
        <f t="shared" si="69"/>
        <v>1.9596650406672467E-4</v>
      </c>
      <c r="AH157" s="4">
        <f t="shared" si="70"/>
        <v>102.73504621180983</v>
      </c>
      <c r="AI157" s="4"/>
      <c r="AJ157" s="4"/>
      <c r="AK157" s="2">
        <v>42536</v>
      </c>
      <c r="AL157">
        <v>37582.230000000003</v>
      </c>
      <c r="AM157" s="3">
        <f t="shared" si="71"/>
        <v>2.938421700244831E-4</v>
      </c>
      <c r="AN157" s="4">
        <f t="shared" si="72"/>
        <v>103.12877654489158</v>
      </c>
      <c r="AO157" s="4"/>
      <c r="AP157" s="4"/>
      <c r="AQ157" s="4"/>
      <c r="AR157" s="4"/>
      <c r="AS157" s="4"/>
      <c r="AT157" s="2"/>
    </row>
    <row r="158" spans="2:46" x14ac:dyDescent="0.2">
      <c r="B158" s="2">
        <v>42537</v>
      </c>
      <c r="C158">
        <v>34451.86</v>
      </c>
      <c r="D158" s="3">
        <f t="shared" si="56"/>
        <v>7.6634536282593757E-5</v>
      </c>
      <c r="E158" s="4">
        <f t="shared" si="57"/>
        <v>102.82464494582236</v>
      </c>
      <c r="F158" s="4"/>
      <c r="G158" s="2">
        <v>42537</v>
      </c>
      <c r="H158">
        <v>33842.129999999997</v>
      </c>
      <c r="I158" s="3">
        <f t="shared" si="58"/>
        <v>-9.7206653071557625E-5</v>
      </c>
      <c r="J158" s="4">
        <f t="shared" si="59"/>
        <v>103.19534771959962</v>
      </c>
      <c r="K158" s="4"/>
      <c r="L158" s="2">
        <v>42537</v>
      </c>
      <c r="M158">
        <v>37725.160000000003</v>
      </c>
      <c r="N158" s="3">
        <f t="shared" si="60"/>
        <v>-8.7732155584330229E-5</v>
      </c>
      <c r="O158" s="4">
        <f t="shared" si="61"/>
        <v>103.06629463694185</v>
      </c>
      <c r="P158" s="4"/>
      <c r="Q158" s="2">
        <v>42537</v>
      </c>
      <c r="R158">
        <v>35438.089999999997</v>
      </c>
      <c r="S158" s="3">
        <f t="shared" si="62"/>
        <v>6.3495037792238307E-5</v>
      </c>
      <c r="T158" s="4">
        <f t="shared" si="63"/>
        <v>103.05011634473388</v>
      </c>
      <c r="U158" s="4"/>
      <c r="V158" s="2">
        <v>42537</v>
      </c>
      <c r="W158">
        <v>1425.33</v>
      </c>
      <c r="X158" s="3">
        <f t="shared" si="64"/>
        <v>6.3183168004043999E-4</v>
      </c>
      <c r="Y158">
        <f t="shared" si="55"/>
        <v>3.5117065111833767E-5</v>
      </c>
      <c r="Z158" s="4">
        <f t="shared" si="65"/>
        <v>103.56094512903974</v>
      </c>
      <c r="AA158" s="4">
        <f t="shared" si="66"/>
        <v>104.16120020449678</v>
      </c>
      <c r="AB158" s="4">
        <f t="shared" si="67"/>
        <v>103.49555335968377</v>
      </c>
      <c r="AC158" s="4">
        <f t="shared" si="68"/>
        <v>104.09177632489622</v>
      </c>
      <c r="AD158" s="4"/>
      <c r="AE158" s="2">
        <v>42537</v>
      </c>
      <c r="AF158">
        <v>58607.12</v>
      </c>
      <c r="AG158" s="3">
        <f t="shared" si="69"/>
        <v>2.4235009963669008E-4</v>
      </c>
      <c r="AH158" s="4">
        <f t="shared" si="70"/>
        <v>102.75994406049544</v>
      </c>
      <c r="AI158" s="4"/>
      <c r="AJ158" s="4"/>
      <c r="AK158" s="2">
        <v>42537</v>
      </c>
      <c r="AL158">
        <v>37586.58</v>
      </c>
      <c r="AM158" s="3">
        <f t="shared" si="71"/>
        <v>1.1574619175069856E-4</v>
      </c>
      <c r="AN158" s="4">
        <f t="shared" si="72"/>
        <v>103.14071330803655</v>
      </c>
      <c r="AO158" s="4"/>
      <c r="AP158" s="4"/>
      <c r="AQ158" s="4"/>
      <c r="AR158" s="4"/>
      <c r="AS158" s="4"/>
      <c r="AT158" s="2"/>
    </row>
    <row r="159" spans="2:46" x14ac:dyDescent="0.2">
      <c r="B159" s="2">
        <v>42538</v>
      </c>
      <c r="C159">
        <v>34496.019999999997</v>
      </c>
      <c r="D159" s="3">
        <f t="shared" si="56"/>
        <v>1.2817885594564871E-3</v>
      </c>
      <c r="E159" s="4">
        <f t="shared" si="57"/>
        <v>102.95644439934409</v>
      </c>
      <c r="F159" s="4"/>
      <c r="G159" s="2">
        <v>42538</v>
      </c>
      <c r="H159">
        <v>33882.14</v>
      </c>
      <c r="I159" s="3">
        <f t="shared" si="58"/>
        <v>1.1822541902652972E-3</v>
      </c>
      <c r="J159" s="4">
        <f t="shared" si="59"/>
        <v>103.317350851857</v>
      </c>
      <c r="K159" s="4"/>
      <c r="L159" s="2">
        <v>42538</v>
      </c>
      <c r="M159">
        <v>37725.160000000003</v>
      </c>
      <c r="N159" s="3">
        <f t="shared" si="60"/>
        <v>0</v>
      </c>
      <c r="O159" s="4">
        <f t="shared" si="61"/>
        <v>103.06629463694185</v>
      </c>
      <c r="P159" s="4"/>
      <c r="Q159" s="2">
        <v>42538</v>
      </c>
      <c r="R159">
        <v>35476.620000000003</v>
      </c>
      <c r="S159" s="3">
        <f t="shared" si="62"/>
        <v>1.087248212304992E-3</v>
      </c>
      <c r="T159" s="4">
        <f t="shared" si="63"/>
        <v>103.16215739950751</v>
      </c>
      <c r="U159" s="4"/>
      <c r="V159" s="2">
        <v>42538</v>
      </c>
      <c r="W159">
        <v>1425.06</v>
      </c>
      <c r="X159" s="3">
        <f t="shared" si="64"/>
        <v>-1.8942981625302835E-4</v>
      </c>
      <c r="Y159">
        <f t="shared" si="55"/>
        <v>3.5117065111833767E-5</v>
      </c>
      <c r="Z159" s="4">
        <f t="shared" si="65"/>
        <v>103.54132759823295</v>
      </c>
      <c r="AA159" s="4">
        <f t="shared" si="66"/>
        <v>104.14512680313105</v>
      </c>
      <c r="AB159" s="4">
        <f t="shared" si="67"/>
        <v>103.56094512903974</v>
      </c>
      <c r="AC159" s="4">
        <f t="shared" si="68"/>
        <v>104.16120020449678</v>
      </c>
      <c r="AD159" s="4"/>
      <c r="AE159" s="2">
        <v>42538</v>
      </c>
      <c r="AF159">
        <v>58661.46</v>
      </c>
      <c r="AG159" s="3">
        <f t="shared" si="69"/>
        <v>9.2719109896544083E-4</v>
      </c>
      <c r="AH159" s="4">
        <f t="shared" si="70"/>
        <v>102.85522216595852</v>
      </c>
      <c r="AI159" s="4"/>
      <c r="AJ159" s="4"/>
      <c r="AK159" s="2">
        <v>42538</v>
      </c>
      <c r="AL159">
        <v>37618.67</v>
      </c>
      <c r="AM159" s="3">
        <f t="shared" si="71"/>
        <v>8.5376216724153409E-4</v>
      </c>
      <c r="AN159" s="4">
        <f t="shared" si="72"/>
        <v>103.22877094696126</v>
      </c>
      <c r="AO159" s="4"/>
      <c r="AP159" s="4"/>
      <c r="AQ159" s="4"/>
      <c r="AR159" s="4"/>
      <c r="AS159" s="4"/>
      <c r="AT159" s="2"/>
    </row>
    <row r="160" spans="2:46" x14ac:dyDescent="0.2">
      <c r="B160" s="2">
        <v>42539</v>
      </c>
      <c r="C160">
        <v>34496.019999999997</v>
      </c>
      <c r="D160" s="3">
        <f t="shared" si="56"/>
        <v>0</v>
      </c>
      <c r="E160" s="4">
        <f t="shared" si="57"/>
        <v>102.95644439934409</v>
      </c>
      <c r="F160" s="4"/>
      <c r="G160" s="2">
        <v>42539</v>
      </c>
      <c r="H160">
        <v>33882.14</v>
      </c>
      <c r="I160" s="3">
        <f t="shared" si="58"/>
        <v>0</v>
      </c>
      <c r="J160" s="4">
        <f t="shared" si="59"/>
        <v>103.317350851857</v>
      </c>
      <c r="K160" s="4"/>
      <c r="L160" s="2">
        <v>42539</v>
      </c>
      <c r="M160">
        <v>37725.160000000003</v>
      </c>
      <c r="N160" s="3">
        <f t="shared" si="60"/>
        <v>0</v>
      </c>
      <c r="O160" s="4">
        <f t="shared" si="61"/>
        <v>103.06629463694185</v>
      </c>
      <c r="P160" s="4"/>
      <c r="Q160" s="2">
        <v>42539</v>
      </c>
      <c r="R160">
        <v>35476.620000000003</v>
      </c>
      <c r="S160" s="3">
        <f t="shared" si="62"/>
        <v>0</v>
      </c>
      <c r="T160" s="4">
        <f t="shared" si="63"/>
        <v>103.16215739950751</v>
      </c>
      <c r="U160" s="4"/>
      <c r="V160" s="2">
        <v>42539</v>
      </c>
      <c r="W160">
        <v>1425.06</v>
      </c>
      <c r="X160" s="3">
        <f t="shared" si="64"/>
        <v>0</v>
      </c>
      <c r="Y160">
        <f t="shared" si="55"/>
        <v>3.5117065111833767E-5</v>
      </c>
      <c r="Z160" s="4">
        <f t="shared" si="65"/>
        <v>103.54132759823295</v>
      </c>
      <c r="AA160" s="4">
        <f t="shared" si="66"/>
        <v>104.14878407433008</v>
      </c>
      <c r="AB160" s="4">
        <f t="shared" si="67"/>
        <v>103.54132759823295</v>
      </c>
      <c r="AC160" s="4">
        <f t="shared" si="68"/>
        <v>104.14512680313105</v>
      </c>
      <c r="AD160" s="4"/>
      <c r="AE160" s="2">
        <v>42539</v>
      </c>
      <c r="AF160">
        <v>58661.46</v>
      </c>
      <c r="AG160" s="3">
        <f t="shared" si="69"/>
        <v>0</v>
      </c>
      <c r="AH160" s="4">
        <f t="shared" si="70"/>
        <v>102.85522216595852</v>
      </c>
      <c r="AI160" s="4"/>
      <c r="AJ160" s="4"/>
      <c r="AK160" s="2">
        <v>42539</v>
      </c>
      <c r="AL160">
        <v>37618.67</v>
      </c>
      <c r="AM160" s="3">
        <f t="shared" si="71"/>
        <v>0</v>
      </c>
      <c r="AN160" s="4">
        <f t="shared" si="72"/>
        <v>103.22877094696126</v>
      </c>
      <c r="AO160" s="4"/>
      <c r="AP160" s="4"/>
      <c r="AQ160" s="4"/>
      <c r="AR160" s="4"/>
      <c r="AS160" s="4"/>
      <c r="AT160" s="2"/>
    </row>
    <row r="161" spans="2:46" x14ac:dyDescent="0.2">
      <c r="B161" s="2">
        <v>42540</v>
      </c>
      <c r="C161">
        <v>34496.019999999997</v>
      </c>
      <c r="D161" s="3">
        <f t="shared" si="56"/>
        <v>0</v>
      </c>
      <c r="E161" s="4">
        <f t="shared" si="57"/>
        <v>102.95644439934409</v>
      </c>
      <c r="F161" s="4"/>
      <c r="G161" s="2">
        <v>42540</v>
      </c>
      <c r="H161">
        <v>33882.14</v>
      </c>
      <c r="I161" s="3">
        <f t="shared" si="58"/>
        <v>0</v>
      </c>
      <c r="J161" s="4">
        <f t="shared" si="59"/>
        <v>103.317350851857</v>
      </c>
      <c r="K161" s="4"/>
      <c r="L161" s="2">
        <v>42540</v>
      </c>
      <c r="M161">
        <v>37725.160000000003</v>
      </c>
      <c r="N161" s="3">
        <f t="shared" si="60"/>
        <v>0</v>
      </c>
      <c r="O161" s="4">
        <f t="shared" si="61"/>
        <v>103.06629463694185</v>
      </c>
      <c r="P161" s="4"/>
      <c r="Q161" s="2">
        <v>42540</v>
      </c>
      <c r="R161">
        <v>35476.620000000003</v>
      </c>
      <c r="S161" s="3">
        <f t="shared" si="62"/>
        <v>0</v>
      </c>
      <c r="T161" s="4">
        <f t="shared" si="63"/>
        <v>103.16215739950751</v>
      </c>
      <c r="U161" s="4"/>
      <c r="V161" s="2">
        <v>42540</v>
      </c>
      <c r="W161">
        <v>1425.06</v>
      </c>
      <c r="X161" s="3">
        <f t="shared" si="64"/>
        <v>0</v>
      </c>
      <c r="Y161">
        <f t="shared" si="55"/>
        <v>3.5117065111833767E-5</v>
      </c>
      <c r="Z161" s="4">
        <f t="shared" si="65"/>
        <v>103.54132759823295</v>
      </c>
      <c r="AA161" s="4">
        <f t="shared" si="66"/>
        <v>104.15244147396174</v>
      </c>
      <c r="AB161" s="4">
        <f t="shared" si="67"/>
        <v>103.54132759823295</v>
      </c>
      <c r="AC161" s="4">
        <f t="shared" si="68"/>
        <v>104.14878407433008</v>
      </c>
      <c r="AD161" s="4"/>
      <c r="AE161" s="2">
        <v>42540</v>
      </c>
      <c r="AF161">
        <v>58661.46</v>
      </c>
      <c r="AG161" s="3">
        <f t="shared" si="69"/>
        <v>0</v>
      </c>
      <c r="AH161" s="4">
        <f t="shared" si="70"/>
        <v>102.85522216595852</v>
      </c>
      <c r="AI161" s="4"/>
      <c r="AJ161" s="4"/>
      <c r="AK161" s="2">
        <v>42540</v>
      </c>
      <c r="AL161">
        <v>37618.67</v>
      </c>
      <c r="AM161" s="3">
        <f t="shared" si="71"/>
        <v>0</v>
      </c>
      <c r="AN161" s="4">
        <f t="shared" si="72"/>
        <v>103.22877094696126</v>
      </c>
      <c r="AO161" s="4"/>
      <c r="AP161" s="4"/>
      <c r="AQ161" s="4"/>
      <c r="AR161" s="4"/>
      <c r="AS161" s="4"/>
      <c r="AT161" s="2"/>
    </row>
    <row r="162" spans="2:46" x14ac:dyDescent="0.2">
      <c r="B162" s="2">
        <v>42541</v>
      </c>
      <c r="C162">
        <v>34483.980000000003</v>
      </c>
      <c r="D162" s="3">
        <f t="shared" si="56"/>
        <v>-3.4902577166850968E-4</v>
      </c>
      <c r="E162" s="4">
        <f t="shared" si="57"/>
        <v>102.92050994688937</v>
      </c>
      <c r="F162" s="4"/>
      <c r="G162" s="2">
        <v>42541</v>
      </c>
      <c r="H162">
        <v>33876.410000000003</v>
      </c>
      <c r="I162" s="3">
        <f t="shared" si="58"/>
        <v>-1.6911564617805297E-4</v>
      </c>
      <c r="J162" s="4">
        <f t="shared" si="59"/>
        <v>103.29987827130628</v>
      </c>
      <c r="K162" s="4"/>
      <c r="L162" s="2">
        <v>42541</v>
      </c>
      <c r="M162">
        <v>37750.11</v>
      </c>
      <c r="N162" s="3">
        <f t="shared" si="60"/>
        <v>6.6136233749558571E-4</v>
      </c>
      <c r="O162" s="4">
        <f t="shared" si="61"/>
        <v>103.13445880247994</v>
      </c>
      <c r="P162" s="4"/>
      <c r="Q162" s="2">
        <v>42541</v>
      </c>
      <c r="R162">
        <v>35465.99</v>
      </c>
      <c r="S162" s="3">
        <f t="shared" si="62"/>
        <v>-2.9963395610976828E-4</v>
      </c>
      <c r="T162" s="4">
        <f t="shared" si="63"/>
        <v>103.13124651416507</v>
      </c>
      <c r="U162" s="4"/>
      <c r="V162" s="2">
        <v>42541</v>
      </c>
      <c r="W162">
        <v>1424.31</v>
      </c>
      <c r="X162" s="3">
        <f t="shared" si="64"/>
        <v>-5.2629362974188076E-4</v>
      </c>
      <c r="Y162">
        <f t="shared" si="55"/>
        <v>3.5117065111833767E-5</v>
      </c>
      <c r="Z162" s="4">
        <f t="shared" si="65"/>
        <v>103.48683445710299</v>
      </c>
      <c r="AA162" s="4">
        <f t="shared" si="66"/>
        <v>104.10128423556073</v>
      </c>
      <c r="AB162" s="4">
        <f t="shared" si="67"/>
        <v>103.54132759823295</v>
      </c>
      <c r="AC162" s="4">
        <f t="shared" si="68"/>
        <v>104.15244147396174</v>
      </c>
      <c r="AD162" s="4"/>
      <c r="AE162" s="2">
        <v>42541</v>
      </c>
      <c r="AF162">
        <v>58651.79</v>
      </c>
      <c r="AG162" s="3">
        <f t="shared" si="69"/>
        <v>-1.6484417537510065E-4</v>
      </c>
      <c r="AH162" s="4">
        <f t="shared" si="70"/>
        <v>102.83826708167756</v>
      </c>
      <c r="AI162" s="4"/>
      <c r="AJ162" s="4"/>
      <c r="AK162" s="2">
        <v>42541</v>
      </c>
      <c r="AL162">
        <v>37611.86</v>
      </c>
      <c r="AM162" s="3">
        <f t="shared" si="71"/>
        <v>-1.810271336014635E-4</v>
      </c>
      <c r="AN162" s="4">
        <f t="shared" si="72"/>
        <v>103.21008373845153</v>
      </c>
      <c r="AO162" s="4"/>
      <c r="AP162" s="4"/>
      <c r="AQ162" s="4"/>
      <c r="AR162" s="4"/>
      <c r="AS162" s="4"/>
      <c r="AT162" s="2"/>
    </row>
    <row r="163" spans="2:46" x14ac:dyDescent="0.2">
      <c r="B163" s="2">
        <v>42542</v>
      </c>
      <c r="C163">
        <v>34442.67</v>
      </c>
      <c r="D163" s="3">
        <f t="shared" si="56"/>
        <v>-1.1979475686972885E-3</v>
      </c>
      <c r="E163" s="4">
        <f t="shared" si="57"/>
        <v>102.7972165722294</v>
      </c>
      <c r="F163" s="4"/>
      <c r="G163" s="2">
        <v>42542</v>
      </c>
      <c r="H163">
        <v>33851.339999999997</v>
      </c>
      <c r="I163" s="3">
        <f t="shared" si="58"/>
        <v>-7.4004299747243429E-4</v>
      </c>
      <c r="J163" s="4">
        <f t="shared" si="59"/>
        <v>103.22343191975185</v>
      </c>
      <c r="K163" s="4"/>
      <c r="L163" s="2">
        <v>42542</v>
      </c>
      <c r="M163">
        <v>37704.199999999997</v>
      </c>
      <c r="N163" s="3">
        <f t="shared" si="60"/>
        <v>-1.2161553966333338E-3</v>
      </c>
      <c r="O163" s="4">
        <f t="shared" si="61"/>
        <v>103.00903127382844</v>
      </c>
      <c r="P163" s="4"/>
      <c r="Q163" s="2">
        <v>42542</v>
      </c>
      <c r="R163">
        <v>35428.46</v>
      </c>
      <c r="S163" s="3">
        <f t="shared" si="62"/>
        <v>-1.0581968810119413E-3</v>
      </c>
      <c r="T163" s="4">
        <f t="shared" si="63"/>
        <v>103.0221133507689</v>
      </c>
      <c r="U163" s="4"/>
      <c r="V163" s="2">
        <v>42542</v>
      </c>
      <c r="W163">
        <v>1424.08</v>
      </c>
      <c r="X163" s="3">
        <f t="shared" si="64"/>
        <v>-1.6148169991081485E-4</v>
      </c>
      <c r="Y163">
        <f t="shared" si="55"/>
        <v>3.5117065111833767E-5</v>
      </c>
      <c r="Z163" s="4">
        <f t="shared" si="65"/>
        <v>103.47012322715646</v>
      </c>
      <c r="AA163" s="4">
        <f t="shared" si="66"/>
        <v>104.08812951479619</v>
      </c>
      <c r="AB163" s="4">
        <f t="shared" si="67"/>
        <v>103.48683445710299</v>
      </c>
      <c r="AC163" s="4">
        <f t="shared" si="68"/>
        <v>104.10128423556073</v>
      </c>
      <c r="AD163" s="4"/>
      <c r="AE163" s="2">
        <v>42542</v>
      </c>
      <c r="AF163">
        <v>58619.25</v>
      </c>
      <c r="AG163" s="3">
        <f t="shared" si="69"/>
        <v>-5.5479977678429826E-4</v>
      </c>
      <c r="AH163" s="4">
        <f t="shared" si="70"/>
        <v>102.78121243405576</v>
      </c>
      <c r="AI163" s="4"/>
      <c r="AJ163" s="4"/>
      <c r="AK163" s="2">
        <v>42542</v>
      </c>
      <c r="AL163">
        <v>37594.35</v>
      </c>
      <c r="AM163" s="3">
        <f t="shared" si="71"/>
        <v>-4.6554464469461543E-4</v>
      </c>
      <c r="AN163" s="4">
        <f t="shared" si="72"/>
        <v>103.1620348366886</v>
      </c>
      <c r="AO163" s="4"/>
      <c r="AP163" s="4"/>
      <c r="AQ163" s="4"/>
      <c r="AR163" s="4"/>
      <c r="AS163" s="4"/>
      <c r="AT163" s="2"/>
    </row>
    <row r="164" spans="2:46" x14ac:dyDescent="0.2">
      <c r="B164" s="2">
        <v>42543</v>
      </c>
      <c r="C164">
        <v>34435.5</v>
      </c>
      <c r="D164" s="3">
        <f t="shared" si="56"/>
        <v>-2.0817201453893208E-4</v>
      </c>
      <c r="E164" s="4">
        <f t="shared" si="57"/>
        <v>102.77581706856657</v>
      </c>
      <c r="F164" s="4"/>
      <c r="G164" s="2">
        <v>42543</v>
      </c>
      <c r="H164">
        <v>33842.480000000003</v>
      </c>
      <c r="I164" s="3">
        <f t="shared" si="58"/>
        <v>-2.6173262269657549E-4</v>
      </c>
      <c r="J164" s="4">
        <f t="shared" si="59"/>
        <v>103.19641498019175</v>
      </c>
      <c r="K164" s="4"/>
      <c r="L164" s="2">
        <v>42543</v>
      </c>
      <c r="M164">
        <v>37687.660000000003</v>
      </c>
      <c r="N164" s="3">
        <f t="shared" si="60"/>
        <v>-4.3867791917062693E-4</v>
      </c>
      <c r="O164" s="4">
        <f t="shared" si="61"/>
        <v>102.96384348633346</v>
      </c>
      <c r="P164" s="4"/>
      <c r="Q164" s="2">
        <v>42543</v>
      </c>
      <c r="R164">
        <v>35421.25</v>
      </c>
      <c r="S164" s="3">
        <f t="shared" si="62"/>
        <v>-2.0350870458385462E-4</v>
      </c>
      <c r="T164" s="4">
        <f t="shared" si="63"/>
        <v>103.00114745393739</v>
      </c>
      <c r="U164" s="4"/>
      <c r="V164" s="2">
        <v>42543</v>
      </c>
      <c r="W164">
        <v>1424.1</v>
      </c>
      <c r="X164" s="3">
        <f t="shared" si="64"/>
        <v>1.4044154822645538E-5</v>
      </c>
      <c r="Y164">
        <f t="shared" si="55"/>
        <v>3.5117065111833767E-5</v>
      </c>
      <c r="Z164" s="4">
        <f t="shared" si="65"/>
        <v>103.47157637758659</v>
      </c>
      <c r="AA164" s="4">
        <f t="shared" si="66"/>
        <v>104.09324661422384</v>
      </c>
      <c r="AB164" s="4">
        <f t="shared" si="67"/>
        <v>103.47012322715646</v>
      </c>
      <c r="AC164" s="4">
        <f t="shared" si="68"/>
        <v>104.08812951479619</v>
      </c>
      <c r="AD164" s="4"/>
      <c r="AE164" s="2">
        <v>42543</v>
      </c>
      <c r="AF164">
        <v>58609.04</v>
      </c>
      <c r="AG164" s="3">
        <f t="shared" si="69"/>
        <v>-1.7417486576509766E-4</v>
      </c>
      <c r="AH164" s="4">
        <f t="shared" si="70"/>
        <v>102.76331053017688</v>
      </c>
      <c r="AI164" s="4"/>
      <c r="AJ164" s="4"/>
      <c r="AK164" s="2">
        <v>42543</v>
      </c>
      <c r="AL164">
        <v>37587.800000000003</v>
      </c>
      <c r="AM164" s="3">
        <f t="shared" si="71"/>
        <v>-1.7422830824298519E-4</v>
      </c>
      <c r="AN164" s="4">
        <f t="shared" si="72"/>
        <v>103.1440610898841</v>
      </c>
      <c r="AO164" s="4"/>
      <c r="AP164" s="4"/>
      <c r="AQ164" s="4"/>
      <c r="AR164" s="4"/>
      <c r="AS164" s="4"/>
      <c r="AT164" s="2"/>
    </row>
    <row r="165" spans="2:46" x14ac:dyDescent="0.2">
      <c r="B165" s="2">
        <v>42544</v>
      </c>
      <c r="C165">
        <v>34416.839999999997</v>
      </c>
      <c r="D165" s="3">
        <f t="shared" si="56"/>
        <v>-5.418826501721874E-4</v>
      </c>
      <c r="E165" s="4">
        <f t="shared" si="57"/>
        <v>102.72012463643983</v>
      </c>
      <c r="F165" s="4"/>
      <c r="G165" s="2">
        <v>42544</v>
      </c>
      <c r="H165">
        <v>33832.269999999997</v>
      </c>
      <c r="I165" s="3">
        <f t="shared" si="58"/>
        <v>-3.0169183818695711E-4</v>
      </c>
      <c r="J165" s="4">
        <f t="shared" si="59"/>
        <v>103.16528146406208</v>
      </c>
      <c r="K165" s="4"/>
      <c r="L165" s="2">
        <v>42544</v>
      </c>
      <c r="M165">
        <v>37664.480000000003</v>
      </c>
      <c r="N165" s="3">
        <f t="shared" si="60"/>
        <v>-6.1505543193718371E-4</v>
      </c>
      <c r="O165" s="4">
        <f t="shared" si="61"/>
        <v>102.90051501510406</v>
      </c>
      <c r="P165" s="4"/>
      <c r="Q165" s="2">
        <v>42544</v>
      </c>
      <c r="R165">
        <v>35407.360000000001</v>
      </c>
      <c r="S165" s="3">
        <f t="shared" si="62"/>
        <v>-3.9213748808974991E-4</v>
      </c>
      <c r="T165" s="4">
        <f t="shared" si="63"/>
        <v>102.96075684270444</v>
      </c>
      <c r="U165" s="4"/>
      <c r="V165" s="2">
        <v>42544</v>
      </c>
      <c r="W165">
        <v>1424.48</v>
      </c>
      <c r="X165" s="3">
        <f t="shared" si="64"/>
        <v>2.6683519415771073E-4</v>
      </c>
      <c r="Y165">
        <f t="shared" si="55"/>
        <v>3.5117065111833767E-5</v>
      </c>
      <c r="Z165" s="4">
        <f t="shared" si="65"/>
        <v>103.4991862357591</v>
      </c>
      <c r="AA165" s="4">
        <f t="shared" si="66"/>
        <v>104.12467780521371</v>
      </c>
      <c r="AB165" s="4">
        <f t="shared" si="67"/>
        <v>103.47157637758659</v>
      </c>
      <c r="AC165" s="4">
        <f t="shared" si="68"/>
        <v>104.09324661422384</v>
      </c>
      <c r="AD165" s="4"/>
      <c r="AE165" s="2">
        <v>42544</v>
      </c>
      <c r="AF165">
        <v>58589.49</v>
      </c>
      <c r="AG165" s="3">
        <f t="shared" si="69"/>
        <v>-3.3356628943248534E-4</v>
      </c>
      <c r="AH165" s="4">
        <f t="shared" si="70"/>
        <v>102.72903215399353</v>
      </c>
      <c r="AI165" s="4"/>
      <c r="AJ165" s="4"/>
      <c r="AK165" s="2">
        <v>42544</v>
      </c>
      <c r="AL165">
        <v>37584.19</v>
      </c>
      <c r="AM165" s="3">
        <f t="shared" si="71"/>
        <v>-9.6041800797030952E-5</v>
      </c>
      <c r="AN165" s="4">
        <f t="shared" si="72"/>
        <v>103.13415494851552</v>
      </c>
      <c r="AO165" s="4"/>
      <c r="AP165" s="4"/>
      <c r="AQ165" s="4"/>
      <c r="AR165" s="4"/>
      <c r="AS165" s="4"/>
      <c r="AT165" s="2"/>
    </row>
    <row r="166" spans="2:46" x14ac:dyDescent="0.2">
      <c r="B166" s="2">
        <v>42545</v>
      </c>
      <c r="C166">
        <v>34416.839999999997</v>
      </c>
      <c r="D166" s="3">
        <f t="shared" si="56"/>
        <v>0</v>
      </c>
      <c r="E166" s="4">
        <f t="shared" si="57"/>
        <v>102.72012463643983</v>
      </c>
      <c r="F166" s="4"/>
      <c r="G166" s="2">
        <v>42545</v>
      </c>
      <c r="H166">
        <v>33855.06</v>
      </c>
      <c r="I166" s="3">
        <f t="shared" si="58"/>
        <v>6.7361722994063733E-4</v>
      </c>
      <c r="J166" s="4">
        <f t="shared" si="59"/>
        <v>103.23477537518795</v>
      </c>
      <c r="K166" s="4"/>
      <c r="L166" s="2">
        <v>42545</v>
      </c>
      <c r="M166">
        <v>37684.99</v>
      </c>
      <c r="N166" s="3">
        <f t="shared" si="60"/>
        <v>5.4454488685351521E-4</v>
      </c>
      <c r="O166" s="4">
        <f t="shared" si="61"/>
        <v>102.95654896441013</v>
      </c>
      <c r="P166" s="4"/>
      <c r="Q166" s="2">
        <v>42545</v>
      </c>
      <c r="R166">
        <v>35429.18</v>
      </c>
      <c r="S166" s="3">
        <f t="shared" si="62"/>
        <v>6.1625605523829563E-4</v>
      </c>
      <c r="T166" s="4">
        <f t="shared" si="63"/>
        <v>103.02420703256068</v>
      </c>
      <c r="U166" s="4"/>
      <c r="V166" s="2">
        <v>42545</v>
      </c>
      <c r="W166">
        <v>1425.59</v>
      </c>
      <c r="X166" s="3">
        <f t="shared" si="64"/>
        <v>7.7923171964489057E-4</v>
      </c>
      <c r="Y166">
        <f t="shared" si="55"/>
        <v>3.5117065111833767E-5</v>
      </c>
      <c r="Z166" s="4">
        <f t="shared" si="65"/>
        <v>103.57983608463144</v>
      </c>
      <c r="AA166" s="4">
        <f t="shared" si="66"/>
        <v>104.20947161004757</v>
      </c>
      <c r="AB166" s="4">
        <f t="shared" si="67"/>
        <v>103.4991862357591</v>
      </c>
      <c r="AC166" s="4">
        <f t="shared" si="68"/>
        <v>104.12467780521371</v>
      </c>
      <c r="AD166" s="4"/>
      <c r="AE166" s="2">
        <v>42545</v>
      </c>
      <c r="AF166">
        <v>58627.88</v>
      </c>
      <c r="AG166" s="3">
        <f t="shared" si="69"/>
        <v>6.5523697168212713E-4</v>
      </c>
      <c r="AH166" s="4">
        <f t="shared" si="70"/>
        <v>102.79634401392595</v>
      </c>
      <c r="AI166" s="4"/>
      <c r="AJ166" s="4"/>
      <c r="AK166" s="2">
        <v>42545</v>
      </c>
      <c r="AL166">
        <v>37601.9</v>
      </c>
      <c r="AM166" s="3">
        <f t="shared" si="71"/>
        <v>4.7120877156059393E-4</v>
      </c>
      <c r="AN166" s="4">
        <f t="shared" si="72"/>
        <v>103.18275266697475</v>
      </c>
      <c r="AO166" s="4"/>
      <c r="AP166" s="4"/>
      <c r="AQ166" s="4"/>
      <c r="AR166" s="4"/>
      <c r="AS166" s="4"/>
      <c r="AT166" s="2"/>
    </row>
    <row r="167" spans="2:46" x14ac:dyDescent="0.2">
      <c r="B167" s="2">
        <v>42546</v>
      </c>
      <c r="C167">
        <v>34416.839999999997</v>
      </c>
      <c r="D167" s="3">
        <f t="shared" si="56"/>
        <v>0</v>
      </c>
      <c r="E167" s="4">
        <f t="shared" si="57"/>
        <v>102.72012463643983</v>
      </c>
      <c r="F167" s="4"/>
      <c r="G167" s="2">
        <v>42546</v>
      </c>
      <c r="H167">
        <v>33855.06</v>
      </c>
      <c r="I167" s="3">
        <f t="shared" si="58"/>
        <v>0</v>
      </c>
      <c r="J167" s="4">
        <f t="shared" si="59"/>
        <v>103.23477537518795</v>
      </c>
      <c r="K167" s="4"/>
      <c r="L167" s="2">
        <v>42546</v>
      </c>
      <c r="M167">
        <v>37684.99</v>
      </c>
      <c r="N167" s="3">
        <f t="shared" si="60"/>
        <v>0</v>
      </c>
      <c r="O167" s="4">
        <f t="shared" si="61"/>
        <v>102.95654896441013</v>
      </c>
      <c r="P167" s="4"/>
      <c r="Q167" s="2">
        <v>42546</v>
      </c>
      <c r="R167">
        <v>35429.18</v>
      </c>
      <c r="S167" s="3">
        <f t="shared" si="62"/>
        <v>0</v>
      </c>
      <c r="T167" s="4">
        <f t="shared" si="63"/>
        <v>103.02420703256068</v>
      </c>
      <c r="U167" s="4"/>
      <c r="V167" s="2">
        <v>42546</v>
      </c>
      <c r="W167">
        <v>1425.59</v>
      </c>
      <c r="X167" s="3">
        <f t="shared" si="64"/>
        <v>0</v>
      </c>
      <c r="Y167">
        <f t="shared" si="55"/>
        <v>3.5117065111833767E-5</v>
      </c>
      <c r="Z167" s="4">
        <f t="shared" si="65"/>
        <v>103.57983608463144</v>
      </c>
      <c r="AA167" s="4">
        <f t="shared" si="66"/>
        <v>104.21313114084737</v>
      </c>
      <c r="AB167" s="4">
        <f t="shared" si="67"/>
        <v>103.57983608463144</v>
      </c>
      <c r="AC167" s="4">
        <f t="shared" si="68"/>
        <v>104.20947161004757</v>
      </c>
      <c r="AD167" s="4"/>
      <c r="AE167" s="2">
        <v>42546</v>
      </c>
      <c r="AF167">
        <v>58627.88</v>
      </c>
      <c r="AG167" s="3">
        <f t="shared" si="69"/>
        <v>0</v>
      </c>
      <c r="AH167" s="4">
        <f t="shared" si="70"/>
        <v>102.79634401392595</v>
      </c>
      <c r="AI167" s="4"/>
      <c r="AJ167" s="4"/>
      <c r="AK167" s="2">
        <v>42546</v>
      </c>
      <c r="AL167">
        <v>37601.9</v>
      </c>
      <c r="AM167" s="3">
        <f t="shared" si="71"/>
        <v>0</v>
      </c>
      <c r="AN167" s="4">
        <f t="shared" si="72"/>
        <v>103.18275266697475</v>
      </c>
      <c r="AO167" s="4"/>
      <c r="AP167" s="4"/>
      <c r="AQ167" s="4"/>
      <c r="AR167" s="4"/>
      <c r="AS167" s="4"/>
      <c r="AT167" s="2"/>
    </row>
    <row r="168" spans="2:46" x14ac:dyDescent="0.2">
      <c r="B168" s="2">
        <v>42547</v>
      </c>
      <c r="C168">
        <v>34416.839999999997</v>
      </c>
      <c r="D168" s="3">
        <f t="shared" si="56"/>
        <v>0</v>
      </c>
      <c r="E168" s="4">
        <f t="shared" si="57"/>
        <v>102.72012463643983</v>
      </c>
      <c r="F168" s="4"/>
      <c r="G168" s="2">
        <v>42547</v>
      </c>
      <c r="H168">
        <v>33855.06</v>
      </c>
      <c r="I168" s="3">
        <f t="shared" si="58"/>
        <v>0</v>
      </c>
      <c r="J168" s="4">
        <f t="shared" si="59"/>
        <v>103.23477537518795</v>
      </c>
      <c r="K168" s="4"/>
      <c r="L168" s="2">
        <v>42547</v>
      </c>
      <c r="M168">
        <v>37684.99</v>
      </c>
      <c r="N168" s="3">
        <f t="shared" si="60"/>
        <v>0</v>
      </c>
      <c r="O168" s="4">
        <f t="shared" si="61"/>
        <v>102.95654896441013</v>
      </c>
      <c r="P168" s="4"/>
      <c r="Q168" s="2">
        <v>42547</v>
      </c>
      <c r="R168">
        <v>35429.18</v>
      </c>
      <c r="S168" s="3">
        <f t="shared" si="62"/>
        <v>0</v>
      </c>
      <c r="T168" s="4">
        <f t="shared" si="63"/>
        <v>103.02420703256068</v>
      </c>
      <c r="U168" s="4"/>
      <c r="V168" s="2">
        <v>42547</v>
      </c>
      <c r="W168">
        <v>1425.59</v>
      </c>
      <c r="X168" s="3">
        <f t="shared" si="64"/>
        <v>0</v>
      </c>
      <c r="Y168">
        <f t="shared" si="55"/>
        <v>3.5117065111833767E-5</v>
      </c>
      <c r="Z168" s="4">
        <f t="shared" si="65"/>
        <v>103.57983608463144</v>
      </c>
      <c r="AA168" s="4">
        <f t="shared" si="66"/>
        <v>104.21679080015915</v>
      </c>
      <c r="AB168" s="4">
        <f t="shared" si="67"/>
        <v>103.57983608463144</v>
      </c>
      <c r="AC168" s="4">
        <f t="shared" si="68"/>
        <v>104.21313114084737</v>
      </c>
      <c r="AD168" s="4"/>
      <c r="AE168" s="2">
        <v>42547</v>
      </c>
      <c r="AF168">
        <v>58627.88</v>
      </c>
      <c r="AG168" s="3">
        <f t="shared" si="69"/>
        <v>0</v>
      </c>
      <c r="AH168" s="4">
        <f t="shared" si="70"/>
        <v>102.79634401392595</v>
      </c>
      <c r="AI168" s="4"/>
      <c r="AJ168" s="4"/>
      <c r="AK168" s="2">
        <v>42547</v>
      </c>
      <c r="AL168">
        <v>37601.9</v>
      </c>
      <c r="AM168" s="3">
        <f t="shared" si="71"/>
        <v>0</v>
      </c>
      <c r="AN168" s="4">
        <f t="shared" si="72"/>
        <v>103.18275266697475</v>
      </c>
      <c r="AO168" s="4"/>
      <c r="AP168" s="4"/>
      <c r="AQ168" s="4"/>
      <c r="AR168" s="4"/>
      <c r="AS168" s="4"/>
      <c r="AT168" s="2"/>
    </row>
    <row r="169" spans="2:46" x14ac:dyDescent="0.2">
      <c r="B169" s="2">
        <v>42548</v>
      </c>
      <c r="C169">
        <v>34427.29</v>
      </c>
      <c r="D169" s="3">
        <f t="shared" si="56"/>
        <v>3.0363043207937146E-4</v>
      </c>
      <c r="E169" s="4">
        <f t="shared" si="57"/>
        <v>102.75131359226644</v>
      </c>
      <c r="F169" s="4"/>
      <c r="G169" s="2">
        <v>42548</v>
      </c>
      <c r="H169">
        <v>33855.06</v>
      </c>
      <c r="I169" s="3">
        <f t="shared" si="58"/>
        <v>0</v>
      </c>
      <c r="J169" s="4">
        <f t="shared" si="59"/>
        <v>103.23477537518795</v>
      </c>
      <c r="K169" s="4"/>
      <c r="L169" s="2">
        <v>42548</v>
      </c>
      <c r="M169">
        <v>37684.99</v>
      </c>
      <c r="N169" s="3">
        <f t="shared" si="60"/>
        <v>0</v>
      </c>
      <c r="O169" s="4">
        <f t="shared" si="61"/>
        <v>102.95654896441013</v>
      </c>
      <c r="P169" s="4"/>
      <c r="Q169" s="2">
        <v>42548</v>
      </c>
      <c r="R169">
        <v>35429.18</v>
      </c>
      <c r="S169" s="3">
        <f t="shared" si="62"/>
        <v>0</v>
      </c>
      <c r="T169" s="4">
        <f t="shared" si="63"/>
        <v>103.02420703256068</v>
      </c>
      <c r="U169" s="4"/>
      <c r="V169" s="2">
        <v>42548</v>
      </c>
      <c r="W169">
        <v>1426</v>
      </c>
      <c r="X169" s="3">
        <f t="shared" si="64"/>
        <v>2.8760022166274268E-4</v>
      </c>
      <c r="Y169">
        <f t="shared" si="55"/>
        <v>3.5117065111833767E-5</v>
      </c>
      <c r="Z169" s="4">
        <f t="shared" si="65"/>
        <v>103.60962566844917</v>
      </c>
      <c r="AA169" s="4">
        <f t="shared" si="66"/>
        <v>104.25042336012253</v>
      </c>
      <c r="AB169" s="4">
        <f t="shared" si="67"/>
        <v>103.57983608463144</v>
      </c>
      <c r="AC169" s="4">
        <f t="shared" si="68"/>
        <v>104.21679080015915</v>
      </c>
      <c r="AD169" s="4"/>
      <c r="AE169" s="2">
        <v>42548</v>
      </c>
      <c r="AF169">
        <v>58627.88</v>
      </c>
      <c r="AG169" s="3">
        <f t="shared" si="69"/>
        <v>0</v>
      </c>
      <c r="AH169" s="4">
        <f t="shared" si="70"/>
        <v>102.79634401392595</v>
      </c>
      <c r="AI169" s="4"/>
      <c r="AJ169" s="4"/>
      <c r="AK169" s="2">
        <v>42548</v>
      </c>
      <c r="AL169">
        <v>37601.9</v>
      </c>
      <c r="AM169" s="3">
        <f t="shared" si="71"/>
        <v>0</v>
      </c>
      <c r="AN169" s="4">
        <f t="shared" si="72"/>
        <v>103.18275266697475</v>
      </c>
      <c r="AO169" s="4"/>
      <c r="AP169" s="4"/>
      <c r="AQ169" s="4"/>
      <c r="AR169" s="4"/>
      <c r="AS169" s="4"/>
      <c r="AT169" s="2"/>
    </row>
    <row r="170" spans="2:46" x14ac:dyDescent="0.2">
      <c r="B170" s="2">
        <v>42549</v>
      </c>
      <c r="C170">
        <v>34468.080000000002</v>
      </c>
      <c r="D170" s="3">
        <f t="shared" si="56"/>
        <v>1.1848158829812494E-3</v>
      </c>
      <c r="E170" s="4">
        <f t="shared" si="57"/>
        <v>102.87305498060775</v>
      </c>
      <c r="F170" s="4"/>
      <c r="G170" s="2">
        <v>42549</v>
      </c>
      <c r="H170">
        <v>33852.589999999997</v>
      </c>
      <c r="I170" s="3">
        <f t="shared" si="58"/>
        <v>-7.2958074804785333E-5</v>
      </c>
      <c r="J170" s="4">
        <f t="shared" si="59"/>
        <v>103.22724356472368</v>
      </c>
      <c r="K170" s="4"/>
      <c r="L170" s="2">
        <v>42549</v>
      </c>
      <c r="M170">
        <v>37719.53</v>
      </c>
      <c r="N170" s="3">
        <f t="shared" si="60"/>
        <v>9.1654528765960919E-4</v>
      </c>
      <c r="O170" s="4">
        <f t="shared" si="61"/>
        <v>103.05091330419715</v>
      </c>
      <c r="P170" s="4"/>
      <c r="Q170" s="2">
        <v>42549</v>
      </c>
      <c r="R170">
        <v>35433.85</v>
      </c>
      <c r="S170" s="3">
        <f t="shared" si="62"/>
        <v>1.3181225193470425E-4</v>
      </c>
      <c r="T170" s="4">
        <f t="shared" si="63"/>
        <v>103.03778688529343</v>
      </c>
      <c r="U170" s="4"/>
      <c r="V170" s="2">
        <v>42549</v>
      </c>
      <c r="W170">
        <v>1426.36</v>
      </c>
      <c r="X170" s="3">
        <f t="shared" si="64"/>
        <v>2.5245441795229695E-4</v>
      </c>
      <c r="Y170">
        <f t="shared" si="55"/>
        <v>3.5117065111833767E-5</v>
      </c>
      <c r="Z170" s="4">
        <f t="shared" si="65"/>
        <v>103.63578237619156</v>
      </c>
      <c r="AA170" s="4">
        <f t="shared" si="66"/>
        <v>104.28040280897827</v>
      </c>
      <c r="AB170" s="4">
        <f t="shared" si="67"/>
        <v>103.60962566844917</v>
      </c>
      <c r="AC170" s="4">
        <f t="shared" si="68"/>
        <v>104.25042336012253</v>
      </c>
      <c r="AD170" s="4"/>
      <c r="AE170" s="2">
        <v>42549</v>
      </c>
      <c r="AF170">
        <v>58596.09</v>
      </c>
      <c r="AG170" s="3">
        <f t="shared" si="69"/>
        <v>-5.4223349027804346E-4</v>
      </c>
      <c r="AH170" s="4">
        <f t="shared" si="70"/>
        <v>102.74060439352345</v>
      </c>
      <c r="AI170" s="4"/>
      <c r="AJ170" s="4"/>
      <c r="AK170" s="2">
        <v>42549</v>
      </c>
      <c r="AL170">
        <v>37593.300000000003</v>
      </c>
      <c r="AM170" s="3">
        <f t="shared" si="71"/>
        <v>-2.2871184700767877E-4</v>
      </c>
      <c r="AN170" s="4">
        <f t="shared" si="72"/>
        <v>103.15915354903295</v>
      </c>
      <c r="AO170" s="4"/>
      <c r="AP170" s="4"/>
      <c r="AQ170" s="4"/>
      <c r="AR170" s="4"/>
      <c r="AS170" s="4"/>
      <c r="AT170" s="2"/>
    </row>
    <row r="171" spans="2:46" x14ac:dyDescent="0.2">
      <c r="B171" s="2">
        <v>42550</v>
      </c>
      <c r="C171">
        <v>34474.58</v>
      </c>
      <c r="D171" s="3">
        <f t="shared" si="56"/>
        <v>1.8858027485135764E-4</v>
      </c>
      <c r="E171" s="4">
        <f t="shared" si="57"/>
        <v>102.89245480959079</v>
      </c>
      <c r="F171" s="4"/>
      <c r="G171" s="2">
        <v>42550</v>
      </c>
      <c r="H171">
        <v>33869.379999999997</v>
      </c>
      <c r="I171" s="3">
        <f t="shared" si="58"/>
        <v>4.9597386787847419E-4</v>
      </c>
      <c r="J171" s="4">
        <f t="shared" si="59"/>
        <v>103.27844157998491</v>
      </c>
      <c r="K171" s="4"/>
      <c r="L171" s="2">
        <v>42550</v>
      </c>
      <c r="M171">
        <v>37721.93</v>
      </c>
      <c r="N171" s="3">
        <f t="shared" si="60"/>
        <v>6.3627516037501053E-5</v>
      </c>
      <c r="O171" s="4">
        <f t="shared" si="61"/>
        <v>103.05747017783609</v>
      </c>
      <c r="P171" s="4"/>
      <c r="Q171" s="2">
        <v>42550</v>
      </c>
      <c r="R171">
        <v>35449.4</v>
      </c>
      <c r="S171" s="3">
        <f t="shared" si="62"/>
        <v>4.3884590582177196E-4</v>
      </c>
      <c r="T171" s="4">
        <f t="shared" si="63"/>
        <v>103.08300459621297</v>
      </c>
      <c r="U171" s="4"/>
      <c r="V171" s="2">
        <v>42550</v>
      </c>
      <c r="W171">
        <v>1427.73</v>
      </c>
      <c r="X171" s="3">
        <f t="shared" si="64"/>
        <v>9.6048683361860121E-4</v>
      </c>
      <c r="Y171">
        <f t="shared" si="55"/>
        <v>3.5117065111833767E-5</v>
      </c>
      <c r="Z171" s="4">
        <f t="shared" si="65"/>
        <v>103.73532318065566</v>
      </c>
      <c r="AA171" s="4">
        <f t="shared" si="66"/>
        <v>104.38422478457606</v>
      </c>
      <c r="AB171" s="4">
        <f t="shared" si="67"/>
        <v>103.63578237619156</v>
      </c>
      <c r="AC171" s="4">
        <f t="shared" si="68"/>
        <v>104.28040280897827</v>
      </c>
      <c r="AD171" s="4"/>
      <c r="AE171" s="2">
        <v>42550</v>
      </c>
      <c r="AF171">
        <v>58645.63</v>
      </c>
      <c r="AG171" s="3">
        <f t="shared" si="69"/>
        <v>8.454489028193457E-4</v>
      </c>
      <c r="AH171" s="4">
        <f t="shared" si="70"/>
        <v>102.82746632478296</v>
      </c>
      <c r="AI171" s="4"/>
      <c r="AJ171" s="4"/>
      <c r="AK171" s="2">
        <v>42550</v>
      </c>
      <c r="AL171">
        <v>37608.92</v>
      </c>
      <c r="AM171" s="3">
        <f t="shared" si="71"/>
        <v>4.1549957040198926E-4</v>
      </c>
      <c r="AN171" s="4">
        <f t="shared" si="72"/>
        <v>103.2020161330156</v>
      </c>
      <c r="AO171" s="4"/>
      <c r="AP171" s="4"/>
      <c r="AQ171" s="4"/>
      <c r="AR171" s="4"/>
      <c r="AS171" s="4"/>
      <c r="AT171" s="2"/>
    </row>
    <row r="172" spans="2:46" x14ac:dyDescent="0.2">
      <c r="B172" s="2">
        <v>42551</v>
      </c>
      <c r="C172">
        <v>34475.47</v>
      </c>
      <c r="D172" s="3">
        <f t="shared" si="56"/>
        <v>2.5816123067956553E-5</v>
      </c>
      <c r="E172" s="4">
        <f t="shared" si="57"/>
        <v>102.89511109386692</v>
      </c>
      <c r="F172" s="4"/>
      <c r="G172" s="2">
        <v>42551</v>
      </c>
      <c r="H172">
        <v>33878.870000000003</v>
      </c>
      <c r="I172" s="3">
        <f t="shared" si="58"/>
        <v>2.801940868124575E-4</v>
      </c>
      <c r="J172" s="4">
        <f t="shared" si="59"/>
        <v>103.30737958861083</v>
      </c>
      <c r="K172" s="4"/>
      <c r="L172" s="2">
        <v>42551</v>
      </c>
      <c r="M172">
        <v>37724.559999999998</v>
      </c>
      <c r="N172" s="3">
        <f t="shared" si="60"/>
        <v>6.9720716834975605E-5</v>
      </c>
      <c r="O172" s="4">
        <f t="shared" si="61"/>
        <v>103.0646554185321</v>
      </c>
      <c r="P172" s="4"/>
      <c r="Q172" s="2">
        <v>42551</v>
      </c>
      <c r="R172">
        <v>35479.78</v>
      </c>
      <c r="S172" s="3">
        <f t="shared" si="62"/>
        <v>8.5699616918755162E-4</v>
      </c>
      <c r="T172" s="4">
        <f t="shared" si="63"/>
        <v>103.17134633626027</v>
      </c>
      <c r="U172" s="4"/>
      <c r="V172" s="2">
        <v>42551</v>
      </c>
      <c r="W172">
        <v>1430.69</v>
      </c>
      <c r="X172" s="3">
        <f t="shared" si="64"/>
        <v>2.0732211272440626E-3</v>
      </c>
      <c r="Y172">
        <f t="shared" si="55"/>
        <v>3.5117065111833767E-5</v>
      </c>
      <c r="Z172" s="4">
        <f t="shared" si="65"/>
        <v>103.95038944431528</v>
      </c>
      <c r="AA172" s="4">
        <f t="shared" si="66"/>
        <v>104.60430203236885</v>
      </c>
      <c r="AB172" s="4">
        <f t="shared" si="67"/>
        <v>103.73532318065566</v>
      </c>
      <c r="AC172" s="4">
        <f t="shared" si="68"/>
        <v>104.38422478457606</v>
      </c>
      <c r="AD172" s="4"/>
      <c r="AE172" s="2">
        <v>42551</v>
      </c>
      <c r="AF172">
        <v>58682.8</v>
      </c>
      <c r="AG172" s="3">
        <f t="shared" si="69"/>
        <v>6.3380681561442387E-4</v>
      </c>
      <c r="AH172" s="4">
        <f t="shared" si="70"/>
        <v>102.89263907377197</v>
      </c>
      <c r="AI172" s="4"/>
      <c r="AJ172" s="4"/>
      <c r="AK172" s="2">
        <v>42551</v>
      </c>
      <c r="AL172">
        <v>37633.980000000003</v>
      </c>
      <c r="AM172" s="3">
        <f t="shared" si="71"/>
        <v>6.6633128523774232E-4</v>
      </c>
      <c r="AN172" s="4">
        <f t="shared" si="72"/>
        <v>103.27078286506465</v>
      </c>
      <c r="AO172" s="4"/>
      <c r="AP172" s="4"/>
      <c r="AQ172" s="4"/>
      <c r="AR172" s="4"/>
      <c r="AS172" s="4"/>
      <c r="AT172" s="2"/>
    </row>
    <row r="173" spans="2:46" x14ac:dyDescent="0.2">
      <c r="B173" s="2">
        <v>42552</v>
      </c>
      <c r="C173">
        <v>34475.47</v>
      </c>
      <c r="D173" s="3">
        <f t="shared" si="56"/>
        <v>0</v>
      </c>
      <c r="E173" s="4">
        <f t="shared" si="57"/>
        <v>102.89511109386692</v>
      </c>
      <c r="F173" s="4"/>
      <c r="G173" s="2">
        <v>42552</v>
      </c>
      <c r="H173">
        <v>33932.25</v>
      </c>
      <c r="I173" s="3">
        <f t="shared" si="58"/>
        <v>1.5756133542823569E-3</v>
      </c>
      <c r="J173" s="4">
        <f t="shared" si="59"/>
        <v>103.47015207548657</v>
      </c>
      <c r="K173" s="4"/>
      <c r="L173" s="2">
        <v>42552</v>
      </c>
      <c r="M173">
        <v>37791.019999999997</v>
      </c>
      <c r="N173" s="3">
        <f t="shared" si="60"/>
        <v>1.7617170352681732E-3</v>
      </c>
      <c r="O173" s="4">
        <f t="shared" si="61"/>
        <v>103.24622617771698</v>
      </c>
      <c r="P173" s="4"/>
      <c r="Q173" s="2">
        <v>42552</v>
      </c>
      <c r="R173">
        <v>35540.83</v>
      </c>
      <c r="S173" s="3">
        <f t="shared" si="62"/>
        <v>1.7206983808806253E-3</v>
      </c>
      <c r="T173" s="4">
        <f t="shared" si="63"/>
        <v>103.34887310485435</v>
      </c>
      <c r="U173" s="4"/>
      <c r="V173" s="2">
        <v>42552</v>
      </c>
      <c r="W173">
        <v>1432.43</v>
      </c>
      <c r="X173" s="3">
        <f t="shared" si="64"/>
        <v>1.2161963807673093E-3</v>
      </c>
      <c r="Y173">
        <f t="shared" si="55"/>
        <v>3.6198823578414974E-5</v>
      </c>
      <c r="Z173" s="4">
        <f t="shared" si="65"/>
        <v>104.0768135317368</v>
      </c>
      <c r="AA173" s="4">
        <f t="shared" si="66"/>
        <v>104.73530795858812</v>
      </c>
      <c r="AB173" s="4">
        <f t="shared" si="67"/>
        <v>103.95038944431528</v>
      </c>
      <c r="AC173" s="4">
        <f t="shared" si="68"/>
        <v>104.60430203236885</v>
      </c>
      <c r="AD173" s="4"/>
      <c r="AE173" s="2">
        <v>42552</v>
      </c>
      <c r="AF173">
        <v>58785.58</v>
      </c>
      <c r="AG173" s="3">
        <f t="shared" si="69"/>
        <v>1.7514501693851603E-3</v>
      </c>
      <c r="AH173" s="4">
        <f t="shared" si="70"/>
        <v>103.07285040390622</v>
      </c>
      <c r="AI173" s="4"/>
      <c r="AJ173" s="4"/>
      <c r="AK173" s="2">
        <v>42552</v>
      </c>
      <c r="AL173">
        <v>37682.910000000003</v>
      </c>
      <c r="AM173" s="3">
        <f t="shared" si="71"/>
        <v>1.3001548069058178E-3</v>
      </c>
      <c r="AN173" s="4">
        <f t="shared" si="72"/>
        <v>103.40505086981959</v>
      </c>
      <c r="AO173" s="4"/>
      <c r="AP173" s="4"/>
      <c r="AQ173" s="4"/>
      <c r="AR173" s="4"/>
      <c r="AS173" s="4"/>
      <c r="AT173" s="2"/>
    </row>
    <row r="174" spans="2:46" x14ac:dyDescent="0.2">
      <c r="B174" s="2">
        <v>42553</v>
      </c>
      <c r="C174">
        <v>34475.47</v>
      </c>
      <c r="D174" s="3">
        <f t="shared" si="56"/>
        <v>0</v>
      </c>
      <c r="E174" s="4">
        <f t="shared" si="57"/>
        <v>102.89511109386692</v>
      </c>
      <c r="F174" s="4"/>
      <c r="G174" s="2">
        <v>42553</v>
      </c>
      <c r="H174">
        <v>33932.25</v>
      </c>
      <c r="I174" s="3">
        <f t="shared" si="58"/>
        <v>0</v>
      </c>
      <c r="J174" s="4">
        <f t="shared" si="59"/>
        <v>103.47015207548657</v>
      </c>
      <c r="K174" s="4"/>
      <c r="L174" s="2">
        <v>42553</v>
      </c>
      <c r="M174">
        <v>37791.019999999997</v>
      </c>
      <c r="N174" s="3">
        <f t="shared" si="60"/>
        <v>0</v>
      </c>
      <c r="O174" s="4">
        <f t="shared" si="61"/>
        <v>103.24622617771698</v>
      </c>
      <c r="P174" s="4"/>
      <c r="Q174" s="2">
        <v>42553</v>
      </c>
      <c r="R174">
        <v>35540.83</v>
      </c>
      <c r="S174" s="3">
        <f t="shared" si="62"/>
        <v>0</v>
      </c>
      <c r="T174" s="4">
        <f t="shared" si="63"/>
        <v>103.34887310485435</v>
      </c>
      <c r="U174" s="4"/>
      <c r="V174" s="2">
        <v>42553</v>
      </c>
      <c r="W174">
        <v>1432.43</v>
      </c>
      <c r="X174" s="3">
        <f t="shared" si="64"/>
        <v>0</v>
      </c>
      <c r="Y174">
        <f t="shared" si="55"/>
        <v>3.6198823578414974E-5</v>
      </c>
      <c r="Z174" s="4">
        <f t="shared" si="65"/>
        <v>104.0768135317368</v>
      </c>
      <c r="AA174" s="4">
        <f t="shared" si="66"/>
        <v>104.73909925352335</v>
      </c>
      <c r="AB174" s="4">
        <f t="shared" si="67"/>
        <v>104.0768135317368</v>
      </c>
      <c r="AC174" s="4">
        <f t="shared" si="68"/>
        <v>104.73530795858812</v>
      </c>
      <c r="AD174" s="4"/>
      <c r="AE174" s="2">
        <v>42553</v>
      </c>
      <c r="AF174">
        <v>58785.58</v>
      </c>
      <c r="AG174" s="3">
        <f t="shared" si="69"/>
        <v>0</v>
      </c>
      <c r="AH174" s="4">
        <f t="shared" si="70"/>
        <v>103.07285040390622</v>
      </c>
      <c r="AI174" s="4"/>
      <c r="AJ174" s="4"/>
      <c r="AK174" s="2">
        <v>42553</v>
      </c>
      <c r="AL174">
        <v>37682.910000000003</v>
      </c>
      <c r="AM174" s="3">
        <f t="shared" si="71"/>
        <v>0</v>
      </c>
      <c r="AN174" s="4">
        <f t="shared" si="72"/>
        <v>103.40505086981959</v>
      </c>
      <c r="AO174" s="4"/>
      <c r="AP174" s="4"/>
      <c r="AQ174" s="4"/>
      <c r="AR174" s="4"/>
      <c r="AS174" s="4"/>
      <c r="AT174" s="2"/>
    </row>
    <row r="175" spans="2:46" x14ac:dyDescent="0.2">
      <c r="B175" s="2">
        <v>42554</v>
      </c>
      <c r="C175">
        <v>34475.47</v>
      </c>
      <c r="D175" s="3">
        <f t="shared" si="56"/>
        <v>0</v>
      </c>
      <c r="E175" s="4">
        <f t="shared" si="57"/>
        <v>102.89511109386692</v>
      </c>
      <c r="F175" s="4"/>
      <c r="G175" s="2">
        <v>42554</v>
      </c>
      <c r="H175">
        <v>33932.25</v>
      </c>
      <c r="I175" s="3">
        <f t="shared" si="58"/>
        <v>0</v>
      </c>
      <c r="J175" s="4">
        <f t="shared" si="59"/>
        <v>103.47015207548657</v>
      </c>
      <c r="K175" s="4"/>
      <c r="L175" s="2">
        <v>42554</v>
      </c>
      <c r="M175">
        <v>37791.019999999997</v>
      </c>
      <c r="N175" s="3">
        <f t="shared" si="60"/>
        <v>0</v>
      </c>
      <c r="O175" s="4">
        <f t="shared" si="61"/>
        <v>103.24622617771698</v>
      </c>
      <c r="P175" s="4"/>
      <c r="Q175" s="2">
        <v>42554</v>
      </c>
      <c r="R175">
        <v>35540.83</v>
      </c>
      <c r="S175" s="3">
        <f t="shared" si="62"/>
        <v>0</v>
      </c>
      <c r="T175" s="4">
        <f t="shared" si="63"/>
        <v>103.34887310485435</v>
      </c>
      <c r="U175" s="4"/>
      <c r="V175" s="2">
        <v>42554</v>
      </c>
      <c r="W175">
        <v>1432.43</v>
      </c>
      <c r="X175" s="3">
        <f t="shared" si="64"/>
        <v>0</v>
      </c>
      <c r="Y175">
        <f t="shared" si="55"/>
        <v>3.6198823578414974E-5</v>
      </c>
      <c r="Z175" s="4">
        <f t="shared" si="65"/>
        <v>104.0768135317368</v>
      </c>
      <c r="AA175" s="4">
        <f t="shared" si="66"/>
        <v>104.742890685699</v>
      </c>
      <c r="AB175" s="4">
        <f t="shared" si="67"/>
        <v>104.0768135317368</v>
      </c>
      <c r="AC175" s="4">
        <f t="shared" si="68"/>
        <v>104.73909925352335</v>
      </c>
      <c r="AD175" s="4"/>
      <c r="AE175" s="2">
        <v>42554</v>
      </c>
      <c r="AF175">
        <v>58785.58</v>
      </c>
      <c r="AG175" s="3">
        <f t="shared" si="69"/>
        <v>0</v>
      </c>
      <c r="AH175" s="4">
        <f t="shared" si="70"/>
        <v>103.07285040390622</v>
      </c>
      <c r="AI175" s="4"/>
      <c r="AJ175" s="4"/>
      <c r="AK175" s="2">
        <v>42554</v>
      </c>
      <c r="AL175">
        <v>37682.910000000003</v>
      </c>
      <c r="AM175" s="3">
        <f t="shared" si="71"/>
        <v>0</v>
      </c>
      <c r="AN175" s="4">
        <f t="shared" si="72"/>
        <v>103.40505086981959</v>
      </c>
      <c r="AO175" s="4"/>
      <c r="AP175" s="4"/>
      <c r="AQ175" s="4"/>
      <c r="AR175" s="4"/>
      <c r="AS175" s="4"/>
      <c r="AT175" s="2"/>
    </row>
    <row r="176" spans="2:46" x14ac:dyDescent="0.2">
      <c r="B176" s="2">
        <v>42555</v>
      </c>
      <c r="C176">
        <v>34578.410000000003</v>
      </c>
      <c r="D176" s="3">
        <f t="shared" si="56"/>
        <v>2.9858911278077827E-3</v>
      </c>
      <c r="E176" s="4">
        <f t="shared" si="57"/>
        <v>103.20234469317688</v>
      </c>
      <c r="F176" s="4"/>
      <c r="G176" s="2">
        <v>42555</v>
      </c>
      <c r="H176">
        <v>33980.949999999997</v>
      </c>
      <c r="I176" s="3">
        <f t="shared" si="58"/>
        <v>1.4352128137684605E-3</v>
      </c>
      <c r="J176" s="4">
        <f t="shared" si="59"/>
        <v>103.61865376358787</v>
      </c>
      <c r="K176" s="4"/>
      <c r="L176" s="2">
        <v>42555</v>
      </c>
      <c r="M176">
        <v>37843.03</v>
      </c>
      <c r="N176" s="3">
        <f t="shared" si="60"/>
        <v>1.3762528770062676E-3</v>
      </c>
      <c r="O176" s="4">
        <f t="shared" si="61"/>
        <v>103.38831909353409</v>
      </c>
      <c r="P176" s="4"/>
      <c r="Q176" s="2">
        <v>42555</v>
      </c>
      <c r="R176">
        <v>35595.78</v>
      </c>
      <c r="S176" s="3">
        <f t="shared" si="62"/>
        <v>1.5461090807389333E-3</v>
      </c>
      <c r="T176" s="4">
        <f t="shared" si="63"/>
        <v>103.50866173604589</v>
      </c>
      <c r="U176" s="4"/>
      <c r="V176" s="2">
        <v>42555</v>
      </c>
      <c r="W176">
        <v>1433.21</v>
      </c>
      <c r="X176" s="3">
        <f t="shared" si="64"/>
        <v>5.4452922655912062E-4</v>
      </c>
      <c r="Y176">
        <f t="shared" si="55"/>
        <v>3.6198823578414974E-5</v>
      </c>
      <c r="Z176" s="4">
        <f t="shared" si="65"/>
        <v>104.13348639851198</v>
      </c>
      <c r="AA176" s="4">
        <f t="shared" si="66"/>
        <v>104.80371782037267</v>
      </c>
      <c r="AB176" s="4">
        <f t="shared" si="67"/>
        <v>104.0768135317368</v>
      </c>
      <c r="AC176" s="4">
        <f t="shared" si="68"/>
        <v>104.742890685699</v>
      </c>
      <c r="AD176" s="4"/>
      <c r="AE176" s="2">
        <v>42555</v>
      </c>
      <c r="AF176">
        <v>58868.23</v>
      </c>
      <c r="AG176" s="3">
        <f t="shared" si="69"/>
        <v>1.4059570391242726E-3</v>
      </c>
      <c r="AH176" s="4">
        <f t="shared" si="70"/>
        <v>103.21776640347419</v>
      </c>
      <c r="AI176" s="4"/>
      <c r="AJ176" s="4"/>
      <c r="AK176" s="2">
        <v>42555</v>
      </c>
      <c r="AL176">
        <v>37717.26</v>
      </c>
      <c r="AM176" s="3">
        <f t="shared" si="71"/>
        <v>9.1155380515983708E-4</v>
      </c>
      <c r="AN176" s="4">
        <f t="shared" si="72"/>
        <v>103.49931013741272</v>
      </c>
      <c r="AO176" s="4"/>
      <c r="AP176" s="4"/>
      <c r="AQ176" s="4"/>
      <c r="AR176" s="4"/>
      <c r="AS176" s="4"/>
      <c r="AT176" s="2"/>
    </row>
    <row r="177" spans="2:46" x14ac:dyDescent="0.2">
      <c r="B177" s="2">
        <v>42556</v>
      </c>
      <c r="C177">
        <v>34575.800000000003</v>
      </c>
      <c r="D177" s="3">
        <f t="shared" si="56"/>
        <v>-7.5480625049029193E-5</v>
      </c>
      <c r="E177" s="4">
        <f t="shared" si="57"/>
        <v>103.19455491569292</v>
      </c>
      <c r="F177" s="4"/>
      <c r="G177" s="2">
        <v>42556</v>
      </c>
      <c r="H177">
        <v>33987.96</v>
      </c>
      <c r="I177" s="3">
        <f t="shared" si="58"/>
        <v>2.0629205481315083E-4</v>
      </c>
      <c r="J177" s="4">
        <f t="shared" si="59"/>
        <v>103.64002946858973</v>
      </c>
      <c r="K177" s="4"/>
      <c r="L177" s="2">
        <v>42556</v>
      </c>
      <c r="M177">
        <v>37846.120000000003</v>
      </c>
      <c r="N177" s="3">
        <f t="shared" si="60"/>
        <v>8.1653081162036401E-5</v>
      </c>
      <c r="O177" s="4">
        <f t="shared" si="61"/>
        <v>103.39676106834425</v>
      </c>
      <c r="P177" s="4"/>
      <c r="Q177" s="2">
        <v>42556</v>
      </c>
      <c r="R177">
        <v>35605.56</v>
      </c>
      <c r="S177" s="3">
        <f t="shared" si="62"/>
        <v>2.7475167000123868E-4</v>
      </c>
      <c r="T177" s="4">
        <f t="shared" si="63"/>
        <v>103.53710091371747</v>
      </c>
      <c r="U177" s="4"/>
      <c r="V177" s="2">
        <v>42556</v>
      </c>
      <c r="W177">
        <v>1434.93</v>
      </c>
      <c r="X177" s="3">
        <f t="shared" si="64"/>
        <v>1.200103264699548E-3</v>
      </c>
      <c r="Y177">
        <f t="shared" si="55"/>
        <v>3.6198823578414974E-5</v>
      </c>
      <c r="Z177" s="4">
        <f t="shared" si="65"/>
        <v>104.25845733550338</v>
      </c>
      <c r="AA177" s="4">
        <f t="shared" si="66"/>
        <v>104.93328687557329</v>
      </c>
      <c r="AB177" s="4">
        <f t="shared" si="67"/>
        <v>104.13348639851198</v>
      </c>
      <c r="AC177" s="4">
        <f t="shared" si="68"/>
        <v>104.80371782037267</v>
      </c>
      <c r="AD177" s="4"/>
      <c r="AE177" s="2">
        <v>42556</v>
      </c>
      <c r="AF177">
        <v>58874.87</v>
      </c>
      <c r="AG177" s="3">
        <f t="shared" si="69"/>
        <v>1.127942864938003E-4</v>
      </c>
      <c r="AH177" s="4">
        <f t="shared" si="70"/>
        <v>103.22940877778915</v>
      </c>
      <c r="AI177" s="4"/>
      <c r="AJ177" s="4"/>
      <c r="AK177" s="2">
        <v>42556</v>
      </c>
      <c r="AL177">
        <v>37730.33</v>
      </c>
      <c r="AM177" s="3">
        <f t="shared" si="71"/>
        <v>3.4652570202609034E-4</v>
      </c>
      <c r="AN177" s="4">
        <f t="shared" si="72"/>
        <v>103.53517530851731</v>
      </c>
      <c r="AO177" s="4"/>
      <c r="AP177" s="4"/>
      <c r="AQ177" s="4"/>
      <c r="AR177" s="4"/>
      <c r="AS177" s="4"/>
      <c r="AT177" s="2"/>
    </row>
    <row r="178" spans="2:46" x14ac:dyDescent="0.2">
      <c r="B178" s="2">
        <v>42557</v>
      </c>
      <c r="C178">
        <v>34621.69</v>
      </c>
      <c r="D178" s="3">
        <f t="shared" si="56"/>
        <v>1.3272288710601821E-3</v>
      </c>
      <c r="E178" s="4">
        <f t="shared" si="57"/>
        <v>103.33151770831323</v>
      </c>
      <c r="F178" s="4"/>
      <c r="G178" s="2">
        <v>42557</v>
      </c>
      <c r="H178">
        <v>34013.51</v>
      </c>
      <c r="I178" s="3">
        <f t="shared" si="58"/>
        <v>7.5173679149909134E-4</v>
      </c>
      <c r="J178" s="4">
        <f t="shared" si="59"/>
        <v>103.71793949181333</v>
      </c>
      <c r="K178" s="4"/>
      <c r="L178" s="2">
        <v>42557</v>
      </c>
      <c r="M178">
        <v>37876.629999999997</v>
      </c>
      <c r="N178" s="3">
        <f t="shared" si="60"/>
        <v>8.0615925754057294E-4</v>
      </c>
      <c r="O178" s="4">
        <f t="shared" si="61"/>
        <v>103.4801153244792</v>
      </c>
      <c r="P178" s="4"/>
      <c r="Q178" s="2">
        <v>42557</v>
      </c>
      <c r="R178">
        <v>35638.85</v>
      </c>
      <c r="S178" s="3">
        <f t="shared" si="62"/>
        <v>9.3496633671819041E-4</v>
      </c>
      <c r="T178" s="4">
        <f t="shared" si="63"/>
        <v>103.63390461767318</v>
      </c>
      <c r="U178" s="4"/>
      <c r="V178" s="2">
        <v>42557</v>
      </c>
      <c r="W178">
        <v>1435.22</v>
      </c>
      <c r="X178" s="3">
        <f t="shared" si="64"/>
        <v>2.0210045089297246E-4</v>
      </c>
      <c r="Y178">
        <f t="shared" si="55"/>
        <v>3.6198823578414974E-5</v>
      </c>
      <c r="Z178" s="4">
        <f t="shared" si="65"/>
        <v>104.27952801674029</v>
      </c>
      <c r="AA178" s="4">
        <f t="shared" si="66"/>
        <v>104.95829240170363</v>
      </c>
      <c r="AB178" s="4">
        <f t="shared" si="67"/>
        <v>104.25845733550338</v>
      </c>
      <c r="AC178" s="4">
        <f t="shared" si="68"/>
        <v>104.93328687557329</v>
      </c>
      <c r="AD178" s="4"/>
      <c r="AE178" s="2">
        <v>42557</v>
      </c>
      <c r="AF178">
        <v>58919.48</v>
      </c>
      <c r="AG178" s="3">
        <f t="shared" si="69"/>
        <v>7.5770867944169318E-4</v>
      </c>
      <c r="AH178" s="4">
        <f t="shared" si="70"/>
        <v>103.30762659679371</v>
      </c>
      <c r="AI178" s="4"/>
      <c r="AJ178" s="4"/>
      <c r="AK178" s="2">
        <v>42557</v>
      </c>
      <c r="AL178">
        <v>37751.49</v>
      </c>
      <c r="AM178" s="3">
        <f t="shared" si="71"/>
        <v>5.6082202302487616E-4</v>
      </c>
      <c r="AN178" s="4">
        <f t="shared" si="72"/>
        <v>103.59324011498806</v>
      </c>
      <c r="AO178" s="4"/>
      <c r="AP178" s="4"/>
      <c r="AQ178" s="4"/>
      <c r="AR178" s="4"/>
      <c r="AS178" s="4"/>
      <c r="AT178" s="2"/>
    </row>
    <row r="179" spans="2:46" x14ac:dyDescent="0.2">
      <c r="B179" s="2">
        <v>42558</v>
      </c>
      <c r="C179">
        <v>34634.660000000003</v>
      </c>
      <c r="D179" s="3">
        <f t="shared" si="56"/>
        <v>3.7462064965643194E-4</v>
      </c>
      <c r="E179" s="4">
        <f t="shared" si="57"/>
        <v>103.3702278286071</v>
      </c>
      <c r="F179" s="4"/>
      <c r="G179" s="2">
        <v>42558</v>
      </c>
      <c r="H179">
        <v>34052.660000000003</v>
      </c>
      <c r="I179" s="3">
        <f t="shared" si="58"/>
        <v>1.151013229743203E-3</v>
      </c>
      <c r="J179" s="4">
        <f t="shared" si="59"/>
        <v>103.83732021233011</v>
      </c>
      <c r="K179" s="4"/>
      <c r="L179" s="2">
        <v>42558</v>
      </c>
      <c r="M179">
        <v>37917.480000000003</v>
      </c>
      <c r="N179" s="3">
        <f t="shared" si="60"/>
        <v>1.0785014400702675E-3</v>
      </c>
      <c r="O179" s="4">
        <f t="shared" si="61"/>
        <v>103.59171877787529</v>
      </c>
      <c r="P179" s="4"/>
      <c r="Q179" s="2">
        <v>42558</v>
      </c>
      <c r="R179">
        <v>35666.31</v>
      </c>
      <c r="S179" s="3">
        <f t="shared" si="62"/>
        <v>7.7050746586948549E-4</v>
      </c>
      <c r="T179" s="4">
        <f t="shared" si="63"/>
        <v>103.71375531489831</v>
      </c>
      <c r="U179" s="4"/>
      <c r="V179" s="2">
        <v>42558</v>
      </c>
      <c r="W179">
        <v>1435.24</v>
      </c>
      <c r="X179" s="3">
        <f t="shared" si="64"/>
        <v>1.3935145831256435E-5</v>
      </c>
      <c r="Y179">
        <f t="shared" si="55"/>
        <v>3.6198823578414974E-5</v>
      </c>
      <c r="Z179" s="4">
        <f t="shared" si="65"/>
        <v>104.28098116717041</v>
      </c>
      <c r="AA179" s="4">
        <f t="shared" si="66"/>
        <v>104.96355437752419</v>
      </c>
      <c r="AB179" s="4">
        <f t="shared" si="67"/>
        <v>104.27952801674029</v>
      </c>
      <c r="AC179" s="4">
        <f t="shared" si="68"/>
        <v>104.95829240170363</v>
      </c>
      <c r="AD179" s="4"/>
      <c r="AE179" s="2">
        <v>42558</v>
      </c>
      <c r="AF179">
        <v>58932.72</v>
      </c>
      <c r="AG179" s="3">
        <f t="shared" si="69"/>
        <v>2.2471345639840656E-4</v>
      </c>
      <c r="AH179" s="4">
        <f t="shared" si="70"/>
        <v>103.3308412106386</v>
      </c>
      <c r="AI179" s="4"/>
      <c r="AJ179" s="4"/>
      <c r="AK179" s="2">
        <v>42558</v>
      </c>
      <c r="AL179">
        <v>37770.06</v>
      </c>
      <c r="AM179" s="3">
        <f t="shared" si="71"/>
        <v>4.9190111436669959E-4</v>
      </c>
      <c r="AN179" s="4">
        <f t="shared" si="72"/>
        <v>103.64419774524148</v>
      </c>
      <c r="AO179" s="4"/>
      <c r="AP179" s="4"/>
      <c r="AQ179" s="4"/>
      <c r="AR179" s="4"/>
      <c r="AS179" s="4"/>
      <c r="AT179" s="2"/>
    </row>
    <row r="180" spans="2:46" x14ac:dyDescent="0.2">
      <c r="B180" s="2">
        <v>42559</v>
      </c>
      <c r="C180">
        <v>34652.089999999997</v>
      </c>
      <c r="D180" s="3">
        <f t="shared" si="56"/>
        <v>5.0325309964049936E-4</v>
      </c>
      <c r="E180" s="4">
        <f t="shared" si="57"/>
        <v>103.42224921617239</v>
      </c>
      <c r="F180" s="4"/>
      <c r="G180" s="2">
        <v>42559</v>
      </c>
      <c r="H180">
        <v>34064.199999999997</v>
      </c>
      <c r="I180" s="3">
        <f t="shared" si="58"/>
        <v>3.3888688871863692E-4</v>
      </c>
      <c r="J180" s="4">
        <f t="shared" si="59"/>
        <v>103.87250931870975</v>
      </c>
      <c r="K180" s="4"/>
      <c r="L180" s="2">
        <v>42559</v>
      </c>
      <c r="M180">
        <v>37919.599999999999</v>
      </c>
      <c r="N180" s="3">
        <f t="shared" si="60"/>
        <v>5.5910888592691776E-5</v>
      </c>
      <c r="O180" s="4">
        <f t="shared" si="61"/>
        <v>103.597510682923</v>
      </c>
      <c r="P180" s="4"/>
      <c r="Q180" s="2">
        <v>42559</v>
      </c>
      <c r="R180">
        <v>35676.75</v>
      </c>
      <c r="S180" s="3">
        <f t="shared" si="62"/>
        <v>2.9271320750590135E-4</v>
      </c>
      <c r="T180" s="4">
        <f t="shared" si="63"/>
        <v>103.74411370087901</v>
      </c>
      <c r="U180" s="4"/>
      <c r="V180" s="2">
        <v>42559</v>
      </c>
      <c r="W180">
        <v>1437.25</v>
      </c>
      <c r="X180" s="3">
        <f t="shared" si="64"/>
        <v>1.4004626403947285E-3</v>
      </c>
      <c r="Y180">
        <f t="shared" si="55"/>
        <v>3.6198823578414974E-5</v>
      </c>
      <c r="Z180" s="4">
        <f t="shared" si="65"/>
        <v>104.42702278539873</v>
      </c>
      <c r="AA180" s="4">
        <f t="shared" si="66"/>
        <v>105.11435147122003</v>
      </c>
      <c r="AB180" s="4">
        <f t="shared" si="67"/>
        <v>104.28098116717041</v>
      </c>
      <c r="AC180" s="4">
        <f t="shared" si="68"/>
        <v>104.96355437752419</v>
      </c>
      <c r="AD180" s="4"/>
      <c r="AE180" s="2">
        <v>42559</v>
      </c>
      <c r="AF180">
        <v>58951.42</v>
      </c>
      <c r="AG180" s="3">
        <f t="shared" si="69"/>
        <v>3.1731099463927492E-4</v>
      </c>
      <c r="AH180" s="4">
        <f t="shared" si="70"/>
        <v>103.36362922264006</v>
      </c>
      <c r="AI180" s="4"/>
      <c r="AJ180" s="4"/>
      <c r="AK180" s="2">
        <v>42559</v>
      </c>
      <c r="AL180">
        <v>37777.160000000003</v>
      </c>
      <c r="AM180" s="3">
        <f t="shared" si="71"/>
        <v>1.8797957959315603E-4</v>
      </c>
      <c r="AN180" s="4">
        <f t="shared" si="72"/>
        <v>103.6636807379609</v>
      </c>
      <c r="AO180" s="4"/>
      <c r="AP180" s="4"/>
      <c r="AQ180" s="4"/>
      <c r="AR180" s="4"/>
      <c r="AS180" s="4"/>
      <c r="AT180" s="2"/>
    </row>
    <row r="181" spans="2:46" x14ac:dyDescent="0.2">
      <c r="B181" s="2">
        <v>42560</v>
      </c>
      <c r="C181">
        <v>34652.089999999997</v>
      </c>
      <c r="D181" s="3">
        <f t="shared" si="56"/>
        <v>0</v>
      </c>
      <c r="E181" s="4">
        <f t="shared" si="57"/>
        <v>103.42224921617239</v>
      </c>
      <c r="F181" s="4"/>
      <c r="G181" s="2">
        <v>42560</v>
      </c>
      <c r="H181">
        <v>34064.199999999997</v>
      </c>
      <c r="I181" s="3">
        <f t="shared" si="58"/>
        <v>0</v>
      </c>
      <c r="J181" s="4">
        <f t="shared" si="59"/>
        <v>103.87250931870975</v>
      </c>
      <c r="K181" s="4"/>
      <c r="L181" s="2">
        <v>42560</v>
      </c>
      <c r="M181">
        <v>37919.599999999999</v>
      </c>
      <c r="N181" s="3">
        <f t="shared" si="60"/>
        <v>0</v>
      </c>
      <c r="O181" s="4">
        <f t="shared" si="61"/>
        <v>103.597510682923</v>
      </c>
      <c r="P181" s="4"/>
      <c r="Q181" s="2">
        <v>42560</v>
      </c>
      <c r="R181">
        <v>35676.75</v>
      </c>
      <c r="S181" s="3">
        <f t="shared" si="62"/>
        <v>0</v>
      </c>
      <c r="T181" s="4">
        <f t="shared" si="63"/>
        <v>103.74411370087901</v>
      </c>
      <c r="U181" s="4"/>
      <c r="V181" s="2">
        <v>42560</v>
      </c>
      <c r="W181">
        <v>1437.25</v>
      </c>
      <c r="X181" s="3">
        <f t="shared" si="64"/>
        <v>0</v>
      </c>
      <c r="Y181">
        <f t="shared" si="55"/>
        <v>3.6198823578414974E-5</v>
      </c>
      <c r="Z181" s="4">
        <f t="shared" si="65"/>
        <v>104.42702278539873</v>
      </c>
      <c r="AA181" s="4">
        <f t="shared" si="66"/>
        <v>105.11815648708451</v>
      </c>
      <c r="AB181" s="4">
        <f t="shared" si="67"/>
        <v>104.42702278539873</v>
      </c>
      <c r="AC181" s="4">
        <f t="shared" si="68"/>
        <v>105.11435147122003</v>
      </c>
      <c r="AD181" s="4"/>
      <c r="AE181" s="2">
        <v>42560</v>
      </c>
      <c r="AF181">
        <v>58951.42</v>
      </c>
      <c r="AG181" s="3">
        <f t="shared" si="69"/>
        <v>0</v>
      </c>
      <c r="AH181" s="4">
        <f t="shared" si="70"/>
        <v>103.36362922264006</v>
      </c>
      <c r="AI181" s="4"/>
      <c r="AJ181" s="4"/>
      <c r="AK181" s="2">
        <v>42560</v>
      </c>
      <c r="AL181">
        <v>37777.160000000003</v>
      </c>
      <c r="AM181" s="3">
        <f t="shared" si="71"/>
        <v>0</v>
      </c>
      <c r="AN181" s="4">
        <f t="shared" si="72"/>
        <v>103.6636807379609</v>
      </c>
      <c r="AO181" s="4"/>
      <c r="AP181" s="4"/>
      <c r="AQ181" s="4"/>
      <c r="AR181" s="4"/>
      <c r="AS181" s="4"/>
      <c r="AT181" s="2"/>
    </row>
    <row r="182" spans="2:46" x14ac:dyDescent="0.2">
      <c r="B182" s="2">
        <v>42561</v>
      </c>
      <c r="C182">
        <v>34652.089999999997</v>
      </c>
      <c r="D182" s="3">
        <f t="shared" si="56"/>
        <v>0</v>
      </c>
      <c r="E182" s="4">
        <f t="shared" si="57"/>
        <v>103.42224921617239</v>
      </c>
      <c r="F182" s="4"/>
      <c r="G182" s="2">
        <v>42561</v>
      </c>
      <c r="H182">
        <v>34064.199999999997</v>
      </c>
      <c r="I182" s="3">
        <f t="shared" si="58"/>
        <v>0</v>
      </c>
      <c r="J182" s="4">
        <f t="shared" si="59"/>
        <v>103.87250931870975</v>
      </c>
      <c r="K182" s="4"/>
      <c r="L182" s="2">
        <v>42561</v>
      </c>
      <c r="M182">
        <v>37919.599999999999</v>
      </c>
      <c r="N182" s="3">
        <f t="shared" si="60"/>
        <v>0</v>
      </c>
      <c r="O182" s="4">
        <f t="shared" si="61"/>
        <v>103.597510682923</v>
      </c>
      <c r="P182" s="4"/>
      <c r="Q182" s="2">
        <v>42561</v>
      </c>
      <c r="R182">
        <v>35676.75</v>
      </c>
      <c r="S182" s="3">
        <f t="shared" si="62"/>
        <v>0</v>
      </c>
      <c r="T182" s="4">
        <f t="shared" si="63"/>
        <v>103.74411370087901</v>
      </c>
      <c r="U182" s="4"/>
      <c r="V182" s="2">
        <v>42561</v>
      </c>
      <c r="W182">
        <v>1437.25</v>
      </c>
      <c r="X182" s="3">
        <f t="shared" si="64"/>
        <v>0</v>
      </c>
      <c r="Y182">
        <f t="shared" si="55"/>
        <v>3.6198823578414974E-5</v>
      </c>
      <c r="Z182" s="4">
        <f t="shared" si="65"/>
        <v>104.42702278539873</v>
      </c>
      <c r="AA182" s="4">
        <f t="shared" si="66"/>
        <v>105.12196164068607</v>
      </c>
      <c r="AB182" s="4">
        <f t="shared" si="67"/>
        <v>104.42702278539873</v>
      </c>
      <c r="AC182" s="4">
        <f t="shared" si="68"/>
        <v>105.11815648708451</v>
      </c>
      <c r="AD182" s="4"/>
      <c r="AE182" s="2">
        <v>42561</v>
      </c>
      <c r="AF182">
        <v>58951.42</v>
      </c>
      <c r="AG182" s="3">
        <f t="shared" si="69"/>
        <v>0</v>
      </c>
      <c r="AH182" s="4">
        <f t="shared" si="70"/>
        <v>103.36362922264006</v>
      </c>
      <c r="AI182" s="4"/>
      <c r="AJ182" s="4"/>
      <c r="AK182" s="2">
        <v>42561</v>
      </c>
      <c r="AL182">
        <v>37777.160000000003</v>
      </c>
      <c r="AM182" s="3">
        <f t="shared" si="71"/>
        <v>0</v>
      </c>
      <c r="AN182" s="4">
        <f t="shared" si="72"/>
        <v>103.6636807379609</v>
      </c>
      <c r="AO182" s="4"/>
      <c r="AP182" s="4"/>
      <c r="AQ182" s="4"/>
      <c r="AR182" s="4"/>
      <c r="AS182" s="4"/>
      <c r="AT182" s="2"/>
    </row>
    <row r="183" spans="2:46" x14ac:dyDescent="0.2">
      <c r="B183" s="2">
        <v>42562</v>
      </c>
      <c r="C183">
        <v>34711.300000000003</v>
      </c>
      <c r="D183" s="3">
        <f t="shared" si="56"/>
        <v>1.7086992444035332E-3</v>
      </c>
      <c r="E183" s="4">
        <f t="shared" ref="E183:E193" si="73">+(1+D183)*E182</f>
        <v>103.59896673526258</v>
      </c>
      <c r="F183" s="4"/>
      <c r="G183" s="2">
        <v>42562</v>
      </c>
      <c r="H183">
        <v>34125.61</v>
      </c>
      <c r="I183" s="3">
        <f t="shared" si="58"/>
        <v>1.8027724120925903E-3</v>
      </c>
      <c r="J183" s="4">
        <f t="shared" ref="J183:J193" si="74">+(1+I183)*J182</f>
        <v>104.05976781288435</v>
      </c>
      <c r="K183" s="4"/>
      <c r="L183" s="2">
        <v>42562</v>
      </c>
      <c r="M183">
        <v>37983</v>
      </c>
      <c r="N183" s="3">
        <f t="shared" si="60"/>
        <v>1.6719585649638269E-3</v>
      </c>
      <c r="O183" s="4">
        <f t="shared" ref="O183:O193" si="75">+(1+N183)*O182</f>
        <v>103.77072142821825</v>
      </c>
      <c r="P183" s="4"/>
      <c r="Q183" s="2">
        <v>42562</v>
      </c>
      <c r="R183">
        <v>35740.730000000003</v>
      </c>
      <c r="S183" s="3">
        <f t="shared" si="62"/>
        <v>1.7933247843484601E-3</v>
      </c>
      <c r="T183" s="4">
        <f t="shared" ref="T183:T193" si="76">+(1+S183)*T182</f>
        <v>103.93016059120906</v>
      </c>
      <c r="U183" s="4"/>
      <c r="V183" s="2">
        <v>42562</v>
      </c>
      <c r="W183">
        <v>1438.98</v>
      </c>
      <c r="X183" s="3">
        <f t="shared" si="64"/>
        <v>1.2036875978431727E-3</v>
      </c>
      <c r="Y183">
        <f t="shared" si="55"/>
        <v>3.6198823578414974E-5</v>
      </c>
      <c r="Z183" s="4">
        <f t="shared" si="65"/>
        <v>104.55272029760521</v>
      </c>
      <c r="AA183" s="4">
        <f t="shared" si="66"/>
        <v>105.25230093351756</v>
      </c>
      <c r="AB183" s="4">
        <f t="shared" si="67"/>
        <v>104.42702278539873</v>
      </c>
      <c r="AC183" s="4">
        <f t="shared" si="68"/>
        <v>105.12196164068607</v>
      </c>
      <c r="AD183" s="4"/>
      <c r="AE183" s="2">
        <v>42562</v>
      </c>
      <c r="AF183">
        <v>59060.25</v>
      </c>
      <c r="AG183" s="3">
        <f t="shared" si="69"/>
        <v>1.8460963281292653E-3</v>
      </c>
      <c r="AH183" s="4">
        <f t="shared" si="70"/>
        <v>103.55444843901009</v>
      </c>
      <c r="AI183" s="4"/>
      <c r="AJ183" s="4"/>
      <c r="AK183" s="2">
        <v>42562</v>
      </c>
      <c r="AL183">
        <v>37831.910000000003</v>
      </c>
      <c r="AM183" s="3">
        <f t="shared" si="71"/>
        <v>1.4492884060104405E-3</v>
      </c>
      <c r="AN183" s="4">
        <f t="shared" si="72"/>
        <v>103.8139193085788</v>
      </c>
      <c r="AO183" s="4"/>
      <c r="AP183" s="4"/>
      <c r="AQ183" s="4"/>
      <c r="AR183" s="4"/>
      <c r="AS183" s="4"/>
      <c r="AT183" s="2"/>
    </row>
    <row r="184" spans="2:46" x14ac:dyDescent="0.2">
      <c r="B184" s="2">
        <v>42563</v>
      </c>
      <c r="C184">
        <v>34708.879999999997</v>
      </c>
      <c r="D184" s="3">
        <f t="shared" si="56"/>
        <v>-6.9717930472390499E-5</v>
      </c>
      <c r="E184" s="4">
        <f t="shared" si="73"/>
        <v>103.59174402970272</v>
      </c>
      <c r="F184" s="4"/>
      <c r="G184" s="2">
        <v>42563</v>
      </c>
      <c r="H184">
        <v>34130.629999999997</v>
      </c>
      <c r="I184" s="3">
        <f t="shared" si="58"/>
        <v>1.4710359756198166E-4</v>
      </c>
      <c r="J184" s="4">
        <f t="shared" si="74"/>
        <v>104.07507537909109</v>
      </c>
      <c r="K184" s="4"/>
      <c r="L184" s="2">
        <v>42563</v>
      </c>
      <c r="M184">
        <v>37982.239999999998</v>
      </c>
      <c r="N184" s="3">
        <f t="shared" si="60"/>
        <v>-2.0008951372996187E-5</v>
      </c>
      <c r="O184" s="4">
        <f t="shared" si="75"/>
        <v>103.76864508489925</v>
      </c>
      <c r="P184" s="4"/>
      <c r="Q184" s="2">
        <v>42563</v>
      </c>
      <c r="R184">
        <v>35739.89</v>
      </c>
      <c r="S184" s="3">
        <f t="shared" si="62"/>
        <v>-2.3502597736646536E-5</v>
      </c>
      <c r="T184" s="4">
        <f t="shared" si="76"/>
        <v>103.92771796245198</v>
      </c>
      <c r="U184" s="4"/>
      <c r="V184" s="2">
        <v>42563</v>
      </c>
      <c r="W184">
        <v>1439.04</v>
      </c>
      <c r="X184" s="3">
        <f t="shared" si="64"/>
        <v>4.1696201475982519E-5</v>
      </c>
      <c r="Y184">
        <f t="shared" si="55"/>
        <v>3.6198823578414974E-5</v>
      </c>
      <c r="Z184" s="4">
        <f t="shared" si="65"/>
        <v>104.5570797488956</v>
      </c>
      <c r="AA184" s="4">
        <f t="shared" si="66"/>
        <v>105.26049956413581</v>
      </c>
      <c r="AB184" s="4">
        <f t="shared" si="67"/>
        <v>104.55272029760521</v>
      </c>
      <c r="AC184" s="4">
        <f t="shared" si="68"/>
        <v>105.25230093351756</v>
      </c>
      <c r="AD184" s="4"/>
      <c r="AE184" s="2">
        <v>42563</v>
      </c>
      <c r="AF184">
        <v>59075</v>
      </c>
      <c r="AG184" s="3">
        <f t="shared" si="69"/>
        <v>2.4974496382923483E-4</v>
      </c>
      <c r="AH184" s="4">
        <f t="shared" si="70"/>
        <v>103.58031064098985</v>
      </c>
      <c r="AI184" s="4"/>
      <c r="AJ184" s="4"/>
      <c r="AK184" s="2">
        <v>42563</v>
      </c>
      <c r="AL184">
        <v>37841.440000000002</v>
      </c>
      <c r="AM184" s="3">
        <f t="shared" si="71"/>
        <v>2.5190375003525389E-4</v>
      </c>
      <c r="AN184" s="4">
        <f t="shared" si="72"/>
        <v>103.8400704241585</v>
      </c>
      <c r="AO184" s="4"/>
      <c r="AP184" s="4"/>
      <c r="AQ184" s="4"/>
      <c r="AR184" s="4"/>
      <c r="AS184" s="4"/>
      <c r="AT184" s="2"/>
    </row>
    <row r="185" spans="2:46" x14ac:dyDescent="0.2">
      <c r="B185" s="2">
        <v>42564</v>
      </c>
      <c r="C185">
        <v>34720.76</v>
      </c>
      <c r="D185" s="3">
        <f t="shared" si="56"/>
        <v>3.4227552142285234E-4</v>
      </c>
      <c r="E185" s="4">
        <f t="shared" si="73"/>
        <v>103.62720094790559</v>
      </c>
      <c r="G185" s="2">
        <v>42564</v>
      </c>
      <c r="H185">
        <v>34152.14</v>
      </c>
      <c r="I185" s="3">
        <f t="shared" si="58"/>
        <v>6.3022569463266898E-4</v>
      </c>
      <c r="J185" s="4">
        <f t="shared" si="74"/>
        <v>104.14066616576582</v>
      </c>
      <c r="L185" s="2">
        <v>42564</v>
      </c>
      <c r="M185">
        <v>37996.949999999997</v>
      </c>
      <c r="N185" s="3">
        <f t="shared" si="60"/>
        <v>3.8728626852968517E-4</v>
      </c>
      <c r="O185" s="4">
        <f t="shared" si="75"/>
        <v>103.80883325624455</v>
      </c>
      <c r="Q185" s="2">
        <v>42564</v>
      </c>
      <c r="R185">
        <v>35753.18</v>
      </c>
      <c r="S185" s="3">
        <f t="shared" si="62"/>
        <v>3.7185341085277379E-4</v>
      </c>
      <c r="T185" s="4">
        <f t="shared" si="76"/>
        <v>103.96636383885846</v>
      </c>
      <c r="V185" s="2">
        <v>42564</v>
      </c>
      <c r="W185">
        <v>1439.42</v>
      </c>
      <c r="X185" s="3">
        <f t="shared" si="64"/>
        <v>2.6406493217701055E-4</v>
      </c>
      <c r="Y185">
        <f t="shared" si="55"/>
        <v>3.6198823578414974E-5</v>
      </c>
      <c r="Z185" s="4">
        <f t="shared" si="65"/>
        <v>104.58468960706813</v>
      </c>
      <c r="AA185" s="4">
        <f t="shared" si="66"/>
        <v>105.29210547706764</v>
      </c>
      <c r="AB185" s="4">
        <f t="shared" si="67"/>
        <v>104.5570797488956</v>
      </c>
      <c r="AC185" s="4">
        <f t="shared" si="68"/>
        <v>105.26049956413581</v>
      </c>
      <c r="AD185" s="4"/>
      <c r="AE185" s="2">
        <v>42564</v>
      </c>
      <c r="AF185">
        <v>59084.93</v>
      </c>
      <c r="AG185" s="3">
        <f t="shared" si="69"/>
        <v>1.6809140922546817E-4</v>
      </c>
      <c r="AH185" s="4">
        <f t="shared" si="70"/>
        <v>103.59772160137351</v>
      </c>
      <c r="AI185" s="4"/>
      <c r="AJ185" s="4"/>
      <c r="AK185" s="2">
        <v>42564</v>
      </c>
      <c r="AL185">
        <v>37858.78</v>
      </c>
      <c r="AM185" s="3">
        <f t="shared" si="71"/>
        <v>4.5822780528426144E-4</v>
      </c>
      <c r="AN185" s="4">
        <f t="shared" si="72"/>
        <v>103.88765283172953</v>
      </c>
      <c r="AO185" s="4"/>
      <c r="AP185" s="4"/>
      <c r="AQ185" s="4"/>
      <c r="AR185" s="4"/>
      <c r="AS185" s="4"/>
      <c r="AT185" s="2"/>
    </row>
    <row r="186" spans="2:46" x14ac:dyDescent="0.2">
      <c r="B186" s="2">
        <v>42565</v>
      </c>
      <c r="C186">
        <v>34709.51</v>
      </c>
      <c r="D186" s="3">
        <f t="shared" si="56"/>
        <v>-3.2401364486256412E-4</v>
      </c>
      <c r="E186" s="4">
        <f t="shared" si="73"/>
        <v>103.59362432081956</v>
      </c>
      <c r="G186" s="2">
        <v>42565</v>
      </c>
      <c r="H186">
        <v>34146.089999999997</v>
      </c>
      <c r="I186" s="3">
        <f t="shared" si="58"/>
        <v>-1.7714848908456649E-4</v>
      </c>
      <c r="J186" s="4">
        <f t="shared" si="74"/>
        <v>104.12221780410229</v>
      </c>
      <c r="L186" s="2">
        <v>42565</v>
      </c>
      <c r="M186">
        <v>37998.32</v>
      </c>
      <c r="N186" s="3">
        <f t="shared" si="60"/>
        <v>3.6055525509448572E-5</v>
      </c>
      <c r="O186" s="4">
        <f t="shared" si="75"/>
        <v>103.81257613828014</v>
      </c>
      <c r="Q186" s="2">
        <v>42565</v>
      </c>
      <c r="R186">
        <v>35749.96</v>
      </c>
      <c r="S186" s="3">
        <f t="shared" si="62"/>
        <v>-9.0061918967765386E-5</v>
      </c>
      <c r="T186" s="4">
        <f t="shared" si="76"/>
        <v>103.95700042862303</v>
      </c>
      <c r="V186" s="2">
        <v>42565</v>
      </c>
      <c r="W186">
        <v>1440.18</v>
      </c>
      <c r="X186" s="3">
        <f t="shared" si="64"/>
        <v>5.2799044059415046E-4</v>
      </c>
      <c r="Y186">
        <f t="shared" si="55"/>
        <v>3.6198823578414974E-5</v>
      </c>
      <c r="Z186" s="4">
        <f t="shared" si="65"/>
        <v>104.63990932341316</v>
      </c>
      <c r="AA186" s="4">
        <f t="shared" si="66"/>
        <v>105.35151015257992</v>
      </c>
      <c r="AB186" s="4">
        <f t="shared" si="67"/>
        <v>104.58468960706813</v>
      </c>
      <c r="AC186" s="4">
        <f t="shared" si="68"/>
        <v>105.29210547706764</v>
      </c>
      <c r="AD186" s="4"/>
      <c r="AE186" s="2">
        <v>42565</v>
      </c>
      <c r="AF186">
        <v>59082.47</v>
      </c>
      <c r="AG186" s="3">
        <f t="shared" si="69"/>
        <v>-4.1634982050453573E-5</v>
      </c>
      <c r="AH186" s="4">
        <f t="shared" si="70"/>
        <v>103.59340831209417</v>
      </c>
      <c r="AI186" s="4"/>
      <c r="AJ186" s="4"/>
      <c r="AK186" s="2">
        <v>42565</v>
      </c>
      <c r="AL186">
        <v>37853.74</v>
      </c>
      <c r="AM186" s="3">
        <f t="shared" si="71"/>
        <v>-1.3312631838635625E-4</v>
      </c>
      <c r="AN186" s="4">
        <f t="shared" si="72"/>
        <v>103.87382265098223</v>
      </c>
      <c r="AO186" s="4"/>
      <c r="AP186" s="4"/>
      <c r="AQ186" s="4"/>
      <c r="AR186" s="4"/>
      <c r="AS186" s="4"/>
      <c r="AT186" s="2"/>
    </row>
    <row r="187" spans="2:46" x14ac:dyDescent="0.2">
      <c r="B187" s="2">
        <v>42566</v>
      </c>
      <c r="C187">
        <v>34703.22</v>
      </c>
      <c r="D187" s="3">
        <f t="shared" si="56"/>
        <v>-1.8121834621120936E-4</v>
      </c>
      <c r="E187" s="4">
        <f t="shared" si="73"/>
        <v>103.57485125554211</v>
      </c>
      <c r="G187" s="2">
        <v>42566</v>
      </c>
      <c r="H187">
        <v>34151.89</v>
      </c>
      <c r="I187" s="3">
        <f t="shared" si="58"/>
        <v>1.6985839374306089E-4</v>
      </c>
      <c r="J187" s="4">
        <f t="shared" si="74"/>
        <v>104.13990383677147</v>
      </c>
      <c r="L187" s="2">
        <v>42566</v>
      </c>
      <c r="M187">
        <v>37979.96</v>
      </c>
      <c r="N187" s="3">
        <f t="shared" si="60"/>
        <v>-4.8317925634611125E-4</v>
      </c>
      <c r="O187" s="4">
        <f t="shared" si="75"/>
        <v>103.76241605494226</v>
      </c>
      <c r="Q187" s="2">
        <v>42566</v>
      </c>
      <c r="R187">
        <v>35735.120000000003</v>
      </c>
      <c r="S187" s="3">
        <f t="shared" si="62"/>
        <v>-4.1510535955835426E-4</v>
      </c>
      <c r="T187" s="4">
        <f t="shared" si="76"/>
        <v>103.9138473205815</v>
      </c>
      <c r="V187" s="2">
        <v>42566</v>
      </c>
      <c r="W187">
        <v>1441.15</v>
      </c>
      <c r="X187" s="3">
        <f t="shared" si="64"/>
        <v>6.735269202460259E-4</v>
      </c>
      <c r="Y187">
        <f t="shared" si="55"/>
        <v>3.6198823578414974E-5</v>
      </c>
      <c r="Z187" s="4">
        <f t="shared" si="65"/>
        <v>104.71038711927459</v>
      </c>
      <c r="AA187" s="4">
        <f t="shared" si="66"/>
        <v>105.42628083148598</v>
      </c>
      <c r="AB187" s="4">
        <f t="shared" si="67"/>
        <v>104.63990932341316</v>
      </c>
      <c r="AC187" s="4">
        <f t="shared" si="68"/>
        <v>105.35151015257992</v>
      </c>
      <c r="AD187" s="4"/>
      <c r="AE187" s="2">
        <v>42566</v>
      </c>
      <c r="AF187">
        <v>59084</v>
      </c>
      <c r="AG187" s="3">
        <f t="shared" si="69"/>
        <v>2.5896006040415642E-5</v>
      </c>
      <c r="AH187" s="4">
        <f t="shared" si="70"/>
        <v>103.59609096762156</v>
      </c>
      <c r="AI187" s="4"/>
      <c r="AJ187" s="4"/>
      <c r="AK187" s="2">
        <v>42566</v>
      </c>
      <c r="AL187">
        <v>37845.699999999997</v>
      </c>
      <c r="AM187" s="3">
        <f t="shared" si="71"/>
        <v>-2.1239645012627317E-4</v>
      </c>
      <c r="AN187" s="4">
        <f t="shared" si="72"/>
        <v>103.85176021979012</v>
      </c>
      <c r="AO187" s="4"/>
      <c r="AP187" s="4"/>
      <c r="AQ187" s="4"/>
      <c r="AR187" s="4"/>
      <c r="AS187" s="4"/>
      <c r="AT187" s="2"/>
    </row>
    <row r="188" spans="2:46" x14ac:dyDescent="0.2">
      <c r="B188" s="2">
        <v>42567</v>
      </c>
      <c r="C188">
        <v>34703.22</v>
      </c>
      <c r="D188" s="3">
        <f t="shared" si="56"/>
        <v>0</v>
      </c>
      <c r="E188" s="4">
        <f t="shared" si="73"/>
        <v>103.57485125554211</v>
      </c>
      <c r="G188" s="2">
        <v>42567</v>
      </c>
      <c r="H188">
        <v>34151.89</v>
      </c>
      <c r="I188" s="3">
        <f t="shared" si="58"/>
        <v>0</v>
      </c>
      <c r="J188" s="4">
        <f t="shared" si="74"/>
        <v>104.13990383677147</v>
      </c>
      <c r="L188" s="2">
        <v>42567</v>
      </c>
      <c r="M188">
        <v>37979.96</v>
      </c>
      <c r="N188" s="3">
        <f t="shared" si="60"/>
        <v>0</v>
      </c>
      <c r="O188" s="4">
        <f t="shared" si="75"/>
        <v>103.76241605494226</v>
      </c>
      <c r="Q188" s="2">
        <v>42567</v>
      </c>
      <c r="R188">
        <v>35735.120000000003</v>
      </c>
      <c r="S188" s="3">
        <f t="shared" si="62"/>
        <v>0</v>
      </c>
      <c r="T188" s="4">
        <f t="shared" si="76"/>
        <v>103.9138473205815</v>
      </c>
      <c r="V188" s="2">
        <v>42567</v>
      </c>
      <c r="W188">
        <v>1441.15</v>
      </c>
      <c r="X188" s="3">
        <f t="shared" si="64"/>
        <v>0</v>
      </c>
      <c r="Y188">
        <f t="shared" si="55"/>
        <v>3.6198823578414974E-5</v>
      </c>
      <c r="Z188" s="4">
        <f t="shared" si="65"/>
        <v>104.71038711927459</v>
      </c>
      <c r="AA188" s="4">
        <f t="shared" si="66"/>
        <v>105.43009713882633</v>
      </c>
      <c r="AB188" s="4">
        <f t="shared" si="67"/>
        <v>104.71038711927459</v>
      </c>
      <c r="AC188" s="4">
        <f t="shared" si="68"/>
        <v>105.42628083148598</v>
      </c>
      <c r="AD188" s="4"/>
      <c r="AE188" s="2">
        <v>42567</v>
      </c>
      <c r="AF188">
        <v>59084</v>
      </c>
      <c r="AG188" s="3">
        <f t="shared" si="69"/>
        <v>0</v>
      </c>
      <c r="AH188" s="4">
        <f t="shared" si="70"/>
        <v>103.59609096762156</v>
      </c>
      <c r="AI188" s="4"/>
      <c r="AJ188" s="4"/>
      <c r="AK188" s="2">
        <v>42567</v>
      </c>
      <c r="AL188">
        <v>37845.699999999997</v>
      </c>
      <c r="AM188" s="3">
        <f t="shared" si="71"/>
        <v>0</v>
      </c>
      <c r="AN188" s="4">
        <f t="shared" si="72"/>
        <v>103.85176021979012</v>
      </c>
      <c r="AO188" s="4"/>
      <c r="AP188" s="4"/>
      <c r="AQ188" s="4"/>
      <c r="AR188" s="4"/>
      <c r="AS188" s="4"/>
      <c r="AT188" s="2"/>
    </row>
    <row r="189" spans="2:46" x14ac:dyDescent="0.2">
      <c r="B189" s="2">
        <v>42568</v>
      </c>
      <c r="C189">
        <v>34703.22</v>
      </c>
      <c r="D189" s="3">
        <f t="shared" si="56"/>
        <v>0</v>
      </c>
      <c r="E189" s="4">
        <f t="shared" si="73"/>
        <v>103.57485125554211</v>
      </c>
      <c r="G189" s="2">
        <v>42568</v>
      </c>
      <c r="H189">
        <v>34151.89</v>
      </c>
      <c r="I189" s="3">
        <f t="shared" si="58"/>
        <v>0</v>
      </c>
      <c r="J189" s="4">
        <f t="shared" si="74"/>
        <v>104.13990383677147</v>
      </c>
      <c r="L189" s="2">
        <v>42568</v>
      </c>
      <c r="M189">
        <v>37979.96</v>
      </c>
      <c r="N189" s="3">
        <f t="shared" si="60"/>
        <v>0</v>
      </c>
      <c r="O189" s="4">
        <f t="shared" si="75"/>
        <v>103.76241605494226</v>
      </c>
      <c r="Q189" s="2">
        <v>42568</v>
      </c>
      <c r="R189">
        <v>35735.120000000003</v>
      </c>
      <c r="S189" s="3">
        <f t="shared" si="62"/>
        <v>0</v>
      </c>
      <c r="T189" s="4">
        <f t="shared" si="76"/>
        <v>103.9138473205815</v>
      </c>
      <c r="V189" s="2">
        <v>42568</v>
      </c>
      <c r="W189">
        <v>1441.15</v>
      </c>
      <c r="X189" s="3">
        <f t="shared" si="64"/>
        <v>0</v>
      </c>
      <c r="Y189">
        <f t="shared" si="55"/>
        <v>3.6198823578414974E-5</v>
      </c>
      <c r="Z189" s="4">
        <f t="shared" si="65"/>
        <v>104.71038711927459</v>
      </c>
      <c r="AA189" s="4">
        <f t="shared" si="66"/>
        <v>105.43391358431251</v>
      </c>
      <c r="AB189" s="4">
        <f t="shared" si="67"/>
        <v>104.71038711927459</v>
      </c>
      <c r="AC189" s="4">
        <f t="shared" si="68"/>
        <v>105.43009713882633</v>
      </c>
      <c r="AD189" s="4"/>
      <c r="AE189" s="2">
        <v>42568</v>
      </c>
      <c r="AF189">
        <v>59084</v>
      </c>
      <c r="AG189" s="3">
        <f t="shared" si="69"/>
        <v>0</v>
      </c>
      <c r="AH189" s="4">
        <f t="shared" si="70"/>
        <v>103.59609096762156</v>
      </c>
      <c r="AI189" s="4"/>
      <c r="AJ189" s="4"/>
      <c r="AK189" s="2">
        <v>42568</v>
      </c>
      <c r="AL189">
        <v>37845.699999999997</v>
      </c>
      <c r="AM189" s="3">
        <f t="shared" si="71"/>
        <v>0</v>
      </c>
      <c r="AN189" s="4">
        <f t="shared" si="72"/>
        <v>103.85176021979012</v>
      </c>
      <c r="AO189" s="4"/>
      <c r="AP189" s="4"/>
      <c r="AQ189" s="4"/>
      <c r="AR189" s="4"/>
      <c r="AS189" s="4"/>
      <c r="AT189" s="2"/>
    </row>
    <row r="190" spans="2:46" x14ac:dyDescent="0.2">
      <c r="B190" s="2">
        <v>42569</v>
      </c>
      <c r="C190">
        <v>34734.199999999997</v>
      </c>
      <c r="D190" s="3">
        <f t="shared" si="56"/>
        <v>8.9271254944045531E-4</v>
      </c>
      <c r="E190" s="4">
        <f t="shared" si="73"/>
        <v>103.66731382506437</v>
      </c>
      <c r="G190" s="2">
        <v>42569</v>
      </c>
      <c r="H190">
        <v>34172.26</v>
      </c>
      <c r="I190" s="3">
        <f t="shared" si="58"/>
        <v>5.9645308063482894E-4</v>
      </c>
      <c r="J190" s="4">
        <f t="shared" si="74"/>
        <v>104.20201840323192</v>
      </c>
      <c r="L190" s="2">
        <v>42569</v>
      </c>
      <c r="M190">
        <v>38002.92</v>
      </c>
      <c r="N190" s="3">
        <f t="shared" si="60"/>
        <v>6.0452933599708381E-4</v>
      </c>
      <c r="O190" s="4">
        <f t="shared" si="75"/>
        <v>103.82514347942141</v>
      </c>
      <c r="Q190" s="2">
        <v>42569</v>
      </c>
      <c r="R190">
        <v>35758.199999999997</v>
      </c>
      <c r="S190" s="3">
        <f t="shared" si="62"/>
        <v>6.4586322922655093E-4</v>
      </c>
      <c r="T190" s="4">
        <f t="shared" si="76"/>
        <v>103.98096145357331</v>
      </c>
      <c r="V190" s="2">
        <v>42569</v>
      </c>
      <c r="W190">
        <v>1441.81</v>
      </c>
      <c r="X190" s="3">
        <f t="shared" si="64"/>
        <v>4.579675953231277E-4</v>
      </c>
      <c r="Y190">
        <f t="shared" si="55"/>
        <v>3.6198823578414974E-5</v>
      </c>
      <c r="Z190" s="4">
        <f t="shared" si="65"/>
        <v>104.75834108346895</v>
      </c>
      <c r="AA190" s="4">
        <f t="shared" si="66"/>
        <v>105.48601548381924</v>
      </c>
      <c r="AB190" s="4">
        <f t="shared" si="67"/>
        <v>104.71038711927459</v>
      </c>
      <c r="AC190" s="4">
        <f t="shared" si="68"/>
        <v>105.43391358431251</v>
      </c>
      <c r="AD190" s="4"/>
      <c r="AE190" s="2">
        <v>42569</v>
      </c>
      <c r="AF190">
        <v>59122.25</v>
      </c>
      <c r="AG190" s="3">
        <f t="shared" si="69"/>
        <v>6.4738338636516346E-4</v>
      </c>
      <c r="AH190" s="4">
        <f t="shared" si="70"/>
        <v>103.66315735580638</v>
      </c>
      <c r="AI190" s="4"/>
      <c r="AJ190" s="4"/>
      <c r="AK190" s="2">
        <v>42569</v>
      </c>
      <c r="AL190">
        <v>37870.1</v>
      </c>
      <c r="AM190" s="3">
        <f t="shared" si="71"/>
        <v>6.4472317859110007E-4</v>
      </c>
      <c r="AN190" s="4">
        <f t="shared" si="72"/>
        <v>103.9187158567413</v>
      </c>
      <c r="AO190" s="4"/>
      <c r="AP190" s="4"/>
      <c r="AQ190" s="4"/>
      <c r="AR190" s="4"/>
      <c r="AS190" s="4"/>
      <c r="AT190" s="2"/>
    </row>
    <row r="191" spans="2:46" x14ac:dyDescent="0.2">
      <c r="B191" s="2">
        <v>42570</v>
      </c>
      <c r="C191">
        <v>34744.74</v>
      </c>
      <c r="D191" s="3">
        <f t="shared" si="56"/>
        <v>3.0344732281162301E-4</v>
      </c>
      <c r="E191" s="4">
        <f t="shared" si="73"/>
        <v>103.69877139390766</v>
      </c>
      <c r="G191" s="2">
        <v>42570</v>
      </c>
      <c r="H191">
        <v>34179.339999999997</v>
      </c>
      <c r="I191" s="3">
        <f t="shared" si="58"/>
        <v>2.0718559439725226E-4</v>
      </c>
      <c r="J191" s="4">
        <f t="shared" si="74"/>
        <v>104.22360756035218</v>
      </c>
      <c r="L191" s="2">
        <v>42570</v>
      </c>
      <c r="M191">
        <v>38004.61</v>
      </c>
      <c r="N191" s="3">
        <f t="shared" si="60"/>
        <v>4.4470267021701204E-5</v>
      </c>
      <c r="O191" s="4">
        <f t="shared" si="75"/>
        <v>103.8297606112755</v>
      </c>
      <c r="Q191" s="2">
        <v>42570</v>
      </c>
      <c r="R191">
        <v>35764.050000000003</v>
      </c>
      <c r="S191" s="3">
        <f t="shared" si="62"/>
        <v>1.6359883886796212E-4</v>
      </c>
      <c r="T191" s="4">
        <f t="shared" si="76"/>
        <v>103.9979726181315</v>
      </c>
      <c r="V191" s="2">
        <v>42570</v>
      </c>
      <c r="W191">
        <v>1441.83</v>
      </c>
      <c r="X191" s="3">
        <f t="shared" si="64"/>
        <v>1.3871453242719767E-5</v>
      </c>
      <c r="Y191">
        <f t="shared" si="55"/>
        <v>3.6198823578414974E-5</v>
      </c>
      <c r="Z191" s="4">
        <f t="shared" si="65"/>
        <v>104.75979423389907</v>
      </c>
      <c r="AA191" s="4">
        <f t="shared" si="66"/>
        <v>105.49129719781527</v>
      </c>
      <c r="AB191" s="4">
        <f t="shared" si="67"/>
        <v>104.75834108346895</v>
      </c>
      <c r="AC191" s="4">
        <f t="shared" si="68"/>
        <v>105.48601548381924</v>
      </c>
      <c r="AD191" s="4"/>
      <c r="AE191" s="2">
        <v>42570</v>
      </c>
      <c r="AF191">
        <v>59129.59</v>
      </c>
      <c r="AG191" s="3">
        <f t="shared" si="69"/>
        <v>1.2414953761052949E-4</v>
      </c>
      <c r="AH191" s="4">
        <f t="shared" si="70"/>
        <v>103.67602708885934</v>
      </c>
      <c r="AI191" s="4"/>
      <c r="AJ191" s="4"/>
      <c r="AK191" s="2">
        <v>42570</v>
      </c>
      <c r="AL191">
        <v>37877.07</v>
      </c>
      <c r="AM191" s="3">
        <f t="shared" si="71"/>
        <v>1.8405021375711428E-4</v>
      </c>
      <c r="AN191" s="4">
        <f t="shared" si="72"/>
        <v>103.9378421186081</v>
      </c>
      <c r="AO191" s="4"/>
      <c r="AP191" s="4"/>
      <c r="AQ191" s="4"/>
      <c r="AR191" s="4"/>
      <c r="AS191" s="4"/>
      <c r="AT191" s="2"/>
    </row>
    <row r="192" spans="2:46" x14ac:dyDescent="0.2">
      <c r="B192" s="2">
        <v>42571</v>
      </c>
      <c r="C192">
        <v>34757.800000000003</v>
      </c>
      <c r="D192" s="3">
        <f t="shared" si="56"/>
        <v>3.7588423456336173E-4</v>
      </c>
      <c r="E192" s="4">
        <f t="shared" si="73"/>
        <v>103.73775012721822</v>
      </c>
      <c r="G192" s="2">
        <v>42571</v>
      </c>
      <c r="H192">
        <v>34188.57</v>
      </c>
      <c r="I192" s="3">
        <f t="shared" si="58"/>
        <v>2.700461740923199E-4</v>
      </c>
      <c r="J192" s="4">
        <f t="shared" si="74"/>
        <v>104.25175274682395</v>
      </c>
      <c r="L192" s="2">
        <v>42571</v>
      </c>
      <c r="M192">
        <v>38015.61</v>
      </c>
      <c r="N192" s="3">
        <f t="shared" si="60"/>
        <v>2.8943857074170687E-4</v>
      </c>
      <c r="O192" s="4">
        <f t="shared" si="75"/>
        <v>103.85981294878728</v>
      </c>
      <c r="Q192" s="2">
        <v>42571</v>
      </c>
      <c r="R192">
        <v>35776.07</v>
      </c>
      <c r="S192" s="3">
        <f t="shared" si="62"/>
        <v>3.3609168983939064E-4</v>
      </c>
      <c r="T192" s="4">
        <f t="shared" si="76"/>
        <v>104.0329254724886</v>
      </c>
      <c r="V192" s="2">
        <v>42571</v>
      </c>
      <c r="W192">
        <v>1442.54</v>
      </c>
      <c r="X192" s="3">
        <f t="shared" si="64"/>
        <v>4.924297594031124E-4</v>
      </c>
      <c r="Y192">
        <f t="shared" si="55"/>
        <v>3.6198823578414974E-5</v>
      </c>
      <c r="Z192" s="4">
        <f t="shared" si="65"/>
        <v>104.81138107416879</v>
      </c>
      <c r="AA192" s="4">
        <f t="shared" si="66"/>
        <v>105.54706291276983</v>
      </c>
      <c r="AB192" s="4">
        <f t="shared" si="67"/>
        <v>104.75979423389907</v>
      </c>
      <c r="AC192" s="4">
        <f t="shared" si="68"/>
        <v>105.49129719781527</v>
      </c>
      <c r="AD192" s="4"/>
      <c r="AE192" s="2">
        <v>42571</v>
      </c>
      <c r="AF192">
        <v>59139.79</v>
      </c>
      <c r="AG192" s="3">
        <f t="shared" si="69"/>
        <v>1.7250246450228879E-4</v>
      </c>
      <c r="AH192" s="4">
        <f t="shared" si="70"/>
        <v>103.69391145904197</v>
      </c>
      <c r="AI192" s="4"/>
      <c r="AJ192" s="4"/>
      <c r="AK192" s="2">
        <v>42571</v>
      </c>
      <c r="AL192">
        <v>37886.03</v>
      </c>
      <c r="AM192" s="3">
        <f t="shared" si="71"/>
        <v>2.3655472822992074E-4</v>
      </c>
      <c r="AN192" s="4">
        <f t="shared" si="72"/>
        <v>103.96242910660328</v>
      </c>
      <c r="AO192" s="4"/>
      <c r="AP192" s="4"/>
      <c r="AQ192" s="4"/>
      <c r="AR192" s="4"/>
      <c r="AS192" s="4"/>
      <c r="AT192" s="2"/>
    </row>
    <row r="193" spans="2:46" x14ac:dyDescent="0.2">
      <c r="B193" s="2">
        <v>42572</v>
      </c>
      <c r="C193">
        <v>34776.230000000003</v>
      </c>
      <c r="D193" s="3">
        <f t="shared" si="56"/>
        <v>5.3024069417517694E-4</v>
      </c>
      <c r="E193" s="4">
        <f t="shared" si="73"/>
        <v>103.79275610385784</v>
      </c>
      <c r="G193" s="2">
        <v>42572</v>
      </c>
      <c r="H193">
        <v>34215.480000000003</v>
      </c>
      <c r="I193" s="3">
        <f t="shared" si="58"/>
        <v>7.8710516409441489E-4</v>
      </c>
      <c r="J193" s="4">
        <f t="shared" si="74"/>
        <v>104.33380983977688</v>
      </c>
      <c r="L193" s="2">
        <v>42572</v>
      </c>
      <c r="M193">
        <v>38042.15</v>
      </c>
      <c r="N193" s="3">
        <f t="shared" si="60"/>
        <v>6.9813426642384435E-4</v>
      </c>
      <c r="O193" s="4">
        <f t="shared" si="75"/>
        <v>103.9323210431112</v>
      </c>
      <c r="Q193" s="2">
        <v>42572</v>
      </c>
      <c r="R193">
        <v>35800.19</v>
      </c>
      <c r="S193" s="3">
        <f t="shared" si="62"/>
        <v>6.7419367191545732E-4</v>
      </c>
      <c r="T193" s="4">
        <f t="shared" si="76"/>
        <v>104.103063812513</v>
      </c>
      <c r="V193" s="2">
        <v>42572</v>
      </c>
      <c r="W193">
        <v>1442.54</v>
      </c>
      <c r="X193" s="3">
        <f t="shared" si="64"/>
        <v>0</v>
      </c>
      <c r="Y193">
        <f t="shared" si="55"/>
        <v>3.6198823578414974E-5</v>
      </c>
      <c r="Z193" s="4">
        <f t="shared" si="65"/>
        <v>104.81138107416879</v>
      </c>
      <c r="AA193" s="4">
        <f t="shared" si="66"/>
        <v>105.55088359227943</v>
      </c>
      <c r="AB193" s="4">
        <f t="shared" si="67"/>
        <v>104.81138107416879</v>
      </c>
      <c r="AC193" s="4">
        <f t="shared" si="68"/>
        <v>105.54706291276983</v>
      </c>
      <c r="AD193" s="4"/>
      <c r="AE193" s="2">
        <v>42572</v>
      </c>
      <c r="AF193">
        <v>59167.97</v>
      </c>
      <c r="AG193" s="3">
        <f t="shared" si="69"/>
        <v>4.7649814109917976E-4</v>
      </c>
      <c r="AH193" s="4">
        <f t="shared" si="70"/>
        <v>103.74332141509551</v>
      </c>
      <c r="AI193" s="4"/>
      <c r="AJ193" s="4"/>
      <c r="AK193" s="2">
        <v>42572</v>
      </c>
      <c r="AL193">
        <v>37894.22</v>
      </c>
      <c r="AM193" s="3">
        <f t="shared" si="71"/>
        <v>2.1617466913270711E-4</v>
      </c>
      <c r="AN193" s="4">
        <f t="shared" si="72"/>
        <v>103.98490315031763</v>
      </c>
      <c r="AO193" s="4"/>
      <c r="AP193" s="4"/>
      <c r="AQ193" s="4"/>
      <c r="AR193" s="4"/>
      <c r="AS193" s="4"/>
      <c r="AT193" s="2"/>
    </row>
    <row r="194" spans="2:46" x14ac:dyDescent="0.2">
      <c r="B194" s="2">
        <v>42573</v>
      </c>
      <c r="C194">
        <v>34761.300000000003</v>
      </c>
      <c r="D194" s="3">
        <f t="shared" ref="D194:D200" si="77">+C194/C193-1</f>
        <v>-4.2931623123032558E-4</v>
      </c>
      <c r="E194" s="4">
        <f t="shared" ref="E194:E200" si="78">+(1+D194)*E193</f>
        <v>103.74819618897833</v>
      </c>
      <c r="G194" s="2">
        <v>42573</v>
      </c>
      <c r="H194">
        <v>34195.279999999999</v>
      </c>
      <c r="I194" s="3">
        <f t="shared" ref="I194:I200" si="79">+H194/H193-1</f>
        <v>-5.9037605200928933E-4</v>
      </c>
      <c r="J194" s="4">
        <f t="shared" ref="J194:J200" si="80">+(1+I194)*J193</f>
        <v>104.27221365703258</v>
      </c>
      <c r="L194" s="2">
        <v>42573</v>
      </c>
      <c r="M194">
        <v>38016.730000000003</v>
      </c>
      <c r="N194" s="3">
        <f t="shared" ref="N194:N200" si="81">+M194/M193-1</f>
        <v>-6.6820618708451907E-4</v>
      </c>
      <c r="O194" s="4">
        <f t="shared" ref="O194:O200" si="82">+(1+N194)*O193</f>
        <v>103.86287282315214</v>
      </c>
      <c r="Q194" s="2">
        <v>42573</v>
      </c>
      <c r="R194">
        <v>35783.75</v>
      </c>
      <c r="S194" s="3">
        <f t="shared" ref="S194:S200" si="83">+R194/R193-1</f>
        <v>-4.5921543991811475E-4</v>
      </c>
      <c r="T194" s="4">
        <f t="shared" ref="T194:T200" si="84">+(1+S194)*T193</f>
        <v>104.05525807826751</v>
      </c>
      <c r="V194" s="2">
        <v>42573</v>
      </c>
      <c r="W194">
        <v>1442.35</v>
      </c>
      <c r="X194" s="3">
        <f t="shared" ref="X194:X200" si="85">+W194/W193-1</f>
        <v>-1.3171211890139478E-4</v>
      </c>
      <c r="Y194">
        <f t="shared" si="55"/>
        <v>3.6198823578414974E-5</v>
      </c>
      <c r="Z194" s="4">
        <f t="shared" si="65"/>
        <v>104.79757614508253</v>
      </c>
      <c r="AA194" s="4">
        <f t="shared" si="66"/>
        <v>105.54080207956328</v>
      </c>
      <c r="AB194" s="4">
        <f t="shared" si="67"/>
        <v>104.81138107416879</v>
      </c>
      <c r="AC194" s="4">
        <f t="shared" si="68"/>
        <v>105.55088359227943</v>
      </c>
      <c r="AD194" s="4"/>
      <c r="AE194" s="2">
        <v>42573</v>
      </c>
      <c r="AF194">
        <v>59149.919999999998</v>
      </c>
      <c r="AG194" s="3">
        <f t="shared" si="69"/>
        <v>-3.0506370254046455E-4</v>
      </c>
      <c r="AH194" s="4">
        <f t="shared" si="70"/>
        <v>103.71167309335077</v>
      </c>
      <c r="AI194" s="4"/>
      <c r="AJ194" s="4"/>
      <c r="AK194" s="2">
        <v>42573</v>
      </c>
      <c r="AL194">
        <v>37882.480000000003</v>
      </c>
      <c r="AM194" s="3">
        <f t="shared" si="71"/>
        <v>-3.0980978101668999E-4</v>
      </c>
      <c r="AN194" s="4">
        <f t="shared" si="72"/>
        <v>103.95268761024359</v>
      </c>
      <c r="AO194" s="4"/>
      <c r="AP194" s="4"/>
      <c r="AQ194" s="4"/>
      <c r="AR194" s="4"/>
      <c r="AS194" s="4"/>
      <c r="AT194" s="2"/>
    </row>
    <row r="195" spans="2:46" x14ac:dyDescent="0.2">
      <c r="B195" s="2">
        <v>42574</v>
      </c>
      <c r="C195">
        <v>34761.300000000003</v>
      </c>
      <c r="D195" s="3">
        <f t="shared" si="77"/>
        <v>0</v>
      </c>
      <c r="E195" s="4">
        <f t="shared" si="78"/>
        <v>103.74819618897833</v>
      </c>
      <c r="G195" s="2">
        <v>42574</v>
      </c>
      <c r="H195">
        <v>34195.279999999999</v>
      </c>
      <c r="I195" s="3">
        <f t="shared" si="79"/>
        <v>0</v>
      </c>
      <c r="J195" s="4">
        <f t="shared" si="80"/>
        <v>104.27221365703258</v>
      </c>
      <c r="L195" s="2">
        <v>42574</v>
      </c>
      <c r="M195">
        <v>38016.730000000003</v>
      </c>
      <c r="N195" s="3">
        <f t="shared" si="81"/>
        <v>0</v>
      </c>
      <c r="O195" s="4">
        <f t="shared" si="82"/>
        <v>103.86287282315214</v>
      </c>
      <c r="Q195" s="2">
        <v>42574</v>
      </c>
      <c r="R195">
        <v>35783.75</v>
      </c>
      <c r="S195" s="3">
        <f t="shared" si="83"/>
        <v>0</v>
      </c>
      <c r="T195" s="4">
        <f t="shared" si="84"/>
        <v>104.05525807826751</v>
      </c>
      <c r="V195" s="2">
        <v>42574</v>
      </c>
      <c r="W195">
        <v>1442.35</v>
      </c>
      <c r="X195" s="3">
        <f t="shared" si="85"/>
        <v>0</v>
      </c>
      <c r="Y195">
        <f t="shared" si="55"/>
        <v>3.6198823578414974E-5</v>
      </c>
      <c r="Z195" s="4">
        <f t="shared" si="65"/>
        <v>104.79757614508253</v>
      </c>
      <c r="AA195" s="4">
        <f t="shared" si="66"/>
        <v>105.54462253243808</v>
      </c>
      <c r="AB195" s="4">
        <f t="shared" si="67"/>
        <v>104.79757614508253</v>
      </c>
      <c r="AC195" s="4">
        <f t="shared" si="68"/>
        <v>105.54080207956328</v>
      </c>
      <c r="AD195" s="4"/>
      <c r="AE195" s="2">
        <v>42574</v>
      </c>
      <c r="AF195">
        <v>59149.919999999998</v>
      </c>
      <c r="AG195" s="3">
        <f t="shared" si="69"/>
        <v>0</v>
      </c>
      <c r="AH195" s="4">
        <f t="shared" si="70"/>
        <v>103.71167309335077</v>
      </c>
      <c r="AI195" s="4"/>
      <c r="AJ195" s="4"/>
      <c r="AK195" s="2">
        <v>42574</v>
      </c>
      <c r="AL195">
        <v>37882.480000000003</v>
      </c>
      <c r="AM195" s="3">
        <f t="shared" si="71"/>
        <v>0</v>
      </c>
      <c r="AN195" s="4">
        <f t="shared" si="72"/>
        <v>103.95268761024359</v>
      </c>
      <c r="AO195" s="4"/>
      <c r="AP195" s="4"/>
      <c r="AQ195" s="4"/>
      <c r="AR195" s="4"/>
      <c r="AS195" s="4"/>
      <c r="AT195" s="2"/>
    </row>
    <row r="196" spans="2:46" x14ac:dyDescent="0.2">
      <c r="B196" s="2">
        <v>42575</v>
      </c>
      <c r="C196">
        <v>34761.300000000003</v>
      </c>
      <c r="D196" s="3">
        <f t="shared" si="77"/>
        <v>0</v>
      </c>
      <c r="E196" s="4">
        <f t="shared" si="78"/>
        <v>103.74819618897833</v>
      </c>
      <c r="G196" s="2">
        <v>42575</v>
      </c>
      <c r="H196">
        <v>34195.279999999999</v>
      </c>
      <c r="I196" s="3">
        <f t="shared" si="79"/>
        <v>0</v>
      </c>
      <c r="J196" s="4">
        <f t="shared" si="80"/>
        <v>104.27221365703258</v>
      </c>
      <c r="L196" s="2">
        <v>42575</v>
      </c>
      <c r="M196">
        <v>38016.730000000003</v>
      </c>
      <c r="N196" s="3">
        <f t="shared" si="81"/>
        <v>0</v>
      </c>
      <c r="O196" s="4">
        <f t="shared" si="82"/>
        <v>103.86287282315214</v>
      </c>
      <c r="Q196" s="2">
        <v>42575</v>
      </c>
      <c r="R196">
        <v>35783.75</v>
      </c>
      <c r="S196" s="3">
        <f t="shared" si="83"/>
        <v>0</v>
      </c>
      <c r="T196" s="4">
        <f t="shared" si="84"/>
        <v>104.05525807826751</v>
      </c>
      <c r="V196" s="2">
        <v>42575</v>
      </c>
      <c r="W196">
        <v>1442.35</v>
      </c>
      <c r="X196" s="3">
        <f t="shared" si="85"/>
        <v>0</v>
      </c>
      <c r="Y196">
        <f t="shared" ref="Y196:Y259" si="86">+(1+VLOOKUP(MONTH(V196),$BI$4:$BJ$15,2,0)/100)^(1/365)-1</f>
        <v>3.6198823578414974E-5</v>
      </c>
      <c r="Z196" s="4">
        <f t="shared" si="65"/>
        <v>104.79757614508253</v>
      </c>
      <c r="AA196" s="4">
        <f t="shared" si="66"/>
        <v>105.54844312360879</v>
      </c>
      <c r="AB196" s="4">
        <f t="shared" si="67"/>
        <v>104.79757614508253</v>
      </c>
      <c r="AC196" s="4">
        <f t="shared" si="68"/>
        <v>105.54462253243808</v>
      </c>
      <c r="AD196" s="4"/>
      <c r="AE196" s="2">
        <v>42575</v>
      </c>
      <c r="AF196">
        <v>59149.919999999998</v>
      </c>
      <c r="AG196" s="3">
        <f t="shared" si="69"/>
        <v>0</v>
      </c>
      <c r="AH196" s="4">
        <f t="shared" si="70"/>
        <v>103.71167309335077</v>
      </c>
      <c r="AI196" s="4"/>
      <c r="AJ196" s="4"/>
      <c r="AK196" s="2">
        <v>42575</v>
      </c>
      <c r="AL196">
        <v>37882.480000000003</v>
      </c>
      <c r="AM196" s="3">
        <f t="shared" si="71"/>
        <v>0</v>
      </c>
      <c r="AN196" s="4">
        <f t="shared" si="72"/>
        <v>103.95268761024359</v>
      </c>
      <c r="AO196" s="4"/>
      <c r="AP196" s="4"/>
      <c r="AQ196" s="4"/>
      <c r="AR196" s="4"/>
      <c r="AS196" s="4"/>
    </row>
    <row r="197" spans="2:46" x14ac:dyDescent="0.2">
      <c r="B197" s="2">
        <v>42576</v>
      </c>
      <c r="C197">
        <v>34777.18</v>
      </c>
      <c r="D197" s="3">
        <f t="shared" si="77"/>
        <v>4.5682986539619108E-4</v>
      </c>
      <c r="E197" s="4">
        <f t="shared" si="78"/>
        <v>103.79559146347843</v>
      </c>
      <c r="G197" s="2">
        <v>42576</v>
      </c>
      <c r="H197">
        <v>34214.31</v>
      </c>
      <c r="I197" s="3">
        <f t="shared" si="79"/>
        <v>5.5650955336528085E-4</v>
      </c>
      <c r="J197" s="4">
        <f t="shared" si="80"/>
        <v>104.33024214008327</v>
      </c>
      <c r="L197" s="2">
        <v>42576</v>
      </c>
      <c r="M197">
        <v>38041.21</v>
      </c>
      <c r="N197" s="3">
        <f t="shared" si="81"/>
        <v>6.4392702896842735E-4</v>
      </c>
      <c r="O197" s="4">
        <f t="shared" si="82"/>
        <v>103.92975293426929</v>
      </c>
      <c r="Q197" s="2">
        <v>42576</v>
      </c>
      <c r="R197">
        <v>35808.14</v>
      </c>
      <c r="S197" s="3">
        <f t="shared" si="83"/>
        <v>6.8159429908831726E-4</v>
      </c>
      <c r="T197" s="4">
        <f t="shared" si="84"/>
        <v>104.12618154896383</v>
      </c>
      <c r="V197" s="2">
        <v>42576</v>
      </c>
      <c r="W197">
        <v>1440.75</v>
      </c>
      <c r="X197" s="3">
        <f t="shared" si="85"/>
        <v>-1.1093007938433042E-3</v>
      </c>
      <c r="Y197">
        <f t="shared" si="86"/>
        <v>3.6198823578414974E-5</v>
      </c>
      <c r="Z197" s="4">
        <f t="shared" ref="Z197:Z260" si="87">+(1+X197)*Z196</f>
        <v>104.68132411067194</v>
      </c>
      <c r="AA197" s="4">
        <f t="shared" ref="AA197:AA260" si="88">+(1+X197+Y197)*AA196</f>
        <v>105.43517888133445</v>
      </c>
      <c r="AB197" s="4">
        <f t="shared" ref="AB197:AB260" si="89">+Z196</f>
        <v>104.79757614508253</v>
      </c>
      <c r="AC197" s="4">
        <f t="shared" ref="AC197:AC260" si="90">+AA196</f>
        <v>105.54844312360879</v>
      </c>
      <c r="AD197" s="4"/>
      <c r="AE197" s="2">
        <v>42576</v>
      </c>
      <c r="AF197">
        <v>59180.56</v>
      </c>
      <c r="AG197" s="3">
        <f t="shared" ref="AG197:AG260" si="91">+AF197/AF196-1</f>
        <v>5.1800577245075807E-4</v>
      </c>
      <c r="AH197" s="4">
        <f t="shared" ref="AH197:AH260" si="92">+(1+AG197)*AH196</f>
        <v>103.76539633868364</v>
      </c>
      <c r="AI197" s="4"/>
      <c r="AJ197" s="4"/>
      <c r="AK197" s="2">
        <v>42576</v>
      </c>
      <c r="AL197">
        <v>37901.82</v>
      </c>
      <c r="AM197" s="3">
        <f t="shared" ref="AM197:AM260" si="93">+AL197/AL196-1</f>
        <v>5.1052623798653052E-4</v>
      </c>
      <c r="AN197" s="4">
        <f t="shared" ref="AN197:AN260" si="94">+(1+AM197)*AN196</f>
        <v>104.00575818477783</v>
      </c>
      <c r="AO197" s="4"/>
      <c r="AP197" s="4"/>
      <c r="AQ197" s="4"/>
      <c r="AR197" s="4"/>
      <c r="AS197" s="4"/>
    </row>
    <row r="198" spans="2:46" x14ac:dyDescent="0.2">
      <c r="B198" s="2">
        <v>42577</v>
      </c>
      <c r="C198">
        <v>34738.639999999999</v>
      </c>
      <c r="D198" s="3">
        <f t="shared" si="77"/>
        <v>-1.108197961996904E-3</v>
      </c>
      <c r="E198" s="4">
        <f t="shared" si="78"/>
        <v>103.68056540055434</v>
      </c>
      <c r="G198" s="2">
        <v>42577</v>
      </c>
      <c r="H198">
        <v>34193.29</v>
      </c>
      <c r="I198" s="3">
        <f t="shared" si="79"/>
        <v>-6.1436282070270742E-4</v>
      </c>
      <c r="J198" s="4">
        <f t="shared" si="80"/>
        <v>104.26614551823749</v>
      </c>
      <c r="L198" s="2">
        <v>42577</v>
      </c>
      <c r="M198">
        <v>38016.51</v>
      </c>
      <c r="N198" s="3">
        <f t="shared" si="81"/>
        <v>-6.4929585573114679E-4</v>
      </c>
      <c r="O198" s="4">
        <f t="shared" si="82"/>
        <v>103.86227177640191</v>
      </c>
      <c r="Q198" s="2">
        <v>42577</v>
      </c>
      <c r="R198">
        <v>35782.589999999997</v>
      </c>
      <c r="S198" s="3">
        <f t="shared" si="83"/>
        <v>-7.135249136090982E-4</v>
      </c>
      <c r="T198" s="4">
        <f t="shared" si="84"/>
        <v>104.05188492426966</v>
      </c>
      <c r="V198" s="2">
        <v>42577</v>
      </c>
      <c r="W198">
        <v>1440.12</v>
      </c>
      <c r="X198" s="3">
        <f t="shared" si="85"/>
        <v>-4.3727225403444869E-4</v>
      </c>
      <c r="Y198">
        <f t="shared" si="86"/>
        <v>3.6198823578414974E-5</v>
      </c>
      <c r="Z198" s="4">
        <f t="shared" si="87"/>
        <v>104.63554987212275</v>
      </c>
      <c r="AA198" s="4">
        <f t="shared" si="88"/>
        <v>105.39289163244977</v>
      </c>
      <c r="AB198" s="4">
        <f t="shared" si="89"/>
        <v>104.68132411067194</v>
      </c>
      <c r="AC198" s="4">
        <f t="shared" si="90"/>
        <v>105.43517888133445</v>
      </c>
      <c r="AD198" s="4"/>
      <c r="AE198" s="2">
        <v>42577</v>
      </c>
      <c r="AF198">
        <v>59122.95</v>
      </c>
      <c r="AG198" s="3">
        <f t="shared" si="91"/>
        <v>-9.7346155561894854E-4</v>
      </c>
      <c r="AH198" s="4">
        <f t="shared" si="92"/>
        <v>103.66438471454437</v>
      </c>
      <c r="AI198" s="4"/>
      <c r="AJ198" s="4"/>
      <c r="AK198" s="2">
        <v>42577</v>
      </c>
      <c r="AL198">
        <v>37869.919999999998</v>
      </c>
      <c r="AM198" s="3">
        <f t="shared" si="93"/>
        <v>-8.4164823747256978E-4</v>
      </c>
      <c r="AN198" s="4">
        <f t="shared" si="94"/>
        <v>103.91822192171462</v>
      </c>
      <c r="AO198" s="4"/>
      <c r="AP198" s="4"/>
      <c r="AQ198" s="4"/>
      <c r="AR198" s="4"/>
      <c r="AS198" s="4"/>
    </row>
    <row r="199" spans="2:46" x14ac:dyDescent="0.2">
      <c r="B199" s="2">
        <v>42578</v>
      </c>
      <c r="C199">
        <v>34730.89</v>
      </c>
      <c r="D199" s="3">
        <f t="shared" si="77"/>
        <v>-2.2309451377489076E-4</v>
      </c>
      <c r="E199" s="4">
        <f t="shared" si="78"/>
        <v>103.6574348352284</v>
      </c>
      <c r="G199" s="2">
        <v>42578</v>
      </c>
      <c r="H199">
        <v>34196.339999999997</v>
      </c>
      <c r="I199" s="3">
        <f t="shared" si="79"/>
        <v>8.9198787247335432E-5</v>
      </c>
      <c r="J199" s="4">
        <f t="shared" si="80"/>
        <v>104.27544593196868</v>
      </c>
      <c r="L199" s="2">
        <v>42578</v>
      </c>
      <c r="M199">
        <v>38009.800000000003</v>
      </c>
      <c r="N199" s="3">
        <f t="shared" si="81"/>
        <v>-1.7650226178045347E-4</v>
      </c>
      <c r="O199" s="4">
        <f t="shared" si="82"/>
        <v>103.84393985051972</v>
      </c>
      <c r="Q199" s="2">
        <v>42578</v>
      </c>
      <c r="R199">
        <v>35785.879999999997</v>
      </c>
      <c r="S199" s="3">
        <f t="shared" si="83"/>
        <v>9.1944154964718194E-5</v>
      </c>
      <c r="T199" s="4">
        <f t="shared" si="84"/>
        <v>104.06145188690151</v>
      </c>
      <c r="V199" s="2">
        <v>42578</v>
      </c>
      <c r="W199">
        <v>1440.37</v>
      </c>
      <c r="X199" s="3">
        <f t="shared" si="85"/>
        <v>1.7359664472405001E-4</v>
      </c>
      <c r="Y199">
        <f t="shared" si="86"/>
        <v>3.6198823578414974E-5</v>
      </c>
      <c r="Z199" s="4">
        <f t="shared" si="87"/>
        <v>104.65371425249941</v>
      </c>
      <c r="AA199" s="4">
        <f t="shared" si="88"/>
        <v>105.41500258350555</v>
      </c>
      <c r="AB199" s="4">
        <f t="shared" si="89"/>
        <v>104.63554987212275</v>
      </c>
      <c r="AC199" s="4">
        <f t="shared" si="90"/>
        <v>105.39289163244977</v>
      </c>
      <c r="AD199" s="4"/>
      <c r="AE199" s="2">
        <v>42578</v>
      </c>
      <c r="AF199">
        <v>59106.18</v>
      </c>
      <c r="AG199" s="3">
        <f t="shared" si="91"/>
        <v>-2.8364619830367754E-4</v>
      </c>
      <c r="AH199" s="4">
        <f t="shared" si="92"/>
        <v>103.6349807059206</v>
      </c>
      <c r="AI199" s="4"/>
      <c r="AJ199" s="4"/>
      <c r="AK199" s="2">
        <v>42578</v>
      </c>
      <c r="AL199">
        <v>37864.089999999997</v>
      </c>
      <c r="AM199" s="3">
        <f t="shared" si="93"/>
        <v>-1.5394804108381788E-4</v>
      </c>
      <c r="AN199" s="4">
        <f t="shared" si="94"/>
        <v>103.90222391501686</v>
      </c>
      <c r="AO199" s="4"/>
      <c r="AP199" s="4"/>
      <c r="AQ199" s="4"/>
      <c r="AR199" s="4"/>
      <c r="AS199" s="4"/>
    </row>
    <row r="200" spans="2:46" x14ac:dyDescent="0.2">
      <c r="B200" s="2">
        <v>42579</v>
      </c>
      <c r="C200">
        <v>34751.96</v>
      </c>
      <c r="D200" s="3">
        <f t="shared" si="77"/>
        <v>6.0666455711322342E-4</v>
      </c>
      <c r="E200" s="4">
        <f t="shared" si="78"/>
        <v>103.72032012702421</v>
      </c>
      <c r="G200" s="2">
        <v>42579</v>
      </c>
      <c r="H200">
        <v>34220.75</v>
      </c>
      <c r="I200" s="3">
        <f t="shared" si="79"/>
        <v>7.1381908122347681E-4</v>
      </c>
      <c r="J200" s="4">
        <f t="shared" si="80"/>
        <v>104.349879734978</v>
      </c>
      <c r="L200" s="2">
        <v>42579</v>
      </c>
      <c r="M200">
        <v>38037.26</v>
      </c>
      <c r="N200" s="3">
        <f t="shared" si="81"/>
        <v>7.2244526411613386E-4</v>
      </c>
      <c r="O200" s="4">
        <f t="shared" si="82"/>
        <v>103.91896141307188</v>
      </c>
      <c r="Q200" s="2">
        <v>42579</v>
      </c>
      <c r="R200">
        <v>35809.69</v>
      </c>
      <c r="S200" s="3">
        <f t="shared" si="83"/>
        <v>6.653462203529692E-4</v>
      </c>
      <c r="T200" s="4">
        <f t="shared" si="84"/>
        <v>104.1306887805989</v>
      </c>
      <c r="V200" s="2">
        <v>42579</v>
      </c>
      <c r="W200">
        <v>1440.98</v>
      </c>
      <c r="X200" s="3">
        <f t="shared" si="85"/>
        <v>4.235022945493494E-4</v>
      </c>
      <c r="Y200">
        <f t="shared" si="86"/>
        <v>3.6198823578414974E-5</v>
      </c>
      <c r="Z200" s="4">
        <f t="shared" si="87"/>
        <v>104.69803534061846</v>
      </c>
      <c r="AA200" s="4">
        <f t="shared" si="88"/>
        <v>105.46346197806064</v>
      </c>
      <c r="AB200" s="4">
        <f t="shared" si="89"/>
        <v>104.65371425249941</v>
      </c>
      <c r="AC200" s="4">
        <f t="shared" si="90"/>
        <v>105.41500258350555</v>
      </c>
      <c r="AD200" s="4"/>
      <c r="AE200" s="2">
        <v>42579</v>
      </c>
      <c r="AF200">
        <v>59129.33</v>
      </c>
      <c r="AG200" s="3">
        <f t="shared" si="91"/>
        <v>3.9166801170376075E-4</v>
      </c>
      <c r="AH200" s="4">
        <f t="shared" si="92"/>
        <v>103.67557121275664</v>
      </c>
      <c r="AI200" s="4"/>
      <c r="AJ200" s="4"/>
      <c r="AK200" s="2">
        <v>42579</v>
      </c>
      <c r="AL200">
        <v>37868.39</v>
      </c>
      <c r="AM200" s="3">
        <f t="shared" si="93"/>
        <v>1.1356406558316046E-4</v>
      </c>
      <c r="AN200" s="4">
        <f t="shared" si="94"/>
        <v>103.91402347398778</v>
      </c>
      <c r="AO200" s="4"/>
      <c r="AP200" s="4"/>
      <c r="AQ200" s="4"/>
      <c r="AR200" s="4"/>
      <c r="AS200" s="4"/>
    </row>
    <row r="201" spans="2:46" x14ac:dyDescent="0.2">
      <c r="B201" s="2">
        <v>42580</v>
      </c>
      <c r="C201">
        <v>34784.769999999997</v>
      </c>
      <c r="D201" s="3">
        <f t="shared" ref="D201:D207" si="95">+C201/C200-1</f>
        <v>9.4411941081884443E-4</v>
      </c>
      <c r="E201" s="4">
        <f t="shared" ref="E201:E207" si="96">+(1+D201)*E200</f>
        <v>103.81824449455247</v>
      </c>
      <c r="G201" s="2">
        <v>42580</v>
      </c>
      <c r="H201">
        <v>34239.879999999997</v>
      </c>
      <c r="I201" s="3">
        <f t="shared" ref="I201:I207" si="97">+H201/H200-1</f>
        <v>5.5901755513820817E-4</v>
      </c>
      <c r="J201" s="4">
        <f t="shared" ref="J201:J207" si="98">+(1+I201)*J200</f>
        <v>104.40821314962642</v>
      </c>
      <c r="L201" s="2">
        <v>42580</v>
      </c>
      <c r="M201">
        <v>38059.769999999997</v>
      </c>
      <c r="N201" s="3">
        <f t="shared" ref="N201:N207" si="99">+M201/M200-1</f>
        <v>5.9178815719107547E-4</v>
      </c>
      <c r="O201" s="4">
        <f t="shared" ref="O201:O207" si="100">+(1+N201)*O200</f>
        <v>103.98045942374374</v>
      </c>
      <c r="Q201" s="2">
        <v>42580</v>
      </c>
      <c r="R201">
        <v>35833.68</v>
      </c>
      <c r="S201" s="3">
        <f t="shared" ref="S201:S207" si="101">+R201/R200-1</f>
        <v>6.6993040151985817E-4</v>
      </c>
      <c r="T201" s="4">
        <f t="shared" ref="T201:T207" si="102">+(1+S201)*T200</f>
        <v>104.20044909474423</v>
      </c>
      <c r="V201" s="2">
        <v>42580</v>
      </c>
      <c r="W201">
        <v>1442.94</v>
      </c>
      <c r="X201" s="3">
        <f t="shared" ref="X201:X207" si="103">+W201/W200-1</f>
        <v>1.3601854293605609E-3</v>
      </c>
      <c r="Y201">
        <f t="shared" si="86"/>
        <v>3.6198823578414974E-5</v>
      </c>
      <c r="Z201" s="4">
        <f t="shared" si="87"/>
        <v>104.84044408277144</v>
      </c>
      <c r="AA201" s="4">
        <f t="shared" si="88"/>
        <v>105.61072949562723</v>
      </c>
      <c r="AB201" s="4">
        <f t="shared" si="89"/>
        <v>104.69803534061846</v>
      </c>
      <c r="AC201" s="4">
        <f t="shared" si="90"/>
        <v>105.46346197806064</v>
      </c>
      <c r="AD201" s="4"/>
      <c r="AE201" s="2">
        <v>42580</v>
      </c>
      <c r="AF201">
        <v>59168.31</v>
      </c>
      <c r="AG201" s="3">
        <f t="shared" si="91"/>
        <v>6.5923290522640343E-4</v>
      </c>
      <c r="AH201" s="4">
        <f t="shared" si="92"/>
        <v>103.74391756076822</v>
      </c>
      <c r="AI201" s="4"/>
      <c r="AJ201" s="4"/>
      <c r="AK201" s="2">
        <v>42580</v>
      </c>
      <c r="AL201">
        <v>37881.47</v>
      </c>
      <c r="AM201" s="3">
        <f t="shared" si="93"/>
        <v>3.4540681555261799E-4</v>
      </c>
      <c r="AN201" s="4">
        <f t="shared" si="94"/>
        <v>103.9499160859272</v>
      </c>
      <c r="AO201" s="4"/>
      <c r="AP201" s="4"/>
      <c r="AQ201" s="4"/>
      <c r="AR201" s="4"/>
      <c r="AS201" s="4"/>
    </row>
    <row r="202" spans="2:46" x14ac:dyDescent="0.2">
      <c r="B202" s="2">
        <v>42581</v>
      </c>
      <c r="C202">
        <v>34784.769999999997</v>
      </c>
      <c r="D202" s="3">
        <f t="shared" si="95"/>
        <v>0</v>
      </c>
      <c r="E202" s="4">
        <f t="shared" si="96"/>
        <v>103.81824449455247</v>
      </c>
      <c r="G202" s="2">
        <v>42581</v>
      </c>
      <c r="H202">
        <v>34239.879999999997</v>
      </c>
      <c r="I202" s="3">
        <f t="shared" si="97"/>
        <v>0</v>
      </c>
      <c r="J202" s="4">
        <f t="shared" si="98"/>
        <v>104.40821314962642</v>
      </c>
      <c r="L202" s="2">
        <v>42581</v>
      </c>
      <c r="M202">
        <v>38059.769999999997</v>
      </c>
      <c r="N202" s="3">
        <f t="shared" si="99"/>
        <v>0</v>
      </c>
      <c r="O202" s="4">
        <f t="shared" si="100"/>
        <v>103.98045942374374</v>
      </c>
      <c r="Q202" s="2">
        <v>42581</v>
      </c>
      <c r="R202">
        <v>35833.68</v>
      </c>
      <c r="S202" s="3">
        <f t="shared" si="101"/>
        <v>0</v>
      </c>
      <c r="T202" s="4">
        <f t="shared" si="102"/>
        <v>104.20044909474423</v>
      </c>
      <c r="V202" s="2">
        <v>42581</v>
      </c>
      <c r="W202">
        <v>1442.94</v>
      </c>
      <c r="X202" s="3">
        <f t="shared" si="103"/>
        <v>0</v>
      </c>
      <c r="Y202">
        <f t="shared" si="86"/>
        <v>3.6198823578414974E-5</v>
      </c>
      <c r="Z202" s="4">
        <f t="shared" si="87"/>
        <v>104.84044408277144</v>
      </c>
      <c r="AA202" s="4">
        <f t="shared" si="88"/>
        <v>105.61455247979222</v>
      </c>
      <c r="AB202" s="4">
        <f t="shared" si="89"/>
        <v>104.84044408277144</v>
      </c>
      <c r="AC202" s="4">
        <f t="shared" si="90"/>
        <v>105.61072949562723</v>
      </c>
      <c r="AD202" s="4"/>
      <c r="AE202" s="2">
        <v>42581</v>
      </c>
      <c r="AF202">
        <v>59168.31</v>
      </c>
      <c r="AG202" s="3">
        <f t="shared" si="91"/>
        <v>0</v>
      </c>
      <c r="AH202" s="4">
        <f t="shared" si="92"/>
        <v>103.74391756076822</v>
      </c>
      <c r="AI202" s="4"/>
      <c r="AJ202" s="4"/>
      <c r="AK202" s="2">
        <v>42581</v>
      </c>
      <c r="AL202">
        <v>37881.47</v>
      </c>
      <c r="AM202" s="3">
        <f t="shared" si="93"/>
        <v>0</v>
      </c>
      <c r="AN202" s="4">
        <f t="shared" si="94"/>
        <v>103.9499160859272</v>
      </c>
      <c r="AO202" s="4"/>
      <c r="AP202" s="4"/>
      <c r="AQ202" s="4"/>
      <c r="AR202" s="4"/>
      <c r="AS202" s="4"/>
    </row>
    <row r="203" spans="2:46" x14ac:dyDescent="0.2">
      <c r="B203" s="2">
        <v>42582</v>
      </c>
      <c r="C203">
        <v>34784.769999999997</v>
      </c>
      <c r="D203" s="3">
        <f t="shared" si="95"/>
        <v>0</v>
      </c>
      <c r="E203" s="4">
        <f t="shared" si="96"/>
        <v>103.81824449455247</v>
      </c>
      <c r="G203" s="2">
        <v>42582</v>
      </c>
      <c r="H203">
        <v>34239.879999999997</v>
      </c>
      <c r="I203" s="3">
        <f t="shared" si="97"/>
        <v>0</v>
      </c>
      <c r="J203" s="4">
        <f t="shared" si="98"/>
        <v>104.40821314962642</v>
      </c>
      <c r="L203" s="2">
        <v>42582</v>
      </c>
      <c r="M203">
        <v>38059.769999999997</v>
      </c>
      <c r="N203" s="3">
        <f t="shared" si="99"/>
        <v>0</v>
      </c>
      <c r="O203" s="4">
        <f t="shared" si="100"/>
        <v>103.98045942374374</v>
      </c>
      <c r="Q203" s="2">
        <v>42582</v>
      </c>
      <c r="R203">
        <v>35833.68</v>
      </c>
      <c r="S203" s="3">
        <f t="shared" si="101"/>
        <v>0</v>
      </c>
      <c r="T203" s="4">
        <f t="shared" si="102"/>
        <v>104.20044909474423</v>
      </c>
      <c r="V203" s="2">
        <v>42582</v>
      </c>
      <c r="W203">
        <v>1442.94</v>
      </c>
      <c r="X203" s="3">
        <f t="shared" si="103"/>
        <v>0</v>
      </c>
      <c r="Y203">
        <f t="shared" si="86"/>
        <v>3.6198823578414974E-5</v>
      </c>
      <c r="Z203" s="4">
        <f t="shared" si="87"/>
        <v>104.84044408277144</v>
      </c>
      <c r="AA203" s="4">
        <f t="shared" si="88"/>
        <v>105.61837560234476</v>
      </c>
      <c r="AB203" s="4">
        <f t="shared" si="89"/>
        <v>104.84044408277144</v>
      </c>
      <c r="AC203" s="4">
        <f t="shared" si="90"/>
        <v>105.61455247979222</v>
      </c>
      <c r="AD203" s="4"/>
      <c r="AE203" s="2">
        <v>42582</v>
      </c>
      <c r="AF203">
        <v>59168.31</v>
      </c>
      <c r="AG203" s="3">
        <f t="shared" si="91"/>
        <v>0</v>
      </c>
      <c r="AH203" s="4">
        <f t="shared" si="92"/>
        <v>103.74391756076822</v>
      </c>
      <c r="AI203" s="4"/>
      <c r="AJ203" s="4"/>
      <c r="AK203" s="2">
        <v>42582</v>
      </c>
      <c r="AL203">
        <v>37881.47</v>
      </c>
      <c r="AM203" s="3">
        <f t="shared" si="93"/>
        <v>0</v>
      </c>
      <c r="AN203" s="4">
        <f t="shared" si="94"/>
        <v>103.9499160859272</v>
      </c>
      <c r="AO203" s="4"/>
      <c r="AP203" s="4"/>
      <c r="AQ203" s="4"/>
      <c r="AR203" s="4"/>
      <c r="AS203" s="4"/>
    </row>
    <row r="204" spans="2:46" x14ac:dyDescent="0.2">
      <c r="B204" s="2">
        <v>42583</v>
      </c>
      <c r="C204">
        <v>34824.519999999997</v>
      </c>
      <c r="D204" s="3">
        <f t="shared" si="95"/>
        <v>1.1427414929003898E-3</v>
      </c>
      <c r="E204" s="4">
        <f t="shared" si="96"/>
        <v>103.93688191025647</v>
      </c>
      <c r="G204" s="2">
        <v>42583</v>
      </c>
      <c r="H204">
        <v>34268.949999999997</v>
      </c>
      <c r="I204" s="3">
        <f t="shared" si="97"/>
        <v>8.4900998484815915E-4</v>
      </c>
      <c r="J204" s="4">
        <f t="shared" si="98"/>
        <v>104.49685676509061</v>
      </c>
      <c r="L204" s="2">
        <v>42583</v>
      </c>
      <c r="M204">
        <v>38096.82</v>
      </c>
      <c r="N204" s="3">
        <f t="shared" si="99"/>
        <v>9.734688359914756E-4</v>
      </c>
      <c r="O204" s="4">
        <f t="shared" si="100"/>
        <v>104.08168116054483</v>
      </c>
      <c r="Q204" s="2">
        <v>42583</v>
      </c>
      <c r="R204">
        <v>35869.39</v>
      </c>
      <c r="S204" s="3">
        <f t="shared" si="101"/>
        <v>9.9654849850749905E-4</v>
      </c>
      <c r="T204" s="4">
        <f t="shared" si="102"/>
        <v>104.30428989583341</v>
      </c>
      <c r="V204" s="2">
        <v>42583</v>
      </c>
      <c r="W204">
        <v>1444.46</v>
      </c>
      <c r="X204" s="3">
        <f t="shared" si="103"/>
        <v>1.0534048539787566E-3</v>
      </c>
      <c r="Y204">
        <f t="shared" si="86"/>
        <v>3.5928423890885242E-5</v>
      </c>
      <c r="Z204" s="4">
        <f t="shared" si="87"/>
        <v>104.95088351546153</v>
      </c>
      <c r="AA204" s="4">
        <f t="shared" si="88"/>
        <v>105.73342921364292</v>
      </c>
      <c r="AB204" s="4">
        <f t="shared" si="89"/>
        <v>104.84044408277144</v>
      </c>
      <c r="AC204" s="4">
        <f t="shared" si="90"/>
        <v>105.61837560234476</v>
      </c>
      <c r="AD204" s="4"/>
      <c r="AE204" s="2">
        <v>42583</v>
      </c>
      <c r="AF204">
        <v>59252.12</v>
      </c>
      <c r="AG204" s="3">
        <f t="shared" si="91"/>
        <v>1.4164677003620785E-3</v>
      </c>
      <c r="AH204" s="4">
        <f t="shared" si="92"/>
        <v>103.89086746910208</v>
      </c>
      <c r="AI204" s="4"/>
      <c r="AJ204" s="4"/>
      <c r="AK204" s="2">
        <v>42583</v>
      </c>
      <c r="AL204">
        <v>37919.93</v>
      </c>
      <c r="AM204" s="3">
        <f t="shared" si="93"/>
        <v>1.0152721106124751E-3</v>
      </c>
      <c r="AN204" s="4">
        <f t="shared" si="94"/>
        <v>104.05545353662974</v>
      </c>
      <c r="AO204" s="4"/>
      <c r="AP204" s="4"/>
      <c r="AQ204" s="4"/>
      <c r="AR204" s="4"/>
      <c r="AS204" s="4"/>
    </row>
    <row r="205" spans="2:46" x14ac:dyDescent="0.2">
      <c r="B205" s="2">
        <v>42584</v>
      </c>
      <c r="C205">
        <v>34864.33</v>
      </c>
      <c r="D205" s="3">
        <f t="shared" si="95"/>
        <v>1.1431600492988192E-3</v>
      </c>
      <c r="E205" s="4">
        <f t="shared" si="96"/>
        <v>104.05569840130497</v>
      </c>
      <c r="G205" s="2">
        <v>42584</v>
      </c>
      <c r="H205">
        <v>34293.5</v>
      </c>
      <c r="I205" s="3">
        <f t="shared" si="97"/>
        <v>7.1639195248174303E-4</v>
      </c>
      <c r="J205" s="4">
        <f t="shared" si="98"/>
        <v>104.57171747233676</v>
      </c>
      <c r="L205" s="2">
        <v>42584</v>
      </c>
      <c r="M205">
        <v>38136.74</v>
      </c>
      <c r="N205" s="3">
        <f t="shared" si="99"/>
        <v>1.0478564877594021E-3</v>
      </c>
      <c r="O205" s="4">
        <f t="shared" si="100"/>
        <v>104.19074382540582</v>
      </c>
      <c r="Q205" s="2">
        <v>42584</v>
      </c>
      <c r="R205">
        <v>35896.129999999997</v>
      </c>
      <c r="S205" s="3">
        <f t="shared" si="101"/>
        <v>7.454824294474971E-4</v>
      </c>
      <c r="T205" s="4">
        <f t="shared" si="102"/>
        <v>104.38204691126676</v>
      </c>
      <c r="V205" s="2">
        <v>42584</v>
      </c>
      <c r="W205">
        <v>1444.79</v>
      </c>
      <c r="X205" s="3">
        <f t="shared" si="103"/>
        <v>2.2845907813295874E-4</v>
      </c>
      <c r="Y205">
        <f t="shared" si="86"/>
        <v>3.5928423890885242E-5</v>
      </c>
      <c r="Z205" s="4">
        <f t="shared" si="87"/>
        <v>104.97486049755871</v>
      </c>
      <c r="AA205" s="4">
        <f t="shared" si="88"/>
        <v>105.76138381087313</v>
      </c>
      <c r="AB205" s="4">
        <f t="shared" si="89"/>
        <v>104.95088351546153</v>
      </c>
      <c r="AC205" s="4">
        <f t="shared" si="90"/>
        <v>105.73342921364292</v>
      </c>
      <c r="AD205" s="4"/>
      <c r="AE205" s="2">
        <v>42584</v>
      </c>
      <c r="AF205">
        <v>59302.38</v>
      </c>
      <c r="AG205" s="3">
        <f t="shared" si="91"/>
        <v>8.4823969167668878E-4</v>
      </c>
      <c r="AH205" s="4">
        <f t="shared" si="92"/>
        <v>103.97899182649209</v>
      </c>
      <c r="AI205" s="4"/>
      <c r="AJ205" s="4"/>
      <c r="AK205" s="2">
        <v>42584</v>
      </c>
      <c r="AL205">
        <v>37945.18</v>
      </c>
      <c r="AM205" s="3">
        <f t="shared" si="93"/>
        <v>6.6587675662899137E-4</v>
      </c>
      <c r="AN205" s="4">
        <f t="shared" si="94"/>
        <v>104.12474164454026</v>
      </c>
      <c r="AO205" s="4"/>
      <c r="AP205" s="4"/>
      <c r="AQ205" s="4"/>
      <c r="AR205" s="4"/>
      <c r="AS205" s="4"/>
    </row>
    <row r="206" spans="2:46" x14ac:dyDescent="0.2">
      <c r="B206" s="2">
        <v>42585</v>
      </c>
      <c r="C206">
        <v>34860.74</v>
      </c>
      <c r="D206" s="3">
        <f t="shared" si="95"/>
        <v>-1.0297057192854009E-4</v>
      </c>
      <c r="E206" s="4">
        <f t="shared" si="96"/>
        <v>104.04498372652816</v>
      </c>
      <c r="G206" s="2">
        <v>42585</v>
      </c>
      <c r="H206">
        <v>34280.239999999998</v>
      </c>
      <c r="I206" s="3">
        <f t="shared" si="97"/>
        <v>-3.8666219545979708E-4</v>
      </c>
      <c r="J206" s="4">
        <f t="shared" si="98"/>
        <v>104.5312835424759</v>
      </c>
      <c r="L206" s="2">
        <v>42585</v>
      </c>
      <c r="M206">
        <v>38119.160000000003</v>
      </c>
      <c r="N206" s="3">
        <f t="shared" si="99"/>
        <v>-4.6097280470214219E-4</v>
      </c>
      <c r="O206" s="4">
        <f t="shared" si="100"/>
        <v>104.14271472600062</v>
      </c>
      <c r="Q206" s="2">
        <v>42585</v>
      </c>
      <c r="R206">
        <v>35880</v>
      </c>
      <c r="S206" s="3">
        <f t="shared" si="101"/>
        <v>-4.493520610716617E-4</v>
      </c>
      <c r="T206" s="4">
        <f t="shared" si="102"/>
        <v>104.3351426233483</v>
      </c>
      <c r="V206" s="2">
        <v>42585</v>
      </c>
      <c r="W206">
        <v>1445.22</v>
      </c>
      <c r="X206" s="3">
        <f t="shared" si="103"/>
        <v>2.9762110756581528E-4</v>
      </c>
      <c r="Y206">
        <f t="shared" si="86"/>
        <v>3.5928423890885242E-5</v>
      </c>
      <c r="Z206" s="4">
        <f t="shared" si="87"/>
        <v>105.00610323180656</v>
      </c>
      <c r="AA206" s="4">
        <f t="shared" si="88"/>
        <v>105.79666047088945</v>
      </c>
      <c r="AB206" s="4">
        <f t="shared" si="89"/>
        <v>104.97486049755871</v>
      </c>
      <c r="AC206" s="4">
        <f t="shared" si="90"/>
        <v>105.76138381087313</v>
      </c>
      <c r="AD206" s="4"/>
      <c r="AE206" s="2">
        <v>42585</v>
      </c>
      <c r="AF206">
        <v>59282.63</v>
      </c>
      <c r="AG206" s="3">
        <f t="shared" si="91"/>
        <v>-3.3303891007407938E-4</v>
      </c>
      <c r="AH206" s="4">
        <f t="shared" si="92"/>
        <v>103.9443627763836</v>
      </c>
      <c r="AI206" s="4"/>
      <c r="AJ206" s="4"/>
      <c r="AK206" s="2">
        <v>42585</v>
      </c>
      <c r="AL206">
        <v>37947.379999999997</v>
      </c>
      <c r="AM206" s="3">
        <f t="shared" si="93"/>
        <v>5.7978378281475784E-5</v>
      </c>
      <c r="AN206" s="4">
        <f t="shared" si="94"/>
        <v>104.13077862819979</v>
      </c>
      <c r="AO206" s="4"/>
      <c r="AP206" s="4"/>
      <c r="AQ206" s="4"/>
      <c r="AR206" s="4"/>
      <c r="AS206" s="4"/>
    </row>
    <row r="207" spans="2:46" x14ac:dyDescent="0.2">
      <c r="B207" s="2">
        <v>42586</v>
      </c>
      <c r="C207">
        <v>34874.129999999997</v>
      </c>
      <c r="D207" s="3">
        <f t="shared" si="95"/>
        <v>3.8409970643193958E-4</v>
      </c>
      <c r="E207" s="4">
        <f t="shared" si="96"/>
        <v>104.08494737423324</v>
      </c>
      <c r="G207" s="2">
        <v>42586</v>
      </c>
      <c r="H207">
        <v>34302.01</v>
      </c>
      <c r="I207" s="3">
        <f t="shared" si="97"/>
        <v>6.3505973120392412E-4</v>
      </c>
      <c r="J207" s="4">
        <f t="shared" si="98"/>
        <v>104.59766715130479</v>
      </c>
      <c r="L207" s="2">
        <v>42586</v>
      </c>
      <c r="M207">
        <v>38137.83</v>
      </c>
      <c r="N207" s="3">
        <f t="shared" si="99"/>
        <v>4.897799426848426E-4</v>
      </c>
      <c r="O207" s="4">
        <f t="shared" si="100"/>
        <v>104.19372173885016</v>
      </c>
      <c r="Q207" s="2">
        <v>42586</v>
      </c>
      <c r="R207">
        <v>35897.01</v>
      </c>
      <c r="S207" s="3">
        <f t="shared" si="101"/>
        <v>4.7408026755868526E-4</v>
      </c>
      <c r="T207" s="4">
        <f t="shared" si="102"/>
        <v>104.38460585567896</v>
      </c>
      <c r="V207" s="2">
        <v>42586</v>
      </c>
      <c r="W207">
        <v>1446.8</v>
      </c>
      <c r="X207" s="3">
        <f t="shared" si="103"/>
        <v>1.0932591577752504E-3</v>
      </c>
      <c r="Y207">
        <f t="shared" si="86"/>
        <v>3.5928423890885242E-5</v>
      </c>
      <c r="Z207" s="4">
        <f t="shared" si="87"/>
        <v>105.12090211578703</v>
      </c>
      <c r="AA207" s="4">
        <f t="shared" si="88"/>
        <v>105.91612474607493</v>
      </c>
      <c r="AB207" s="4">
        <f t="shared" si="89"/>
        <v>105.00610323180656</v>
      </c>
      <c r="AC207" s="4">
        <f t="shared" si="90"/>
        <v>105.79666047088945</v>
      </c>
      <c r="AD207" s="4"/>
      <c r="AE207" s="2">
        <v>42586</v>
      </c>
      <c r="AF207">
        <v>59307.23</v>
      </c>
      <c r="AG207" s="3">
        <f t="shared" si="91"/>
        <v>4.149613470254554E-4</v>
      </c>
      <c r="AH207" s="4">
        <f t="shared" si="92"/>
        <v>103.98749566917699</v>
      </c>
      <c r="AI207" s="4"/>
      <c r="AJ207" s="4"/>
      <c r="AK207" s="2">
        <v>42586</v>
      </c>
      <c r="AL207">
        <v>37964.26</v>
      </c>
      <c r="AM207" s="3">
        <f t="shared" si="93"/>
        <v>4.4482649395050089E-4</v>
      </c>
      <c r="AN207" s="4">
        <f t="shared" si="94"/>
        <v>104.17709875736931</v>
      </c>
      <c r="AO207" s="4"/>
      <c r="AP207" s="4"/>
      <c r="AQ207" s="4"/>
      <c r="AR207" s="4"/>
      <c r="AS207" s="4"/>
    </row>
    <row r="208" spans="2:46" x14ac:dyDescent="0.2">
      <c r="B208" s="2">
        <v>42587</v>
      </c>
      <c r="C208">
        <v>34918.339999999997</v>
      </c>
      <c r="D208" s="3">
        <f t="shared" ref="D208:D214" si="104">+C208/C207-1</f>
        <v>1.2677018752869085E-3</v>
      </c>
      <c r="E208" s="4">
        <f t="shared" ref="E208:E214" si="105">+(1+D208)*E207</f>
        <v>104.21689605720869</v>
      </c>
      <c r="G208" s="2">
        <v>42587</v>
      </c>
      <c r="H208">
        <v>34343.85</v>
      </c>
      <c r="I208" s="3">
        <f t="shared" ref="I208:I214" si="106">+H208/H207-1</f>
        <v>1.2197535946143478E-3</v>
      </c>
      <c r="J208" s="4">
        <f t="shared" ref="J208:J214" si="107">+(1+I208)*J207</f>
        <v>104.72525053180087</v>
      </c>
      <c r="L208" s="2">
        <v>42587</v>
      </c>
      <c r="M208">
        <v>38176.080000000002</v>
      </c>
      <c r="N208" s="3">
        <f t="shared" ref="N208:N214" si="108">+M208/M207-1</f>
        <v>1.0029411741570016E-3</v>
      </c>
      <c r="O208" s="4">
        <f t="shared" ref="O208:O214" si="109">+(1+N208)*O207</f>
        <v>104.29822191247071</v>
      </c>
      <c r="Q208" s="2">
        <v>42587</v>
      </c>
      <c r="R208">
        <v>35934.93</v>
      </c>
      <c r="S208" s="3">
        <f t="shared" ref="S208:S214" si="110">+R208/R207-1</f>
        <v>1.0563553900448941E-3</v>
      </c>
      <c r="T208" s="4">
        <f t="shared" ref="T208:T214" si="111">+(1+S208)*T207</f>
        <v>104.49487309671231</v>
      </c>
      <c r="V208" s="2">
        <v>42587</v>
      </c>
      <c r="W208">
        <v>1447.1</v>
      </c>
      <c r="X208" s="3">
        <f t="shared" ref="X208:X214" si="112">+W208/W207-1</f>
        <v>2.0735416090689185E-4</v>
      </c>
      <c r="Y208">
        <f t="shared" si="86"/>
        <v>3.5928423890885242E-5</v>
      </c>
      <c r="Z208" s="4">
        <f t="shared" si="87"/>
        <v>105.14269937223902</v>
      </c>
      <c r="AA208" s="4">
        <f t="shared" si="88"/>
        <v>105.94189229467491</v>
      </c>
      <c r="AB208" s="4">
        <f t="shared" si="89"/>
        <v>105.12090211578703</v>
      </c>
      <c r="AC208" s="4">
        <f t="shared" si="90"/>
        <v>105.91612474607493</v>
      </c>
      <c r="AD208" s="4"/>
      <c r="AE208" s="2">
        <v>42587</v>
      </c>
      <c r="AF208">
        <v>59370.84</v>
      </c>
      <c r="AG208" s="3">
        <f t="shared" si="91"/>
        <v>1.0725505136557345E-3</v>
      </c>
      <c r="AH208" s="4">
        <f t="shared" si="92"/>
        <v>104.09902751107074</v>
      </c>
      <c r="AI208" s="4"/>
      <c r="AJ208" s="4"/>
      <c r="AK208" s="2">
        <v>42587</v>
      </c>
      <c r="AL208">
        <v>37991.620000000003</v>
      </c>
      <c r="AM208" s="3">
        <f t="shared" si="93"/>
        <v>7.2067781645168694E-4</v>
      </c>
      <c r="AN208" s="4">
        <f t="shared" si="94"/>
        <v>104.25217688142604</v>
      </c>
      <c r="AO208" s="4"/>
      <c r="AP208" s="4"/>
      <c r="AQ208" s="4"/>
      <c r="AR208" s="4"/>
      <c r="AS208" s="4"/>
    </row>
    <row r="209" spans="2:45" x14ac:dyDescent="0.2">
      <c r="B209" s="2">
        <v>42588</v>
      </c>
      <c r="C209">
        <v>34918.339999999997</v>
      </c>
      <c r="D209" s="3">
        <f t="shared" si="104"/>
        <v>0</v>
      </c>
      <c r="E209" s="4">
        <f t="shared" si="105"/>
        <v>104.21689605720869</v>
      </c>
      <c r="G209" s="2">
        <v>42588</v>
      </c>
      <c r="H209">
        <v>34343.85</v>
      </c>
      <c r="I209" s="3">
        <f t="shared" si="106"/>
        <v>0</v>
      </c>
      <c r="J209" s="4">
        <f t="shared" si="107"/>
        <v>104.72525053180087</v>
      </c>
      <c r="L209" s="2">
        <v>42588</v>
      </c>
      <c r="M209">
        <v>38176.080000000002</v>
      </c>
      <c r="N209" s="3">
        <f t="shared" si="108"/>
        <v>0</v>
      </c>
      <c r="O209" s="4">
        <f t="shared" si="109"/>
        <v>104.29822191247071</v>
      </c>
      <c r="Q209" s="2">
        <v>42588</v>
      </c>
      <c r="R209">
        <v>35934.93</v>
      </c>
      <c r="S209" s="3">
        <f t="shared" si="110"/>
        <v>0</v>
      </c>
      <c r="T209" s="4">
        <f t="shared" si="111"/>
        <v>104.49487309671231</v>
      </c>
      <c r="V209" s="2">
        <v>42588</v>
      </c>
      <c r="W209">
        <v>1447.1</v>
      </c>
      <c r="X209" s="3">
        <f t="shared" si="112"/>
        <v>0</v>
      </c>
      <c r="Y209">
        <f t="shared" si="86"/>
        <v>3.5928423890885242E-5</v>
      </c>
      <c r="Z209" s="4">
        <f t="shared" si="87"/>
        <v>105.14269937223902</v>
      </c>
      <c r="AA209" s="4">
        <f t="shared" si="88"/>
        <v>105.94569861988909</v>
      </c>
      <c r="AB209" s="4">
        <f t="shared" si="89"/>
        <v>105.14269937223902</v>
      </c>
      <c r="AC209" s="4">
        <f t="shared" si="90"/>
        <v>105.94189229467491</v>
      </c>
      <c r="AD209" s="4"/>
      <c r="AE209" s="2">
        <v>42588</v>
      </c>
      <c r="AF209">
        <v>59370.84</v>
      </c>
      <c r="AG209" s="3">
        <f t="shared" si="91"/>
        <v>0</v>
      </c>
      <c r="AH209" s="4">
        <f t="shared" si="92"/>
        <v>104.09902751107074</v>
      </c>
      <c r="AI209" s="4"/>
      <c r="AJ209" s="4"/>
      <c r="AK209" s="2">
        <v>42588</v>
      </c>
      <c r="AL209">
        <v>37991.620000000003</v>
      </c>
      <c r="AM209" s="3">
        <f t="shared" si="93"/>
        <v>0</v>
      </c>
      <c r="AN209" s="4">
        <f t="shared" si="94"/>
        <v>104.25217688142604</v>
      </c>
      <c r="AO209" s="4"/>
      <c r="AP209" s="4"/>
      <c r="AQ209" s="4"/>
      <c r="AR209" s="4"/>
      <c r="AS209" s="4"/>
    </row>
    <row r="210" spans="2:45" x14ac:dyDescent="0.2">
      <c r="B210" s="2">
        <v>42589</v>
      </c>
      <c r="C210">
        <v>34918.339999999997</v>
      </c>
      <c r="D210" s="3">
        <f t="shared" si="104"/>
        <v>0</v>
      </c>
      <c r="E210" s="4">
        <f t="shared" si="105"/>
        <v>104.21689605720869</v>
      </c>
      <c r="G210" s="2">
        <v>42589</v>
      </c>
      <c r="H210">
        <v>34343.85</v>
      </c>
      <c r="I210" s="3">
        <f t="shared" si="106"/>
        <v>0</v>
      </c>
      <c r="J210" s="4">
        <f t="shared" si="107"/>
        <v>104.72525053180087</v>
      </c>
      <c r="L210" s="2">
        <v>42589</v>
      </c>
      <c r="M210">
        <v>38176.080000000002</v>
      </c>
      <c r="N210" s="3">
        <f t="shared" si="108"/>
        <v>0</v>
      </c>
      <c r="O210" s="4">
        <f t="shared" si="109"/>
        <v>104.29822191247071</v>
      </c>
      <c r="Q210" s="2">
        <v>42589</v>
      </c>
      <c r="R210">
        <v>35934.93</v>
      </c>
      <c r="S210" s="3">
        <f t="shared" si="110"/>
        <v>0</v>
      </c>
      <c r="T210" s="4">
        <f t="shared" si="111"/>
        <v>104.49487309671231</v>
      </c>
      <c r="V210" s="2">
        <v>42589</v>
      </c>
      <c r="W210">
        <v>1447.1</v>
      </c>
      <c r="X210" s="3">
        <f t="shared" si="112"/>
        <v>0</v>
      </c>
      <c r="Y210">
        <f t="shared" si="86"/>
        <v>3.5928423890885242E-5</v>
      </c>
      <c r="Z210" s="4">
        <f t="shared" si="87"/>
        <v>105.14269937223902</v>
      </c>
      <c r="AA210" s="4">
        <f t="shared" si="88"/>
        <v>105.94950508185852</v>
      </c>
      <c r="AB210" s="4">
        <f t="shared" si="89"/>
        <v>105.14269937223902</v>
      </c>
      <c r="AC210" s="4">
        <f t="shared" si="90"/>
        <v>105.94569861988909</v>
      </c>
      <c r="AD210" s="4"/>
      <c r="AE210" s="2">
        <v>42589</v>
      </c>
      <c r="AF210">
        <v>59370.84</v>
      </c>
      <c r="AG210" s="3">
        <f t="shared" si="91"/>
        <v>0</v>
      </c>
      <c r="AH210" s="4">
        <f t="shared" si="92"/>
        <v>104.09902751107074</v>
      </c>
      <c r="AI210" s="4"/>
      <c r="AJ210" s="4"/>
      <c r="AK210" s="2">
        <v>42589</v>
      </c>
      <c r="AL210">
        <v>37991.620000000003</v>
      </c>
      <c r="AM210" s="3">
        <f t="shared" si="93"/>
        <v>0</v>
      </c>
      <c r="AN210" s="4">
        <f t="shared" si="94"/>
        <v>104.25217688142604</v>
      </c>
      <c r="AO210" s="4"/>
      <c r="AP210" s="4"/>
      <c r="AQ210" s="4"/>
      <c r="AR210" s="4"/>
      <c r="AS210" s="4"/>
    </row>
    <row r="211" spans="2:45" x14ac:dyDescent="0.2">
      <c r="B211" s="2">
        <v>42590</v>
      </c>
      <c r="C211">
        <v>34929.54</v>
      </c>
      <c r="D211" s="3">
        <f t="shared" si="104"/>
        <v>3.2074835172579697E-4</v>
      </c>
      <c r="E211" s="4">
        <f t="shared" si="105"/>
        <v>104.25032345484101</v>
      </c>
      <c r="G211" s="2">
        <v>42590</v>
      </c>
      <c r="H211">
        <v>34369.379999999997</v>
      </c>
      <c r="I211" s="3">
        <f t="shared" si="106"/>
        <v>7.4336453251455659E-4</v>
      </c>
      <c r="J211" s="4">
        <f t="shared" si="107"/>
        <v>104.80309956870491</v>
      </c>
      <c r="L211" s="2">
        <v>42590</v>
      </c>
      <c r="M211">
        <v>38202.07</v>
      </c>
      <c r="N211" s="3">
        <f t="shared" si="108"/>
        <v>6.8079278962107637E-4</v>
      </c>
      <c r="O211" s="4">
        <f t="shared" si="109"/>
        <v>104.36922738991902</v>
      </c>
      <c r="Q211" s="2">
        <v>42590</v>
      </c>
      <c r="R211">
        <v>35958.559999999998</v>
      </c>
      <c r="S211" s="3">
        <f t="shared" si="110"/>
        <v>6.5757746014805107E-4</v>
      </c>
      <c r="T211" s="4">
        <f t="shared" si="111"/>
        <v>104.56358656996174</v>
      </c>
      <c r="V211" s="2">
        <v>42590</v>
      </c>
      <c r="W211">
        <v>1447.98</v>
      </c>
      <c r="X211" s="3">
        <f t="shared" si="112"/>
        <v>6.0811277727879087E-4</v>
      </c>
      <c r="Y211">
        <f t="shared" si="86"/>
        <v>3.5928423890885242E-5</v>
      </c>
      <c r="Z211" s="4">
        <f t="shared" si="87"/>
        <v>105.20663799116487</v>
      </c>
      <c r="AA211" s="4">
        <f t="shared" si="88"/>
        <v>106.01774092837478</v>
      </c>
      <c r="AB211" s="4">
        <f t="shared" si="89"/>
        <v>105.14269937223902</v>
      </c>
      <c r="AC211" s="4">
        <f t="shared" si="90"/>
        <v>105.94950508185852</v>
      </c>
      <c r="AD211" s="4"/>
      <c r="AE211" s="2">
        <v>42590</v>
      </c>
      <c r="AF211">
        <v>59400.88</v>
      </c>
      <c r="AG211" s="3">
        <f t="shared" si="91"/>
        <v>5.0597229212190342E-4</v>
      </c>
      <c r="AH211" s="4">
        <f t="shared" si="92"/>
        <v>104.15169873462818</v>
      </c>
      <c r="AI211" s="4"/>
      <c r="AJ211" s="4"/>
      <c r="AK211" s="2">
        <v>42590</v>
      </c>
      <c r="AL211">
        <v>38014.01</v>
      </c>
      <c r="AM211" s="3">
        <f t="shared" si="93"/>
        <v>5.8934049140302314E-4</v>
      </c>
      <c r="AN211" s="4">
        <f t="shared" si="94"/>
        <v>104.31361691057917</v>
      </c>
      <c r="AO211" s="4"/>
      <c r="AP211" s="4"/>
      <c r="AQ211" s="4"/>
      <c r="AR211" s="4"/>
      <c r="AS211" s="4"/>
    </row>
    <row r="212" spans="2:45" x14ac:dyDescent="0.2">
      <c r="B212" s="2">
        <v>42591</v>
      </c>
      <c r="C212">
        <v>34963.01</v>
      </c>
      <c r="D212" s="3">
        <f t="shared" si="104"/>
        <v>9.5821473744006624E-4</v>
      </c>
      <c r="E212" s="4">
        <f t="shared" si="105"/>
        <v>104.35021765115833</v>
      </c>
      <c r="G212" s="2">
        <v>42591</v>
      </c>
      <c r="H212">
        <v>34388.01</v>
      </c>
      <c r="I212" s="3">
        <f t="shared" si="106"/>
        <v>5.4205225698011894E-4</v>
      </c>
      <c r="J212" s="4">
        <f t="shared" si="107"/>
        <v>104.85990832536464</v>
      </c>
      <c r="L212" s="2">
        <v>42591</v>
      </c>
      <c r="M212">
        <v>38224.31</v>
      </c>
      <c r="N212" s="3">
        <f t="shared" si="108"/>
        <v>5.8216740611172213E-4</v>
      </c>
      <c r="O212" s="4">
        <f t="shared" si="109"/>
        <v>104.42998775230649</v>
      </c>
      <c r="Q212" s="2">
        <v>42591</v>
      </c>
      <c r="R212">
        <v>35985.31</v>
      </c>
      <c r="S212" s="3">
        <f t="shared" si="110"/>
        <v>7.4391188078726245E-4</v>
      </c>
      <c r="T212" s="4">
        <f t="shared" si="111"/>
        <v>104.64137266430886</v>
      </c>
      <c r="V212" s="2">
        <v>42591</v>
      </c>
      <c r="W212">
        <v>1448.88</v>
      </c>
      <c r="X212" s="3">
        <f t="shared" si="112"/>
        <v>6.2155554634735211E-4</v>
      </c>
      <c r="Y212">
        <f t="shared" si="86"/>
        <v>3.5928423890885242E-5</v>
      </c>
      <c r="Z212" s="4">
        <f t="shared" si="87"/>
        <v>105.27202976052084</v>
      </c>
      <c r="AA212" s="4">
        <f t="shared" si="88"/>
        <v>106.08744589359605</v>
      </c>
      <c r="AB212" s="4">
        <f t="shared" si="89"/>
        <v>105.20663799116487</v>
      </c>
      <c r="AC212" s="4">
        <f t="shared" si="90"/>
        <v>106.01774092837478</v>
      </c>
      <c r="AD212" s="4"/>
      <c r="AE212" s="2">
        <v>42591</v>
      </c>
      <c r="AF212">
        <v>59448.95</v>
      </c>
      <c r="AG212" s="3">
        <f t="shared" si="91"/>
        <v>8.092472704108733E-4</v>
      </c>
      <c r="AH212" s="4">
        <f t="shared" si="92"/>
        <v>104.23598321253783</v>
      </c>
      <c r="AI212" s="4"/>
      <c r="AJ212" s="4"/>
      <c r="AK212" s="2">
        <v>42591</v>
      </c>
      <c r="AL212">
        <v>38031.97</v>
      </c>
      <c r="AM212" s="3">
        <f t="shared" si="93"/>
        <v>4.7245739136703158E-4</v>
      </c>
      <c r="AN212" s="4">
        <f t="shared" si="94"/>
        <v>104.36290064990881</v>
      </c>
      <c r="AO212" s="4"/>
      <c r="AP212" s="4"/>
      <c r="AQ212" s="4"/>
      <c r="AR212" s="4"/>
      <c r="AS212" s="4"/>
    </row>
    <row r="213" spans="2:45" x14ac:dyDescent="0.2">
      <c r="B213" s="2">
        <v>42592</v>
      </c>
      <c r="C213">
        <v>34988.550000000003</v>
      </c>
      <c r="D213" s="3">
        <f t="shared" si="104"/>
        <v>7.304863053838595E-4</v>
      </c>
      <c r="E213" s="4">
        <f t="shared" si="105"/>
        <v>104.42644405611632</v>
      </c>
      <c r="G213" s="2">
        <v>42592</v>
      </c>
      <c r="H213">
        <v>34412.870000000003</v>
      </c>
      <c r="I213" s="3">
        <f t="shared" si="106"/>
        <v>7.2292639207671705E-4</v>
      </c>
      <c r="J213" s="4">
        <f t="shared" si="107"/>
        <v>104.93571432056379</v>
      </c>
      <c r="L213" s="2">
        <v>42592</v>
      </c>
      <c r="M213">
        <v>38255.56</v>
      </c>
      <c r="N213" s="3">
        <f t="shared" si="108"/>
        <v>8.1754255341692783E-4</v>
      </c>
      <c r="O213" s="4">
        <f t="shared" si="109"/>
        <v>104.5153637111468</v>
      </c>
      <c r="Q213" s="2">
        <v>42592</v>
      </c>
      <c r="R213">
        <v>36016.65</v>
      </c>
      <c r="S213" s="3">
        <f t="shared" si="110"/>
        <v>8.7091093560132116E-4</v>
      </c>
      <c r="T213" s="4">
        <f t="shared" si="111"/>
        <v>104.73250598007854</v>
      </c>
      <c r="V213" s="2">
        <v>42592</v>
      </c>
      <c r="W213">
        <v>1450.87</v>
      </c>
      <c r="X213" s="3">
        <f t="shared" si="112"/>
        <v>1.3734746838935941E-3</v>
      </c>
      <c r="Y213">
        <f t="shared" si="86"/>
        <v>3.5928423890885242E-5</v>
      </c>
      <c r="Z213" s="4">
        <f t="shared" si="87"/>
        <v>105.41661822831901</v>
      </c>
      <c r="AA213" s="4">
        <f t="shared" si="88"/>
        <v>106.23696586953541</v>
      </c>
      <c r="AB213" s="4">
        <f t="shared" si="89"/>
        <v>105.27202976052084</v>
      </c>
      <c r="AC213" s="4">
        <f t="shared" si="90"/>
        <v>106.08744589359605</v>
      </c>
      <c r="AD213" s="4"/>
      <c r="AE213" s="2">
        <v>42592</v>
      </c>
      <c r="AF213">
        <v>59494.41</v>
      </c>
      <c r="AG213" s="3">
        <f t="shared" si="91"/>
        <v>7.646897043598333E-4</v>
      </c>
      <c r="AH213" s="4">
        <f t="shared" si="92"/>
        <v>104.31569139572429</v>
      </c>
      <c r="AI213" s="4"/>
      <c r="AJ213" s="4"/>
      <c r="AK213" s="2">
        <v>42592</v>
      </c>
      <c r="AL213">
        <v>38046.18</v>
      </c>
      <c r="AM213" s="3">
        <f t="shared" si="93"/>
        <v>3.7363302505766249E-4</v>
      </c>
      <c r="AN213" s="4">
        <f t="shared" si="94"/>
        <v>104.40189407618243</v>
      </c>
      <c r="AO213" s="4"/>
      <c r="AP213" s="4"/>
      <c r="AQ213" s="4"/>
      <c r="AR213" s="4"/>
      <c r="AS213" s="4"/>
    </row>
    <row r="214" spans="2:45" x14ac:dyDescent="0.2">
      <c r="B214" s="2">
        <v>42593</v>
      </c>
      <c r="C214">
        <v>35035.199999999997</v>
      </c>
      <c r="D214" s="3">
        <f t="shared" si="104"/>
        <v>1.333293320243234E-3</v>
      </c>
      <c r="E214" s="4">
        <f t="shared" si="105"/>
        <v>104.5656751364331</v>
      </c>
      <c r="G214" s="2">
        <v>42593</v>
      </c>
      <c r="H214">
        <v>34443.980000000003</v>
      </c>
      <c r="I214" s="3">
        <f t="shared" si="106"/>
        <v>9.0402224516594742E-4</v>
      </c>
      <c r="J214" s="4">
        <f t="shared" si="107"/>
        <v>105.03057854062196</v>
      </c>
      <c r="L214" s="2">
        <v>42593</v>
      </c>
      <c r="M214">
        <v>38290.199999999997</v>
      </c>
      <c r="N214" s="3">
        <f t="shared" si="108"/>
        <v>9.0548929358247321E-4</v>
      </c>
      <c r="O214" s="4">
        <f t="shared" si="109"/>
        <v>104.61000125400213</v>
      </c>
      <c r="Q214" s="2">
        <v>42593</v>
      </c>
      <c r="R214">
        <v>36049.46</v>
      </c>
      <c r="S214" s="3">
        <f t="shared" si="110"/>
        <v>9.1096756638942011E-4</v>
      </c>
      <c r="T214" s="4">
        <f t="shared" si="111"/>
        <v>104.82791389617309</v>
      </c>
      <c r="V214" s="2">
        <v>42593</v>
      </c>
      <c r="W214">
        <v>1452.97</v>
      </c>
      <c r="X214" s="3">
        <f t="shared" si="112"/>
        <v>1.447407417618507E-3</v>
      </c>
      <c r="Y214">
        <f t="shared" si="86"/>
        <v>3.5928423890885242E-5</v>
      </c>
      <c r="Z214" s="4">
        <f t="shared" si="87"/>
        <v>105.56919902348294</v>
      </c>
      <c r="AA214" s="4">
        <f t="shared" si="88"/>
        <v>106.3945509687029</v>
      </c>
      <c r="AB214" s="4">
        <f t="shared" si="89"/>
        <v>105.41661822831901</v>
      </c>
      <c r="AC214" s="4">
        <f t="shared" si="90"/>
        <v>106.23696586953541</v>
      </c>
      <c r="AD214" s="4"/>
      <c r="AE214" s="2">
        <v>42593</v>
      </c>
      <c r="AF214">
        <v>59559.46</v>
      </c>
      <c r="AG214" s="3">
        <f t="shared" si="91"/>
        <v>1.0933800335191091E-3</v>
      </c>
      <c r="AH214" s="4">
        <f t="shared" si="92"/>
        <v>104.42974808987911</v>
      </c>
      <c r="AI214" s="4"/>
      <c r="AJ214" s="4"/>
      <c r="AK214" s="2">
        <v>42593</v>
      </c>
      <c r="AL214">
        <v>38064.06</v>
      </c>
      <c r="AM214" s="3">
        <f t="shared" si="93"/>
        <v>4.6995519655324003E-4</v>
      </c>
      <c r="AN214" s="4">
        <f t="shared" si="94"/>
        <v>104.45095828883353</v>
      </c>
      <c r="AO214" s="4"/>
      <c r="AP214" s="4"/>
      <c r="AQ214" s="4"/>
      <c r="AR214" s="4"/>
      <c r="AS214" s="4"/>
    </row>
    <row r="215" spans="2:45" x14ac:dyDescent="0.2">
      <c r="B215" s="2">
        <v>42594</v>
      </c>
      <c r="C215">
        <v>35076.639999999999</v>
      </c>
      <c r="D215" s="3">
        <f t="shared" ref="D215:D225" si="113">+C215/C214-1</f>
        <v>1.1828104306526033E-3</v>
      </c>
      <c r="E215" s="4">
        <f t="shared" ref="E215:E225" si="114">+(1+D215)*E214</f>
        <v>104.6893565076727</v>
      </c>
      <c r="G215" s="2">
        <v>42594</v>
      </c>
      <c r="H215">
        <v>34475.17</v>
      </c>
      <c r="I215" s="3">
        <f t="shared" ref="I215:I225" si="115">+H215/H214-1</f>
        <v>9.0552833905932495E-4</v>
      </c>
      <c r="J215" s="4">
        <f t="shared" ref="J215:J225" si="116">+(1+I215)*J214</f>
        <v>105.12568670595829</v>
      </c>
      <c r="L215" s="2">
        <v>42594</v>
      </c>
      <c r="M215">
        <v>38325.19</v>
      </c>
      <c r="N215" s="3">
        <f t="shared" ref="N215:N225" si="117">+M215/M214-1</f>
        <v>9.1381084455033346E-4</v>
      </c>
      <c r="O215" s="4">
        <f t="shared" ref="O215:O225" si="118">+(1+N215)*O214</f>
        <v>104.70559500759646</v>
      </c>
      <c r="Q215" s="2">
        <v>42594</v>
      </c>
      <c r="R215">
        <v>36085.519999999997</v>
      </c>
      <c r="S215" s="3">
        <f t="shared" ref="S215:S225" si="119">+R215/R214-1</f>
        <v>1.0002923760854543E-3</v>
      </c>
      <c r="T215" s="4">
        <f t="shared" ref="T215:T225" si="120">+(1+S215)*T214</f>
        <v>104.93277245924438</v>
      </c>
      <c r="V215" s="2">
        <v>42594</v>
      </c>
      <c r="W215">
        <v>1457.14</v>
      </c>
      <c r="X215" s="3">
        <f t="shared" ref="X215:X225" si="121">+W215/W214-1</f>
        <v>2.8699835509335969E-3</v>
      </c>
      <c r="Y215">
        <f t="shared" si="86"/>
        <v>3.5928423890885242E-5</v>
      </c>
      <c r="Z215" s="4">
        <f t="shared" si="87"/>
        <v>105.87218088816557</v>
      </c>
      <c r="AA215" s="4">
        <f t="shared" si="88"/>
        <v>106.70372416841893</v>
      </c>
      <c r="AB215" s="4">
        <f t="shared" si="89"/>
        <v>105.56919902348294</v>
      </c>
      <c r="AC215" s="4">
        <f t="shared" si="90"/>
        <v>106.3945509687029</v>
      </c>
      <c r="AD215" s="4"/>
      <c r="AE215" s="2">
        <v>42594</v>
      </c>
      <c r="AF215">
        <v>59617.46</v>
      </c>
      <c r="AG215" s="3">
        <f t="shared" si="91"/>
        <v>9.7381675387930855E-4</v>
      </c>
      <c r="AH215" s="4">
        <f t="shared" si="92"/>
        <v>104.53144352817243</v>
      </c>
      <c r="AI215" s="4"/>
      <c r="AJ215" s="4"/>
      <c r="AK215" s="2">
        <v>42594</v>
      </c>
      <c r="AL215">
        <v>38100.01</v>
      </c>
      <c r="AM215" s="3">
        <f t="shared" si="93"/>
        <v>9.4446047006035982E-4</v>
      </c>
      <c r="AN215" s="4">
        <f t="shared" si="94"/>
        <v>104.54960808999726</v>
      </c>
      <c r="AO215" s="4"/>
      <c r="AP215" s="4"/>
      <c r="AQ215" s="4"/>
      <c r="AR215" s="4"/>
      <c r="AS215" s="4"/>
    </row>
    <row r="216" spans="2:45" x14ac:dyDescent="0.2">
      <c r="B216" s="2">
        <v>42595</v>
      </c>
      <c r="C216">
        <v>35076.639999999999</v>
      </c>
      <c r="D216" s="3">
        <f t="shared" si="113"/>
        <v>0</v>
      </c>
      <c r="E216" s="4">
        <f t="shared" si="114"/>
        <v>104.6893565076727</v>
      </c>
      <c r="G216" s="2">
        <v>42595</v>
      </c>
      <c r="H216">
        <v>34475.17</v>
      </c>
      <c r="I216" s="3">
        <f t="shared" si="115"/>
        <v>0</v>
      </c>
      <c r="J216" s="4">
        <f t="shared" si="116"/>
        <v>105.12568670595829</v>
      </c>
      <c r="L216" s="2">
        <v>42595</v>
      </c>
      <c r="M216">
        <v>38325.19</v>
      </c>
      <c r="N216" s="3">
        <f t="shared" si="117"/>
        <v>0</v>
      </c>
      <c r="O216" s="4">
        <f t="shared" si="118"/>
        <v>104.70559500759646</v>
      </c>
      <c r="Q216" s="2">
        <v>42595</v>
      </c>
      <c r="R216">
        <v>36085.519999999997</v>
      </c>
      <c r="S216" s="3">
        <f t="shared" si="119"/>
        <v>0</v>
      </c>
      <c r="T216" s="4">
        <f t="shared" si="120"/>
        <v>104.93277245924438</v>
      </c>
      <c r="V216" s="2">
        <v>42595</v>
      </c>
      <c r="W216">
        <v>1457.14</v>
      </c>
      <c r="X216" s="3">
        <f t="shared" si="121"/>
        <v>0</v>
      </c>
      <c r="Y216">
        <f t="shared" si="86"/>
        <v>3.5928423890885242E-5</v>
      </c>
      <c r="Z216" s="4">
        <f t="shared" si="87"/>
        <v>105.87218088816557</v>
      </c>
      <c r="AA216" s="4">
        <f t="shared" si="88"/>
        <v>106.70755786505158</v>
      </c>
      <c r="AB216" s="4">
        <f t="shared" si="89"/>
        <v>105.87218088816557</v>
      </c>
      <c r="AC216" s="4">
        <f t="shared" si="90"/>
        <v>106.70372416841893</v>
      </c>
      <c r="AD216" s="4"/>
      <c r="AE216" s="2">
        <v>42595</v>
      </c>
      <c r="AF216">
        <v>59617.46</v>
      </c>
      <c r="AG216" s="3">
        <f t="shared" si="91"/>
        <v>0</v>
      </c>
      <c r="AH216" s="4">
        <f t="shared" si="92"/>
        <v>104.53144352817243</v>
      </c>
      <c r="AI216" s="4"/>
      <c r="AJ216" s="4"/>
      <c r="AK216" s="2">
        <v>42595</v>
      </c>
      <c r="AL216">
        <v>38100.01</v>
      </c>
      <c r="AM216" s="3">
        <f t="shared" si="93"/>
        <v>0</v>
      </c>
      <c r="AN216" s="4">
        <f t="shared" si="94"/>
        <v>104.54960808999726</v>
      </c>
      <c r="AO216" s="4"/>
      <c r="AP216" s="4"/>
      <c r="AQ216" s="4"/>
      <c r="AR216" s="4"/>
      <c r="AS216" s="4"/>
    </row>
    <row r="217" spans="2:45" x14ac:dyDescent="0.2">
      <c r="B217" s="2">
        <v>42596</v>
      </c>
      <c r="C217">
        <v>35076.639999999999</v>
      </c>
      <c r="D217" s="3">
        <f t="shared" si="113"/>
        <v>0</v>
      </c>
      <c r="E217" s="4">
        <f t="shared" si="114"/>
        <v>104.6893565076727</v>
      </c>
      <c r="G217" s="2">
        <v>42596</v>
      </c>
      <c r="H217">
        <v>34475.17</v>
      </c>
      <c r="I217" s="3">
        <f t="shared" si="115"/>
        <v>0</v>
      </c>
      <c r="J217" s="4">
        <f t="shared" si="116"/>
        <v>105.12568670595829</v>
      </c>
      <c r="L217" s="2">
        <v>42596</v>
      </c>
      <c r="M217">
        <v>38325.19</v>
      </c>
      <c r="N217" s="3">
        <f t="shared" si="117"/>
        <v>0</v>
      </c>
      <c r="O217" s="4">
        <f t="shared" si="118"/>
        <v>104.70559500759646</v>
      </c>
      <c r="Q217" s="2">
        <v>42596</v>
      </c>
      <c r="R217">
        <v>36085.519999999997</v>
      </c>
      <c r="S217" s="3">
        <f t="shared" si="119"/>
        <v>0</v>
      </c>
      <c r="T217" s="4">
        <f t="shared" si="120"/>
        <v>104.93277245924438</v>
      </c>
      <c r="V217" s="2">
        <v>42596</v>
      </c>
      <c r="W217">
        <v>1457.14</v>
      </c>
      <c r="X217" s="3">
        <f t="shared" si="121"/>
        <v>0</v>
      </c>
      <c r="Y217">
        <f t="shared" si="86"/>
        <v>3.5928423890885242E-5</v>
      </c>
      <c r="Z217" s="4">
        <f t="shared" si="87"/>
        <v>105.87218088816557</v>
      </c>
      <c r="AA217" s="4">
        <f t="shared" si="88"/>
        <v>106.71139169942292</v>
      </c>
      <c r="AB217" s="4">
        <f t="shared" si="89"/>
        <v>105.87218088816557</v>
      </c>
      <c r="AC217" s="4">
        <f t="shared" si="90"/>
        <v>106.70755786505158</v>
      </c>
      <c r="AD217" s="4"/>
      <c r="AE217" s="2">
        <v>42596</v>
      </c>
      <c r="AF217">
        <v>59617.46</v>
      </c>
      <c r="AG217" s="3">
        <f t="shared" si="91"/>
        <v>0</v>
      </c>
      <c r="AH217" s="4">
        <f t="shared" si="92"/>
        <v>104.53144352817243</v>
      </c>
      <c r="AI217" s="4"/>
      <c r="AJ217" s="4"/>
      <c r="AK217" s="2">
        <v>42596</v>
      </c>
      <c r="AL217">
        <v>38100.01</v>
      </c>
      <c r="AM217" s="3">
        <f t="shared" si="93"/>
        <v>0</v>
      </c>
      <c r="AN217" s="4">
        <f t="shared" si="94"/>
        <v>104.54960808999726</v>
      </c>
      <c r="AO217" s="4"/>
      <c r="AP217" s="4"/>
      <c r="AQ217" s="4"/>
      <c r="AR217" s="4"/>
      <c r="AS217" s="4"/>
    </row>
    <row r="218" spans="2:45" x14ac:dyDescent="0.2">
      <c r="B218" s="2">
        <v>42597</v>
      </c>
      <c r="C218">
        <v>35076.639999999999</v>
      </c>
      <c r="D218" s="3">
        <f t="shared" si="113"/>
        <v>0</v>
      </c>
      <c r="E218" s="4">
        <f t="shared" si="114"/>
        <v>104.6893565076727</v>
      </c>
      <c r="G218" s="2">
        <v>42597</v>
      </c>
      <c r="H218">
        <v>34475.17</v>
      </c>
      <c r="I218" s="3">
        <f t="shared" si="115"/>
        <v>0</v>
      </c>
      <c r="J218" s="4">
        <f t="shared" si="116"/>
        <v>105.12568670595829</v>
      </c>
      <c r="L218" s="2">
        <v>42597</v>
      </c>
      <c r="M218">
        <v>38325.19</v>
      </c>
      <c r="N218" s="3">
        <f t="shared" si="117"/>
        <v>0</v>
      </c>
      <c r="O218" s="4">
        <f t="shared" si="118"/>
        <v>104.70559500759646</v>
      </c>
      <c r="Q218" s="2">
        <v>42597</v>
      </c>
      <c r="R218">
        <v>36085.519999999997</v>
      </c>
      <c r="S218" s="3">
        <f t="shared" si="119"/>
        <v>0</v>
      </c>
      <c r="T218" s="4">
        <f t="shared" si="120"/>
        <v>104.93277245924438</v>
      </c>
      <c r="V218" s="2">
        <v>42597</v>
      </c>
      <c r="W218">
        <v>1457.54</v>
      </c>
      <c r="X218" s="3">
        <f t="shared" si="121"/>
        <v>2.7451034217707004E-4</v>
      </c>
      <c r="Y218">
        <f t="shared" si="86"/>
        <v>3.5928423890885242E-5</v>
      </c>
      <c r="Z218" s="4">
        <f t="shared" si="87"/>
        <v>105.90124389676822</v>
      </c>
      <c r="AA218" s="4">
        <f t="shared" si="88"/>
        <v>106.74451905218748</v>
      </c>
      <c r="AB218" s="4">
        <f t="shared" si="89"/>
        <v>105.87218088816557</v>
      </c>
      <c r="AC218" s="4">
        <f t="shared" si="90"/>
        <v>106.71139169942292</v>
      </c>
      <c r="AD218" s="4"/>
      <c r="AE218" s="2">
        <v>42597</v>
      </c>
      <c r="AF218">
        <v>59617.46</v>
      </c>
      <c r="AG218" s="3">
        <f t="shared" si="91"/>
        <v>0</v>
      </c>
      <c r="AH218" s="4">
        <f t="shared" si="92"/>
        <v>104.53144352817243</v>
      </c>
      <c r="AI218" s="4"/>
      <c r="AJ218" s="4"/>
      <c r="AK218" s="2">
        <v>42597</v>
      </c>
      <c r="AL218">
        <v>38100.01</v>
      </c>
      <c r="AM218" s="3">
        <f t="shared" si="93"/>
        <v>0</v>
      </c>
      <c r="AN218" s="4">
        <f t="shared" si="94"/>
        <v>104.54960808999726</v>
      </c>
      <c r="AO218" s="4"/>
      <c r="AP218" s="4"/>
      <c r="AQ218" s="4"/>
      <c r="AR218" s="4"/>
      <c r="AS218" s="4"/>
    </row>
    <row r="219" spans="2:45" x14ac:dyDescent="0.2">
      <c r="B219" s="2">
        <v>42598</v>
      </c>
      <c r="C219">
        <v>35217.67</v>
      </c>
      <c r="D219" s="3">
        <f t="shared" si="113"/>
        <v>4.0206245524085915E-3</v>
      </c>
      <c r="E219" s="4">
        <f t="shared" si="114"/>
        <v>105.11027310482331</v>
      </c>
      <c r="G219" s="2">
        <v>42598</v>
      </c>
      <c r="H219">
        <v>34601.25</v>
      </c>
      <c r="I219" s="3">
        <f t="shared" si="115"/>
        <v>3.657124823460034E-3</v>
      </c>
      <c r="J219" s="4">
        <f t="shared" si="116"/>
        <v>105.51014446439393</v>
      </c>
      <c r="L219" s="2">
        <v>42598</v>
      </c>
      <c r="M219">
        <v>38461.03</v>
      </c>
      <c r="N219" s="3">
        <f t="shared" si="117"/>
        <v>3.5444051288460177E-3</v>
      </c>
      <c r="O219" s="4">
        <f t="shared" si="118"/>
        <v>105.07671405556026</v>
      </c>
      <c r="Q219" s="2">
        <v>42598</v>
      </c>
      <c r="R219">
        <v>36228.660000000003</v>
      </c>
      <c r="S219" s="3">
        <f t="shared" si="119"/>
        <v>3.9666880233402146E-3</v>
      </c>
      <c r="T219" s="4">
        <f t="shared" si="120"/>
        <v>105.34900803101435</v>
      </c>
      <c r="V219" s="2">
        <v>42598</v>
      </c>
      <c r="W219">
        <v>1459.06</v>
      </c>
      <c r="X219" s="3">
        <f t="shared" si="121"/>
        <v>1.0428530263320024E-3</v>
      </c>
      <c r="Y219">
        <f t="shared" si="86"/>
        <v>3.5928423890885242E-5</v>
      </c>
      <c r="Z219" s="4">
        <f t="shared" si="87"/>
        <v>106.01168332945829</v>
      </c>
      <c r="AA219" s="4">
        <f t="shared" si="88"/>
        <v>106.85967305925395</v>
      </c>
      <c r="AB219" s="4">
        <f t="shared" si="89"/>
        <v>105.90124389676822</v>
      </c>
      <c r="AC219" s="4">
        <f t="shared" si="90"/>
        <v>106.74451905218748</v>
      </c>
      <c r="AD219" s="4"/>
      <c r="AE219" s="2">
        <v>42598</v>
      </c>
      <c r="AF219">
        <v>59826.03</v>
      </c>
      <c r="AG219" s="3">
        <f t="shared" si="91"/>
        <v>3.4984717564283674E-3</v>
      </c>
      <c r="AH219" s="4">
        <f t="shared" si="92"/>
        <v>104.89714383101443</v>
      </c>
      <c r="AI219" s="4"/>
      <c r="AJ219" s="4"/>
      <c r="AK219" s="2">
        <v>42598</v>
      </c>
      <c r="AL219">
        <v>38214.32</v>
      </c>
      <c r="AM219" s="3">
        <f t="shared" si="93"/>
        <v>3.0002616797213388E-3</v>
      </c>
      <c r="AN219" s="4">
        <f t="shared" si="94"/>
        <v>104.86328427277957</v>
      </c>
      <c r="AO219" s="4"/>
      <c r="AP219" s="4"/>
      <c r="AQ219" s="4"/>
      <c r="AR219" s="4"/>
      <c r="AS219" s="4"/>
    </row>
    <row r="220" spans="2:45" x14ac:dyDescent="0.2">
      <c r="B220" s="2">
        <v>42599</v>
      </c>
      <c r="C220">
        <v>35268.97</v>
      </c>
      <c r="D220" s="3">
        <f t="shared" si="113"/>
        <v>1.4566551393093707E-3</v>
      </c>
      <c r="E220" s="4">
        <f t="shared" si="114"/>
        <v>105.26338252433565</v>
      </c>
      <c r="G220" s="2">
        <v>42599</v>
      </c>
      <c r="H220">
        <v>34641.370000000003</v>
      </c>
      <c r="I220" s="3">
        <f t="shared" si="115"/>
        <v>1.1594956829594771E-3</v>
      </c>
      <c r="J220" s="4">
        <f t="shared" si="116"/>
        <v>105.63248302140883</v>
      </c>
      <c r="L220" s="2">
        <v>42599</v>
      </c>
      <c r="M220">
        <v>38516.43</v>
      </c>
      <c r="N220" s="3">
        <f t="shared" si="117"/>
        <v>1.4404190423398244E-3</v>
      </c>
      <c r="O220" s="4">
        <f t="shared" si="118"/>
        <v>105.22806855539238</v>
      </c>
      <c r="Q220" s="2">
        <v>42599</v>
      </c>
      <c r="R220">
        <v>36278.51</v>
      </c>
      <c r="S220" s="3">
        <f t="shared" si="119"/>
        <v>1.3759824404213639E-3</v>
      </c>
      <c r="T220" s="4">
        <f t="shared" si="120"/>
        <v>105.49396641618084</v>
      </c>
      <c r="V220" s="2">
        <v>42599</v>
      </c>
      <c r="W220">
        <v>1458.66</v>
      </c>
      <c r="X220" s="3">
        <f t="shared" si="121"/>
        <v>-2.7414910970069428E-4</v>
      </c>
      <c r="Y220">
        <f t="shared" si="86"/>
        <v>3.5928423890885242E-5</v>
      </c>
      <c r="Z220" s="4">
        <f t="shared" si="87"/>
        <v>105.98262032085564</v>
      </c>
      <c r="AA220" s="4">
        <f t="shared" si="88"/>
        <v>106.83421687465237</v>
      </c>
      <c r="AB220" s="4">
        <f t="shared" si="89"/>
        <v>106.01168332945829</v>
      </c>
      <c r="AC220" s="4">
        <f t="shared" si="90"/>
        <v>106.85967305925395</v>
      </c>
      <c r="AD220" s="4"/>
      <c r="AE220" s="2">
        <v>42599</v>
      </c>
      <c r="AF220">
        <v>59865.03</v>
      </c>
      <c r="AG220" s="3">
        <f t="shared" si="91"/>
        <v>6.5189015550592977E-4</v>
      </c>
      <c r="AH220" s="4">
        <f t="shared" si="92"/>
        <v>104.96552524641857</v>
      </c>
      <c r="AI220" s="4"/>
      <c r="AJ220" s="4"/>
      <c r="AK220" s="2">
        <v>42599</v>
      </c>
      <c r="AL220">
        <v>38244.43</v>
      </c>
      <c r="AM220" s="3">
        <f t="shared" si="93"/>
        <v>7.8792452672193924E-4</v>
      </c>
      <c r="AN220" s="4">
        <f t="shared" si="94"/>
        <v>104.9459086264107</v>
      </c>
      <c r="AO220" s="4"/>
      <c r="AP220" s="4"/>
      <c r="AQ220" s="4"/>
      <c r="AR220" s="4"/>
      <c r="AS220" s="4"/>
    </row>
    <row r="221" spans="2:45" x14ac:dyDescent="0.2">
      <c r="B221" s="2">
        <v>42600</v>
      </c>
      <c r="C221">
        <v>35258.93</v>
      </c>
      <c r="D221" s="3">
        <f t="shared" si="113"/>
        <v>-2.8466949842886891E-4</v>
      </c>
      <c r="E221" s="4">
        <f t="shared" si="114"/>
        <v>105.23341725002952</v>
      </c>
      <c r="G221" s="2">
        <v>42600</v>
      </c>
      <c r="H221">
        <v>34663.65</v>
      </c>
      <c r="I221" s="3">
        <f t="shared" si="115"/>
        <v>6.4316163015498695E-4</v>
      </c>
      <c r="J221" s="4">
        <f t="shared" si="116"/>
        <v>105.7004217813862</v>
      </c>
      <c r="L221" s="2">
        <v>42600</v>
      </c>
      <c r="M221">
        <v>38525.65</v>
      </c>
      <c r="N221" s="3">
        <f t="shared" si="117"/>
        <v>2.3937836398646439E-4</v>
      </c>
      <c r="O221" s="4">
        <f t="shared" si="118"/>
        <v>105.25325787828862</v>
      </c>
      <c r="Q221" s="2">
        <v>42600</v>
      </c>
      <c r="R221">
        <v>36289.67</v>
      </c>
      <c r="S221" s="3">
        <f t="shared" si="119"/>
        <v>3.0762013103613484E-4</v>
      </c>
      <c r="T221" s="4">
        <f t="shared" si="120"/>
        <v>105.52641848395331</v>
      </c>
      <c r="V221" s="2">
        <v>42600</v>
      </c>
      <c r="W221">
        <v>1458.99</v>
      </c>
      <c r="X221" s="3">
        <f t="shared" si="121"/>
        <v>2.2623503763719022E-4</v>
      </c>
      <c r="Y221">
        <f t="shared" si="86"/>
        <v>3.5928423890885242E-5</v>
      </c>
      <c r="Z221" s="4">
        <f t="shared" si="87"/>
        <v>106.00659730295283</v>
      </c>
      <c r="AA221" s="4">
        <f t="shared" si="88"/>
        <v>106.86222490275787</v>
      </c>
      <c r="AB221" s="4">
        <f t="shared" si="89"/>
        <v>105.98262032085564</v>
      </c>
      <c r="AC221" s="4">
        <f t="shared" si="90"/>
        <v>106.83421687465237</v>
      </c>
      <c r="AD221" s="4"/>
      <c r="AE221" s="2">
        <v>42600</v>
      </c>
      <c r="AF221">
        <v>59887.48</v>
      </c>
      <c r="AG221" s="3">
        <f t="shared" si="91"/>
        <v>3.7501025222907991E-4</v>
      </c>
      <c r="AH221" s="4">
        <f t="shared" si="92"/>
        <v>105.00488839451658</v>
      </c>
      <c r="AI221" s="4"/>
      <c r="AJ221" s="4"/>
      <c r="AK221" s="2">
        <v>42600</v>
      </c>
      <c r="AL221">
        <v>38268.559999999998</v>
      </c>
      <c r="AM221" s="3">
        <f t="shared" si="93"/>
        <v>6.3094155148868403E-4</v>
      </c>
      <c r="AN221" s="4">
        <f t="shared" si="94"/>
        <v>105.01212336082183</v>
      </c>
      <c r="AO221" s="4"/>
      <c r="AP221" s="4"/>
      <c r="AQ221" s="4"/>
      <c r="AR221" s="4"/>
      <c r="AS221" s="4"/>
    </row>
    <row r="222" spans="2:45" x14ac:dyDescent="0.2">
      <c r="B222" s="2">
        <v>42601</v>
      </c>
      <c r="C222">
        <v>35246.03</v>
      </c>
      <c r="D222" s="3">
        <f t="shared" si="113"/>
        <v>-3.6586476106903465E-4</v>
      </c>
      <c r="E222" s="4">
        <f t="shared" si="114"/>
        <v>105.19491605097086</v>
      </c>
      <c r="G222" s="2">
        <v>42601</v>
      </c>
      <c r="H222">
        <v>34658.65</v>
      </c>
      <c r="I222" s="3">
        <f t="shared" si="115"/>
        <v>-1.4424332117357608E-4</v>
      </c>
      <c r="J222" s="4">
        <f t="shared" si="116"/>
        <v>105.68517520149901</v>
      </c>
      <c r="L222" s="2">
        <v>42601</v>
      </c>
      <c r="M222">
        <v>38528.14</v>
      </c>
      <c r="N222" s="3">
        <f t="shared" si="117"/>
        <v>6.4632264478392543E-5</v>
      </c>
      <c r="O222" s="4">
        <f t="shared" si="118"/>
        <v>105.26006063468903</v>
      </c>
      <c r="Q222" s="2">
        <v>42601</v>
      </c>
      <c r="R222">
        <v>36291.31</v>
      </c>
      <c r="S222" s="3">
        <f t="shared" si="119"/>
        <v>4.5191923762288866E-5</v>
      </c>
      <c r="T222" s="4">
        <f t="shared" si="120"/>
        <v>105.53118742581235</v>
      </c>
      <c r="V222" s="2">
        <v>42601</v>
      </c>
      <c r="W222">
        <v>1458.43</v>
      </c>
      <c r="X222" s="3">
        <f t="shared" si="121"/>
        <v>-3.8382716810936301E-4</v>
      </c>
      <c r="Y222">
        <f t="shared" si="86"/>
        <v>3.5928423890885242E-5</v>
      </c>
      <c r="Z222" s="4">
        <f t="shared" si="87"/>
        <v>105.96590909090912</v>
      </c>
      <c r="AA222" s="4">
        <f t="shared" si="88"/>
        <v>106.82504766890982</v>
      </c>
      <c r="AB222" s="4">
        <f t="shared" si="89"/>
        <v>106.00659730295283</v>
      </c>
      <c r="AC222" s="4">
        <f t="shared" si="90"/>
        <v>106.86222490275787</v>
      </c>
      <c r="AD222" s="4"/>
      <c r="AE222" s="2">
        <v>42601</v>
      </c>
      <c r="AF222">
        <v>59889.14</v>
      </c>
      <c r="AG222" s="3">
        <f t="shared" si="91"/>
        <v>2.7718648371921617E-5</v>
      </c>
      <c r="AH222" s="4">
        <f t="shared" si="92"/>
        <v>105.00779898809533</v>
      </c>
      <c r="AI222" s="4"/>
      <c r="AJ222" s="4"/>
      <c r="AK222" s="2">
        <v>42601</v>
      </c>
      <c r="AL222">
        <v>38263.46</v>
      </c>
      <c r="AM222" s="3">
        <f t="shared" si="93"/>
        <v>-1.3326866754326261E-4</v>
      </c>
      <c r="AN222" s="4">
        <f t="shared" si="94"/>
        <v>104.99812853506565</v>
      </c>
      <c r="AO222" s="4"/>
      <c r="AP222" s="4"/>
      <c r="AQ222" s="4"/>
      <c r="AR222" s="4"/>
      <c r="AS222" s="4"/>
    </row>
    <row r="223" spans="2:45" x14ac:dyDescent="0.2">
      <c r="B223" s="2">
        <v>42602</v>
      </c>
      <c r="C223">
        <v>35246.03</v>
      </c>
      <c r="D223" s="3">
        <f t="shared" si="113"/>
        <v>0</v>
      </c>
      <c r="E223" s="4">
        <f t="shared" si="114"/>
        <v>105.19491605097086</v>
      </c>
      <c r="G223" s="2">
        <v>42602</v>
      </c>
      <c r="H223">
        <v>34658.65</v>
      </c>
      <c r="I223" s="3">
        <f t="shared" si="115"/>
        <v>0</v>
      </c>
      <c r="J223" s="4">
        <f t="shared" si="116"/>
        <v>105.68517520149901</v>
      </c>
      <c r="L223" s="2">
        <v>42602</v>
      </c>
      <c r="M223">
        <v>38528.14</v>
      </c>
      <c r="N223" s="3">
        <f t="shared" si="117"/>
        <v>0</v>
      </c>
      <c r="O223" s="4">
        <f t="shared" si="118"/>
        <v>105.26006063468903</v>
      </c>
      <c r="Q223" s="2">
        <v>42602</v>
      </c>
      <c r="R223">
        <v>36291.31</v>
      </c>
      <c r="S223" s="3">
        <f t="shared" si="119"/>
        <v>0</v>
      </c>
      <c r="T223" s="4">
        <f t="shared" si="120"/>
        <v>105.53118742581235</v>
      </c>
      <c r="V223" s="2">
        <v>42602</v>
      </c>
      <c r="W223">
        <v>1458.43</v>
      </c>
      <c r="X223" s="3">
        <f t="shared" si="121"/>
        <v>0</v>
      </c>
      <c r="Y223">
        <f t="shared" si="86"/>
        <v>3.5928423890885242E-5</v>
      </c>
      <c r="Z223" s="4">
        <f t="shared" si="87"/>
        <v>105.96590909090912</v>
      </c>
      <c r="AA223" s="4">
        <f t="shared" si="88"/>
        <v>106.82888572450463</v>
      </c>
      <c r="AB223" s="4">
        <f t="shared" si="89"/>
        <v>105.96590909090912</v>
      </c>
      <c r="AC223" s="4">
        <f t="shared" si="90"/>
        <v>106.82504766890982</v>
      </c>
      <c r="AD223" s="4"/>
      <c r="AE223" s="2">
        <v>42602</v>
      </c>
      <c r="AF223">
        <v>59889.14</v>
      </c>
      <c r="AG223" s="3">
        <f t="shared" si="91"/>
        <v>0</v>
      </c>
      <c r="AH223" s="4">
        <f t="shared" si="92"/>
        <v>105.00779898809533</v>
      </c>
      <c r="AI223" s="4"/>
      <c r="AJ223" s="4"/>
      <c r="AK223" s="2">
        <v>42602</v>
      </c>
      <c r="AL223">
        <v>38263.46</v>
      </c>
      <c r="AM223" s="3">
        <f t="shared" si="93"/>
        <v>0</v>
      </c>
      <c r="AN223" s="4">
        <f t="shared" si="94"/>
        <v>104.99812853506565</v>
      </c>
      <c r="AO223" s="4"/>
      <c r="AP223" s="4"/>
      <c r="AQ223" s="4"/>
      <c r="AR223" s="4"/>
      <c r="AS223" s="4"/>
    </row>
    <row r="224" spans="2:45" x14ac:dyDescent="0.2">
      <c r="B224" s="2">
        <v>42603</v>
      </c>
      <c r="C224">
        <v>35246.03</v>
      </c>
      <c r="D224" s="3">
        <f t="shared" si="113"/>
        <v>0</v>
      </c>
      <c r="E224" s="4">
        <f t="shared" si="114"/>
        <v>105.19491605097086</v>
      </c>
      <c r="G224" s="2">
        <v>42603</v>
      </c>
      <c r="H224">
        <v>34658.65</v>
      </c>
      <c r="I224" s="3">
        <f t="shared" si="115"/>
        <v>0</v>
      </c>
      <c r="J224" s="4">
        <f t="shared" si="116"/>
        <v>105.68517520149901</v>
      </c>
      <c r="L224" s="2">
        <v>42603</v>
      </c>
      <c r="M224">
        <v>38528.14</v>
      </c>
      <c r="N224" s="3">
        <f t="shared" si="117"/>
        <v>0</v>
      </c>
      <c r="O224" s="4">
        <f t="shared" si="118"/>
        <v>105.26006063468903</v>
      </c>
      <c r="Q224" s="2">
        <v>42603</v>
      </c>
      <c r="R224">
        <v>36291.31</v>
      </c>
      <c r="S224" s="3">
        <f t="shared" si="119"/>
        <v>0</v>
      </c>
      <c r="T224" s="4">
        <f t="shared" si="120"/>
        <v>105.53118742581235</v>
      </c>
      <c r="V224" s="2">
        <v>42603</v>
      </c>
      <c r="W224">
        <v>1458.43</v>
      </c>
      <c r="X224" s="3">
        <f t="shared" si="121"/>
        <v>0</v>
      </c>
      <c r="Y224">
        <f t="shared" si="86"/>
        <v>3.5928423890885242E-5</v>
      </c>
      <c r="Z224" s="4">
        <f t="shared" si="87"/>
        <v>105.96590909090912</v>
      </c>
      <c r="AA224" s="4">
        <f t="shared" si="88"/>
        <v>106.83272391799473</v>
      </c>
      <c r="AB224" s="4">
        <f t="shared" si="89"/>
        <v>105.96590909090912</v>
      </c>
      <c r="AC224" s="4">
        <f t="shared" si="90"/>
        <v>106.82888572450463</v>
      </c>
      <c r="AD224" s="4"/>
      <c r="AE224" s="2">
        <v>42603</v>
      </c>
      <c r="AF224">
        <v>59889.14</v>
      </c>
      <c r="AG224" s="3">
        <f t="shared" si="91"/>
        <v>0</v>
      </c>
      <c r="AH224" s="4">
        <f t="shared" si="92"/>
        <v>105.00779898809533</v>
      </c>
      <c r="AI224" s="4"/>
      <c r="AJ224" s="4"/>
      <c r="AK224" s="2">
        <v>42603</v>
      </c>
      <c r="AL224">
        <v>38263.46</v>
      </c>
      <c r="AM224" s="3">
        <f t="shared" si="93"/>
        <v>0</v>
      </c>
      <c r="AN224" s="4">
        <f t="shared" si="94"/>
        <v>104.99812853506565</v>
      </c>
      <c r="AO224" s="4"/>
      <c r="AP224" s="4"/>
      <c r="AQ224" s="4"/>
      <c r="AR224" s="4"/>
      <c r="AS224" s="4"/>
    </row>
    <row r="225" spans="2:45" x14ac:dyDescent="0.2">
      <c r="B225" s="2">
        <v>42604</v>
      </c>
      <c r="C225">
        <v>35238.06</v>
      </c>
      <c r="D225" s="3">
        <f t="shared" si="113"/>
        <v>-2.2612475788053032E-4</v>
      </c>
      <c r="E225" s="4">
        <f t="shared" si="114"/>
        <v>105.17112887604857</v>
      </c>
      <c r="G225" s="2">
        <v>42604</v>
      </c>
      <c r="H225">
        <v>34670.629999999997</v>
      </c>
      <c r="I225" s="3">
        <f t="shared" si="115"/>
        <v>3.4565685622478526E-4</v>
      </c>
      <c r="J225" s="4">
        <f t="shared" si="116"/>
        <v>105.72170600690872</v>
      </c>
      <c r="L225" s="2">
        <v>42604</v>
      </c>
      <c r="M225">
        <v>38544.71</v>
      </c>
      <c r="N225" s="3">
        <f t="shared" si="117"/>
        <v>4.3007526446903199E-4</v>
      </c>
      <c r="O225" s="4">
        <f t="shared" si="118"/>
        <v>105.30533038310452</v>
      </c>
      <c r="Q225" s="2">
        <v>42604</v>
      </c>
      <c r="R225">
        <v>36294.04</v>
      </c>
      <c r="S225" s="3">
        <f t="shared" si="119"/>
        <v>7.5224619888514255E-5</v>
      </c>
      <c r="T225" s="4">
        <f t="shared" si="120"/>
        <v>105.53912596927285</v>
      </c>
      <c r="V225" s="2">
        <v>42604</v>
      </c>
      <c r="W225">
        <v>1458.93</v>
      </c>
      <c r="X225" s="3">
        <f t="shared" si="121"/>
        <v>3.4283441783289348E-4</v>
      </c>
      <c r="Y225">
        <f t="shared" si="86"/>
        <v>3.5928423890885242E-5</v>
      </c>
      <c r="Z225" s="4">
        <f t="shared" si="87"/>
        <v>106.00223785166244</v>
      </c>
      <c r="AA225" s="4">
        <f t="shared" si="88"/>
        <v>106.873188184095</v>
      </c>
      <c r="AB225" s="4">
        <f t="shared" si="89"/>
        <v>105.96590909090912</v>
      </c>
      <c r="AC225" s="4">
        <f t="shared" si="90"/>
        <v>106.83272391799473</v>
      </c>
      <c r="AD225" s="4"/>
      <c r="AE225" s="2">
        <v>42604</v>
      </c>
      <c r="AF225">
        <v>59898.81</v>
      </c>
      <c r="AG225" s="3">
        <f t="shared" si="91"/>
        <v>1.6146500016533949E-4</v>
      </c>
      <c r="AH225" s="4">
        <f t="shared" si="92"/>
        <v>105.02475407237631</v>
      </c>
      <c r="AI225" s="4"/>
      <c r="AJ225" s="4"/>
      <c r="AK225" s="2">
        <v>42604</v>
      </c>
      <c r="AL225">
        <v>38279.449999999997</v>
      </c>
      <c r="AM225" s="3">
        <f t="shared" si="93"/>
        <v>4.1789216134646701E-4</v>
      </c>
      <c r="AN225" s="4">
        <f t="shared" si="94"/>
        <v>105.04200642993649</v>
      </c>
      <c r="AO225" s="4"/>
      <c r="AP225" s="4"/>
      <c r="AQ225" s="4"/>
      <c r="AR225" s="4"/>
      <c r="AS225" s="4"/>
    </row>
    <row r="226" spans="2:45" x14ac:dyDescent="0.2">
      <c r="B226" s="2">
        <v>42605</v>
      </c>
      <c r="C226">
        <v>35267.68</v>
      </c>
      <c r="D226" s="3">
        <f t="shared" ref="D226:D227" si="122">+C226/C225-1</f>
        <v>8.4056840813606648E-4</v>
      </c>
      <c r="E226" s="4">
        <f t="shared" ref="E226:E227" si="123">+(1+D226)*E225</f>
        <v>105.25953240442978</v>
      </c>
      <c r="G226" s="2">
        <v>42605</v>
      </c>
      <c r="H226">
        <v>34705.230000000003</v>
      </c>
      <c r="I226" s="3">
        <f t="shared" ref="I226:I227" si="124">+H226/H225-1</f>
        <v>9.9796282905750822E-4</v>
      </c>
      <c r="J226" s="4">
        <f t="shared" ref="J226:J227" si="125">+(1+I226)*J225</f>
        <v>105.82721233972816</v>
      </c>
      <c r="L226" s="2">
        <v>42605</v>
      </c>
      <c r="M226">
        <v>38588.53</v>
      </c>
      <c r="N226" s="3">
        <f t="shared" ref="N226:N227" si="126">+M226/M225-1</f>
        <v>1.1368615823026396E-3</v>
      </c>
      <c r="O226" s="4">
        <f t="shared" ref="O226:O227" si="127">+(1+N226)*O225</f>
        <v>105.42504796762876</v>
      </c>
      <c r="Q226" s="2">
        <v>42605</v>
      </c>
      <c r="R226">
        <v>36332.589999999997</v>
      </c>
      <c r="S226" s="3">
        <f t="shared" ref="S226:S227" si="128">+R226/R225-1</f>
        <v>1.0621578639355977E-3</v>
      </c>
      <c r="T226" s="4">
        <f t="shared" ref="T226:T227" si="129">+(1+S226)*T225</f>
        <v>105.651225181874</v>
      </c>
      <c r="V226" s="2">
        <v>42605</v>
      </c>
      <c r="W226">
        <v>1460.23</v>
      </c>
      <c r="X226" s="3">
        <f t="shared" ref="X226:X227" si="130">+W226/W225-1</f>
        <v>8.9106399895810817E-4</v>
      </c>
      <c r="Y226">
        <f t="shared" si="86"/>
        <v>3.5928423890885242E-5</v>
      </c>
      <c r="Z226" s="4">
        <f t="shared" si="87"/>
        <v>106.09669262962106</v>
      </c>
      <c r="AA226" s="4">
        <f t="shared" si="88"/>
        <v>106.97225881974737</v>
      </c>
      <c r="AB226" s="4">
        <f t="shared" si="89"/>
        <v>106.00223785166244</v>
      </c>
      <c r="AC226" s="4">
        <f t="shared" si="90"/>
        <v>106.873188184095</v>
      </c>
      <c r="AD226" s="4"/>
      <c r="AE226" s="2">
        <v>42605</v>
      </c>
      <c r="AF226">
        <v>59938.55</v>
      </c>
      <c r="AG226" s="3">
        <f t="shared" si="91"/>
        <v>6.6345224554553717E-4</v>
      </c>
      <c r="AH226" s="4">
        <f t="shared" si="92"/>
        <v>105.0944329813035</v>
      </c>
      <c r="AI226" s="4"/>
      <c r="AJ226" s="4"/>
      <c r="AK226" s="2">
        <v>42605</v>
      </c>
      <c r="AL226">
        <v>38313.440000000002</v>
      </c>
      <c r="AM226" s="3">
        <f t="shared" si="93"/>
        <v>8.8794379229595322E-4</v>
      </c>
      <c r="AN226" s="4">
        <f t="shared" si="94"/>
        <v>105.13527782747627</v>
      </c>
      <c r="AO226" s="4"/>
      <c r="AP226" s="4"/>
      <c r="AQ226" s="4"/>
      <c r="AR226" s="4"/>
      <c r="AS226" s="4"/>
    </row>
    <row r="227" spans="2:45" x14ac:dyDescent="0.2">
      <c r="B227" s="2">
        <v>42606</v>
      </c>
      <c r="C227">
        <v>35302.26</v>
      </c>
      <c r="D227" s="3">
        <f t="shared" si="122"/>
        <v>9.8050112737779749E-4</v>
      </c>
      <c r="E227" s="4">
        <f t="shared" si="123"/>
        <v>105.36273949461957</v>
      </c>
      <c r="G227" s="2">
        <v>42606</v>
      </c>
      <c r="H227">
        <v>34737.870000000003</v>
      </c>
      <c r="I227" s="3">
        <f t="shared" si="124"/>
        <v>9.4049225433745498E-4</v>
      </c>
      <c r="J227" s="4">
        <f t="shared" si="125"/>
        <v>105.9267420132318</v>
      </c>
      <c r="L227" s="2">
        <v>42606</v>
      </c>
      <c r="M227">
        <v>38625.83</v>
      </c>
      <c r="N227" s="3">
        <f t="shared" si="126"/>
        <v>9.6660847148100082E-4</v>
      </c>
      <c r="O227" s="4">
        <f t="shared" si="127"/>
        <v>105.52695271210055</v>
      </c>
      <c r="Q227" s="2">
        <v>42606</v>
      </c>
      <c r="R227">
        <v>36369.519999999997</v>
      </c>
      <c r="S227" s="3">
        <f t="shared" si="128"/>
        <v>1.0164428134631365E-3</v>
      </c>
      <c r="T227" s="4">
        <f t="shared" si="129"/>
        <v>105.75861361044369</v>
      </c>
      <c r="V227" s="2">
        <v>42606</v>
      </c>
      <c r="W227">
        <v>1460.76</v>
      </c>
      <c r="X227" s="3">
        <f t="shared" si="130"/>
        <v>3.6295652054807448E-4</v>
      </c>
      <c r="Y227">
        <f t="shared" si="86"/>
        <v>3.5928423890885242E-5</v>
      </c>
      <c r="Z227" s="4">
        <f t="shared" si="87"/>
        <v>106.13520111601957</v>
      </c>
      <c r="AA227" s="4">
        <f t="shared" si="88"/>
        <v>107.01492844326319</v>
      </c>
      <c r="AB227" s="4">
        <f t="shared" si="89"/>
        <v>106.09669262962106</v>
      </c>
      <c r="AC227" s="4">
        <f t="shared" si="90"/>
        <v>106.97225881974737</v>
      </c>
      <c r="AD227" s="4"/>
      <c r="AE227" s="2">
        <v>42606</v>
      </c>
      <c r="AF227">
        <v>59990.81</v>
      </c>
      <c r="AG227" s="3">
        <f t="shared" si="91"/>
        <v>8.7189296371015246E-4</v>
      </c>
      <c r="AH227" s="4">
        <f t="shared" si="92"/>
        <v>105.18606407794501</v>
      </c>
      <c r="AI227" s="4"/>
      <c r="AJ227" s="4"/>
      <c r="AK227" s="2">
        <v>42606</v>
      </c>
      <c r="AL227">
        <v>38339.449999999997</v>
      </c>
      <c r="AM227" s="3">
        <f t="shared" si="93"/>
        <v>6.7887404524347161E-4</v>
      </c>
      <c r="AN227" s="4">
        <f t="shared" si="94"/>
        <v>105.20665143883281</v>
      </c>
      <c r="AO227" s="4"/>
      <c r="AP227" s="4"/>
      <c r="AQ227" s="4"/>
      <c r="AR227" s="4"/>
      <c r="AS227" s="4"/>
    </row>
    <row r="228" spans="2:45" x14ac:dyDescent="0.2">
      <c r="B228" s="2">
        <v>42607</v>
      </c>
      <c r="C228">
        <v>35322.160000000003</v>
      </c>
      <c r="D228" s="3">
        <f t="shared" ref="D228:D245" si="131">+C228/C227-1</f>
        <v>5.637032869849623E-4</v>
      </c>
      <c r="E228" s="4">
        <f t="shared" ref="E228:E245" si="132">+(1+D228)*E227</f>
        <v>105.42213281719843</v>
      </c>
      <c r="G228" s="2">
        <v>42607</v>
      </c>
      <c r="H228">
        <v>34759.97</v>
      </c>
      <c r="I228" s="3">
        <f t="shared" ref="I228:I245" si="133">+H228/H227-1</f>
        <v>6.3619329567399241E-4</v>
      </c>
      <c r="J228" s="4">
        <f t="shared" ref="J228:J245" si="134">+(1+I228)*J227</f>
        <v>105.99413189633322</v>
      </c>
      <c r="L228" s="2">
        <v>42607</v>
      </c>
      <c r="M228">
        <v>38643.79</v>
      </c>
      <c r="N228" s="3">
        <f t="shared" ref="N228:N245" si="135">+M228/M227-1</f>
        <v>4.6497382709964619E-4</v>
      </c>
      <c r="O228" s="4">
        <f t="shared" ref="O228:O245" si="136">+(1+N228)*O227</f>
        <v>105.57601998316527</v>
      </c>
      <c r="Q228" s="2">
        <v>42607</v>
      </c>
      <c r="R228">
        <v>36388.959999999999</v>
      </c>
      <c r="S228" s="3">
        <f t="shared" ref="S228:S245" si="137">+R228/R227-1</f>
        <v>5.3451351571331962E-4</v>
      </c>
      <c r="T228" s="4">
        <f t="shared" ref="T228:T245" si="138">+(1+S228)*T227</f>
        <v>105.81514301882157</v>
      </c>
      <c r="V228" s="2">
        <v>42607</v>
      </c>
      <c r="W228">
        <v>1462.3</v>
      </c>
      <c r="X228" s="3">
        <f t="shared" ref="X228:X245" si="139">+W228/W227-1</f>
        <v>1.054245735096826E-3</v>
      </c>
      <c r="Y228">
        <f t="shared" si="86"/>
        <v>3.5928423890885242E-5</v>
      </c>
      <c r="Z228" s="4">
        <f t="shared" si="87"/>
        <v>106.24709369913978</v>
      </c>
      <c r="AA228" s="4">
        <f t="shared" si="88"/>
        <v>107.13159335287796</v>
      </c>
      <c r="AB228" s="4">
        <f t="shared" si="89"/>
        <v>106.13520111601957</v>
      </c>
      <c r="AC228" s="4">
        <f t="shared" si="90"/>
        <v>107.01492844326319</v>
      </c>
      <c r="AD228" s="4"/>
      <c r="AE228" s="2">
        <v>42607</v>
      </c>
      <c r="AF228">
        <v>60017.88</v>
      </c>
      <c r="AG228" s="3">
        <f t="shared" si="91"/>
        <v>4.5123578094719008E-4</v>
      </c>
      <c r="AH228" s="4">
        <f t="shared" si="92"/>
        <v>105.23352779371398</v>
      </c>
      <c r="AI228" s="4"/>
      <c r="AJ228" s="4"/>
      <c r="AK228" s="2">
        <v>42607</v>
      </c>
      <c r="AL228">
        <v>38359.25</v>
      </c>
      <c r="AM228" s="3">
        <f t="shared" si="93"/>
        <v>5.1643933337608416E-4</v>
      </c>
      <c r="AN228" s="4">
        <f t="shared" si="94"/>
        <v>105.26098429176861</v>
      </c>
      <c r="AO228" s="4"/>
      <c r="AP228" s="4"/>
      <c r="AQ228" s="4"/>
      <c r="AR228" s="4"/>
      <c r="AS228" s="4"/>
    </row>
    <row r="229" spans="2:45" x14ac:dyDescent="0.2">
      <c r="B229" s="2">
        <v>42608</v>
      </c>
      <c r="C229">
        <v>35319.769999999997</v>
      </c>
      <c r="D229" s="3">
        <f t="shared" si="131"/>
        <v>-6.7662906232390796E-5</v>
      </c>
      <c r="E229" s="4">
        <f t="shared" si="132"/>
        <v>105.4149996493108</v>
      </c>
      <c r="G229" s="2">
        <v>42608</v>
      </c>
      <c r="H229">
        <v>34756.879999999997</v>
      </c>
      <c r="I229" s="3">
        <f t="shared" si="133"/>
        <v>-8.8895358655527446E-5</v>
      </c>
      <c r="J229" s="4">
        <f t="shared" si="134"/>
        <v>105.98470950996291</v>
      </c>
      <c r="L229" s="2">
        <v>42608</v>
      </c>
      <c r="M229">
        <v>38641.019999999997</v>
      </c>
      <c r="N229" s="3">
        <f t="shared" si="135"/>
        <v>-7.168033984250588E-5</v>
      </c>
      <c r="O229" s="4">
        <f t="shared" si="136"/>
        <v>105.56845225817365</v>
      </c>
      <c r="Q229" s="2">
        <v>42608</v>
      </c>
      <c r="R229">
        <v>36387.47</v>
      </c>
      <c r="S229" s="3">
        <f t="shared" si="137"/>
        <v>-4.0946484867854238E-5</v>
      </c>
      <c r="T229" s="4">
        <f t="shared" si="138"/>
        <v>105.81081026066916</v>
      </c>
      <c r="V229" s="2">
        <v>42608</v>
      </c>
      <c r="W229">
        <v>1463.63</v>
      </c>
      <c r="X229" s="3">
        <f t="shared" si="139"/>
        <v>9.0952608903793752E-4</v>
      </c>
      <c r="Y229">
        <f t="shared" si="86"/>
        <v>3.5928423890885242E-5</v>
      </c>
      <c r="Z229" s="4">
        <f t="shared" si="87"/>
        <v>106.34372820274361</v>
      </c>
      <c r="AA229" s="4">
        <f t="shared" si="88"/>
        <v>107.2328814012907</v>
      </c>
      <c r="AB229" s="4">
        <f t="shared" si="89"/>
        <v>106.24709369913978</v>
      </c>
      <c r="AC229" s="4">
        <f t="shared" si="90"/>
        <v>107.13159335287796</v>
      </c>
      <c r="AD229" s="4"/>
      <c r="AE229" s="2">
        <v>42608</v>
      </c>
      <c r="AF229">
        <v>60017.41</v>
      </c>
      <c r="AG229" s="3">
        <f t="shared" si="91"/>
        <v>-7.8309996953684902E-6</v>
      </c>
      <c r="AH229" s="4">
        <f t="shared" si="92"/>
        <v>105.23270370998988</v>
      </c>
      <c r="AI229" s="4"/>
      <c r="AJ229" s="4"/>
      <c r="AK229" s="2">
        <v>42608</v>
      </c>
      <c r="AL229">
        <v>38354.57</v>
      </c>
      <c r="AM229" s="3">
        <f t="shared" si="93"/>
        <v>-1.2200447089039113E-4</v>
      </c>
      <c r="AN229" s="4">
        <f t="shared" si="94"/>
        <v>105.2481419810747</v>
      </c>
      <c r="AO229" s="4"/>
      <c r="AP229" s="4"/>
      <c r="AQ229" s="4"/>
      <c r="AR229" s="4"/>
      <c r="AS229" s="4"/>
    </row>
    <row r="230" spans="2:45" x14ac:dyDescent="0.2">
      <c r="B230" s="2">
        <v>42609</v>
      </c>
      <c r="C230">
        <v>35319.769999999997</v>
      </c>
      <c r="D230" s="3">
        <f t="shared" si="131"/>
        <v>0</v>
      </c>
      <c r="E230" s="4">
        <f t="shared" si="132"/>
        <v>105.4149996493108</v>
      </c>
      <c r="G230" s="2">
        <v>42609</v>
      </c>
      <c r="H230">
        <v>34756.879999999997</v>
      </c>
      <c r="I230" s="3">
        <f t="shared" si="133"/>
        <v>0</v>
      </c>
      <c r="J230" s="4">
        <f t="shared" si="134"/>
        <v>105.98470950996291</v>
      </c>
      <c r="L230" s="2">
        <v>42609</v>
      </c>
      <c r="M230">
        <v>38641.019999999997</v>
      </c>
      <c r="N230" s="3">
        <f t="shared" si="135"/>
        <v>0</v>
      </c>
      <c r="O230" s="4">
        <f t="shared" si="136"/>
        <v>105.56845225817365</v>
      </c>
      <c r="Q230" s="2">
        <v>42609</v>
      </c>
      <c r="R230">
        <v>36387.47</v>
      </c>
      <c r="S230" s="3">
        <f t="shared" si="137"/>
        <v>0</v>
      </c>
      <c r="T230" s="4">
        <f t="shared" si="138"/>
        <v>105.81081026066916</v>
      </c>
      <c r="V230" s="2">
        <v>42609</v>
      </c>
      <c r="W230">
        <v>1463.63</v>
      </c>
      <c r="X230" s="3">
        <f t="shared" si="139"/>
        <v>0</v>
      </c>
      <c r="Y230">
        <f t="shared" si="86"/>
        <v>3.5928423890885242E-5</v>
      </c>
      <c r="Z230" s="4">
        <f t="shared" si="87"/>
        <v>106.34372820274361</v>
      </c>
      <c r="AA230" s="4">
        <f t="shared" si="88"/>
        <v>107.23673410970872</v>
      </c>
      <c r="AB230" s="4">
        <f t="shared" si="89"/>
        <v>106.34372820274361</v>
      </c>
      <c r="AC230" s="4">
        <f t="shared" si="90"/>
        <v>107.2328814012907</v>
      </c>
      <c r="AD230" s="4"/>
      <c r="AE230" s="2">
        <v>42609</v>
      </c>
      <c r="AF230">
        <v>60017.41</v>
      </c>
      <c r="AG230" s="3">
        <f t="shared" si="91"/>
        <v>0</v>
      </c>
      <c r="AH230" s="4">
        <f t="shared" si="92"/>
        <v>105.23270370998988</v>
      </c>
      <c r="AI230" s="4"/>
      <c r="AJ230" s="4"/>
      <c r="AK230" s="2">
        <v>42609</v>
      </c>
      <c r="AL230">
        <v>38354.57</v>
      </c>
      <c r="AM230" s="3">
        <f t="shared" si="93"/>
        <v>0</v>
      </c>
      <c r="AN230" s="4">
        <f t="shared" si="94"/>
        <v>105.2481419810747</v>
      </c>
      <c r="AO230" s="4"/>
      <c r="AP230" s="4"/>
      <c r="AQ230" s="4"/>
      <c r="AR230" s="4"/>
      <c r="AS230" s="4"/>
    </row>
    <row r="231" spans="2:45" x14ac:dyDescent="0.2">
      <c r="B231" s="2">
        <v>42610</v>
      </c>
      <c r="C231">
        <v>35319.769999999997</v>
      </c>
      <c r="D231" s="3">
        <f t="shared" si="131"/>
        <v>0</v>
      </c>
      <c r="E231" s="4">
        <f t="shared" si="132"/>
        <v>105.4149996493108</v>
      </c>
      <c r="G231" s="2">
        <v>42610</v>
      </c>
      <c r="H231">
        <v>34756.879999999997</v>
      </c>
      <c r="I231" s="3">
        <f t="shared" si="133"/>
        <v>0</v>
      </c>
      <c r="J231" s="4">
        <f t="shared" si="134"/>
        <v>105.98470950996291</v>
      </c>
      <c r="L231" s="2">
        <v>42610</v>
      </c>
      <c r="M231">
        <v>38641.019999999997</v>
      </c>
      <c r="N231" s="3">
        <f t="shared" si="135"/>
        <v>0</v>
      </c>
      <c r="O231" s="4">
        <f t="shared" si="136"/>
        <v>105.56845225817365</v>
      </c>
      <c r="Q231" s="2">
        <v>42610</v>
      </c>
      <c r="R231">
        <v>36387.47</v>
      </c>
      <c r="S231" s="3">
        <f t="shared" si="137"/>
        <v>0</v>
      </c>
      <c r="T231" s="4">
        <f t="shared" si="138"/>
        <v>105.81081026066916</v>
      </c>
      <c r="V231" s="2">
        <v>42610</v>
      </c>
      <c r="W231">
        <v>1463.63</v>
      </c>
      <c r="X231" s="3">
        <f t="shared" si="139"/>
        <v>0</v>
      </c>
      <c r="Y231">
        <f t="shared" si="86"/>
        <v>3.5928423890885242E-5</v>
      </c>
      <c r="Z231" s="4">
        <f t="shared" si="87"/>
        <v>106.34372820274361</v>
      </c>
      <c r="AA231" s="4">
        <f t="shared" si="88"/>
        <v>107.24058695654848</v>
      </c>
      <c r="AB231" s="4">
        <f t="shared" si="89"/>
        <v>106.34372820274361</v>
      </c>
      <c r="AC231" s="4">
        <f t="shared" si="90"/>
        <v>107.23673410970872</v>
      </c>
      <c r="AD231" s="4"/>
      <c r="AE231" s="2">
        <v>42610</v>
      </c>
      <c r="AF231">
        <v>60017.41</v>
      </c>
      <c r="AG231" s="3">
        <f t="shared" si="91"/>
        <v>0</v>
      </c>
      <c r="AH231" s="4">
        <f t="shared" si="92"/>
        <v>105.23270370998988</v>
      </c>
      <c r="AI231" s="4"/>
      <c r="AJ231" s="4"/>
      <c r="AK231" s="2">
        <v>42610</v>
      </c>
      <c r="AL231">
        <v>38354.57</v>
      </c>
      <c r="AM231" s="3">
        <f t="shared" si="93"/>
        <v>0</v>
      </c>
      <c r="AN231" s="4">
        <f t="shared" si="94"/>
        <v>105.2481419810747</v>
      </c>
      <c r="AO231" s="4"/>
      <c r="AP231" s="4"/>
      <c r="AQ231" s="4"/>
      <c r="AR231" s="4"/>
      <c r="AS231" s="4"/>
    </row>
    <row r="232" spans="2:45" x14ac:dyDescent="0.2">
      <c r="B232" s="2">
        <v>42611</v>
      </c>
      <c r="C232">
        <v>35344.160000000003</v>
      </c>
      <c r="D232" s="3">
        <f t="shared" si="131"/>
        <v>6.9054809813340334E-4</v>
      </c>
      <c r="E232" s="4">
        <f t="shared" si="132"/>
        <v>105.48779377683337</v>
      </c>
      <c r="G232" s="2">
        <v>42611</v>
      </c>
      <c r="H232">
        <v>34773.64</v>
      </c>
      <c r="I232" s="3">
        <f t="shared" si="133"/>
        <v>4.822066882874676E-4</v>
      </c>
      <c r="J232" s="4">
        <f t="shared" si="134"/>
        <v>106.03581604574482</v>
      </c>
      <c r="L232" s="2">
        <v>42611</v>
      </c>
      <c r="M232">
        <v>38667.360000000001</v>
      </c>
      <c r="N232" s="3">
        <f t="shared" si="135"/>
        <v>6.8165902452888005E-4</v>
      </c>
      <c r="O232" s="4">
        <f t="shared" si="136"/>
        <v>105.64041394636098</v>
      </c>
      <c r="Q232" s="2">
        <v>42611</v>
      </c>
      <c r="R232">
        <v>36403.85</v>
      </c>
      <c r="S232" s="3">
        <f t="shared" si="137"/>
        <v>4.5015495718714327E-4</v>
      </c>
      <c r="T232" s="4">
        <f t="shared" si="138"/>
        <v>105.85844152143198</v>
      </c>
      <c r="V232" s="2">
        <v>42611</v>
      </c>
      <c r="W232">
        <v>1463.96</v>
      </c>
      <c r="X232" s="3">
        <f t="shared" si="139"/>
        <v>2.2546681879975772E-4</v>
      </c>
      <c r="Y232">
        <f t="shared" si="86"/>
        <v>3.5928423890885242E-5</v>
      </c>
      <c r="Z232" s="4">
        <f t="shared" si="87"/>
        <v>106.36770518484079</v>
      </c>
      <c r="AA232" s="4">
        <f t="shared" si="88"/>
        <v>107.26861913580228</v>
      </c>
      <c r="AB232" s="4">
        <f t="shared" si="89"/>
        <v>106.34372820274361</v>
      </c>
      <c r="AC232" s="4">
        <f t="shared" si="90"/>
        <v>107.24058695654848</v>
      </c>
      <c r="AD232" s="4"/>
      <c r="AE232" s="2">
        <v>42611</v>
      </c>
      <c r="AF232">
        <v>60053.33</v>
      </c>
      <c r="AG232" s="3">
        <f t="shared" si="91"/>
        <v>5.9849300394665406E-4</v>
      </c>
      <c r="AH232" s="4">
        <f t="shared" si="92"/>
        <v>105.29568474694669</v>
      </c>
      <c r="AI232" s="4"/>
      <c r="AJ232" s="4"/>
      <c r="AK232" s="2">
        <v>42611</v>
      </c>
      <c r="AL232">
        <v>38365.46</v>
      </c>
      <c r="AM232" s="3">
        <f t="shared" si="93"/>
        <v>2.8392965949031179E-4</v>
      </c>
      <c r="AN232" s="4">
        <f t="shared" si="94"/>
        <v>105.27802505018937</v>
      </c>
      <c r="AO232" s="4"/>
      <c r="AP232" s="4"/>
      <c r="AQ232" s="4"/>
      <c r="AR232" s="4"/>
      <c r="AS232" s="4"/>
    </row>
    <row r="233" spans="2:45" x14ac:dyDescent="0.2">
      <c r="B233" s="2">
        <v>42612</v>
      </c>
      <c r="C233">
        <v>35376.32</v>
      </c>
      <c r="D233" s="3">
        <f t="shared" si="131"/>
        <v>9.0990986912675709E-4</v>
      </c>
      <c r="E233" s="4">
        <f t="shared" si="132"/>
        <v>105.58377816146331</v>
      </c>
      <c r="G233" s="2">
        <v>42612</v>
      </c>
      <c r="H233">
        <v>34807.21</v>
      </c>
      <c r="I233" s="3">
        <f t="shared" si="133"/>
        <v>9.6538642488974702E-4</v>
      </c>
      <c r="J233" s="4">
        <f t="shared" si="134"/>
        <v>106.1381815831075</v>
      </c>
      <c r="L233" s="2">
        <v>42612</v>
      </c>
      <c r="M233">
        <v>38705.78</v>
      </c>
      <c r="N233" s="3">
        <f t="shared" si="135"/>
        <v>9.9360287332772579E-4</v>
      </c>
      <c r="O233" s="4">
        <f t="shared" si="136"/>
        <v>105.74537856519761</v>
      </c>
      <c r="Q233" s="2">
        <v>42612</v>
      </c>
      <c r="R233">
        <v>36447.660000000003</v>
      </c>
      <c r="S233" s="3">
        <f t="shared" si="137"/>
        <v>1.2034441412105412E-3</v>
      </c>
      <c r="T233" s="4">
        <f t="shared" si="138"/>
        <v>105.98583624267863</v>
      </c>
      <c r="V233" s="2">
        <v>42612</v>
      </c>
      <c r="W233">
        <v>1464.13</v>
      </c>
      <c r="X233" s="3">
        <f t="shared" si="139"/>
        <v>1.1612339134958738E-4</v>
      </c>
      <c r="Y233">
        <f t="shared" si="86"/>
        <v>3.5928423890885242E-5</v>
      </c>
      <c r="Z233" s="4">
        <f t="shared" si="87"/>
        <v>106.38005696349693</v>
      </c>
      <c r="AA233" s="4">
        <f t="shared" si="88"/>
        <v>107.28492952406022</v>
      </c>
      <c r="AB233" s="4">
        <f t="shared" si="89"/>
        <v>106.36770518484079</v>
      </c>
      <c r="AC233" s="4">
        <f t="shared" si="90"/>
        <v>107.26861913580228</v>
      </c>
      <c r="AD233" s="4"/>
      <c r="AE233" s="2">
        <v>42612</v>
      </c>
      <c r="AF233">
        <v>60116.57</v>
      </c>
      <c r="AG233" s="3">
        <f t="shared" si="91"/>
        <v>1.053064001613091E-3</v>
      </c>
      <c r="AH233" s="4">
        <f t="shared" si="92"/>
        <v>105.4065678420789</v>
      </c>
      <c r="AI233" s="4"/>
      <c r="AJ233" s="4"/>
      <c r="AK233" s="2">
        <v>42612</v>
      </c>
      <c r="AL233">
        <v>38402.730000000003</v>
      </c>
      <c r="AM233" s="3">
        <f t="shared" si="93"/>
        <v>9.7144671274640437E-4</v>
      </c>
      <c r="AN233" s="4">
        <f t="shared" si="94"/>
        <v>105.38029704154881</v>
      </c>
      <c r="AO233" s="4"/>
      <c r="AP233" s="4"/>
      <c r="AQ233" s="4"/>
      <c r="AR233" s="4"/>
      <c r="AS233" s="4"/>
    </row>
    <row r="234" spans="2:45" x14ac:dyDescent="0.2">
      <c r="B234" s="2">
        <v>42613</v>
      </c>
      <c r="C234">
        <v>35374.300000000003</v>
      </c>
      <c r="D234" s="3">
        <f t="shared" si="131"/>
        <v>-5.7100342828131367E-5</v>
      </c>
      <c r="E234" s="4">
        <f t="shared" si="132"/>
        <v>105.57774929153321</v>
      </c>
      <c r="G234" s="2">
        <v>42613</v>
      </c>
      <c r="H234">
        <v>34812.959999999999</v>
      </c>
      <c r="I234" s="3">
        <f t="shared" si="133"/>
        <v>1.6519565917527679E-4</v>
      </c>
      <c r="J234" s="4">
        <f t="shared" si="134"/>
        <v>106.15571514997778</v>
      </c>
      <c r="L234" s="2">
        <v>42613</v>
      </c>
      <c r="M234">
        <v>38709.82</v>
      </c>
      <c r="N234" s="3">
        <f t="shared" si="135"/>
        <v>1.043771757087697E-4</v>
      </c>
      <c r="O234" s="4">
        <f t="shared" si="136"/>
        <v>105.75641596915651</v>
      </c>
      <c r="Q234" s="2">
        <v>42613</v>
      </c>
      <c r="R234">
        <v>36453.18</v>
      </c>
      <c r="S234" s="3">
        <f t="shared" si="137"/>
        <v>1.5145005193750727E-4</v>
      </c>
      <c r="T234" s="4">
        <f t="shared" si="138"/>
        <v>106.00188780308223</v>
      </c>
      <c r="V234" s="2">
        <v>42613</v>
      </c>
      <c r="W234">
        <v>1465.27</v>
      </c>
      <c r="X234" s="3">
        <f t="shared" si="139"/>
        <v>7.786193848906553E-4</v>
      </c>
      <c r="Y234">
        <f t="shared" si="86"/>
        <v>3.5928423890885242E-5</v>
      </c>
      <c r="Z234" s="4">
        <f t="shared" si="87"/>
        <v>106.46288653801447</v>
      </c>
      <c r="AA234" s="4">
        <f t="shared" si="88"/>
        <v>107.37231822831933</v>
      </c>
      <c r="AB234" s="4">
        <f t="shared" si="89"/>
        <v>106.38005696349693</v>
      </c>
      <c r="AC234" s="4">
        <f t="shared" si="90"/>
        <v>107.28492952406022</v>
      </c>
      <c r="AD234" s="4"/>
      <c r="AE234" s="2">
        <v>42613</v>
      </c>
      <c r="AF234">
        <v>60127.16</v>
      </c>
      <c r="AG234" s="3">
        <f t="shared" si="91"/>
        <v>1.7615775484203233E-4</v>
      </c>
      <c r="AH234" s="4">
        <f t="shared" si="92"/>
        <v>105.42513602641556</v>
      </c>
      <c r="AI234" s="4"/>
      <c r="AJ234" s="4"/>
      <c r="AK234" s="2">
        <v>42613</v>
      </c>
      <c r="AL234">
        <v>38415.51</v>
      </c>
      <c r="AM234" s="3">
        <f t="shared" si="93"/>
        <v>3.3278884079335214E-4</v>
      </c>
      <c r="AN234" s="4">
        <f t="shared" si="94"/>
        <v>105.41536642844373</v>
      </c>
      <c r="AO234" s="4"/>
      <c r="AP234" s="4"/>
      <c r="AQ234" s="4"/>
      <c r="AR234" s="4"/>
      <c r="AS234" s="4"/>
    </row>
    <row r="235" spans="2:45" x14ac:dyDescent="0.2">
      <c r="B235" s="2">
        <v>42614</v>
      </c>
      <c r="C235">
        <v>35416.85</v>
      </c>
      <c r="D235" s="3">
        <f t="shared" si="131"/>
        <v>1.2028506571153397E-3</v>
      </c>
      <c r="E235" s="4">
        <f t="shared" si="132"/>
        <v>105.70474355664528</v>
      </c>
      <c r="G235" s="2">
        <v>42614</v>
      </c>
      <c r="H235">
        <v>34846.81</v>
      </c>
      <c r="I235" s="3">
        <f t="shared" si="133"/>
        <v>9.7233903695626012E-4</v>
      </c>
      <c r="J235" s="4">
        <f t="shared" si="134"/>
        <v>106.25893449581412</v>
      </c>
      <c r="L235" s="2">
        <v>42614</v>
      </c>
      <c r="M235">
        <v>38749.72</v>
      </c>
      <c r="N235" s="3">
        <f t="shared" si="135"/>
        <v>1.0307462034182535E-3</v>
      </c>
      <c r="O235" s="4">
        <f t="shared" si="136"/>
        <v>105.86542399340384</v>
      </c>
      <c r="Q235" s="2">
        <v>42614</v>
      </c>
      <c r="R235">
        <v>36496.519999999997</v>
      </c>
      <c r="S235" s="3">
        <f t="shared" si="137"/>
        <v>1.1889223381882363E-3</v>
      </c>
      <c r="T235" s="4">
        <f t="shared" si="138"/>
        <v>106.12791581538143</v>
      </c>
      <c r="V235" s="2">
        <v>42614</v>
      </c>
      <c r="W235">
        <v>1464.74</v>
      </c>
      <c r="X235" s="3">
        <f t="shared" si="139"/>
        <v>-3.6170808110447261E-4</v>
      </c>
      <c r="Y235">
        <f t="shared" si="86"/>
        <v>3.5928423890885242E-5</v>
      </c>
      <c r="Z235" s="4">
        <f t="shared" si="87"/>
        <v>106.42437805161596</v>
      </c>
      <c r="AA235" s="4">
        <f t="shared" si="88"/>
        <v>107.33733851129269</v>
      </c>
      <c r="AB235" s="4">
        <f t="shared" si="89"/>
        <v>106.46288653801447</v>
      </c>
      <c r="AC235" s="4">
        <f t="shared" si="90"/>
        <v>107.37231822831933</v>
      </c>
      <c r="AD235" s="4"/>
      <c r="AE235" s="2">
        <v>42614</v>
      </c>
      <c r="AF235">
        <v>60177.01</v>
      </c>
      <c r="AG235" s="3">
        <f t="shared" si="91"/>
        <v>8.2907624441275196E-4</v>
      </c>
      <c r="AH235" s="4">
        <f t="shared" si="92"/>
        <v>105.51254150225904</v>
      </c>
      <c r="AI235" s="4"/>
      <c r="AJ235" s="4"/>
      <c r="AK235" s="2">
        <v>42614</v>
      </c>
      <c r="AL235">
        <v>38461.629999999997</v>
      </c>
      <c r="AM235" s="3">
        <f t="shared" si="93"/>
        <v>1.2005567542900941E-3</v>
      </c>
      <c r="AN235" s="4">
        <f t="shared" si="94"/>
        <v>105.54192355861537</v>
      </c>
      <c r="AO235" s="4"/>
      <c r="AP235" s="4"/>
      <c r="AQ235" s="4"/>
      <c r="AR235" s="4"/>
      <c r="AS235" s="4"/>
    </row>
    <row r="236" spans="2:45" x14ac:dyDescent="0.2">
      <c r="B236" s="2">
        <v>42615</v>
      </c>
      <c r="C236">
        <v>35419.08</v>
      </c>
      <c r="D236" s="3">
        <f t="shared" si="131"/>
        <v>6.2964379949237426E-5</v>
      </c>
      <c r="E236" s="4">
        <f t="shared" si="132"/>
        <v>105.71139919028101</v>
      </c>
      <c r="G236" s="2">
        <v>42615</v>
      </c>
      <c r="H236">
        <v>34851.97</v>
      </c>
      <c r="I236" s="3">
        <f t="shared" si="133"/>
        <v>1.4807668191152423E-4</v>
      </c>
      <c r="J236" s="4">
        <f t="shared" si="134"/>
        <v>106.27466896625771</v>
      </c>
      <c r="L236" s="2">
        <v>42615</v>
      </c>
      <c r="M236">
        <v>38745.83</v>
      </c>
      <c r="N236" s="3">
        <f t="shared" si="135"/>
        <v>-1.0038782215715525E-4</v>
      </c>
      <c r="O236" s="4">
        <f t="shared" si="136"/>
        <v>105.8547963940474</v>
      </c>
      <c r="Q236" s="2">
        <v>42615</v>
      </c>
      <c r="R236">
        <v>36499.24</v>
      </c>
      <c r="S236" s="3">
        <f t="shared" si="137"/>
        <v>7.452765359539093E-5</v>
      </c>
      <c r="T236" s="4">
        <f t="shared" si="138"/>
        <v>106.13582527992811</v>
      </c>
      <c r="V236" s="2">
        <v>42615</v>
      </c>
      <c r="W236">
        <v>1466.4</v>
      </c>
      <c r="X236" s="3">
        <f t="shared" si="139"/>
        <v>1.1333069350192293E-3</v>
      </c>
      <c r="Y236">
        <f t="shared" si="86"/>
        <v>3.5928423890885242E-5</v>
      </c>
      <c r="Z236" s="4">
        <f t="shared" si="87"/>
        <v>106.54498953731697</v>
      </c>
      <c r="AA236" s="4">
        <f t="shared" si="88"/>
        <v>107.4628411228114</v>
      </c>
      <c r="AB236" s="4">
        <f t="shared" si="89"/>
        <v>106.42437805161596</v>
      </c>
      <c r="AC236" s="4">
        <f t="shared" si="90"/>
        <v>107.33733851129269</v>
      </c>
      <c r="AD236" s="4"/>
      <c r="AE236" s="2">
        <v>42615</v>
      </c>
      <c r="AF236">
        <v>60173.279999999999</v>
      </c>
      <c r="AG236" s="3">
        <f t="shared" si="91"/>
        <v>-6.1983804113929786E-5</v>
      </c>
      <c r="AH236" s="4">
        <f t="shared" si="92"/>
        <v>105.506001433555</v>
      </c>
      <c r="AI236" s="4"/>
      <c r="AJ236" s="4"/>
      <c r="AK236" s="2">
        <v>42615</v>
      </c>
      <c r="AL236">
        <v>38468.480000000003</v>
      </c>
      <c r="AM236" s="3">
        <f t="shared" si="93"/>
        <v>1.7809957612313632E-4</v>
      </c>
      <c r="AN236" s="4">
        <f t="shared" si="94"/>
        <v>105.56072053046438</v>
      </c>
      <c r="AO236" s="4"/>
      <c r="AP236" s="4"/>
      <c r="AQ236" s="4"/>
      <c r="AR236" s="4"/>
      <c r="AS236" s="4"/>
    </row>
    <row r="237" spans="2:45" x14ac:dyDescent="0.2">
      <c r="B237" s="2">
        <v>42616</v>
      </c>
      <c r="C237">
        <v>35419.08</v>
      </c>
      <c r="D237" s="3">
        <f t="shared" si="131"/>
        <v>0</v>
      </c>
      <c r="E237" s="4">
        <f t="shared" si="132"/>
        <v>105.71139919028101</v>
      </c>
      <c r="G237" s="2">
        <v>42616</v>
      </c>
      <c r="H237">
        <v>34851.97</v>
      </c>
      <c r="I237" s="3">
        <f t="shared" si="133"/>
        <v>0</v>
      </c>
      <c r="J237" s="4">
        <f t="shared" si="134"/>
        <v>106.27466896625771</v>
      </c>
      <c r="L237" s="2">
        <v>42616</v>
      </c>
      <c r="M237">
        <v>38745.83</v>
      </c>
      <c r="N237" s="3">
        <f t="shared" si="135"/>
        <v>0</v>
      </c>
      <c r="O237" s="4">
        <f t="shared" si="136"/>
        <v>105.8547963940474</v>
      </c>
      <c r="Q237" s="2">
        <v>42616</v>
      </c>
      <c r="R237">
        <v>36499.24</v>
      </c>
      <c r="S237" s="3">
        <f t="shared" si="137"/>
        <v>0</v>
      </c>
      <c r="T237" s="4">
        <f t="shared" si="138"/>
        <v>106.13582527992811</v>
      </c>
      <c r="V237" s="2">
        <v>42616</v>
      </c>
      <c r="W237">
        <v>1466.4</v>
      </c>
      <c r="X237" s="3">
        <f t="shared" si="139"/>
        <v>0</v>
      </c>
      <c r="Y237">
        <f t="shared" si="86"/>
        <v>3.5928423890885242E-5</v>
      </c>
      <c r="Z237" s="4">
        <f t="shared" si="87"/>
        <v>106.54498953731697</v>
      </c>
      <c r="AA237" s="4">
        <f t="shared" si="88"/>
        <v>107.46670209331978</v>
      </c>
      <c r="AB237" s="4">
        <f t="shared" si="89"/>
        <v>106.54498953731697</v>
      </c>
      <c r="AC237" s="4">
        <f t="shared" si="90"/>
        <v>107.4628411228114</v>
      </c>
      <c r="AD237" s="4"/>
      <c r="AE237" s="2">
        <v>42616</v>
      </c>
      <c r="AF237">
        <v>60173.279999999999</v>
      </c>
      <c r="AG237" s="3">
        <f t="shared" si="91"/>
        <v>0</v>
      </c>
      <c r="AH237" s="4">
        <f t="shared" si="92"/>
        <v>105.506001433555</v>
      </c>
      <c r="AI237" s="4"/>
      <c r="AJ237" s="4"/>
      <c r="AK237" s="2">
        <v>42616</v>
      </c>
      <c r="AL237">
        <v>38468.480000000003</v>
      </c>
      <c r="AM237" s="3">
        <f t="shared" si="93"/>
        <v>0</v>
      </c>
      <c r="AN237" s="4">
        <f t="shared" si="94"/>
        <v>105.56072053046438</v>
      </c>
      <c r="AO237" s="4"/>
      <c r="AP237" s="4"/>
      <c r="AQ237" s="4"/>
      <c r="AR237" s="4"/>
      <c r="AS237" s="4"/>
    </row>
    <row r="238" spans="2:45" x14ac:dyDescent="0.2">
      <c r="B238" s="2">
        <v>42617</v>
      </c>
      <c r="C238">
        <v>35419.08</v>
      </c>
      <c r="D238" s="3">
        <f t="shared" si="131"/>
        <v>0</v>
      </c>
      <c r="E238" s="4">
        <f t="shared" si="132"/>
        <v>105.71139919028101</v>
      </c>
      <c r="G238" s="2">
        <v>42617</v>
      </c>
      <c r="H238">
        <v>34851.97</v>
      </c>
      <c r="I238" s="3">
        <f t="shared" si="133"/>
        <v>0</v>
      </c>
      <c r="J238" s="4">
        <f t="shared" si="134"/>
        <v>106.27466896625771</v>
      </c>
      <c r="L238" s="2">
        <v>42617</v>
      </c>
      <c r="M238">
        <v>38745.83</v>
      </c>
      <c r="N238" s="3">
        <f t="shared" si="135"/>
        <v>0</v>
      </c>
      <c r="O238" s="4">
        <f t="shared" si="136"/>
        <v>105.8547963940474</v>
      </c>
      <c r="Q238" s="2">
        <v>42617</v>
      </c>
      <c r="R238">
        <v>36499.24</v>
      </c>
      <c r="S238" s="3">
        <f t="shared" si="137"/>
        <v>0</v>
      </c>
      <c r="T238" s="4">
        <f t="shared" si="138"/>
        <v>106.13582527992811</v>
      </c>
      <c r="V238" s="2">
        <v>42617</v>
      </c>
      <c r="W238">
        <v>1466.4</v>
      </c>
      <c r="X238" s="3">
        <f t="shared" si="139"/>
        <v>0</v>
      </c>
      <c r="Y238">
        <f t="shared" si="86"/>
        <v>3.5928423890885242E-5</v>
      </c>
      <c r="Z238" s="4">
        <f t="shared" si="87"/>
        <v>106.54498953731697</v>
      </c>
      <c r="AA238" s="4">
        <f t="shared" si="88"/>
        <v>107.47056320254674</v>
      </c>
      <c r="AB238" s="4">
        <f t="shared" si="89"/>
        <v>106.54498953731697</v>
      </c>
      <c r="AC238" s="4">
        <f t="shared" si="90"/>
        <v>107.46670209331978</v>
      </c>
      <c r="AD238" s="4"/>
      <c r="AE238" s="2">
        <v>42617</v>
      </c>
      <c r="AF238">
        <v>60173.279999999999</v>
      </c>
      <c r="AG238" s="3">
        <f t="shared" si="91"/>
        <v>0</v>
      </c>
      <c r="AH238" s="4">
        <f t="shared" si="92"/>
        <v>105.506001433555</v>
      </c>
      <c r="AI238" s="4"/>
      <c r="AJ238" s="4"/>
      <c r="AK238" s="2">
        <v>42617</v>
      </c>
      <c r="AL238">
        <v>38468.480000000003</v>
      </c>
      <c r="AM238" s="3">
        <f t="shared" si="93"/>
        <v>0</v>
      </c>
      <c r="AN238" s="4">
        <f t="shared" si="94"/>
        <v>105.56072053046438</v>
      </c>
      <c r="AO238" s="4"/>
      <c r="AP238" s="4"/>
      <c r="AQ238" s="4"/>
      <c r="AR238" s="4"/>
      <c r="AS238" s="4"/>
    </row>
    <row r="239" spans="2:45" x14ac:dyDescent="0.2">
      <c r="B239" s="2">
        <v>42618</v>
      </c>
      <c r="C239">
        <v>35438.01</v>
      </c>
      <c r="D239" s="3">
        <f t="shared" si="131"/>
        <v>5.3445769907067842E-4</v>
      </c>
      <c r="E239" s="4">
        <f t="shared" si="132"/>
        <v>105.76789746145779</v>
      </c>
      <c r="G239" s="2">
        <v>42618</v>
      </c>
      <c r="H239">
        <v>34865.86</v>
      </c>
      <c r="I239" s="3">
        <f t="shared" si="133"/>
        <v>3.9854275095496661E-4</v>
      </c>
      <c r="J239" s="4">
        <f t="shared" si="134"/>
        <v>106.31702396518435</v>
      </c>
      <c r="L239" s="2">
        <v>42618</v>
      </c>
      <c r="M239">
        <v>38767.129999999997</v>
      </c>
      <c r="N239" s="3">
        <f t="shared" si="135"/>
        <v>5.4973657810397647E-4</v>
      </c>
      <c r="O239" s="4">
        <f t="shared" si="136"/>
        <v>105.91298864759295</v>
      </c>
      <c r="Q239" s="2">
        <v>42618</v>
      </c>
      <c r="R239">
        <v>36520.199999999997</v>
      </c>
      <c r="S239" s="3">
        <f t="shared" si="137"/>
        <v>5.7425853250636649E-4</v>
      </c>
      <c r="T239" s="4">
        <f t="shared" si="138"/>
        <v>106.19677468319972</v>
      </c>
      <c r="V239" s="2">
        <v>42618</v>
      </c>
      <c r="W239">
        <v>1468.1</v>
      </c>
      <c r="X239" s="3">
        <f t="shared" si="139"/>
        <v>1.1593016912163634E-3</v>
      </c>
      <c r="Y239">
        <f t="shared" si="86"/>
        <v>3.5928423890885242E-5</v>
      </c>
      <c r="Z239" s="4">
        <f t="shared" si="87"/>
        <v>106.6685073238782</v>
      </c>
      <c r="AA239" s="4">
        <f t="shared" si="88"/>
        <v>107.59901525617396</v>
      </c>
      <c r="AB239" s="4">
        <f t="shared" si="89"/>
        <v>106.54498953731697</v>
      </c>
      <c r="AC239" s="4">
        <f t="shared" si="90"/>
        <v>107.47056320254674</v>
      </c>
      <c r="AD239" s="4"/>
      <c r="AE239" s="2">
        <v>42618</v>
      </c>
      <c r="AF239">
        <v>60203.18</v>
      </c>
      <c r="AG239" s="3">
        <f t="shared" si="91"/>
        <v>4.9689829106869254E-4</v>
      </c>
      <c r="AH239" s="4">
        <f t="shared" si="92"/>
        <v>105.55842718536482</v>
      </c>
      <c r="AI239" s="4"/>
      <c r="AJ239" s="4"/>
      <c r="AK239" s="2">
        <v>42618</v>
      </c>
      <c r="AL239">
        <v>38479.519999999997</v>
      </c>
      <c r="AM239" s="3">
        <f t="shared" si="93"/>
        <v>2.8698820436878769E-4</v>
      </c>
      <c r="AN239" s="4">
        <f t="shared" si="94"/>
        <v>105.5910152121013</v>
      </c>
      <c r="AO239" s="4"/>
      <c r="AP239" s="4"/>
      <c r="AQ239" s="4"/>
      <c r="AR239" s="4"/>
      <c r="AS239" s="4"/>
    </row>
    <row r="240" spans="2:45" x14ac:dyDescent="0.2">
      <c r="B240" s="2">
        <v>42619</v>
      </c>
      <c r="C240">
        <v>35466.5</v>
      </c>
      <c r="D240" s="3">
        <f t="shared" si="131"/>
        <v>8.0393904736753008E-4</v>
      </c>
      <c r="E240" s="4">
        <f t="shared" si="132"/>
        <v>105.85292840418502</v>
      </c>
      <c r="G240" s="2">
        <v>42619</v>
      </c>
      <c r="H240">
        <v>34894.300000000003</v>
      </c>
      <c r="I240" s="3">
        <f t="shared" si="133"/>
        <v>8.1569764807176703E-4</v>
      </c>
      <c r="J240" s="4">
        <f t="shared" si="134"/>
        <v>106.40374651158274</v>
      </c>
      <c r="L240" s="2">
        <v>42619</v>
      </c>
      <c r="M240">
        <v>38792.03</v>
      </c>
      <c r="N240" s="3">
        <f t="shared" si="135"/>
        <v>6.4229670857773868E-4</v>
      </c>
      <c r="O240" s="4">
        <f t="shared" si="136"/>
        <v>105.98101621159694</v>
      </c>
      <c r="Q240" s="2">
        <v>42619</v>
      </c>
      <c r="R240">
        <v>36544.5</v>
      </c>
      <c r="S240" s="3">
        <f t="shared" si="137"/>
        <v>6.6538518408987279E-4</v>
      </c>
      <c r="T240" s="4">
        <f t="shared" si="138"/>
        <v>106.26743644367205</v>
      </c>
      <c r="V240" s="2">
        <v>42619</v>
      </c>
      <c r="W240">
        <v>1469.74</v>
      </c>
      <c r="X240" s="3">
        <f t="shared" si="139"/>
        <v>1.117090116477204E-3</v>
      </c>
      <c r="Y240">
        <f t="shared" si="86"/>
        <v>3.5928423890885242E-5</v>
      </c>
      <c r="Z240" s="4">
        <f t="shared" si="87"/>
        <v>106.78766565914908</v>
      </c>
      <c r="AA240" s="4">
        <f t="shared" si="88"/>
        <v>107.72307891568967</v>
      </c>
      <c r="AB240" s="4">
        <f t="shared" si="89"/>
        <v>106.6685073238782</v>
      </c>
      <c r="AC240" s="4">
        <f t="shared" si="90"/>
        <v>107.59901525617396</v>
      </c>
      <c r="AD240" s="4"/>
      <c r="AE240" s="2">
        <v>42619</v>
      </c>
      <c r="AF240">
        <v>60247.51</v>
      </c>
      <c r="AG240" s="3">
        <f t="shared" si="91"/>
        <v>7.3633984118459672E-4</v>
      </c>
      <c r="AH240" s="4">
        <f t="shared" si="92"/>
        <v>105.63615406087419</v>
      </c>
      <c r="AI240" s="4"/>
      <c r="AJ240" s="4"/>
      <c r="AK240" s="2">
        <v>42619</v>
      </c>
      <c r="AL240">
        <v>38495.85</v>
      </c>
      <c r="AM240" s="3">
        <f t="shared" si="93"/>
        <v>4.2438159311752877E-4</v>
      </c>
      <c r="AN240" s="4">
        <f t="shared" si="94"/>
        <v>105.63582609535591</v>
      </c>
      <c r="AO240" s="4"/>
      <c r="AP240" s="4"/>
      <c r="AQ240" s="4"/>
      <c r="AR240" s="4"/>
      <c r="AS240" s="4"/>
    </row>
    <row r="241" spans="2:45" x14ac:dyDescent="0.2">
      <c r="B241" s="2">
        <v>42620</v>
      </c>
      <c r="C241">
        <v>35512.550000000003</v>
      </c>
      <c r="D241" s="3">
        <f t="shared" si="131"/>
        <v>1.2984083571823124E-3</v>
      </c>
      <c r="E241" s="4">
        <f t="shared" si="132"/>
        <v>105.99036873105723</v>
      </c>
      <c r="G241" s="2">
        <v>42620</v>
      </c>
      <c r="H241">
        <v>34911.699999999997</v>
      </c>
      <c r="I241" s="3">
        <f t="shared" si="133"/>
        <v>4.9864877644756334E-4</v>
      </c>
      <c r="J241" s="4">
        <f t="shared" si="134"/>
        <v>106.45680460959018</v>
      </c>
      <c r="L241" s="2">
        <v>42620</v>
      </c>
      <c r="M241">
        <v>38817.64</v>
      </c>
      <c r="N241" s="3">
        <f t="shared" si="135"/>
        <v>6.6018715700111308E-4</v>
      </c>
      <c r="O241" s="4">
        <f t="shared" si="136"/>
        <v>106.05098351738576</v>
      </c>
      <c r="Q241" s="2">
        <v>42620</v>
      </c>
      <c r="R241">
        <v>36570.120000000003</v>
      </c>
      <c r="S241" s="3">
        <f t="shared" si="137"/>
        <v>7.0106308746886725E-4</v>
      </c>
      <c r="T241" s="4">
        <f t="shared" si="138"/>
        <v>106.34193662076265</v>
      </c>
      <c r="V241" s="2">
        <v>42620</v>
      </c>
      <c r="W241">
        <v>1471.8</v>
      </c>
      <c r="X241" s="3">
        <f t="shared" si="139"/>
        <v>1.4016084477526114E-3</v>
      </c>
      <c r="Y241">
        <f t="shared" si="86"/>
        <v>3.5928423890885242E-5</v>
      </c>
      <c r="Z241" s="4">
        <f t="shared" si="87"/>
        <v>106.93734015345272</v>
      </c>
      <c r="AA241" s="4">
        <f t="shared" si="88"/>
        <v>107.87793481355793</v>
      </c>
      <c r="AB241" s="4">
        <f t="shared" si="89"/>
        <v>106.78766565914908</v>
      </c>
      <c r="AC241" s="4">
        <f t="shared" si="90"/>
        <v>107.72307891568967</v>
      </c>
      <c r="AD241" s="4"/>
      <c r="AE241" s="2">
        <v>42620</v>
      </c>
      <c r="AF241">
        <v>60304.98</v>
      </c>
      <c r="AG241" s="3">
        <f t="shared" si="91"/>
        <v>9.5389834368253545E-4</v>
      </c>
      <c r="AH241" s="4">
        <f t="shared" si="92"/>
        <v>105.73692021326585</v>
      </c>
      <c r="AI241" s="4"/>
      <c r="AJ241" s="4"/>
      <c r="AK241" s="2">
        <v>42620</v>
      </c>
      <c r="AL241">
        <v>38507.82</v>
      </c>
      <c r="AM241" s="3">
        <f t="shared" si="93"/>
        <v>3.109426080993849E-4</v>
      </c>
      <c r="AN241" s="4">
        <f t="shared" si="94"/>
        <v>105.66867277463074</v>
      </c>
      <c r="AO241" s="4"/>
      <c r="AP241" s="4"/>
      <c r="AQ241" s="4"/>
      <c r="AR241" s="4"/>
      <c r="AS241" s="4"/>
    </row>
    <row r="242" spans="2:45" x14ac:dyDescent="0.2">
      <c r="B242" s="2">
        <v>42621</v>
      </c>
      <c r="C242">
        <v>35532.33</v>
      </c>
      <c r="D242" s="3">
        <f t="shared" si="131"/>
        <v>5.5698619220523327E-4</v>
      </c>
      <c r="E242" s="4">
        <f t="shared" si="132"/>
        <v>106.04940390294718</v>
      </c>
      <c r="G242" s="2">
        <v>42621</v>
      </c>
      <c r="H242">
        <v>34923.56</v>
      </c>
      <c r="I242" s="3">
        <f t="shared" si="133"/>
        <v>3.3971419323619578E-4</v>
      </c>
      <c r="J242" s="4">
        <f t="shared" si="134"/>
        <v>106.49296949708263</v>
      </c>
      <c r="L242" s="2">
        <v>42621</v>
      </c>
      <c r="M242">
        <v>38837.300000000003</v>
      </c>
      <c r="N242" s="3">
        <f t="shared" si="135"/>
        <v>5.0647076947507585E-4</v>
      </c>
      <c r="O242" s="4">
        <f t="shared" si="136"/>
        <v>106.10469524061139</v>
      </c>
      <c r="Q242" s="2">
        <v>42621</v>
      </c>
      <c r="R242">
        <v>36584.199999999997</v>
      </c>
      <c r="S242" s="3">
        <f t="shared" si="137"/>
        <v>3.8501377627397915E-4</v>
      </c>
      <c r="T242" s="4">
        <f t="shared" si="138"/>
        <v>106.38287973135731</v>
      </c>
      <c r="V242" s="2">
        <v>42621</v>
      </c>
      <c r="W242">
        <v>1472.69</v>
      </c>
      <c r="X242" s="3">
        <f t="shared" si="139"/>
        <v>6.0470172577797854E-4</v>
      </c>
      <c r="Y242">
        <f t="shared" si="86"/>
        <v>3.5928423890885242E-5</v>
      </c>
      <c r="Z242" s="4">
        <f t="shared" si="87"/>
        <v>107.00200534759362</v>
      </c>
      <c r="AA242" s="4">
        <f t="shared" si="88"/>
        <v>107.9470446710835</v>
      </c>
      <c r="AB242" s="4">
        <f t="shared" si="89"/>
        <v>106.93734015345272</v>
      </c>
      <c r="AC242" s="4">
        <f t="shared" si="90"/>
        <v>107.87793481355793</v>
      </c>
      <c r="AD242" s="4"/>
      <c r="AE242" s="2">
        <v>42621</v>
      </c>
      <c r="AF242">
        <v>60349.01</v>
      </c>
      <c r="AG242" s="3">
        <f t="shared" si="91"/>
        <v>7.3012212258416476E-4</v>
      </c>
      <c r="AH242" s="4">
        <f t="shared" si="92"/>
        <v>105.81412107788746</v>
      </c>
      <c r="AI242" s="4"/>
      <c r="AJ242" s="4"/>
      <c r="AK242" s="2">
        <v>42621</v>
      </c>
      <c r="AL242">
        <v>38512.519999999997</v>
      </c>
      <c r="AM242" s="3">
        <f t="shared" si="93"/>
        <v>1.2205313102620075E-4</v>
      </c>
      <c r="AN242" s="4">
        <f t="shared" si="94"/>
        <v>105.68156996699426</v>
      </c>
      <c r="AO242" s="4"/>
      <c r="AP242" s="4"/>
      <c r="AQ242" s="4"/>
      <c r="AR242" s="4"/>
      <c r="AS242" s="4"/>
    </row>
    <row r="243" spans="2:45" x14ac:dyDescent="0.2">
      <c r="B243" s="2">
        <v>42622</v>
      </c>
      <c r="C243">
        <v>35546.33</v>
      </c>
      <c r="D243" s="3">
        <f t="shared" si="131"/>
        <v>3.9400737300376854E-4</v>
      </c>
      <c r="E243" s="4">
        <f t="shared" si="132"/>
        <v>106.09118814998759</v>
      </c>
      <c r="G243" s="2">
        <v>42622</v>
      </c>
      <c r="H243">
        <v>34945.9</v>
      </c>
      <c r="I243" s="3">
        <f t="shared" si="133"/>
        <v>6.3968278148052171E-4</v>
      </c>
      <c r="J243" s="4">
        <f t="shared" si="134"/>
        <v>106.56109121601864</v>
      </c>
      <c r="L243" s="2">
        <v>42622</v>
      </c>
      <c r="M243">
        <v>38856.86</v>
      </c>
      <c r="N243" s="3">
        <f t="shared" si="135"/>
        <v>5.0363954239851516E-4</v>
      </c>
      <c r="O243" s="4">
        <f t="shared" si="136"/>
        <v>106.15813376076871</v>
      </c>
      <c r="Q243" s="2">
        <v>42622</v>
      </c>
      <c r="R243">
        <v>36605.730000000003</v>
      </c>
      <c r="S243" s="3">
        <f t="shared" si="137"/>
        <v>5.8850542037292009E-4</v>
      </c>
      <c r="T243" s="4">
        <f t="shared" si="138"/>
        <v>106.44548663271409</v>
      </c>
      <c r="V243" s="2">
        <v>42622</v>
      </c>
      <c r="W243">
        <v>1471.03</v>
      </c>
      <c r="X243" s="3">
        <f t="shared" si="139"/>
        <v>-1.127189021450592E-3</v>
      </c>
      <c r="Y243">
        <f t="shared" si="86"/>
        <v>3.5928423890885242E-5</v>
      </c>
      <c r="Z243" s="4">
        <f t="shared" si="87"/>
        <v>106.88139386189262</v>
      </c>
      <c r="AA243" s="4">
        <f t="shared" si="88"/>
        <v>107.82924631461093</v>
      </c>
      <c r="AB243" s="4">
        <f t="shared" si="89"/>
        <v>107.00200534759362</v>
      </c>
      <c r="AC243" s="4">
        <f t="shared" si="90"/>
        <v>107.9470446710835</v>
      </c>
      <c r="AD243" s="4"/>
      <c r="AE243" s="2">
        <v>42622</v>
      </c>
      <c r="AF243">
        <v>60397.279999999999</v>
      </c>
      <c r="AG243" s="3">
        <f t="shared" si="91"/>
        <v>7.9984742086081084E-4</v>
      </c>
      <c r="AH243" s="4">
        <f t="shared" si="92"/>
        <v>105.89875622972227</v>
      </c>
      <c r="AI243" s="4"/>
      <c r="AJ243" s="4"/>
      <c r="AK243" s="2">
        <v>42622</v>
      </c>
      <c r="AL243">
        <v>38534.89</v>
      </c>
      <c r="AM243" s="3">
        <f t="shared" si="93"/>
        <v>5.8085007161312596E-4</v>
      </c>
      <c r="AN243" s="4">
        <f t="shared" si="94"/>
        <v>105.74295511447778</v>
      </c>
      <c r="AO243" s="4"/>
      <c r="AP243" s="4"/>
      <c r="AQ243" s="4"/>
      <c r="AR243" s="4"/>
      <c r="AS243" s="4"/>
    </row>
    <row r="244" spans="2:45" x14ac:dyDescent="0.2">
      <c r="B244" s="2">
        <v>42623</v>
      </c>
      <c r="C244">
        <v>35546.33</v>
      </c>
      <c r="D244" s="3">
        <f t="shared" si="131"/>
        <v>0</v>
      </c>
      <c r="E244" s="4">
        <f t="shared" si="132"/>
        <v>106.09118814998759</v>
      </c>
      <c r="G244" s="2">
        <v>42623</v>
      </c>
      <c r="H244">
        <v>34945.9</v>
      </c>
      <c r="I244" s="3">
        <f t="shared" si="133"/>
        <v>0</v>
      </c>
      <c r="J244" s="4">
        <f t="shared" si="134"/>
        <v>106.56109121601864</v>
      </c>
      <c r="L244" s="2">
        <v>42623</v>
      </c>
      <c r="M244">
        <v>38856.86</v>
      </c>
      <c r="N244" s="3">
        <f t="shared" si="135"/>
        <v>0</v>
      </c>
      <c r="O244" s="4">
        <f t="shared" si="136"/>
        <v>106.15813376076871</v>
      </c>
      <c r="Q244" s="2">
        <v>42623</v>
      </c>
      <c r="R244">
        <v>36605.730000000003</v>
      </c>
      <c r="S244" s="3">
        <f t="shared" si="137"/>
        <v>0</v>
      </c>
      <c r="T244" s="4">
        <f t="shared" si="138"/>
        <v>106.44548663271409</v>
      </c>
      <c r="V244" s="2">
        <v>42623</v>
      </c>
      <c r="W244">
        <v>1471.03</v>
      </c>
      <c r="X244" s="3">
        <f t="shared" si="139"/>
        <v>0</v>
      </c>
      <c r="Y244">
        <f t="shared" si="86"/>
        <v>3.5928423890885242E-5</v>
      </c>
      <c r="Z244" s="4">
        <f t="shared" si="87"/>
        <v>106.88139386189262</v>
      </c>
      <c r="AA244" s="4">
        <f t="shared" si="88"/>
        <v>107.83312044948035</v>
      </c>
      <c r="AB244" s="4">
        <f t="shared" si="89"/>
        <v>106.88139386189262</v>
      </c>
      <c r="AC244" s="4">
        <f t="shared" si="90"/>
        <v>107.82924631461093</v>
      </c>
      <c r="AD244" s="4"/>
      <c r="AE244" s="2">
        <v>42623</v>
      </c>
      <c r="AF244">
        <v>60397.279999999999</v>
      </c>
      <c r="AG244" s="3">
        <f t="shared" si="91"/>
        <v>0</v>
      </c>
      <c r="AH244" s="4">
        <f t="shared" si="92"/>
        <v>105.89875622972227</v>
      </c>
      <c r="AI244" s="4"/>
      <c r="AJ244" s="4"/>
      <c r="AK244" s="2">
        <v>42623</v>
      </c>
      <c r="AL244">
        <v>38534.89</v>
      </c>
      <c r="AM244" s="3">
        <f t="shared" si="93"/>
        <v>0</v>
      </c>
      <c r="AN244" s="4">
        <f t="shared" si="94"/>
        <v>105.74295511447778</v>
      </c>
      <c r="AO244" s="4"/>
      <c r="AP244" s="4"/>
      <c r="AQ244" s="4"/>
      <c r="AR244" s="4"/>
      <c r="AS244" s="4"/>
    </row>
    <row r="245" spans="2:45" x14ac:dyDescent="0.2">
      <c r="B245" s="2">
        <v>42624</v>
      </c>
      <c r="C245">
        <v>35546.33</v>
      </c>
      <c r="D245" s="3">
        <f t="shared" si="131"/>
        <v>0</v>
      </c>
      <c r="E245" s="4">
        <f t="shared" si="132"/>
        <v>106.09118814998759</v>
      </c>
      <c r="G245" s="2">
        <v>42624</v>
      </c>
      <c r="H245">
        <v>34945.9</v>
      </c>
      <c r="I245" s="3">
        <f t="shared" si="133"/>
        <v>0</v>
      </c>
      <c r="J245" s="4">
        <f t="shared" si="134"/>
        <v>106.56109121601864</v>
      </c>
      <c r="L245" s="2">
        <v>42624</v>
      </c>
      <c r="M245">
        <v>38856.86</v>
      </c>
      <c r="N245" s="3">
        <f t="shared" si="135"/>
        <v>0</v>
      </c>
      <c r="O245" s="4">
        <f t="shared" si="136"/>
        <v>106.15813376076871</v>
      </c>
      <c r="Q245" s="2">
        <v>42624</v>
      </c>
      <c r="R245">
        <v>36605.730000000003</v>
      </c>
      <c r="S245" s="3">
        <f t="shared" si="137"/>
        <v>0</v>
      </c>
      <c r="T245" s="4">
        <f t="shared" si="138"/>
        <v>106.44548663271409</v>
      </c>
      <c r="V245" s="2">
        <v>42624</v>
      </c>
      <c r="W245">
        <v>1471.03</v>
      </c>
      <c r="X245" s="3">
        <f t="shared" si="139"/>
        <v>0</v>
      </c>
      <c r="Y245">
        <f t="shared" si="86"/>
        <v>3.5928423890885242E-5</v>
      </c>
      <c r="Z245" s="4">
        <f t="shared" si="87"/>
        <v>106.88139386189262</v>
      </c>
      <c r="AA245" s="4">
        <f t="shared" si="88"/>
        <v>107.83699472354134</v>
      </c>
      <c r="AB245" s="4">
        <f t="shared" si="89"/>
        <v>106.88139386189262</v>
      </c>
      <c r="AC245" s="4">
        <f t="shared" si="90"/>
        <v>107.83312044948035</v>
      </c>
      <c r="AD245" s="4"/>
      <c r="AE245" s="2">
        <v>42624</v>
      </c>
      <c r="AF245">
        <v>60397.279999999999</v>
      </c>
      <c r="AG245" s="3">
        <f t="shared" si="91"/>
        <v>0</v>
      </c>
      <c r="AH245" s="4">
        <f t="shared" si="92"/>
        <v>105.89875622972227</v>
      </c>
      <c r="AI245" s="4"/>
      <c r="AJ245" s="4"/>
      <c r="AK245" s="2">
        <v>42624</v>
      </c>
      <c r="AL245">
        <v>38534.89</v>
      </c>
      <c r="AM245" s="3">
        <f t="shared" si="93"/>
        <v>0</v>
      </c>
      <c r="AN245" s="4">
        <f t="shared" si="94"/>
        <v>105.74295511447778</v>
      </c>
      <c r="AO245" s="4"/>
      <c r="AP245" s="4"/>
      <c r="AQ245" s="4"/>
      <c r="AR245" s="4"/>
      <c r="AS245" s="4"/>
    </row>
    <row r="246" spans="2:45" x14ac:dyDescent="0.2">
      <c r="B246" s="2">
        <v>42625</v>
      </c>
      <c r="C246">
        <v>35519.74</v>
      </c>
      <c r="D246" s="3">
        <f t="shared" ref="D246:D268" si="140">+C246/C245-1</f>
        <v>-7.4803784244403815E-4</v>
      </c>
      <c r="E246" s="4">
        <f t="shared" ref="E246:E268" si="141">+(1+D246)*E245</f>
        <v>106.01182792650155</v>
      </c>
      <c r="G246" s="2">
        <v>42625</v>
      </c>
      <c r="H246">
        <v>34929.269999999997</v>
      </c>
      <c r="I246" s="3">
        <f t="shared" ref="I246:I268" si="142">+H246/H245-1</f>
        <v>-4.7587842922935941E-4</v>
      </c>
      <c r="J246" s="4">
        <f t="shared" ref="J246:J268" si="143">+(1+I246)*J245</f>
        <v>106.51038109131379</v>
      </c>
      <c r="L246" s="2">
        <v>42625</v>
      </c>
      <c r="M246">
        <v>38839.75</v>
      </c>
      <c r="N246" s="3">
        <f t="shared" ref="N246:N268" si="144">+M246/M245-1</f>
        <v>-4.4033408772614635E-4</v>
      </c>
      <c r="O246" s="4">
        <f t="shared" ref="O246:O268" si="145">+(1+N246)*O245</f>
        <v>106.11138871578444</v>
      </c>
      <c r="Q246" s="2">
        <v>42625</v>
      </c>
      <c r="R246">
        <v>36587.379999999997</v>
      </c>
      <c r="S246" s="3">
        <f t="shared" ref="S246:S268" si="146">+R246/R245-1</f>
        <v>-5.0128763994072845E-4</v>
      </c>
      <c r="T246" s="4">
        <f t="shared" ref="T246:T268" si="147">+(1+S246)*T245</f>
        <v>106.39212682593764</v>
      </c>
      <c r="V246" s="2">
        <v>42625</v>
      </c>
      <c r="W246">
        <v>1469.87</v>
      </c>
      <c r="X246" s="3">
        <f t="shared" ref="X246:X268" si="148">+W246/W245-1</f>
        <v>-7.8856311564012849E-4</v>
      </c>
      <c r="Y246">
        <f t="shared" si="86"/>
        <v>3.5928423890885242E-5</v>
      </c>
      <c r="Z246" s="4">
        <f t="shared" si="87"/>
        <v>106.79711113694492</v>
      </c>
      <c r="AA246" s="4">
        <f t="shared" si="88"/>
        <v>107.75583286025842</v>
      </c>
      <c r="AB246" s="4">
        <f t="shared" si="89"/>
        <v>106.88139386189262</v>
      </c>
      <c r="AC246" s="4">
        <f t="shared" si="90"/>
        <v>107.83699472354134</v>
      </c>
      <c r="AD246" s="4"/>
      <c r="AE246" s="2">
        <v>42625</v>
      </c>
      <c r="AF246">
        <v>60363.23</v>
      </c>
      <c r="AG246" s="3">
        <f t="shared" si="91"/>
        <v>-5.6376711004202384E-4</v>
      </c>
      <c r="AH246" s="4">
        <f t="shared" si="92"/>
        <v>105.83905399396559</v>
      </c>
      <c r="AI246" s="4"/>
      <c r="AJ246" s="4"/>
      <c r="AK246" s="2">
        <v>42625</v>
      </c>
      <c r="AL246">
        <v>38534.720000000001</v>
      </c>
      <c r="AM246" s="3">
        <f t="shared" si="93"/>
        <v>-4.411586486896546E-6</v>
      </c>
      <c r="AN246" s="4">
        <f t="shared" si="94"/>
        <v>105.74248862028591</v>
      </c>
      <c r="AO246" s="4"/>
      <c r="AP246" s="4"/>
      <c r="AQ246" s="4"/>
      <c r="AR246" s="4"/>
      <c r="AS246" s="4"/>
    </row>
    <row r="247" spans="2:45" x14ac:dyDescent="0.2">
      <c r="B247" s="2">
        <v>42626</v>
      </c>
      <c r="C247">
        <v>35488.18</v>
      </c>
      <c r="D247" s="3">
        <f t="shared" si="140"/>
        <v>-8.8852001731987151E-4</v>
      </c>
      <c r="E247" s="4">
        <f t="shared" si="141"/>
        <v>105.91763429531619</v>
      </c>
      <c r="G247" s="2">
        <v>42626</v>
      </c>
      <c r="H247">
        <v>34901.339999999997</v>
      </c>
      <c r="I247" s="3">
        <f t="shared" si="142"/>
        <v>-7.9961590952226658E-4</v>
      </c>
      <c r="J247" s="4">
        <f t="shared" si="143"/>
        <v>106.42521369606389</v>
      </c>
      <c r="L247" s="2">
        <v>42626</v>
      </c>
      <c r="M247">
        <v>38817.21</v>
      </c>
      <c r="N247" s="3">
        <f t="shared" si="144"/>
        <v>-5.8033329256756971E-4</v>
      </c>
      <c r="O247" s="4">
        <f t="shared" si="145"/>
        <v>106.04980874419209</v>
      </c>
      <c r="Q247" s="2">
        <v>42626</v>
      </c>
      <c r="R247">
        <v>36560.01</v>
      </c>
      <c r="S247" s="3">
        <f t="shared" si="146"/>
        <v>-7.4807214946781553E-4</v>
      </c>
      <c r="T247" s="4">
        <f t="shared" si="147"/>
        <v>106.31253783893651</v>
      </c>
      <c r="V247" s="2">
        <v>42626</v>
      </c>
      <c r="W247">
        <v>1470.23</v>
      </c>
      <c r="X247" s="3">
        <f t="shared" si="148"/>
        <v>2.4491961874195667E-4</v>
      </c>
      <c r="Y247">
        <f t="shared" si="86"/>
        <v>3.5928423890885242E-5</v>
      </c>
      <c r="Z247" s="4">
        <f t="shared" si="87"/>
        <v>106.82326784468732</v>
      </c>
      <c r="AA247" s="4">
        <f t="shared" si="88"/>
        <v>107.7860958749995</v>
      </c>
      <c r="AB247" s="4">
        <f t="shared" si="89"/>
        <v>106.79711113694492</v>
      </c>
      <c r="AC247" s="4">
        <f t="shared" si="90"/>
        <v>107.75583286025842</v>
      </c>
      <c r="AD247" s="4"/>
      <c r="AE247" s="2">
        <v>42626</v>
      </c>
      <c r="AF247">
        <v>60299.040000000001</v>
      </c>
      <c r="AG247" s="3">
        <f t="shared" si="91"/>
        <v>-1.0633957129200233E-3</v>
      </c>
      <c r="AH247" s="4">
        <f t="shared" si="92"/>
        <v>105.72650519768889</v>
      </c>
      <c r="AI247" s="4"/>
      <c r="AJ247" s="4"/>
      <c r="AK247" s="2">
        <v>42626</v>
      </c>
      <c r="AL247">
        <v>38538.54</v>
      </c>
      <c r="AM247" s="3">
        <f t="shared" si="93"/>
        <v>9.9131380739247987E-5</v>
      </c>
      <c r="AN247" s="4">
        <f t="shared" si="94"/>
        <v>105.75297101918565</v>
      </c>
      <c r="AO247" s="4"/>
      <c r="AP247" s="4"/>
      <c r="AQ247" s="4"/>
      <c r="AR247" s="4"/>
      <c r="AS247" s="4"/>
    </row>
    <row r="248" spans="2:45" x14ac:dyDescent="0.2">
      <c r="B248" s="2">
        <v>42627</v>
      </c>
      <c r="C248">
        <v>35465.199999999997</v>
      </c>
      <c r="D248" s="3">
        <f t="shared" si="140"/>
        <v>-6.4753954697038818E-4</v>
      </c>
      <c r="E248" s="4">
        <f t="shared" si="141"/>
        <v>105.84904843838842</v>
      </c>
      <c r="G248" s="2">
        <v>42627</v>
      </c>
      <c r="H248">
        <v>34884.080000000002</v>
      </c>
      <c r="I248" s="3">
        <f t="shared" si="142"/>
        <v>-4.9453688597611567E-4</v>
      </c>
      <c r="J248" s="4">
        <f t="shared" si="143"/>
        <v>106.3725825022933</v>
      </c>
      <c r="L248" s="2">
        <v>42627</v>
      </c>
      <c r="M248">
        <v>38820.67</v>
      </c>
      <c r="N248" s="3">
        <f t="shared" si="144"/>
        <v>8.9135720985566991E-5</v>
      </c>
      <c r="O248" s="4">
        <f t="shared" si="145"/>
        <v>106.05926157035489</v>
      </c>
      <c r="Q248" s="2">
        <v>42627</v>
      </c>
      <c r="R248">
        <v>36550.32</v>
      </c>
      <c r="S248" s="3">
        <f t="shared" si="146"/>
        <v>-2.6504369118063309E-4</v>
      </c>
      <c r="T248" s="4">
        <f t="shared" si="147"/>
        <v>106.2843603714889</v>
      </c>
      <c r="V248" s="2">
        <v>42627</v>
      </c>
      <c r="W248">
        <v>1468.58</v>
      </c>
      <c r="X248" s="3">
        <f t="shared" si="148"/>
        <v>-1.1222733857968459E-3</v>
      </c>
      <c r="Y248">
        <f t="shared" si="86"/>
        <v>3.5928423890885242E-5</v>
      </c>
      <c r="Z248" s="4">
        <f t="shared" si="87"/>
        <v>106.70338293420139</v>
      </c>
      <c r="AA248" s="4">
        <f t="shared" si="88"/>
        <v>107.66900299278218</v>
      </c>
      <c r="AB248" s="4">
        <f t="shared" si="89"/>
        <v>106.82326784468732</v>
      </c>
      <c r="AC248" s="4">
        <f t="shared" si="90"/>
        <v>107.7860958749995</v>
      </c>
      <c r="AD248" s="4"/>
      <c r="AE248" s="2">
        <v>42627</v>
      </c>
      <c r="AF248">
        <v>60269.01</v>
      </c>
      <c r="AG248" s="3">
        <f t="shared" si="91"/>
        <v>-4.9801787889158788E-4</v>
      </c>
      <c r="AH248" s="4">
        <f t="shared" si="92"/>
        <v>105.67385150782772</v>
      </c>
      <c r="AI248" s="4"/>
      <c r="AJ248" s="4"/>
      <c r="AK248" s="2">
        <v>42627</v>
      </c>
      <c r="AL248">
        <v>38536.22</v>
      </c>
      <c r="AM248" s="3">
        <f t="shared" si="93"/>
        <v>-6.0199478236544479E-5</v>
      </c>
      <c r="AN248" s="4">
        <f t="shared" si="94"/>
        <v>105.74660474550834</v>
      </c>
      <c r="AO248" s="4"/>
      <c r="AP248" s="4"/>
      <c r="AQ248" s="4"/>
      <c r="AR248" s="4"/>
      <c r="AS248" s="4"/>
    </row>
    <row r="249" spans="2:45" x14ac:dyDescent="0.2">
      <c r="B249" s="2">
        <v>42628</v>
      </c>
      <c r="C249">
        <v>35435.21</v>
      </c>
      <c r="D249" s="3">
        <f t="shared" si="140"/>
        <v>-8.4561767591884163E-4</v>
      </c>
      <c r="E249" s="4">
        <f t="shared" si="141"/>
        <v>105.75954061204973</v>
      </c>
      <c r="G249" s="2">
        <v>42628</v>
      </c>
      <c r="H249">
        <v>34857.919999999998</v>
      </c>
      <c r="I249" s="3">
        <f t="shared" si="142"/>
        <v>-7.4991228090304229E-4</v>
      </c>
      <c r="J249" s="4">
        <f t="shared" si="143"/>
        <v>106.29281239632346</v>
      </c>
      <c r="L249" s="2">
        <v>42628</v>
      </c>
      <c r="M249">
        <v>38790.839999999997</v>
      </c>
      <c r="N249" s="3">
        <f t="shared" si="144"/>
        <v>-7.6840507904685218E-4</v>
      </c>
      <c r="O249" s="4">
        <f t="shared" si="145"/>
        <v>105.97776509508427</v>
      </c>
      <c r="Q249" s="2">
        <v>42628</v>
      </c>
      <c r="R249">
        <v>36523.629999999997</v>
      </c>
      <c r="S249" s="3">
        <f t="shared" si="146"/>
        <v>-7.3022616491458248E-4</v>
      </c>
      <c r="T249" s="4">
        <f t="shared" si="147"/>
        <v>106.20674875062443</v>
      </c>
      <c r="V249" s="2">
        <v>42628</v>
      </c>
      <c r="W249">
        <v>1469.74</v>
      </c>
      <c r="X249" s="3">
        <f t="shared" si="148"/>
        <v>7.8987865829582837E-4</v>
      </c>
      <c r="Y249">
        <f t="shared" si="86"/>
        <v>3.5928423890885242E-5</v>
      </c>
      <c r="Z249" s="4">
        <f t="shared" si="87"/>
        <v>106.78766565914908</v>
      </c>
      <c r="AA249" s="4">
        <f t="shared" si="88"/>
        <v>107.7579168179856</v>
      </c>
      <c r="AB249" s="4">
        <f t="shared" si="89"/>
        <v>106.70338293420139</v>
      </c>
      <c r="AC249" s="4">
        <f t="shared" si="90"/>
        <v>107.66900299278218</v>
      </c>
      <c r="AD249" s="4"/>
      <c r="AE249" s="2">
        <v>42628</v>
      </c>
      <c r="AF249">
        <v>60230.14</v>
      </c>
      <c r="AG249" s="3">
        <f t="shared" si="91"/>
        <v>-6.4494173705531566E-4</v>
      </c>
      <c r="AH249" s="4">
        <f t="shared" si="92"/>
        <v>105.60569803047494</v>
      </c>
      <c r="AI249" s="4"/>
      <c r="AJ249" s="4"/>
      <c r="AK249" s="2">
        <v>42628</v>
      </c>
      <c r="AL249">
        <v>38526.22</v>
      </c>
      <c r="AM249" s="3">
        <f t="shared" si="93"/>
        <v>-2.5949613117215442E-4</v>
      </c>
      <c r="AN249" s="4">
        <f t="shared" si="94"/>
        <v>105.71916391069229</v>
      </c>
      <c r="AO249" s="4"/>
      <c r="AP249" s="4"/>
      <c r="AQ249" s="4"/>
      <c r="AR249" s="4"/>
      <c r="AS249" s="4"/>
    </row>
    <row r="250" spans="2:45" x14ac:dyDescent="0.2">
      <c r="B250" s="2">
        <v>42629</v>
      </c>
      <c r="C250">
        <v>35468.300000000003</v>
      </c>
      <c r="D250" s="3">
        <f t="shared" si="140"/>
        <v>9.338169577661759E-4</v>
      </c>
      <c r="E250" s="4">
        <f t="shared" si="141"/>
        <v>105.85830066451882</v>
      </c>
      <c r="G250" s="2">
        <v>42629</v>
      </c>
      <c r="H250">
        <v>34877.51</v>
      </c>
      <c r="I250" s="3">
        <f t="shared" si="142"/>
        <v>5.6199566698200698E-4</v>
      </c>
      <c r="J250" s="4">
        <f t="shared" si="143"/>
        <v>106.35254849632152</v>
      </c>
      <c r="L250" s="2">
        <v>42629</v>
      </c>
      <c r="M250">
        <v>38812.559999999998</v>
      </c>
      <c r="N250" s="3">
        <f t="shared" si="144"/>
        <v>5.5992600314924701E-4</v>
      </c>
      <c r="O250" s="4">
        <f t="shared" si="145"/>
        <v>106.03710480151665</v>
      </c>
      <c r="Q250" s="2">
        <v>42629</v>
      </c>
      <c r="R250">
        <v>36545.910000000003</v>
      </c>
      <c r="S250" s="3">
        <f t="shared" si="146"/>
        <v>6.100160361937057E-4</v>
      </c>
      <c r="T250" s="4">
        <f t="shared" si="147"/>
        <v>106.2715365705143</v>
      </c>
      <c r="V250" s="2">
        <v>42629</v>
      </c>
      <c r="W250">
        <v>1469.76</v>
      </c>
      <c r="X250" s="3">
        <f t="shared" si="148"/>
        <v>1.3607849007390982E-5</v>
      </c>
      <c r="Y250">
        <f t="shared" si="86"/>
        <v>3.5928423890885242E-5</v>
      </c>
      <c r="Z250" s="4">
        <f t="shared" si="87"/>
        <v>106.78911880957922</v>
      </c>
      <c r="AA250" s="4">
        <f t="shared" si="88"/>
        <v>107.76325474356005</v>
      </c>
      <c r="AB250" s="4">
        <f t="shared" si="89"/>
        <v>106.78766565914908</v>
      </c>
      <c r="AC250" s="4">
        <f t="shared" si="90"/>
        <v>107.7579168179856</v>
      </c>
      <c r="AD250" s="4"/>
      <c r="AE250" s="2">
        <v>42629</v>
      </c>
      <c r="AF250">
        <v>60281.9</v>
      </c>
      <c r="AG250" s="3">
        <f t="shared" si="91"/>
        <v>8.5937040823758082E-4</v>
      </c>
      <c r="AH250" s="4">
        <f t="shared" si="92"/>
        <v>105.69645244230361</v>
      </c>
      <c r="AI250" s="4"/>
      <c r="AJ250" s="4"/>
      <c r="AK250" s="2">
        <v>42629</v>
      </c>
      <c r="AL250">
        <v>38540.22</v>
      </c>
      <c r="AM250" s="3">
        <f t="shared" si="93"/>
        <v>3.6338888164988425E-4</v>
      </c>
      <c r="AN250" s="4">
        <f t="shared" si="94"/>
        <v>105.75758107943476</v>
      </c>
      <c r="AO250" s="4"/>
      <c r="AP250" s="4"/>
      <c r="AQ250" s="4"/>
      <c r="AR250" s="4"/>
      <c r="AS250" s="4"/>
    </row>
    <row r="251" spans="2:45" x14ac:dyDescent="0.2">
      <c r="B251" s="2">
        <v>42630</v>
      </c>
      <c r="C251">
        <v>35468.300000000003</v>
      </c>
      <c r="D251" s="3">
        <f t="shared" si="140"/>
        <v>0</v>
      </c>
      <c r="E251" s="4">
        <f t="shared" si="141"/>
        <v>105.85830066451882</v>
      </c>
      <c r="G251" s="2">
        <v>42630</v>
      </c>
      <c r="H251">
        <v>34877.51</v>
      </c>
      <c r="I251" s="3">
        <f t="shared" si="142"/>
        <v>0</v>
      </c>
      <c r="J251" s="4">
        <f t="shared" si="143"/>
        <v>106.35254849632152</v>
      </c>
      <c r="L251" s="2">
        <v>42630</v>
      </c>
      <c r="M251">
        <v>38812.559999999998</v>
      </c>
      <c r="N251" s="3">
        <f t="shared" si="144"/>
        <v>0</v>
      </c>
      <c r="O251" s="4">
        <f t="shared" si="145"/>
        <v>106.03710480151665</v>
      </c>
      <c r="Q251" s="2">
        <v>42630</v>
      </c>
      <c r="R251">
        <v>36545.910000000003</v>
      </c>
      <c r="S251" s="3">
        <f t="shared" si="146"/>
        <v>0</v>
      </c>
      <c r="T251" s="4">
        <f t="shared" si="147"/>
        <v>106.2715365705143</v>
      </c>
      <c r="V251" s="2">
        <v>42630</v>
      </c>
      <c r="W251">
        <v>1469.76</v>
      </c>
      <c r="X251" s="3">
        <f t="shared" si="148"/>
        <v>0</v>
      </c>
      <c r="Y251">
        <f t="shared" si="86"/>
        <v>3.5928423890885242E-5</v>
      </c>
      <c r="Z251" s="4">
        <f t="shared" si="87"/>
        <v>106.78911880957922</v>
      </c>
      <c r="AA251" s="4">
        <f t="shared" si="88"/>
        <v>107.76712650745634</v>
      </c>
      <c r="AB251" s="4">
        <f t="shared" si="89"/>
        <v>106.78911880957922</v>
      </c>
      <c r="AC251" s="4">
        <f t="shared" si="90"/>
        <v>107.76325474356005</v>
      </c>
      <c r="AD251" s="4"/>
      <c r="AE251" s="2">
        <v>42630</v>
      </c>
      <c r="AF251">
        <v>60281.9</v>
      </c>
      <c r="AG251" s="3">
        <f t="shared" si="91"/>
        <v>0</v>
      </c>
      <c r="AH251" s="4">
        <f t="shared" si="92"/>
        <v>105.69645244230361</v>
      </c>
      <c r="AI251" s="4"/>
      <c r="AJ251" s="4"/>
      <c r="AK251" s="2">
        <v>42630</v>
      </c>
      <c r="AL251">
        <v>38540.22</v>
      </c>
      <c r="AM251" s="3">
        <f t="shared" si="93"/>
        <v>0</v>
      </c>
      <c r="AN251" s="4">
        <f t="shared" si="94"/>
        <v>105.75758107943476</v>
      </c>
      <c r="AO251" s="4"/>
      <c r="AP251" s="4"/>
      <c r="AQ251" s="4"/>
      <c r="AR251" s="4"/>
      <c r="AS251" s="4"/>
    </row>
    <row r="252" spans="2:45" x14ac:dyDescent="0.2">
      <c r="B252" s="2">
        <v>42631</v>
      </c>
      <c r="C252">
        <v>35468.300000000003</v>
      </c>
      <c r="D252" s="3">
        <f t="shared" si="140"/>
        <v>0</v>
      </c>
      <c r="E252" s="4">
        <f t="shared" si="141"/>
        <v>105.85830066451882</v>
      </c>
      <c r="G252" s="2">
        <v>42631</v>
      </c>
      <c r="H252">
        <v>34877.51</v>
      </c>
      <c r="I252" s="3">
        <f t="shared" si="142"/>
        <v>0</v>
      </c>
      <c r="J252" s="4">
        <f t="shared" si="143"/>
        <v>106.35254849632152</v>
      </c>
      <c r="L252" s="2">
        <v>42631</v>
      </c>
      <c r="M252">
        <v>38812.559999999998</v>
      </c>
      <c r="N252" s="3">
        <f t="shared" si="144"/>
        <v>0</v>
      </c>
      <c r="O252" s="4">
        <f t="shared" si="145"/>
        <v>106.03710480151665</v>
      </c>
      <c r="Q252" s="2">
        <v>42631</v>
      </c>
      <c r="R252">
        <v>36545.910000000003</v>
      </c>
      <c r="S252" s="3">
        <f t="shared" si="146"/>
        <v>0</v>
      </c>
      <c r="T252" s="4">
        <f t="shared" si="147"/>
        <v>106.2715365705143</v>
      </c>
      <c r="V252" s="2">
        <v>42631</v>
      </c>
      <c r="W252">
        <v>1469.76</v>
      </c>
      <c r="X252" s="3">
        <f t="shared" si="148"/>
        <v>0</v>
      </c>
      <c r="Y252">
        <f t="shared" si="86"/>
        <v>3.5928423890885242E-5</v>
      </c>
      <c r="Z252" s="4">
        <f t="shared" si="87"/>
        <v>106.78911880957922</v>
      </c>
      <c r="AA252" s="4">
        <f t="shared" si="88"/>
        <v>107.770998410459</v>
      </c>
      <c r="AB252" s="4">
        <f t="shared" si="89"/>
        <v>106.78911880957922</v>
      </c>
      <c r="AC252" s="4">
        <f t="shared" si="90"/>
        <v>107.76712650745634</v>
      </c>
      <c r="AD252" s="4"/>
      <c r="AE252" s="2">
        <v>42631</v>
      </c>
      <c r="AF252">
        <v>60281.9</v>
      </c>
      <c r="AG252" s="3">
        <f t="shared" si="91"/>
        <v>0</v>
      </c>
      <c r="AH252" s="4">
        <f t="shared" si="92"/>
        <v>105.69645244230361</v>
      </c>
      <c r="AI252" s="4"/>
      <c r="AJ252" s="4"/>
      <c r="AK252" s="2">
        <v>42631</v>
      </c>
      <c r="AL252">
        <v>38540.22</v>
      </c>
      <c r="AM252" s="3">
        <f t="shared" si="93"/>
        <v>0</v>
      </c>
      <c r="AN252" s="4">
        <f t="shared" si="94"/>
        <v>105.75758107943476</v>
      </c>
      <c r="AO252" s="4"/>
      <c r="AP252" s="4"/>
      <c r="AQ252" s="4"/>
      <c r="AR252" s="4"/>
      <c r="AS252" s="4"/>
    </row>
    <row r="253" spans="2:45" x14ac:dyDescent="0.2">
      <c r="B253" s="2">
        <v>42632</v>
      </c>
      <c r="C253">
        <v>35468.300000000003</v>
      </c>
      <c r="D253" s="3">
        <f t="shared" si="140"/>
        <v>0</v>
      </c>
      <c r="E253" s="4">
        <f t="shared" si="141"/>
        <v>105.85830066451882</v>
      </c>
      <c r="G253" s="2">
        <v>42632</v>
      </c>
      <c r="H253">
        <v>34877.51</v>
      </c>
      <c r="I253" s="3">
        <f t="shared" si="142"/>
        <v>0</v>
      </c>
      <c r="J253" s="4">
        <f t="shared" si="143"/>
        <v>106.35254849632152</v>
      </c>
      <c r="L253" s="2">
        <v>42632</v>
      </c>
      <c r="M253">
        <v>38812.559999999998</v>
      </c>
      <c r="N253" s="3">
        <f t="shared" si="144"/>
        <v>0</v>
      </c>
      <c r="O253" s="4">
        <f t="shared" si="145"/>
        <v>106.03710480151665</v>
      </c>
      <c r="Q253" s="2">
        <v>42632</v>
      </c>
      <c r="R253">
        <v>36545.910000000003</v>
      </c>
      <c r="S253" s="3">
        <f t="shared" si="146"/>
        <v>0</v>
      </c>
      <c r="T253" s="4">
        <f t="shared" si="147"/>
        <v>106.2715365705143</v>
      </c>
      <c r="V253" s="2">
        <v>42632</v>
      </c>
      <c r="W253">
        <v>1469.97</v>
      </c>
      <c r="X253" s="3">
        <f t="shared" si="148"/>
        <v>1.4288047028099271E-4</v>
      </c>
      <c r="Y253">
        <f t="shared" si="86"/>
        <v>3.5928423890885242E-5</v>
      </c>
      <c r="Z253" s="4">
        <f t="shared" si="87"/>
        <v>106.80437688909562</v>
      </c>
      <c r="AA253" s="4">
        <f t="shared" si="88"/>
        <v>107.79026882350857</v>
      </c>
      <c r="AB253" s="4">
        <f t="shared" si="89"/>
        <v>106.78911880957922</v>
      </c>
      <c r="AC253" s="4">
        <f t="shared" si="90"/>
        <v>107.770998410459</v>
      </c>
      <c r="AD253" s="4"/>
      <c r="AE253" s="2">
        <v>42632</v>
      </c>
      <c r="AF253">
        <v>60281.9</v>
      </c>
      <c r="AG253" s="3">
        <f t="shared" si="91"/>
        <v>0</v>
      </c>
      <c r="AH253" s="4">
        <f t="shared" si="92"/>
        <v>105.69645244230361</v>
      </c>
      <c r="AI253" s="4"/>
      <c r="AJ253" s="4"/>
      <c r="AK253" s="2">
        <v>42632</v>
      </c>
      <c r="AL253">
        <v>38540.22</v>
      </c>
      <c r="AM253" s="3">
        <f t="shared" si="93"/>
        <v>0</v>
      </c>
      <c r="AN253" s="4">
        <f t="shared" si="94"/>
        <v>105.75758107943476</v>
      </c>
      <c r="AO253" s="4"/>
      <c r="AP253" s="4"/>
      <c r="AQ253" s="4"/>
      <c r="AR253" s="4"/>
      <c r="AS253" s="4"/>
    </row>
    <row r="254" spans="2:45" x14ac:dyDescent="0.2">
      <c r="B254" s="2">
        <v>42633</v>
      </c>
      <c r="C254">
        <v>35479.03</v>
      </c>
      <c r="D254" s="3">
        <f t="shared" si="140"/>
        <v>3.0252366197403013E-4</v>
      </c>
      <c r="E254" s="4">
        <f t="shared" si="141"/>
        <v>105.8903253052862</v>
      </c>
      <c r="G254" s="2">
        <v>42633</v>
      </c>
      <c r="H254">
        <v>34895.9</v>
      </c>
      <c r="I254" s="3">
        <f t="shared" si="142"/>
        <v>5.2727387935669334E-4</v>
      </c>
      <c r="J254" s="4">
        <f t="shared" si="143"/>
        <v>106.40862541714664</v>
      </c>
      <c r="L254" s="2">
        <v>42633</v>
      </c>
      <c r="M254">
        <v>38826.36</v>
      </c>
      <c r="N254" s="3">
        <f t="shared" si="144"/>
        <v>3.5555500590533917E-4</v>
      </c>
      <c r="O254" s="4">
        <f t="shared" si="145"/>
        <v>106.07480682494054</v>
      </c>
      <c r="Q254" s="2">
        <v>42633</v>
      </c>
      <c r="R254">
        <v>36563.68</v>
      </c>
      <c r="S254" s="3">
        <f t="shared" si="146"/>
        <v>4.862377212662139E-4</v>
      </c>
      <c r="T254" s="4">
        <f t="shared" si="147"/>
        <v>106.32320980029181</v>
      </c>
      <c r="V254" s="2">
        <v>42633</v>
      </c>
      <c r="W254">
        <v>1470.4</v>
      </c>
      <c r="X254" s="3">
        <f t="shared" si="148"/>
        <v>2.9252297665949278E-4</v>
      </c>
      <c r="Y254">
        <f t="shared" si="86"/>
        <v>3.5928423890885242E-5</v>
      </c>
      <c r="Z254" s="4">
        <f t="shared" si="87"/>
        <v>106.83561962334348</v>
      </c>
      <c r="AA254" s="4">
        <f t="shared" si="88"/>
        <v>107.82567268826935</v>
      </c>
      <c r="AB254" s="4">
        <f t="shared" si="89"/>
        <v>106.80437688909562</v>
      </c>
      <c r="AC254" s="4">
        <f t="shared" si="90"/>
        <v>107.79026882350857</v>
      </c>
      <c r="AD254" s="4"/>
      <c r="AE254" s="2">
        <v>42633</v>
      </c>
      <c r="AF254">
        <v>60304.23</v>
      </c>
      <c r="AG254" s="3">
        <f t="shared" si="91"/>
        <v>3.7042628052530446E-4</v>
      </c>
      <c r="AH254" s="4">
        <f t="shared" si="92"/>
        <v>105.73560518604653</v>
      </c>
      <c r="AI254" s="4"/>
      <c r="AJ254" s="4"/>
      <c r="AK254" s="2">
        <v>42633</v>
      </c>
      <c r="AL254">
        <v>38569.67</v>
      </c>
      <c r="AM254" s="3">
        <f t="shared" si="93"/>
        <v>7.6413679008568991E-4</v>
      </c>
      <c r="AN254" s="4">
        <f t="shared" si="94"/>
        <v>105.83839433796803</v>
      </c>
      <c r="AO254" s="4"/>
      <c r="AP254" s="4"/>
      <c r="AQ254" s="4"/>
      <c r="AR254" s="4"/>
      <c r="AS254" s="4"/>
    </row>
    <row r="255" spans="2:45" x14ac:dyDescent="0.2">
      <c r="B255" s="2">
        <v>42634</v>
      </c>
      <c r="C255">
        <v>35469.99</v>
      </c>
      <c r="D255" s="3">
        <f t="shared" si="140"/>
        <v>-2.5479839781417102E-4</v>
      </c>
      <c r="E255" s="4">
        <f t="shared" si="141"/>
        <v>105.86334462005439</v>
      </c>
      <c r="G255" s="2">
        <v>42634</v>
      </c>
      <c r="H255">
        <v>34880.44</v>
      </c>
      <c r="I255" s="3">
        <f t="shared" si="142"/>
        <v>-4.4303198943140831E-4</v>
      </c>
      <c r="J255" s="4">
        <f t="shared" si="143"/>
        <v>106.36148299213542</v>
      </c>
      <c r="L255" s="2">
        <v>42634</v>
      </c>
      <c r="M255">
        <v>38810.449999999997</v>
      </c>
      <c r="N255" s="3">
        <f t="shared" si="144"/>
        <v>-4.0977315411494519E-4</v>
      </c>
      <c r="O255" s="4">
        <f t="shared" si="145"/>
        <v>106.03134021677575</v>
      </c>
      <c r="Q255" s="2">
        <v>42634</v>
      </c>
      <c r="R255">
        <v>36548.79</v>
      </c>
      <c r="S255" s="3">
        <f t="shared" si="146"/>
        <v>-4.072347203563087E-4</v>
      </c>
      <c r="T255" s="4">
        <f t="shared" si="147"/>
        <v>106.27991129768139</v>
      </c>
      <c r="V255" s="2">
        <v>42634</v>
      </c>
      <c r="W255">
        <v>1470.66</v>
      </c>
      <c r="X255" s="3">
        <f t="shared" si="148"/>
        <v>1.7682263329699133E-4</v>
      </c>
      <c r="Y255">
        <f t="shared" si="86"/>
        <v>3.5928423890885242E-5</v>
      </c>
      <c r="Z255" s="4">
        <f t="shared" si="87"/>
        <v>106.85451057893519</v>
      </c>
      <c r="AA255" s="4">
        <f t="shared" si="88"/>
        <v>107.84861271412578</v>
      </c>
      <c r="AB255" s="4">
        <f t="shared" si="89"/>
        <v>106.83561962334348</v>
      </c>
      <c r="AC255" s="4">
        <f t="shared" si="90"/>
        <v>107.82567268826935</v>
      </c>
      <c r="AD255" s="4"/>
      <c r="AE255" s="2">
        <v>42634</v>
      </c>
      <c r="AF255">
        <v>60290.68</v>
      </c>
      <c r="AG255" s="3">
        <f t="shared" si="91"/>
        <v>-2.246940222933036E-4</v>
      </c>
      <c r="AH255" s="4">
        <f t="shared" si="92"/>
        <v>105.71184702761765</v>
      </c>
      <c r="AI255" s="4"/>
      <c r="AJ255" s="4"/>
      <c r="AK255" s="2">
        <v>42634</v>
      </c>
      <c r="AL255">
        <v>38563.71</v>
      </c>
      <c r="AM255" s="3">
        <f t="shared" si="93"/>
        <v>-1.5452556373951598E-4</v>
      </c>
      <c r="AN255" s="4">
        <f t="shared" si="94"/>
        <v>105.82203960041767</v>
      </c>
      <c r="AO255" s="4"/>
      <c r="AP255" s="4"/>
      <c r="AQ255" s="4"/>
      <c r="AR255" s="4"/>
      <c r="AS255" s="4"/>
    </row>
    <row r="256" spans="2:45" x14ac:dyDescent="0.2">
      <c r="B256" s="2">
        <v>42635</v>
      </c>
      <c r="C256">
        <v>35488.71</v>
      </c>
      <c r="D256" s="3">
        <f t="shared" si="140"/>
        <v>5.2777009522708695E-4</v>
      </c>
      <c r="E256" s="4">
        <f t="shared" si="141"/>
        <v>105.91921612752557</v>
      </c>
      <c r="G256" s="2">
        <v>42635</v>
      </c>
      <c r="H256">
        <v>34882.300000000003</v>
      </c>
      <c r="I256" s="3">
        <f t="shared" si="142"/>
        <v>5.3325015395566666E-5</v>
      </c>
      <c r="J256" s="4">
        <f t="shared" si="143"/>
        <v>106.36715471985347</v>
      </c>
      <c r="L256" s="2">
        <v>42635</v>
      </c>
      <c r="M256">
        <v>38806.519999999997</v>
      </c>
      <c r="N256" s="3">
        <f t="shared" si="144"/>
        <v>-1.012613870748913E-4</v>
      </c>
      <c r="O256" s="4">
        <f t="shared" si="145"/>
        <v>106.02060333619198</v>
      </c>
      <c r="Q256" s="2">
        <v>42635</v>
      </c>
      <c r="R256">
        <v>36546.629999999997</v>
      </c>
      <c r="S256" s="3">
        <f t="shared" si="146"/>
        <v>-5.9099083718039402E-5</v>
      </c>
      <c r="T256" s="4">
        <f t="shared" si="147"/>
        <v>106.27363025230606</v>
      </c>
      <c r="V256" s="2">
        <v>42635</v>
      </c>
      <c r="W256">
        <v>1473.86</v>
      </c>
      <c r="X256" s="3">
        <f t="shared" si="148"/>
        <v>2.1758938163816133E-3</v>
      </c>
      <c r="Y256">
        <f t="shared" si="86"/>
        <v>3.5928423890885242E-5</v>
      </c>
      <c r="Z256" s="4">
        <f t="shared" si="87"/>
        <v>107.08701464775638</v>
      </c>
      <c r="AA256" s="4">
        <f t="shared" si="88"/>
        <v>108.08715467430942</v>
      </c>
      <c r="AB256" s="4">
        <f t="shared" si="89"/>
        <v>106.85451057893519</v>
      </c>
      <c r="AC256" s="4">
        <f t="shared" si="90"/>
        <v>107.84861271412578</v>
      </c>
      <c r="AD256" s="4"/>
      <c r="AE256" s="2">
        <v>42635</v>
      </c>
      <c r="AF256">
        <v>60292.49</v>
      </c>
      <c r="AG256" s="3">
        <f t="shared" si="91"/>
        <v>3.002122384421213E-5</v>
      </c>
      <c r="AH256" s="4">
        <f t="shared" si="92"/>
        <v>105.71502062664025</v>
      </c>
      <c r="AI256" s="4"/>
      <c r="AJ256" s="4"/>
      <c r="AK256" s="2">
        <v>42635</v>
      </c>
      <c r="AL256">
        <v>38558.21</v>
      </c>
      <c r="AM256" s="3">
        <f t="shared" si="93"/>
        <v>-1.4262113266594323E-4</v>
      </c>
      <c r="AN256" s="4">
        <f t="shared" si="94"/>
        <v>105.80694714126884</v>
      </c>
      <c r="AO256" s="4"/>
      <c r="AP256" s="4"/>
      <c r="AQ256" s="4"/>
      <c r="AR256" s="4"/>
      <c r="AS256" s="4"/>
    </row>
    <row r="257" spans="2:45" x14ac:dyDescent="0.2">
      <c r="B257" s="2">
        <v>42636</v>
      </c>
      <c r="C257">
        <v>35548.1</v>
      </c>
      <c r="D257" s="3">
        <f t="shared" si="140"/>
        <v>1.6734899634278655E-3</v>
      </c>
      <c r="E257" s="4">
        <f t="shared" si="141"/>
        <v>106.09647087264914</v>
      </c>
      <c r="G257" s="2">
        <v>42636</v>
      </c>
      <c r="H257">
        <v>34931.58</v>
      </c>
      <c r="I257" s="3">
        <f t="shared" si="142"/>
        <v>1.4127508793857491E-3</v>
      </c>
      <c r="J257" s="4">
        <f t="shared" si="143"/>
        <v>106.5174250112217</v>
      </c>
      <c r="L257" s="2">
        <v>42636</v>
      </c>
      <c r="M257">
        <v>38861.519999999997</v>
      </c>
      <c r="N257" s="3">
        <f t="shared" si="144"/>
        <v>1.4172876104325827E-3</v>
      </c>
      <c r="O257" s="4">
        <f t="shared" si="145"/>
        <v>106.17086502375095</v>
      </c>
      <c r="Q257" s="2">
        <v>42636</v>
      </c>
      <c r="R257">
        <v>36604.160000000003</v>
      </c>
      <c r="S257" s="3">
        <f t="shared" si="146"/>
        <v>1.5741533487494408E-3</v>
      </c>
      <c r="T257" s="4">
        <f t="shared" si="147"/>
        <v>106.44092124325149</v>
      </c>
      <c r="V257" s="2">
        <v>42636</v>
      </c>
      <c r="W257">
        <v>1474.25</v>
      </c>
      <c r="X257" s="3">
        <f t="shared" si="148"/>
        <v>2.6461129279575779E-4</v>
      </c>
      <c r="Y257">
        <f t="shared" si="86"/>
        <v>3.5928423890885242E-5</v>
      </c>
      <c r="Z257" s="4">
        <f t="shared" si="87"/>
        <v>107.11535108114396</v>
      </c>
      <c r="AA257" s="4">
        <f t="shared" si="88"/>
        <v>108.1196391571527</v>
      </c>
      <c r="AB257" s="4">
        <f t="shared" si="89"/>
        <v>107.08701464775638</v>
      </c>
      <c r="AC257" s="4">
        <f t="shared" si="90"/>
        <v>108.08715467430942</v>
      </c>
      <c r="AD257" s="4"/>
      <c r="AE257" s="2">
        <v>42636</v>
      </c>
      <c r="AF257">
        <v>60399.839999999997</v>
      </c>
      <c r="AG257" s="3">
        <f t="shared" si="91"/>
        <v>1.780487088856253E-3</v>
      </c>
      <c r="AH257" s="4">
        <f t="shared" si="92"/>
        <v>105.90324485596416</v>
      </c>
      <c r="AI257" s="4"/>
      <c r="AJ257" s="4"/>
      <c r="AK257" s="2">
        <v>42636</v>
      </c>
      <c r="AL257">
        <v>38578.65</v>
      </c>
      <c r="AM257" s="3">
        <f t="shared" si="93"/>
        <v>5.3010759576244126E-4</v>
      </c>
      <c r="AN257" s="4">
        <f t="shared" si="94"/>
        <v>105.86303620763286</v>
      </c>
      <c r="AO257" s="4"/>
      <c r="AP257" s="4"/>
      <c r="AQ257" s="4"/>
      <c r="AR257" s="4"/>
      <c r="AS257" s="4"/>
    </row>
    <row r="258" spans="2:45" x14ac:dyDescent="0.2">
      <c r="B258" s="2">
        <v>42637</v>
      </c>
      <c r="C258">
        <v>35548.1</v>
      </c>
      <c r="D258" s="3">
        <f t="shared" si="140"/>
        <v>0</v>
      </c>
      <c r="E258" s="4">
        <f t="shared" si="141"/>
        <v>106.09647087264914</v>
      </c>
      <c r="G258" s="2">
        <v>42637</v>
      </c>
      <c r="H258">
        <v>34931.58</v>
      </c>
      <c r="I258" s="3">
        <f t="shared" si="142"/>
        <v>0</v>
      </c>
      <c r="J258" s="4">
        <f t="shared" si="143"/>
        <v>106.5174250112217</v>
      </c>
      <c r="L258" s="2">
        <v>42637</v>
      </c>
      <c r="M258">
        <v>38861.519999999997</v>
      </c>
      <c r="N258" s="3">
        <f t="shared" si="144"/>
        <v>0</v>
      </c>
      <c r="O258" s="4">
        <f t="shared" si="145"/>
        <v>106.17086502375095</v>
      </c>
      <c r="Q258" s="2">
        <v>42637</v>
      </c>
      <c r="R258">
        <v>36604.160000000003</v>
      </c>
      <c r="S258" s="3">
        <f t="shared" si="146"/>
        <v>0</v>
      </c>
      <c r="T258" s="4">
        <f t="shared" si="147"/>
        <v>106.44092124325149</v>
      </c>
      <c r="V258" s="2">
        <v>42637</v>
      </c>
      <c r="W258">
        <v>1474.25</v>
      </c>
      <c r="X258" s="3">
        <f t="shared" si="148"/>
        <v>0</v>
      </c>
      <c r="Y258">
        <f t="shared" si="86"/>
        <v>3.5928423890885242E-5</v>
      </c>
      <c r="Z258" s="4">
        <f t="shared" si="87"/>
        <v>107.11535108114396</v>
      </c>
      <c r="AA258" s="4">
        <f t="shared" si="88"/>
        <v>108.12352372537927</v>
      </c>
      <c r="AB258" s="4">
        <f t="shared" si="89"/>
        <v>107.11535108114396</v>
      </c>
      <c r="AC258" s="4">
        <f t="shared" si="90"/>
        <v>108.1196391571527</v>
      </c>
      <c r="AD258" s="4"/>
      <c r="AE258" s="2">
        <v>42637</v>
      </c>
      <c r="AF258">
        <v>60399.839999999997</v>
      </c>
      <c r="AG258" s="3">
        <f t="shared" si="91"/>
        <v>0</v>
      </c>
      <c r="AH258" s="4">
        <f t="shared" si="92"/>
        <v>105.90324485596416</v>
      </c>
      <c r="AI258" s="4"/>
      <c r="AJ258" s="4"/>
      <c r="AK258" s="2">
        <v>42637</v>
      </c>
      <c r="AL258">
        <v>38578.65</v>
      </c>
      <c r="AM258" s="3">
        <f t="shared" si="93"/>
        <v>0</v>
      </c>
      <c r="AN258" s="4">
        <f t="shared" si="94"/>
        <v>105.86303620763286</v>
      </c>
      <c r="AO258" s="4"/>
      <c r="AP258" s="4"/>
      <c r="AQ258" s="4"/>
      <c r="AR258" s="4"/>
      <c r="AS258" s="4"/>
    </row>
    <row r="259" spans="2:45" x14ac:dyDescent="0.2">
      <c r="B259" s="2">
        <v>42638</v>
      </c>
      <c r="C259">
        <v>35548.1</v>
      </c>
      <c r="D259" s="3">
        <f t="shared" si="140"/>
        <v>0</v>
      </c>
      <c r="E259" s="4">
        <f t="shared" si="141"/>
        <v>106.09647087264914</v>
      </c>
      <c r="G259" s="2">
        <v>42638</v>
      </c>
      <c r="H259">
        <v>34931.58</v>
      </c>
      <c r="I259" s="3">
        <f t="shared" si="142"/>
        <v>0</v>
      </c>
      <c r="J259" s="4">
        <f t="shared" si="143"/>
        <v>106.5174250112217</v>
      </c>
      <c r="L259" s="2">
        <v>42638</v>
      </c>
      <c r="M259">
        <v>38861.519999999997</v>
      </c>
      <c r="N259" s="3">
        <f t="shared" si="144"/>
        <v>0</v>
      </c>
      <c r="O259" s="4">
        <f t="shared" si="145"/>
        <v>106.17086502375095</v>
      </c>
      <c r="Q259" s="2">
        <v>42638</v>
      </c>
      <c r="R259">
        <v>36604.160000000003</v>
      </c>
      <c r="S259" s="3">
        <f t="shared" si="146"/>
        <v>0</v>
      </c>
      <c r="T259" s="4">
        <f t="shared" si="147"/>
        <v>106.44092124325149</v>
      </c>
      <c r="V259" s="2">
        <v>42638</v>
      </c>
      <c r="W259">
        <v>1474.25</v>
      </c>
      <c r="X259" s="3">
        <f t="shared" si="148"/>
        <v>0</v>
      </c>
      <c r="Y259">
        <f t="shared" si="86"/>
        <v>3.5928423890885242E-5</v>
      </c>
      <c r="Z259" s="4">
        <f t="shared" si="87"/>
        <v>107.11535108114396</v>
      </c>
      <c r="AA259" s="4">
        <f t="shared" si="88"/>
        <v>108.12740843317225</v>
      </c>
      <c r="AB259" s="4">
        <f t="shared" si="89"/>
        <v>107.11535108114396</v>
      </c>
      <c r="AC259" s="4">
        <f t="shared" si="90"/>
        <v>108.12352372537927</v>
      </c>
      <c r="AD259" s="4"/>
      <c r="AE259" s="2">
        <v>42638</v>
      </c>
      <c r="AF259">
        <v>60399.839999999997</v>
      </c>
      <c r="AG259" s="3">
        <f t="shared" si="91"/>
        <v>0</v>
      </c>
      <c r="AH259" s="4">
        <f t="shared" si="92"/>
        <v>105.90324485596416</v>
      </c>
      <c r="AI259" s="4"/>
      <c r="AJ259" s="4"/>
      <c r="AK259" s="2">
        <v>42638</v>
      </c>
      <c r="AL259">
        <v>38578.65</v>
      </c>
      <c r="AM259" s="3">
        <f t="shared" si="93"/>
        <v>0</v>
      </c>
      <c r="AN259" s="4">
        <f t="shared" si="94"/>
        <v>105.86303620763286</v>
      </c>
      <c r="AO259" s="4"/>
      <c r="AP259" s="4"/>
      <c r="AQ259" s="4"/>
      <c r="AR259" s="4"/>
      <c r="AS259" s="4"/>
    </row>
    <row r="260" spans="2:45" x14ac:dyDescent="0.2">
      <c r="B260" s="2">
        <v>42639</v>
      </c>
      <c r="C260">
        <v>35553.129999999997</v>
      </c>
      <c r="D260" s="3">
        <f t="shared" si="140"/>
        <v>1.414984204499703E-4</v>
      </c>
      <c r="E260" s="4">
        <f t="shared" si="141"/>
        <v>106.11148335569293</v>
      </c>
      <c r="G260" s="2">
        <v>42639</v>
      </c>
      <c r="H260">
        <v>34951.74</v>
      </c>
      <c r="I260" s="3">
        <f t="shared" si="142"/>
        <v>5.7712820319033575E-4</v>
      </c>
      <c r="J260" s="4">
        <f t="shared" si="143"/>
        <v>106.57889922132689</v>
      </c>
      <c r="L260" s="2">
        <v>42639</v>
      </c>
      <c r="M260">
        <v>38896</v>
      </c>
      <c r="N260" s="3">
        <f t="shared" si="144"/>
        <v>8.8725299473635388E-4</v>
      </c>
      <c r="O260" s="4">
        <f t="shared" si="145"/>
        <v>106.26506544169702</v>
      </c>
      <c r="Q260" s="2">
        <v>42639</v>
      </c>
      <c r="R260">
        <v>36624.43</v>
      </c>
      <c r="S260" s="3">
        <f t="shared" si="146"/>
        <v>5.5376219533509463E-4</v>
      </c>
      <c r="T260" s="4">
        <f t="shared" si="147"/>
        <v>106.49986420147265</v>
      </c>
      <c r="V260" s="2">
        <v>42639</v>
      </c>
      <c r="W260">
        <v>1475.01</v>
      </c>
      <c r="X260" s="3">
        <f t="shared" si="148"/>
        <v>5.1551636425295477E-4</v>
      </c>
      <c r="Y260">
        <f t="shared" ref="Y260:Y323" si="149">+(1+VLOOKUP(MONTH(V260),$BI$4:$BJ$15,2,0)/100)^(1/365)-1</f>
        <v>3.5928423890885242E-5</v>
      </c>
      <c r="Z260" s="4">
        <f t="shared" si="87"/>
        <v>107.17057079748899</v>
      </c>
      <c r="AA260" s="4">
        <f t="shared" si="88"/>
        <v>108.18703472900822</v>
      </c>
      <c r="AB260" s="4">
        <f t="shared" si="89"/>
        <v>107.11535108114396</v>
      </c>
      <c r="AC260" s="4">
        <f t="shared" si="90"/>
        <v>108.12740843317225</v>
      </c>
      <c r="AD260" s="4"/>
      <c r="AE260" s="2">
        <v>42639</v>
      </c>
      <c r="AF260">
        <v>60431.59</v>
      </c>
      <c r="AG260" s="3">
        <f t="shared" si="91"/>
        <v>5.2566364414219358E-4</v>
      </c>
      <c r="AH260" s="4">
        <f t="shared" si="92"/>
        <v>105.95891434158163</v>
      </c>
      <c r="AI260" s="4"/>
      <c r="AJ260" s="4"/>
      <c r="AK260" s="2">
        <v>42639</v>
      </c>
      <c r="AL260">
        <v>38597.46</v>
      </c>
      <c r="AM260" s="3">
        <f t="shared" si="93"/>
        <v>4.8757538172017334E-4</v>
      </c>
      <c r="AN260" s="4">
        <f t="shared" si="94"/>
        <v>105.91465241792186</v>
      </c>
      <c r="AO260" s="4"/>
      <c r="AP260" s="4"/>
      <c r="AQ260" s="4"/>
      <c r="AR260" s="4"/>
      <c r="AS260" s="4"/>
    </row>
    <row r="261" spans="2:45" x14ac:dyDescent="0.2">
      <c r="B261" s="2">
        <v>42640</v>
      </c>
      <c r="C261">
        <v>35564.519999999997</v>
      </c>
      <c r="D261" s="3">
        <f t="shared" si="140"/>
        <v>3.2036560494108635E-4</v>
      </c>
      <c r="E261" s="4">
        <f t="shared" si="141"/>
        <v>106.14547782524937</v>
      </c>
      <c r="G261" s="2">
        <v>42640</v>
      </c>
      <c r="H261">
        <v>34967.81</v>
      </c>
      <c r="I261" s="3">
        <f t="shared" si="142"/>
        <v>4.5977682370024198E-4</v>
      </c>
      <c r="J261" s="4">
        <f t="shared" si="143"/>
        <v>106.62790172908434</v>
      </c>
      <c r="L261" s="2">
        <v>42640</v>
      </c>
      <c r="M261">
        <v>38911.74</v>
      </c>
      <c r="N261" s="3">
        <f t="shared" si="144"/>
        <v>4.046688605512383E-4</v>
      </c>
      <c r="O261" s="4">
        <f t="shared" si="145"/>
        <v>106.30806760464571</v>
      </c>
      <c r="Q261" s="2">
        <v>42640</v>
      </c>
      <c r="R261">
        <v>36641.199999999997</v>
      </c>
      <c r="S261" s="3">
        <f t="shared" si="146"/>
        <v>4.5789108526728128E-4</v>
      </c>
      <c r="T261" s="4">
        <f t="shared" si="147"/>
        <v>106.54862953987268</v>
      </c>
      <c r="V261" s="2">
        <v>42640</v>
      </c>
      <c r="W261">
        <v>1476.71</v>
      </c>
      <c r="X261" s="3">
        <f t="shared" si="148"/>
        <v>1.1525345590877034E-3</v>
      </c>
      <c r="Y261">
        <f t="shared" si="149"/>
        <v>3.5928423890885242E-5</v>
      </c>
      <c r="Z261" s="4">
        <f t="shared" ref="Z261:Z324" si="150">+(1+X261)*Z260</f>
        <v>107.29408858405026</v>
      </c>
      <c r="AA261" s="4">
        <f t="shared" ref="AA261:AA324" si="151">+(1+X261+Y261)*AA260</f>
        <v>108.31561101502186</v>
      </c>
      <c r="AB261" s="4">
        <f t="shared" ref="AB261:AB324" si="152">+Z260</f>
        <v>107.17057079748899</v>
      </c>
      <c r="AC261" s="4">
        <f t="shared" ref="AC261:AC323" si="153">+AA260</f>
        <v>108.18703472900822</v>
      </c>
      <c r="AD261" s="4"/>
      <c r="AE261" s="2">
        <v>42640</v>
      </c>
      <c r="AF261">
        <v>60451.26</v>
      </c>
      <c r="AG261" s="3">
        <f t="shared" ref="AG261:AG301" si="154">+AF261/AF260-1</f>
        <v>3.2549201502063418E-4</v>
      </c>
      <c r="AH261" s="4">
        <f t="shared" ref="AH261:AH301" si="155">+(1+AG261)*AH260</f>
        <v>105.99340312212007</v>
      </c>
      <c r="AI261" s="4"/>
      <c r="AJ261" s="4"/>
      <c r="AK261" s="2">
        <v>42640</v>
      </c>
      <c r="AL261">
        <v>38619.33</v>
      </c>
      <c r="AM261" s="3">
        <f t="shared" ref="AM261:AM301" si="156">+AL261/AL260-1</f>
        <v>5.6661759608012119E-4</v>
      </c>
      <c r="AN261" s="4">
        <f t="shared" ref="AN261:AN301" si="157">+(1+AM261)*AN260</f>
        <v>105.97466552366456</v>
      </c>
      <c r="AO261" s="4"/>
      <c r="AP261" s="4"/>
      <c r="AQ261" s="4"/>
      <c r="AR261" s="4"/>
      <c r="AS261" s="4"/>
    </row>
    <row r="262" spans="2:45" x14ac:dyDescent="0.2">
      <c r="B262" s="2">
        <v>42641</v>
      </c>
      <c r="C262">
        <v>35609.199999999997</v>
      </c>
      <c r="D262" s="3">
        <f t="shared" si="140"/>
        <v>1.2563082532817127E-3</v>
      </c>
      <c r="E262" s="4">
        <f t="shared" si="141"/>
        <v>106.27882926508977</v>
      </c>
      <c r="G262" s="2">
        <v>42641</v>
      </c>
      <c r="H262">
        <v>35001.449999999997</v>
      </c>
      <c r="I262" s="3">
        <f t="shared" si="142"/>
        <v>9.6202764771380345E-4</v>
      </c>
      <c r="J262" s="4">
        <f t="shared" si="143"/>
        <v>106.73048071856543</v>
      </c>
      <c r="L262" s="2">
        <v>42641</v>
      </c>
      <c r="M262">
        <v>38954.07</v>
      </c>
      <c r="N262" s="3">
        <f t="shared" si="144"/>
        <v>1.087846495684941E-3</v>
      </c>
      <c r="O262" s="4">
        <f t="shared" si="145"/>
        <v>106.42371446345247</v>
      </c>
      <c r="Q262" s="2">
        <v>42641</v>
      </c>
      <c r="R262">
        <v>36679.72</v>
      </c>
      <c r="S262" s="3">
        <f t="shared" si="146"/>
        <v>1.0512756132441403E-3</v>
      </c>
      <c r="T262" s="4">
        <f t="shared" si="147"/>
        <v>106.66064151573254</v>
      </c>
      <c r="V262" s="2">
        <v>42641</v>
      </c>
      <c r="W262">
        <v>1478.17</v>
      </c>
      <c r="X262" s="3">
        <f t="shared" si="148"/>
        <v>9.8868430497534021E-4</v>
      </c>
      <c r="Y262">
        <f t="shared" si="149"/>
        <v>3.5928423890885242E-5</v>
      </c>
      <c r="Z262" s="4">
        <f t="shared" si="150"/>
        <v>107.40016856544995</v>
      </c>
      <c r="AA262" s="4">
        <f t="shared" si="151"/>
        <v>108.42659256880277</v>
      </c>
      <c r="AB262" s="4">
        <f t="shared" si="152"/>
        <v>107.29408858405026</v>
      </c>
      <c r="AC262" s="4">
        <f t="shared" si="153"/>
        <v>108.31561101502186</v>
      </c>
      <c r="AD262" s="4"/>
      <c r="AE262" s="2">
        <v>42641</v>
      </c>
      <c r="AF262">
        <v>60516.82</v>
      </c>
      <c r="AG262" s="3">
        <f t="shared" si="154"/>
        <v>1.084510066456712E-3</v>
      </c>
      <c r="AH262" s="4">
        <f t="shared" si="155"/>
        <v>106.10835403478401</v>
      </c>
      <c r="AI262" s="4"/>
      <c r="AJ262" s="4"/>
      <c r="AK262" s="2">
        <v>42641</v>
      </c>
      <c r="AL262">
        <v>38654.39</v>
      </c>
      <c r="AM262" s="3">
        <f t="shared" si="156"/>
        <v>9.078355321026077E-4</v>
      </c>
      <c r="AN262" s="4">
        <f t="shared" si="157"/>
        <v>106.07087309052963</v>
      </c>
      <c r="AO262" s="4"/>
      <c r="AP262" s="4"/>
      <c r="AQ262" s="4"/>
      <c r="AR262" s="4"/>
      <c r="AS262" s="4"/>
    </row>
    <row r="263" spans="2:45" x14ac:dyDescent="0.2">
      <c r="B263" s="2">
        <v>42642</v>
      </c>
      <c r="C263">
        <v>35632.839999999997</v>
      </c>
      <c r="D263" s="3">
        <f t="shared" si="140"/>
        <v>6.6387338103623961E-4</v>
      </c>
      <c r="E263" s="4">
        <f t="shared" si="141"/>
        <v>106.34938495080655</v>
      </c>
      <c r="G263" s="2">
        <v>42642</v>
      </c>
      <c r="H263">
        <v>35027.769999999997</v>
      </c>
      <c r="I263" s="3">
        <f t="shared" si="142"/>
        <v>7.5196884700479139E-4</v>
      </c>
      <c r="J263" s="4">
        <f t="shared" si="143"/>
        <v>106.81073871509163</v>
      </c>
      <c r="L263" s="2">
        <v>42642</v>
      </c>
      <c r="M263">
        <v>38988.21</v>
      </c>
      <c r="N263" s="3">
        <f t="shared" si="144"/>
        <v>8.764167646666543E-4</v>
      </c>
      <c r="O263" s="4">
        <f t="shared" si="145"/>
        <v>106.51698599096633</v>
      </c>
      <c r="Q263" s="2">
        <v>42642</v>
      </c>
      <c r="R263">
        <v>36708.379999999997</v>
      </c>
      <c r="S263" s="3">
        <f t="shared" si="146"/>
        <v>7.8135820011704382E-4</v>
      </c>
      <c r="T263" s="4">
        <f t="shared" si="147"/>
        <v>106.7439816826106</v>
      </c>
      <c r="V263" s="2">
        <v>42642</v>
      </c>
      <c r="W263">
        <v>1479.49</v>
      </c>
      <c r="X263" s="3">
        <f t="shared" si="148"/>
        <v>8.929960694641359E-4</v>
      </c>
      <c r="Y263">
        <f t="shared" si="149"/>
        <v>3.5928423890885242E-5</v>
      </c>
      <c r="Z263" s="4">
        <f t="shared" si="150"/>
        <v>107.49607649383867</v>
      </c>
      <c r="AA263" s="4">
        <f t="shared" si="151"/>
        <v>108.52731268637096</v>
      </c>
      <c r="AB263" s="4">
        <f t="shared" si="152"/>
        <v>107.40016856544995</v>
      </c>
      <c r="AC263" s="4">
        <f t="shared" si="153"/>
        <v>108.42659256880277</v>
      </c>
      <c r="AD263" s="4"/>
      <c r="AE263" s="2">
        <v>42642</v>
      </c>
      <c r="AF263">
        <v>60553.31</v>
      </c>
      <c r="AG263" s="3">
        <f t="shared" si="154"/>
        <v>6.0297285944632684E-4</v>
      </c>
      <c r="AH263" s="4">
        <f t="shared" si="155"/>
        <v>106.17233449242751</v>
      </c>
      <c r="AI263" s="4"/>
      <c r="AJ263" s="4"/>
      <c r="AK263" s="2">
        <v>42642</v>
      </c>
      <c r="AL263">
        <v>38684.46</v>
      </c>
      <c r="AM263" s="3">
        <f t="shared" si="156"/>
        <v>7.7791940320359743E-4</v>
      </c>
      <c r="AN263" s="4">
        <f t="shared" si="157"/>
        <v>106.1533876808215</v>
      </c>
      <c r="AO263" s="4"/>
      <c r="AP263" s="4"/>
      <c r="AQ263" s="4"/>
      <c r="AR263" s="4"/>
      <c r="AS263" s="4"/>
    </row>
    <row r="264" spans="2:45" x14ac:dyDescent="0.2">
      <c r="B264" s="2">
        <v>42643</v>
      </c>
      <c r="C264">
        <v>35638.1</v>
      </c>
      <c r="D264" s="3">
        <f t="shared" si="140"/>
        <v>1.4761663678797277E-4</v>
      </c>
      <c r="E264" s="4">
        <f t="shared" si="141"/>
        <v>106.36508388933746</v>
      </c>
      <c r="G264" s="2">
        <v>42643</v>
      </c>
      <c r="H264">
        <v>35031.86</v>
      </c>
      <c r="I264" s="3">
        <f t="shared" si="142"/>
        <v>1.1676449856801163E-4</v>
      </c>
      <c r="J264" s="4">
        <f t="shared" si="143"/>
        <v>106.82321041743938</v>
      </c>
      <c r="L264" s="2">
        <v>42643</v>
      </c>
      <c r="M264">
        <v>38991.269999999997</v>
      </c>
      <c r="N264" s="3">
        <f t="shared" si="144"/>
        <v>7.8485265160965767E-5</v>
      </c>
      <c r="O264" s="4">
        <f t="shared" si="145"/>
        <v>106.52534600485598</v>
      </c>
      <c r="Q264" s="2">
        <v>42643</v>
      </c>
      <c r="R264">
        <v>36718.14</v>
      </c>
      <c r="S264" s="3">
        <f t="shared" si="146"/>
        <v>2.6587934417166004E-4</v>
      </c>
      <c r="T264" s="4">
        <f t="shared" si="147"/>
        <v>106.77236270245464</v>
      </c>
      <c r="V264" s="2">
        <v>42643</v>
      </c>
      <c r="W264">
        <v>1478.59</v>
      </c>
      <c r="X264" s="3">
        <f t="shared" si="148"/>
        <v>-6.0831773111014176E-4</v>
      </c>
      <c r="Y264">
        <f t="shared" si="149"/>
        <v>3.5928423890885242E-5</v>
      </c>
      <c r="Z264" s="4">
        <f t="shared" si="150"/>
        <v>107.4306847244827</v>
      </c>
      <c r="AA264" s="4">
        <f t="shared" si="151"/>
        <v>108.46519281304805</v>
      </c>
      <c r="AB264" s="4">
        <f t="shared" si="152"/>
        <v>107.49607649383867</v>
      </c>
      <c r="AC264" s="4">
        <f t="shared" si="153"/>
        <v>108.52731268637096</v>
      </c>
      <c r="AD264" s="4"/>
      <c r="AE264" s="2">
        <v>42643</v>
      </c>
      <c r="AF264">
        <v>60576.51</v>
      </c>
      <c r="AG264" s="3">
        <f t="shared" si="154"/>
        <v>3.8313347362861627E-4</v>
      </c>
      <c r="AH264" s="4">
        <f t="shared" si="155"/>
        <v>106.21301266774485</v>
      </c>
      <c r="AI264" s="4"/>
      <c r="AJ264" s="4"/>
      <c r="AK264" s="2">
        <v>42643</v>
      </c>
      <c r="AL264">
        <v>38687.519999999997</v>
      </c>
      <c r="AM264" s="3">
        <f t="shared" si="156"/>
        <v>7.9101530692016198E-5</v>
      </c>
      <c r="AN264" s="4">
        <f t="shared" si="157"/>
        <v>106.1617845762752</v>
      </c>
      <c r="AO264" s="4"/>
      <c r="AP264" s="4"/>
      <c r="AQ264" s="4"/>
      <c r="AR264" s="4"/>
      <c r="AS264" s="4"/>
    </row>
    <row r="265" spans="2:45" x14ac:dyDescent="0.2">
      <c r="B265" s="2">
        <v>42644</v>
      </c>
      <c r="C265">
        <v>35638.1</v>
      </c>
      <c r="D265" s="3">
        <f t="shared" si="140"/>
        <v>0</v>
      </c>
      <c r="E265" s="4">
        <f t="shared" si="141"/>
        <v>106.36508388933746</v>
      </c>
      <c r="G265" s="2">
        <v>42644</v>
      </c>
      <c r="H265">
        <v>35031.86</v>
      </c>
      <c r="I265" s="3">
        <f t="shared" si="142"/>
        <v>0</v>
      </c>
      <c r="J265" s="4">
        <f t="shared" si="143"/>
        <v>106.82321041743938</v>
      </c>
      <c r="L265" s="2">
        <v>42644</v>
      </c>
      <c r="M265">
        <v>38991.269999999997</v>
      </c>
      <c r="N265" s="3">
        <f t="shared" si="144"/>
        <v>0</v>
      </c>
      <c r="O265" s="4">
        <f t="shared" si="145"/>
        <v>106.52534600485598</v>
      </c>
      <c r="Q265" s="2">
        <v>42644</v>
      </c>
      <c r="R265">
        <v>36718.14</v>
      </c>
      <c r="S265" s="3">
        <f t="shared" si="146"/>
        <v>0</v>
      </c>
      <c r="T265" s="4">
        <f t="shared" si="147"/>
        <v>106.77236270245464</v>
      </c>
      <c r="V265" s="2">
        <v>42644</v>
      </c>
      <c r="W265">
        <v>1478.59</v>
      </c>
      <c r="X265" s="3">
        <f t="shared" si="148"/>
        <v>0</v>
      </c>
      <c r="Y265">
        <f t="shared" si="149"/>
        <v>3.4846558929269023E-5</v>
      </c>
      <c r="Z265" s="4">
        <f t="shared" si="150"/>
        <v>107.4306847244827</v>
      </c>
      <c r="AA265" s="4">
        <f t="shared" si="151"/>
        <v>108.46897245178118</v>
      </c>
      <c r="AB265" s="4">
        <f t="shared" si="152"/>
        <v>107.4306847244827</v>
      </c>
      <c r="AC265" s="4">
        <f t="shared" si="153"/>
        <v>108.46519281304805</v>
      </c>
      <c r="AD265" s="4"/>
      <c r="AE265" s="2">
        <v>42644</v>
      </c>
      <c r="AF265">
        <v>60576.51</v>
      </c>
      <c r="AG265" s="3">
        <f t="shared" si="154"/>
        <v>0</v>
      </c>
      <c r="AH265" s="4">
        <f t="shared" si="155"/>
        <v>106.21301266774485</v>
      </c>
      <c r="AI265" s="4"/>
      <c r="AJ265" s="4"/>
      <c r="AK265" s="2">
        <v>42644</v>
      </c>
      <c r="AL265">
        <v>38687.519999999997</v>
      </c>
      <c r="AM265" s="3">
        <f t="shared" si="156"/>
        <v>0</v>
      </c>
      <c r="AN265" s="4">
        <f t="shared" si="157"/>
        <v>106.1617845762752</v>
      </c>
      <c r="AO265" s="4"/>
      <c r="AP265" s="4"/>
      <c r="AQ265" s="4"/>
      <c r="AR265" s="4"/>
      <c r="AS265" s="4"/>
    </row>
    <row r="266" spans="2:45" x14ac:dyDescent="0.2">
      <c r="B266" s="2">
        <v>42645</v>
      </c>
      <c r="C266">
        <v>35638.1</v>
      </c>
      <c r="D266" s="3">
        <f t="shared" si="140"/>
        <v>0</v>
      </c>
      <c r="E266" s="4">
        <f t="shared" si="141"/>
        <v>106.36508388933746</v>
      </c>
      <c r="G266" s="2">
        <v>42645</v>
      </c>
      <c r="H266">
        <v>35031.86</v>
      </c>
      <c r="I266" s="3">
        <f t="shared" si="142"/>
        <v>0</v>
      </c>
      <c r="J266" s="4">
        <f t="shared" si="143"/>
        <v>106.82321041743938</v>
      </c>
      <c r="L266" s="2">
        <v>42645</v>
      </c>
      <c r="M266">
        <v>38991.269999999997</v>
      </c>
      <c r="N266" s="3">
        <f t="shared" si="144"/>
        <v>0</v>
      </c>
      <c r="O266" s="4">
        <f t="shared" si="145"/>
        <v>106.52534600485598</v>
      </c>
      <c r="Q266" s="2">
        <v>42645</v>
      </c>
      <c r="R266">
        <v>36718.14</v>
      </c>
      <c r="S266" s="3">
        <f t="shared" si="146"/>
        <v>0</v>
      </c>
      <c r="T266" s="4">
        <f t="shared" si="147"/>
        <v>106.77236270245464</v>
      </c>
      <c r="V266" s="2">
        <v>42645</v>
      </c>
      <c r="W266">
        <v>1478.59</v>
      </c>
      <c r="X266" s="3">
        <f t="shared" si="148"/>
        <v>0</v>
      </c>
      <c r="Y266">
        <f t="shared" si="149"/>
        <v>3.4846558929269023E-5</v>
      </c>
      <c r="Z266" s="4">
        <f t="shared" si="150"/>
        <v>107.4306847244827</v>
      </c>
      <c r="AA266" s="4">
        <f t="shared" si="151"/>
        <v>108.47275222222173</v>
      </c>
      <c r="AB266" s="4">
        <f t="shared" si="152"/>
        <v>107.4306847244827</v>
      </c>
      <c r="AC266" s="4">
        <f t="shared" si="153"/>
        <v>108.46897245178118</v>
      </c>
      <c r="AD266" s="4"/>
      <c r="AE266" s="2">
        <v>42645</v>
      </c>
      <c r="AF266">
        <v>60576.51</v>
      </c>
      <c r="AG266" s="3">
        <f t="shared" si="154"/>
        <v>0</v>
      </c>
      <c r="AH266" s="4">
        <f t="shared" si="155"/>
        <v>106.21301266774485</v>
      </c>
      <c r="AI266" s="4"/>
      <c r="AJ266" s="4"/>
      <c r="AK266" s="2">
        <v>42645</v>
      </c>
      <c r="AL266">
        <v>38687.519999999997</v>
      </c>
      <c r="AM266" s="3">
        <f t="shared" si="156"/>
        <v>0</v>
      </c>
      <c r="AN266" s="4">
        <f t="shared" si="157"/>
        <v>106.1617845762752</v>
      </c>
      <c r="AO266" s="4"/>
      <c r="AP266" s="4"/>
      <c r="AQ266" s="4"/>
      <c r="AR266" s="4"/>
      <c r="AS266" s="4"/>
    </row>
    <row r="267" spans="2:45" x14ac:dyDescent="0.2">
      <c r="B267" s="2">
        <v>42646</v>
      </c>
      <c r="C267">
        <v>35613.769999999997</v>
      </c>
      <c r="D267" s="3">
        <f t="shared" si="140"/>
        <v>-6.8269632780648681E-4</v>
      </c>
      <c r="E267" s="4">
        <f t="shared" si="141"/>
        <v>106.29246883715938</v>
      </c>
      <c r="G267" s="2">
        <v>42646</v>
      </c>
      <c r="H267">
        <v>35021.24</v>
      </c>
      <c r="I267" s="3">
        <f t="shared" si="142"/>
        <v>-3.0315261593316656E-4</v>
      </c>
      <c r="J267" s="4">
        <f t="shared" si="143"/>
        <v>106.79082668175896</v>
      </c>
      <c r="L267" s="2">
        <v>42646</v>
      </c>
      <c r="M267">
        <v>38972.69</v>
      </c>
      <c r="N267" s="3">
        <f t="shared" si="144"/>
        <v>-4.7651692289052416E-4</v>
      </c>
      <c r="O267" s="4">
        <f t="shared" si="145"/>
        <v>106.4745848747679</v>
      </c>
      <c r="Q267" s="2">
        <v>42646</v>
      </c>
      <c r="R267">
        <v>36702.92</v>
      </c>
      <c r="S267" s="3">
        <f t="shared" si="146"/>
        <v>-4.1450901380080118E-4</v>
      </c>
      <c r="T267" s="4">
        <f t="shared" si="147"/>
        <v>106.72810459568967</v>
      </c>
      <c r="V267" s="2">
        <v>42646</v>
      </c>
      <c r="W267">
        <v>1479.13</v>
      </c>
      <c r="X267" s="3">
        <f t="shared" si="148"/>
        <v>3.6521280409052004E-4</v>
      </c>
      <c r="Y267">
        <f t="shared" si="149"/>
        <v>3.4846558929269023E-5</v>
      </c>
      <c r="Z267" s="4">
        <f t="shared" si="150"/>
        <v>107.4699197860963</v>
      </c>
      <c r="AA267" s="4">
        <f t="shared" si="151"/>
        <v>108.51614776238075</v>
      </c>
      <c r="AB267" s="4">
        <f t="shared" si="152"/>
        <v>107.4306847244827</v>
      </c>
      <c r="AC267" s="4">
        <f t="shared" si="153"/>
        <v>108.47275222222173</v>
      </c>
      <c r="AD267" s="4"/>
      <c r="AE267" s="2">
        <v>42646</v>
      </c>
      <c r="AF267">
        <v>60556.43</v>
      </c>
      <c r="AG267" s="3">
        <f t="shared" si="154"/>
        <v>-3.3148162546836613E-4</v>
      </c>
      <c r="AH267" s="4">
        <f t="shared" si="155"/>
        <v>106.17780500565985</v>
      </c>
      <c r="AI267" s="4"/>
      <c r="AJ267" s="4"/>
      <c r="AK267" s="2">
        <v>42646</v>
      </c>
      <c r="AL267">
        <v>38684.53</v>
      </c>
      <c r="AM267" s="3">
        <f t="shared" si="156"/>
        <v>-7.7285905118684717E-5</v>
      </c>
      <c r="AN267" s="4">
        <f t="shared" si="157"/>
        <v>106.1535797666652</v>
      </c>
      <c r="AO267" s="4"/>
      <c r="AP267" s="4"/>
      <c r="AQ267" s="4"/>
      <c r="AR267" s="4"/>
      <c r="AS267" s="4"/>
    </row>
    <row r="268" spans="2:45" x14ac:dyDescent="0.2">
      <c r="B268" s="2">
        <v>42647</v>
      </c>
      <c r="C268">
        <v>35621.620000000003</v>
      </c>
      <c r="D268" s="3">
        <f t="shared" si="140"/>
        <v>2.204203598779042E-4</v>
      </c>
      <c r="E268" s="4">
        <f t="shared" si="141"/>
        <v>106.31589786139277</v>
      </c>
      <c r="G268" s="2">
        <v>42647</v>
      </c>
      <c r="H268">
        <v>35030.92</v>
      </c>
      <c r="I268" s="3">
        <f t="shared" si="142"/>
        <v>2.7640369101722406E-4</v>
      </c>
      <c r="J268" s="4">
        <f t="shared" si="143"/>
        <v>106.82034406042058</v>
      </c>
      <c r="L268" s="2">
        <v>42647</v>
      </c>
      <c r="M268">
        <v>38982.559999999998</v>
      </c>
      <c r="N268" s="3">
        <f t="shared" si="144"/>
        <v>2.5325426600009138E-4</v>
      </c>
      <c r="O268" s="4">
        <f t="shared" si="145"/>
        <v>106.50155001760803</v>
      </c>
      <c r="Q268" s="2">
        <v>42647</v>
      </c>
      <c r="R268">
        <v>36717.89</v>
      </c>
      <c r="S268" s="3">
        <f t="shared" si="146"/>
        <v>4.0786945561821497E-4</v>
      </c>
      <c r="T268" s="4">
        <f t="shared" si="147"/>
        <v>106.77163572961028</v>
      </c>
      <c r="V268" s="2">
        <v>42647</v>
      </c>
      <c r="W268">
        <v>1477.78</v>
      </c>
      <c r="X268" s="3">
        <f t="shared" si="148"/>
        <v>-9.1269868098142748E-4</v>
      </c>
      <c r="Y268">
        <f t="shared" si="149"/>
        <v>3.4846558929269023E-5</v>
      </c>
      <c r="Z268" s="4">
        <f t="shared" si="150"/>
        <v>107.37183213206235</v>
      </c>
      <c r="AA268" s="4">
        <f t="shared" si="151"/>
        <v>108.42088663179062</v>
      </c>
      <c r="AB268" s="4">
        <f t="shared" si="152"/>
        <v>107.4699197860963</v>
      </c>
      <c r="AC268" s="4">
        <f t="shared" si="153"/>
        <v>108.51614776238075</v>
      </c>
      <c r="AD268" s="4"/>
      <c r="AE268" s="2">
        <v>42647</v>
      </c>
      <c r="AF268">
        <v>60581.4</v>
      </c>
      <c r="AG268" s="3">
        <f t="shared" si="154"/>
        <v>4.1234266947376419E-4</v>
      </c>
      <c r="AH268" s="4">
        <f t="shared" si="155"/>
        <v>106.22158664521474</v>
      </c>
      <c r="AI268" s="4"/>
      <c r="AJ268" s="4"/>
      <c r="AK268" s="2">
        <v>42647</v>
      </c>
      <c r="AL268">
        <v>38693.870000000003</v>
      </c>
      <c r="AM268" s="3">
        <f t="shared" si="156"/>
        <v>2.4144018293625891E-4</v>
      </c>
      <c r="AN268" s="4">
        <f t="shared" si="157"/>
        <v>106.1792095063834</v>
      </c>
      <c r="AO268" s="4"/>
      <c r="AP268" s="4"/>
      <c r="AQ268" s="4"/>
      <c r="AR268" s="4"/>
      <c r="AS268" s="4"/>
    </row>
    <row r="269" spans="2:45" x14ac:dyDescent="0.2">
      <c r="B269" s="2">
        <v>42648</v>
      </c>
      <c r="C269">
        <v>35565.660000000003</v>
      </c>
      <c r="D269" s="3">
        <f t="shared" ref="D269:D287" si="158">+C269/C268-1</f>
        <v>-1.5709560654456611E-3</v>
      </c>
      <c r="E269" s="4">
        <f t="shared" ref="E269:E287" si="159">+(1+D269)*E268</f>
        <v>106.14888025679411</v>
      </c>
      <c r="G269" s="2">
        <v>42648</v>
      </c>
      <c r="H269">
        <v>35014.43</v>
      </c>
      <c r="I269" s="3">
        <f t="shared" ref="I269:I287" si="160">+H269/H268-1</f>
        <v>-4.7072700345862639E-4</v>
      </c>
      <c r="J269" s="4">
        <f t="shared" ref="J269:J287" si="161">+(1+I269)*J268</f>
        <v>106.77006083995261</v>
      </c>
      <c r="L269" s="2">
        <v>42648</v>
      </c>
      <c r="M269">
        <v>38963.949999999997</v>
      </c>
      <c r="N269" s="3">
        <f t="shared" ref="N269:N287" si="162">+M269/M268-1</f>
        <v>-4.7739296752191684E-4</v>
      </c>
      <c r="O269" s="4">
        <f t="shared" ref="O269:O287" si="163">+(1+N269)*O268</f>
        <v>106.45070692659944</v>
      </c>
      <c r="Q269" s="2">
        <v>42648</v>
      </c>
      <c r="R269">
        <v>36696.07</v>
      </c>
      <c r="S269" s="3">
        <f t="shared" ref="S269:S287" si="164">+R269/R268-1</f>
        <v>-5.9426072685553333E-4</v>
      </c>
      <c r="T269" s="4">
        <f t="shared" ref="T269:T287" si="165">+(1+S269)*T268</f>
        <v>106.70818553975406</v>
      </c>
      <c r="V269" s="2">
        <v>42648</v>
      </c>
      <c r="W269">
        <v>1477.97</v>
      </c>
      <c r="X269" s="3">
        <f t="shared" ref="X269:X287" si="166">+W269/W268-1</f>
        <v>1.2857123523124514E-4</v>
      </c>
      <c r="Y269">
        <f t="shared" si="149"/>
        <v>3.4846558929269023E-5</v>
      </c>
      <c r="Z269" s="4">
        <f t="shared" si="150"/>
        <v>107.38563706114861</v>
      </c>
      <c r="AA269" s="4">
        <f t="shared" si="151"/>
        <v>108.43860453392492</v>
      </c>
      <c r="AB269" s="4">
        <f t="shared" si="152"/>
        <v>107.37183213206235</v>
      </c>
      <c r="AC269" s="4">
        <f t="shared" si="153"/>
        <v>108.42088663179062</v>
      </c>
      <c r="AD269" s="4"/>
      <c r="AE269" s="2">
        <v>42648</v>
      </c>
      <c r="AF269">
        <v>60538.27</v>
      </c>
      <c r="AG269" s="3">
        <f t="shared" si="154"/>
        <v>-7.1193468622388068E-4</v>
      </c>
      <c r="AH269" s="4">
        <f t="shared" si="155"/>
        <v>106.14596381325627</v>
      </c>
      <c r="AI269" s="4"/>
      <c r="AJ269" s="4"/>
      <c r="AK269" s="2">
        <v>42648</v>
      </c>
      <c r="AL269">
        <v>38703.47</v>
      </c>
      <c r="AM269" s="3">
        <f t="shared" si="156"/>
        <v>2.4810131423924631E-4</v>
      </c>
      <c r="AN269" s="4">
        <f t="shared" si="157"/>
        <v>106.20555270780682</v>
      </c>
      <c r="AO269" s="4"/>
      <c r="AP269" s="4"/>
      <c r="AQ269" s="4"/>
      <c r="AR269" s="4"/>
      <c r="AS269" s="4"/>
    </row>
    <row r="270" spans="2:45" x14ac:dyDescent="0.2">
      <c r="B270" s="2">
        <v>42649</v>
      </c>
      <c r="C270">
        <v>35572.47</v>
      </c>
      <c r="D270" s="3">
        <f t="shared" si="158"/>
        <v>1.914768346769069E-4</v>
      </c>
      <c r="E270" s="4">
        <f t="shared" si="159"/>
        <v>106.16920530839019</v>
      </c>
      <c r="G270" s="2">
        <v>42649</v>
      </c>
      <c r="H270">
        <v>35025.730000000003</v>
      </c>
      <c r="I270" s="3">
        <f t="shared" si="160"/>
        <v>3.2272408832589861E-4</v>
      </c>
      <c r="J270" s="4">
        <f t="shared" si="161"/>
        <v>106.80451811049768</v>
      </c>
      <c r="L270" s="2">
        <v>42649</v>
      </c>
      <c r="M270">
        <v>38969.599999999999</v>
      </c>
      <c r="N270" s="3">
        <f t="shared" si="162"/>
        <v>1.4500583231424891E-4</v>
      </c>
      <c r="O270" s="4">
        <f t="shared" si="163"/>
        <v>106.46614289995777</v>
      </c>
      <c r="Q270" s="2">
        <v>42649</v>
      </c>
      <c r="R270">
        <v>36704.620000000003</v>
      </c>
      <c r="S270" s="3">
        <f t="shared" si="164"/>
        <v>2.3299497739137642E-4</v>
      </c>
      <c r="T270" s="4">
        <f t="shared" si="165"/>
        <v>106.73304801103137</v>
      </c>
      <c r="V270" s="2">
        <v>42649</v>
      </c>
      <c r="W270">
        <v>1477.64</v>
      </c>
      <c r="X270" s="3">
        <f t="shared" si="166"/>
        <v>-2.2327922758913488E-4</v>
      </c>
      <c r="Y270">
        <f t="shared" si="149"/>
        <v>3.4846558929269023E-5</v>
      </c>
      <c r="Z270" s="4">
        <f t="shared" si="150"/>
        <v>107.36166007905143</v>
      </c>
      <c r="AA270" s="4">
        <f t="shared" si="151"/>
        <v>108.41817115828684</v>
      </c>
      <c r="AB270" s="4">
        <f t="shared" si="152"/>
        <v>107.38563706114861</v>
      </c>
      <c r="AC270" s="4">
        <f t="shared" si="153"/>
        <v>108.43860453392492</v>
      </c>
      <c r="AD270" s="4"/>
      <c r="AE270" s="2">
        <v>42649</v>
      </c>
      <c r="AF270">
        <v>60559.29</v>
      </c>
      <c r="AG270" s="3">
        <f t="shared" si="154"/>
        <v>3.4721837938223032E-4</v>
      </c>
      <c r="AH270" s="4">
        <f t="shared" si="155"/>
        <v>106.18281964278948</v>
      </c>
      <c r="AI270" s="4"/>
      <c r="AJ270" s="4"/>
      <c r="AK270" s="2">
        <v>42649</v>
      </c>
      <c r="AL270">
        <v>38718.5</v>
      </c>
      <c r="AM270" s="3">
        <f t="shared" si="156"/>
        <v>3.8833727311793353E-4</v>
      </c>
      <c r="AN270" s="4">
        <f t="shared" si="157"/>
        <v>106.24679628253534</v>
      </c>
      <c r="AO270" s="4"/>
      <c r="AP270" s="4"/>
      <c r="AQ270" s="4"/>
      <c r="AR270" s="4"/>
      <c r="AS270" s="4"/>
    </row>
    <row r="271" spans="2:45" x14ac:dyDescent="0.2">
      <c r="B271" s="2">
        <v>42650</v>
      </c>
      <c r="C271">
        <v>35563.339999999997</v>
      </c>
      <c r="D271" s="3">
        <f t="shared" si="158"/>
        <v>-2.5665915242900628E-4</v>
      </c>
      <c r="E271" s="4">
        <f t="shared" si="159"/>
        <v>106.14195601014168</v>
      </c>
      <c r="G271" s="2">
        <v>42650</v>
      </c>
      <c r="H271">
        <v>35030.379999999997</v>
      </c>
      <c r="I271" s="3">
        <f t="shared" si="160"/>
        <v>1.3275954562530501E-4</v>
      </c>
      <c r="J271" s="4">
        <f t="shared" si="161"/>
        <v>106.81869742979276</v>
      </c>
      <c r="L271" s="2">
        <v>42650</v>
      </c>
      <c r="M271">
        <v>38973.39</v>
      </c>
      <c r="N271" s="3">
        <f t="shared" si="162"/>
        <v>9.7255296436227212E-5</v>
      </c>
      <c r="O271" s="4">
        <f t="shared" si="163"/>
        <v>106.47649729624592</v>
      </c>
      <c r="Q271" s="2">
        <v>42650</v>
      </c>
      <c r="R271">
        <v>36705.269999999997</v>
      </c>
      <c r="S271" s="3">
        <f t="shared" si="164"/>
        <v>1.770894236186038E-5</v>
      </c>
      <c r="T271" s="4">
        <f t="shared" si="165"/>
        <v>106.73493814042671</v>
      </c>
      <c r="V271" s="2">
        <v>42650</v>
      </c>
      <c r="W271">
        <v>1479.66</v>
      </c>
      <c r="X271" s="3">
        <f t="shared" si="166"/>
        <v>1.3670447470290892E-3</v>
      </c>
      <c r="Y271">
        <f t="shared" si="149"/>
        <v>3.4846558929269023E-5</v>
      </c>
      <c r="Z271" s="4">
        <f t="shared" si="150"/>
        <v>107.50842827249483</v>
      </c>
      <c r="AA271" s="4">
        <f t="shared" si="151"/>
        <v>108.57016164984155</v>
      </c>
      <c r="AB271" s="4">
        <f t="shared" si="152"/>
        <v>107.36166007905143</v>
      </c>
      <c r="AC271" s="4">
        <f t="shared" si="153"/>
        <v>108.41817115828684</v>
      </c>
      <c r="AD271" s="4"/>
      <c r="AE271" s="2">
        <v>42650</v>
      </c>
      <c r="AF271">
        <v>60555.14</v>
      </c>
      <c r="AG271" s="3">
        <f t="shared" si="154"/>
        <v>-6.8527883996027938E-5</v>
      </c>
      <c r="AH271" s="4">
        <f t="shared" si="155"/>
        <v>106.17554315884263</v>
      </c>
      <c r="AI271" s="4"/>
      <c r="AJ271" s="4"/>
      <c r="AK271" s="2">
        <v>42650</v>
      </c>
      <c r="AL271">
        <v>38733.370000000003</v>
      </c>
      <c r="AM271" s="3">
        <f t="shared" si="156"/>
        <v>3.8405413432851532E-4</v>
      </c>
      <c r="AN271" s="4">
        <f t="shared" si="157"/>
        <v>106.28760080390681</v>
      </c>
      <c r="AO271" s="4"/>
      <c r="AP271" s="4"/>
      <c r="AQ271" s="4"/>
      <c r="AR271" s="4"/>
      <c r="AS271" s="4"/>
    </row>
    <row r="272" spans="2:45" x14ac:dyDescent="0.2">
      <c r="B272" s="2">
        <v>42651</v>
      </c>
      <c r="C272">
        <v>35563.339999999997</v>
      </c>
      <c r="D272" s="3">
        <f t="shared" si="158"/>
        <v>0</v>
      </c>
      <c r="E272" s="4">
        <f t="shared" si="159"/>
        <v>106.14195601014168</v>
      </c>
      <c r="G272" s="2">
        <v>42651</v>
      </c>
      <c r="H272">
        <v>35030.379999999997</v>
      </c>
      <c r="I272" s="3">
        <f t="shared" si="160"/>
        <v>0</v>
      </c>
      <c r="J272" s="4">
        <f t="shared" si="161"/>
        <v>106.81869742979276</v>
      </c>
      <c r="L272" s="2">
        <v>42651</v>
      </c>
      <c r="M272">
        <v>38973.39</v>
      </c>
      <c r="N272" s="3">
        <f t="shared" si="162"/>
        <v>0</v>
      </c>
      <c r="O272" s="4">
        <f t="shared" si="163"/>
        <v>106.47649729624592</v>
      </c>
      <c r="Q272" s="2">
        <v>42651</v>
      </c>
      <c r="R272">
        <v>36705.269999999997</v>
      </c>
      <c r="S272" s="3">
        <f t="shared" si="164"/>
        <v>0</v>
      </c>
      <c r="T272" s="4">
        <f t="shared" si="165"/>
        <v>106.73493814042671</v>
      </c>
      <c r="V272" s="2">
        <v>42651</v>
      </c>
      <c r="W272">
        <v>1479.66</v>
      </c>
      <c r="X272" s="3">
        <f t="shared" si="166"/>
        <v>0</v>
      </c>
      <c r="Y272">
        <f t="shared" si="149"/>
        <v>3.4846558929269023E-5</v>
      </c>
      <c r="Z272" s="4">
        <f t="shared" si="150"/>
        <v>107.50842827249483</v>
      </c>
      <c r="AA272" s="4">
        <f t="shared" si="151"/>
        <v>108.57394494637744</v>
      </c>
      <c r="AB272" s="4">
        <f t="shared" si="152"/>
        <v>107.50842827249483</v>
      </c>
      <c r="AC272" s="4">
        <f t="shared" si="153"/>
        <v>108.57016164984155</v>
      </c>
      <c r="AD272" s="4"/>
      <c r="AE272" s="2">
        <v>42651</v>
      </c>
      <c r="AF272">
        <v>60555.14</v>
      </c>
      <c r="AG272" s="3">
        <f t="shared" si="154"/>
        <v>0</v>
      </c>
      <c r="AH272" s="4">
        <f t="shared" si="155"/>
        <v>106.17554315884263</v>
      </c>
      <c r="AI272" s="4"/>
      <c r="AJ272" s="4"/>
      <c r="AK272" s="2">
        <v>42651</v>
      </c>
      <c r="AL272">
        <v>38733.370000000003</v>
      </c>
      <c r="AM272" s="3">
        <f t="shared" si="156"/>
        <v>0</v>
      </c>
      <c r="AN272" s="4">
        <f t="shared" si="157"/>
        <v>106.28760080390681</v>
      </c>
      <c r="AO272" s="4"/>
      <c r="AP272" s="4"/>
      <c r="AQ272" s="4"/>
      <c r="AR272" s="4"/>
      <c r="AS272" s="4"/>
    </row>
    <row r="273" spans="2:45" x14ac:dyDescent="0.2">
      <c r="B273" s="2">
        <v>42652</v>
      </c>
      <c r="C273">
        <v>35563.339999999997</v>
      </c>
      <c r="D273" s="3">
        <f t="shared" si="158"/>
        <v>0</v>
      </c>
      <c r="E273" s="4">
        <f t="shared" si="159"/>
        <v>106.14195601014168</v>
      </c>
      <c r="G273" s="2">
        <v>42652</v>
      </c>
      <c r="H273">
        <v>35030.379999999997</v>
      </c>
      <c r="I273" s="3">
        <f t="shared" si="160"/>
        <v>0</v>
      </c>
      <c r="J273" s="4">
        <f t="shared" si="161"/>
        <v>106.81869742979276</v>
      </c>
      <c r="L273" s="2">
        <v>42652</v>
      </c>
      <c r="M273">
        <v>38973.39</v>
      </c>
      <c r="N273" s="3">
        <f t="shared" si="162"/>
        <v>0</v>
      </c>
      <c r="O273" s="4">
        <f t="shared" si="163"/>
        <v>106.47649729624592</v>
      </c>
      <c r="Q273" s="2">
        <v>42652</v>
      </c>
      <c r="R273">
        <v>36705.269999999997</v>
      </c>
      <c r="S273" s="3">
        <f t="shared" si="164"/>
        <v>0</v>
      </c>
      <c r="T273" s="4">
        <f t="shared" si="165"/>
        <v>106.73493814042671</v>
      </c>
      <c r="V273" s="2">
        <v>42652</v>
      </c>
      <c r="W273">
        <v>1479.66</v>
      </c>
      <c r="X273" s="3">
        <f t="shared" si="166"/>
        <v>0</v>
      </c>
      <c r="Y273">
        <f t="shared" si="149"/>
        <v>3.4846558929269023E-5</v>
      </c>
      <c r="Z273" s="4">
        <f t="shared" si="150"/>
        <v>107.50842827249483</v>
      </c>
      <c r="AA273" s="4">
        <f t="shared" si="151"/>
        <v>108.57772837474819</v>
      </c>
      <c r="AB273" s="4">
        <f t="shared" si="152"/>
        <v>107.50842827249483</v>
      </c>
      <c r="AC273" s="4">
        <f t="shared" si="153"/>
        <v>108.57394494637744</v>
      </c>
      <c r="AD273" s="4"/>
      <c r="AE273" s="2">
        <v>42652</v>
      </c>
      <c r="AF273">
        <v>60555.14</v>
      </c>
      <c r="AG273" s="3">
        <f t="shared" si="154"/>
        <v>0</v>
      </c>
      <c r="AH273" s="4">
        <f t="shared" si="155"/>
        <v>106.17554315884263</v>
      </c>
      <c r="AI273" s="4"/>
      <c r="AJ273" s="4"/>
      <c r="AK273" s="2">
        <v>42652</v>
      </c>
      <c r="AL273">
        <v>38733.370000000003</v>
      </c>
      <c r="AM273" s="3">
        <f t="shared" si="156"/>
        <v>0</v>
      </c>
      <c r="AN273" s="4">
        <f t="shared" si="157"/>
        <v>106.28760080390681</v>
      </c>
      <c r="AO273" s="4"/>
      <c r="AP273" s="4"/>
      <c r="AQ273" s="4"/>
      <c r="AR273" s="4"/>
      <c r="AS273" s="4"/>
    </row>
    <row r="274" spans="2:45" x14ac:dyDescent="0.2">
      <c r="B274" s="2">
        <v>42653</v>
      </c>
      <c r="C274">
        <v>35563.339999999997</v>
      </c>
      <c r="D274" s="3">
        <f t="shared" si="158"/>
        <v>0</v>
      </c>
      <c r="E274" s="4">
        <f t="shared" si="159"/>
        <v>106.14195601014168</v>
      </c>
      <c r="G274" s="2">
        <v>42653</v>
      </c>
      <c r="H274">
        <v>35030.379999999997</v>
      </c>
      <c r="I274" s="3">
        <f t="shared" si="160"/>
        <v>0</v>
      </c>
      <c r="J274" s="4">
        <f t="shared" si="161"/>
        <v>106.81869742979276</v>
      </c>
      <c r="L274" s="2">
        <v>42653</v>
      </c>
      <c r="M274">
        <v>38973.39</v>
      </c>
      <c r="N274" s="3">
        <f t="shared" si="162"/>
        <v>0</v>
      </c>
      <c r="O274" s="4">
        <f t="shared" si="163"/>
        <v>106.47649729624592</v>
      </c>
      <c r="Q274" s="2">
        <v>42653</v>
      </c>
      <c r="R274">
        <v>36705.269999999997</v>
      </c>
      <c r="S274" s="3">
        <f t="shared" si="164"/>
        <v>0</v>
      </c>
      <c r="T274" s="4">
        <f t="shared" si="165"/>
        <v>106.73493814042671</v>
      </c>
      <c r="V274" s="2">
        <v>42653</v>
      </c>
      <c r="W274">
        <v>1479.93</v>
      </c>
      <c r="X274" s="3">
        <f t="shared" si="166"/>
        <v>1.8247435221607766E-4</v>
      </c>
      <c r="Y274">
        <f t="shared" si="149"/>
        <v>3.4846558929269023E-5</v>
      </c>
      <c r="Z274" s="4">
        <f t="shared" si="150"/>
        <v>107.52804580330162</v>
      </c>
      <c r="AA274" s="4">
        <f t="shared" si="151"/>
        <v>108.60132458560868</v>
      </c>
      <c r="AB274" s="4">
        <f t="shared" si="152"/>
        <v>107.50842827249483</v>
      </c>
      <c r="AC274" s="4">
        <f t="shared" si="153"/>
        <v>108.57772837474819</v>
      </c>
      <c r="AD274" s="4"/>
      <c r="AE274" s="2">
        <v>42653</v>
      </c>
      <c r="AF274">
        <v>60555.14</v>
      </c>
      <c r="AG274" s="3">
        <f t="shared" si="154"/>
        <v>0</v>
      </c>
      <c r="AH274" s="4">
        <f t="shared" si="155"/>
        <v>106.17554315884263</v>
      </c>
      <c r="AI274" s="4"/>
      <c r="AJ274" s="4"/>
      <c r="AK274" s="2">
        <v>42653</v>
      </c>
      <c r="AL274">
        <v>38733.370000000003</v>
      </c>
      <c r="AM274" s="3">
        <f t="shared" si="156"/>
        <v>0</v>
      </c>
      <c r="AN274" s="4">
        <f t="shared" si="157"/>
        <v>106.28760080390681</v>
      </c>
      <c r="AO274" s="4"/>
      <c r="AP274" s="4"/>
      <c r="AQ274" s="4"/>
      <c r="AR274" s="4"/>
      <c r="AS274" s="4"/>
    </row>
    <row r="275" spans="2:45" x14ac:dyDescent="0.2">
      <c r="B275" s="2">
        <v>42654</v>
      </c>
      <c r="C275">
        <v>35596.44</v>
      </c>
      <c r="D275" s="3">
        <f t="shared" si="158"/>
        <v>9.30733727484645E-4</v>
      </c>
      <c r="E275" s="4">
        <f t="shared" si="159"/>
        <v>106.24074590850151</v>
      </c>
      <c r="G275" s="2">
        <v>42654</v>
      </c>
      <c r="H275">
        <v>35065.29</v>
      </c>
      <c r="I275" s="3">
        <f t="shared" si="160"/>
        <v>9.9656355426347432E-4</v>
      </c>
      <c r="J275" s="4">
        <f t="shared" si="161"/>
        <v>106.9251490505652</v>
      </c>
      <c r="L275" s="2">
        <v>42654</v>
      </c>
      <c r="M275">
        <v>38980.720000000001</v>
      </c>
      <c r="N275" s="3">
        <f t="shared" si="162"/>
        <v>1.8807704436296646E-4</v>
      </c>
      <c r="O275" s="4">
        <f t="shared" si="163"/>
        <v>106.49652308115152</v>
      </c>
      <c r="Q275" s="2">
        <v>42654</v>
      </c>
      <c r="R275">
        <v>36731.01</v>
      </c>
      <c r="S275" s="3">
        <f t="shared" si="164"/>
        <v>7.0126169893325319E-4</v>
      </c>
      <c r="T275" s="4">
        <f t="shared" si="165"/>
        <v>106.80978726448259</v>
      </c>
      <c r="V275" s="2">
        <v>42654</v>
      </c>
      <c r="W275">
        <v>1480.44</v>
      </c>
      <c r="X275" s="3">
        <f t="shared" si="166"/>
        <v>3.4461089375859011E-4</v>
      </c>
      <c r="Y275">
        <f t="shared" si="149"/>
        <v>3.4846558929269023E-5</v>
      </c>
      <c r="Z275" s="4">
        <f t="shared" si="150"/>
        <v>107.56510113927001</v>
      </c>
      <c r="AA275" s="4">
        <f t="shared" si="151"/>
        <v>108.64253416759446</v>
      </c>
      <c r="AB275" s="4">
        <f t="shared" si="152"/>
        <v>107.52804580330162</v>
      </c>
      <c r="AC275" s="4">
        <f t="shared" si="153"/>
        <v>108.60132458560868</v>
      </c>
      <c r="AD275" s="4"/>
      <c r="AE275" s="2">
        <v>42654</v>
      </c>
      <c r="AF275">
        <v>60596.28</v>
      </c>
      <c r="AG275" s="3">
        <f t="shared" si="154"/>
        <v>6.7938080896179365E-4</v>
      </c>
      <c r="AH275" s="4">
        <f t="shared" si="155"/>
        <v>106.24767678524584</v>
      </c>
      <c r="AI275" s="4"/>
      <c r="AJ275" s="4"/>
      <c r="AK275" s="2">
        <v>42654</v>
      </c>
      <c r="AL275">
        <v>38739.300000000003</v>
      </c>
      <c r="AM275" s="3">
        <f t="shared" si="156"/>
        <v>1.5309796178342161E-4</v>
      </c>
      <c r="AN275" s="4">
        <f t="shared" si="157"/>
        <v>106.30387321895275</v>
      </c>
      <c r="AO275" s="4"/>
      <c r="AP275" s="4"/>
      <c r="AQ275" s="4"/>
      <c r="AR275" s="4"/>
      <c r="AS275" s="4"/>
    </row>
    <row r="276" spans="2:45" x14ac:dyDescent="0.2">
      <c r="B276" s="2">
        <v>42655</v>
      </c>
      <c r="C276">
        <v>35593.760000000002</v>
      </c>
      <c r="D276" s="3">
        <f t="shared" si="158"/>
        <v>-7.5288427719200079E-5</v>
      </c>
      <c r="E276" s="4">
        <f t="shared" si="159"/>
        <v>106.23274720978235</v>
      </c>
      <c r="G276" s="2">
        <v>42655</v>
      </c>
      <c r="H276">
        <v>35071.67</v>
      </c>
      <c r="I276" s="3">
        <f t="shared" si="160"/>
        <v>1.8194630644718934E-4</v>
      </c>
      <c r="J276" s="4">
        <f t="shared" si="161"/>
        <v>106.94460368650127</v>
      </c>
      <c r="L276" s="2">
        <v>42655</v>
      </c>
      <c r="M276">
        <v>38974.83</v>
      </c>
      <c r="N276" s="3">
        <f t="shared" si="162"/>
        <v>-1.5110033883414253E-4</v>
      </c>
      <c r="O276" s="4">
        <f t="shared" si="163"/>
        <v>106.4804314204293</v>
      </c>
      <c r="Q276" s="2">
        <v>42655</v>
      </c>
      <c r="R276">
        <v>36735.760000000002</v>
      </c>
      <c r="S276" s="3">
        <f t="shared" si="164"/>
        <v>1.2931852404829414E-4</v>
      </c>
      <c r="T276" s="4">
        <f t="shared" si="165"/>
        <v>106.82359974852555</v>
      </c>
      <c r="V276" s="2">
        <v>42655</v>
      </c>
      <c r="W276">
        <v>1480.02</v>
      </c>
      <c r="X276" s="3">
        <f t="shared" si="166"/>
        <v>-2.8369944070683051E-4</v>
      </c>
      <c r="Y276">
        <f t="shared" si="149"/>
        <v>3.4846558929269023E-5</v>
      </c>
      <c r="Z276" s="4">
        <f t="shared" si="150"/>
        <v>107.53458498023723</v>
      </c>
      <c r="AA276" s="4">
        <f t="shared" si="151"/>
        <v>108.61549815988324</v>
      </c>
      <c r="AB276" s="4">
        <f t="shared" si="152"/>
        <v>107.56510113927001</v>
      </c>
      <c r="AC276" s="4">
        <f t="shared" si="153"/>
        <v>108.64253416759446</v>
      </c>
      <c r="AD276" s="4"/>
      <c r="AE276" s="2">
        <v>42655</v>
      </c>
      <c r="AF276">
        <v>60596.14</v>
      </c>
      <c r="AG276" s="3">
        <f t="shared" si="154"/>
        <v>-2.3103728479245689E-6</v>
      </c>
      <c r="AH276" s="4">
        <f t="shared" si="155"/>
        <v>106.24743131349824</v>
      </c>
      <c r="AI276" s="4"/>
      <c r="AJ276" s="4"/>
      <c r="AK276" s="2">
        <v>42655</v>
      </c>
      <c r="AL276">
        <v>38747.21</v>
      </c>
      <c r="AM276" s="3">
        <f t="shared" si="156"/>
        <v>2.0418541377864585E-4</v>
      </c>
      <c r="AN276" s="4">
        <f t="shared" si="157"/>
        <v>106.32557891929223</v>
      </c>
      <c r="AO276" s="4"/>
      <c r="AP276" s="4"/>
      <c r="AQ276" s="4"/>
      <c r="AR276" s="4"/>
      <c r="AS276" s="4"/>
    </row>
    <row r="277" spans="2:45" x14ac:dyDescent="0.2">
      <c r="B277" s="2">
        <v>42656</v>
      </c>
      <c r="C277">
        <v>35592.97</v>
      </c>
      <c r="D277" s="3">
        <f t="shared" si="158"/>
        <v>-2.2194901578287407E-5</v>
      </c>
      <c r="E277" s="4">
        <f t="shared" si="159"/>
        <v>106.23038938441363</v>
      </c>
      <c r="G277" s="2">
        <v>42656</v>
      </c>
      <c r="H277">
        <v>35076.550000000003</v>
      </c>
      <c r="I277" s="3">
        <f t="shared" si="160"/>
        <v>1.3914364499911791E-4</v>
      </c>
      <c r="J277" s="4">
        <f t="shared" si="161"/>
        <v>106.95948434847119</v>
      </c>
      <c r="L277" s="2">
        <v>42656</v>
      </c>
      <c r="M277">
        <v>38966.050000000003</v>
      </c>
      <c r="N277" s="3">
        <f t="shared" si="162"/>
        <v>-2.2527359323953888E-4</v>
      </c>
      <c r="O277" s="4">
        <f t="shared" si="163"/>
        <v>106.45644419103353</v>
      </c>
      <c r="Q277" s="2">
        <v>42656</v>
      </c>
      <c r="R277">
        <v>36733.81</v>
      </c>
      <c r="S277" s="3">
        <f t="shared" si="164"/>
        <v>-5.3081792781850545E-5</v>
      </c>
      <c r="T277" s="4">
        <f t="shared" si="165"/>
        <v>106.81792936033949</v>
      </c>
      <c r="V277" s="2">
        <v>42656</v>
      </c>
      <c r="W277">
        <v>1479.68</v>
      </c>
      <c r="X277" s="3">
        <f t="shared" si="166"/>
        <v>-2.2972662531584032E-4</v>
      </c>
      <c r="Y277">
        <f t="shared" si="149"/>
        <v>3.4846558929269023E-5</v>
      </c>
      <c r="Z277" s="4">
        <f t="shared" si="150"/>
        <v>107.50988142292498</v>
      </c>
      <c r="AA277" s="4">
        <f t="shared" si="151"/>
        <v>108.59433116439124</v>
      </c>
      <c r="AB277" s="4">
        <f t="shared" si="152"/>
        <v>107.53458498023723</v>
      </c>
      <c r="AC277" s="4">
        <f t="shared" si="153"/>
        <v>108.61549815988324</v>
      </c>
      <c r="AD277" s="4"/>
      <c r="AE277" s="2">
        <v>42656</v>
      </c>
      <c r="AF277">
        <v>60610.2</v>
      </c>
      <c r="AG277" s="3">
        <f t="shared" si="154"/>
        <v>2.3202798066002117E-4</v>
      </c>
      <c r="AH277" s="4">
        <f t="shared" si="155"/>
        <v>106.27208369043622</v>
      </c>
      <c r="AI277" s="4"/>
      <c r="AJ277" s="4"/>
      <c r="AK277" s="2">
        <v>42656</v>
      </c>
      <c r="AL277">
        <v>38751.49</v>
      </c>
      <c r="AM277" s="3">
        <f t="shared" si="156"/>
        <v>1.104595659919827E-4</v>
      </c>
      <c r="AN277" s="4">
        <f t="shared" si="157"/>
        <v>106.33732359659349</v>
      </c>
      <c r="AO277" s="4"/>
      <c r="AP277" s="4"/>
      <c r="AQ277" s="4"/>
      <c r="AR277" s="4"/>
      <c r="AS277" s="4"/>
    </row>
    <row r="278" spans="2:45" x14ac:dyDescent="0.2">
      <c r="B278" s="2">
        <v>42657</v>
      </c>
      <c r="C278">
        <v>35604.870000000003</v>
      </c>
      <c r="D278" s="3">
        <f t="shared" si="158"/>
        <v>3.3433568482776899E-4</v>
      </c>
      <c r="E278" s="4">
        <f t="shared" si="159"/>
        <v>106.26590599439798</v>
      </c>
      <c r="G278" s="2">
        <v>42657</v>
      </c>
      <c r="H278">
        <v>35079.949999999997</v>
      </c>
      <c r="I278" s="3">
        <f t="shared" si="160"/>
        <v>9.6930855514321124E-5</v>
      </c>
      <c r="J278" s="4">
        <f t="shared" si="161"/>
        <v>106.96985202279446</v>
      </c>
      <c r="L278" s="2">
        <v>42657</v>
      </c>
      <c r="M278">
        <v>38966.68</v>
      </c>
      <c r="N278" s="3">
        <f t="shared" si="162"/>
        <v>1.6167920535936631E-5</v>
      </c>
      <c r="O278" s="4">
        <f t="shared" si="163"/>
        <v>106.45816537036374</v>
      </c>
      <c r="Q278" s="2">
        <v>42657</v>
      </c>
      <c r="R278">
        <v>36738.33</v>
      </c>
      <c r="S278" s="3">
        <f t="shared" si="164"/>
        <v>1.2304740510193923E-4</v>
      </c>
      <c r="T278" s="4">
        <f t="shared" si="165"/>
        <v>106.83107302936564</v>
      </c>
      <c r="V278" s="2">
        <v>42657</v>
      </c>
      <c r="W278">
        <v>1478.1</v>
      </c>
      <c r="X278" s="3">
        <f t="shared" si="166"/>
        <v>-1.06779844290672E-3</v>
      </c>
      <c r="Y278">
        <f t="shared" si="149"/>
        <v>3.4846558929269023E-5</v>
      </c>
      <c r="Z278" s="4">
        <f t="shared" si="150"/>
        <v>107.39508253894449</v>
      </c>
      <c r="AA278" s="4">
        <f t="shared" si="151"/>
        <v>108.48215844542571</v>
      </c>
      <c r="AB278" s="4">
        <f t="shared" si="152"/>
        <v>107.50988142292498</v>
      </c>
      <c r="AC278" s="4">
        <f t="shared" si="153"/>
        <v>108.59433116439124</v>
      </c>
      <c r="AD278" s="4"/>
      <c r="AE278" s="2">
        <v>42657</v>
      </c>
      <c r="AF278">
        <v>60623.28</v>
      </c>
      <c r="AG278" s="3">
        <f t="shared" si="154"/>
        <v>2.1580526050080096E-4</v>
      </c>
      <c r="AH278" s="4">
        <f t="shared" si="155"/>
        <v>106.295017765141</v>
      </c>
      <c r="AI278" s="4"/>
      <c r="AJ278" s="4"/>
      <c r="AK278" s="2">
        <v>42657</v>
      </c>
      <c r="AL278">
        <v>38767.879999999997</v>
      </c>
      <c r="AM278" s="3">
        <f t="shared" si="156"/>
        <v>4.2295147876902917E-4</v>
      </c>
      <c r="AN278" s="4">
        <f t="shared" si="157"/>
        <v>106.38229912485701</v>
      </c>
      <c r="AO278" s="4"/>
      <c r="AP278" s="4"/>
      <c r="AQ278" s="4"/>
      <c r="AR278" s="4"/>
      <c r="AS278" s="4"/>
    </row>
    <row r="279" spans="2:45" x14ac:dyDescent="0.2">
      <c r="B279" s="2">
        <v>42658</v>
      </c>
      <c r="C279">
        <v>35604.870000000003</v>
      </c>
      <c r="D279" s="3">
        <f t="shared" si="158"/>
        <v>0</v>
      </c>
      <c r="E279" s="4">
        <f t="shared" si="159"/>
        <v>106.26590599439798</v>
      </c>
      <c r="G279" s="2">
        <v>42658</v>
      </c>
      <c r="H279">
        <v>35079.949999999997</v>
      </c>
      <c r="I279" s="3">
        <f t="shared" si="160"/>
        <v>0</v>
      </c>
      <c r="J279" s="4">
        <f t="shared" si="161"/>
        <v>106.96985202279446</v>
      </c>
      <c r="L279" s="2">
        <v>42658</v>
      </c>
      <c r="M279">
        <v>38966.68</v>
      </c>
      <c r="N279" s="3">
        <f t="shared" si="162"/>
        <v>0</v>
      </c>
      <c r="O279" s="4">
        <f t="shared" si="163"/>
        <v>106.45816537036374</v>
      </c>
      <c r="Q279" s="2">
        <v>42658</v>
      </c>
      <c r="R279">
        <v>36738.33</v>
      </c>
      <c r="S279" s="3">
        <f t="shared" si="164"/>
        <v>0</v>
      </c>
      <c r="T279" s="4">
        <f t="shared" si="165"/>
        <v>106.83107302936564</v>
      </c>
      <c r="V279" s="2">
        <v>42658</v>
      </c>
      <c r="W279">
        <v>1478.1</v>
      </c>
      <c r="X279" s="3">
        <f t="shared" si="166"/>
        <v>0</v>
      </c>
      <c r="Y279">
        <f t="shared" si="149"/>
        <v>3.4846558929269023E-5</v>
      </c>
      <c r="Z279" s="4">
        <f t="shared" si="150"/>
        <v>107.39508253894449</v>
      </c>
      <c r="AA279" s="4">
        <f t="shared" si="151"/>
        <v>108.48593867535276</v>
      </c>
      <c r="AB279" s="4">
        <f t="shared" si="152"/>
        <v>107.39508253894449</v>
      </c>
      <c r="AC279" s="4">
        <f t="shared" si="153"/>
        <v>108.48215844542571</v>
      </c>
      <c r="AD279" s="4"/>
      <c r="AE279" s="2">
        <v>42658</v>
      </c>
      <c r="AF279">
        <v>60623.28</v>
      </c>
      <c r="AG279" s="3">
        <f t="shared" si="154"/>
        <v>0</v>
      </c>
      <c r="AH279" s="4">
        <f t="shared" si="155"/>
        <v>106.295017765141</v>
      </c>
      <c r="AI279" s="4"/>
      <c r="AJ279" s="4"/>
      <c r="AK279" s="2">
        <v>42658</v>
      </c>
      <c r="AL279">
        <v>38767.879999999997</v>
      </c>
      <c r="AM279" s="3">
        <f t="shared" si="156"/>
        <v>0</v>
      </c>
      <c r="AN279" s="4">
        <f t="shared" si="157"/>
        <v>106.38229912485701</v>
      </c>
      <c r="AO279" s="4"/>
      <c r="AP279" s="4"/>
      <c r="AQ279" s="4"/>
      <c r="AR279" s="4"/>
      <c r="AS279" s="4"/>
    </row>
    <row r="280" spans="2:45" x14ac:dyDescent="0.2">
      <c r="B280" s="2">
        <v>42659</v>
      </c>
      <c r="C280">
        <v>35604.870000000003</v>
      </c>
      <c r="D280" s="3">
        <f t="shared" si="158"/>
        <v>0</v>
      </c>
      <c r="E280" s="4">
        <f t="shared" si="159"/>
        <v>106.26590599439798</v>
      </c>
      <c r="G280" s="2">
        <v>42659</v>
      </c>
      <c r="H280">
        <v>35079.949999999997</v>
      </c>
      <c r="I280" s="3">
        <f t="shared" si="160"/>
        <v>0</v>
      </c>
      <c r="J280" s="4">
        <f t="shared" si="161"/>
        <v>106.96985202279446</v>
      </c>
      <c r="L280" s="2">
        <v>42659</v>
      </c>
      <c r="M280">
        <v>38966.68</v>
      </c>
      <c r="N280" s="3">
        <f t="shared" si="162"/>
        <v>0</v>
      </c>
      <c r="O280" s="4">
        <f t="shared" si="163"/>
        <v>106.45816537036374</v>
      </c>
      <c r="Q280" s="2">
        <v>42659</v>
      </c>
      <c r="R280">
        <v>36738.33</v>
      </c>
      <c r="S280" s="3">
        <f t="shared" si="164"/>
        <v>0</v>
      </c>
      <c r="T280" s="4">
        <f t="shared" si="165"/>
        <v>106.83107302936564</v>
      </c>
      <c r="V280" s="2">
        <v>42659</v>
      </c>
      <c r="W280">
        <v>1478.1</v>
      </c>
      <c r="X280" s="3">
        <f t="shared" si="166"/>
        <v>0</v>
      </c>
      <c r="Y280">
        <f t="shared" si="149"/>
        <v>3.4846558929269023E-5</v>
      </c>
      <c r="Z280" s="4">
        <f t="shared" si="150"/>
        <v>107.39508253894449</v>
      </c>
      <c r="AA280" s="4">
        <f t="shared" si="151"/>
        <v>108.4897190370078</v>
      </c>
      <c r="AB280" s="4">
        <f t="shared" si="152"/>
        <v>107.39508253894449</v>
      </c>
      <c r="AC280" s="4">
        <f t="shared" si="153"/>
        <v>108.48593867535276</v>
      </c>
      <c r="AD280" s="4"/>
      <c r="AE280" s="2">
        <v>42659</v>
      </c>
      <c r="AF280">
        <v>60623.28</v>
      </c>
      <c r="AG280" s="3">
        <f t="shared" si="154"/>
        <v>0</v>
      </c>
      <c r="AH280" s="4">
        <f t="shared" si="155"/>
        <v>106.295017765141</v>
      </c>
      <c r="AI280" s="4"/>
      <c r="AJ280" s="4"/>
      <c r="AK280" s="2">
        <v>42659</v>
      </c>
      <c r="AL280">
        <v>38767.879999999997</v>
      </c>
      <c r="AM280" s="3">
        <f t="shared" si="156"/>
        <v>0</v>
      </c>
      <c r="AN280" s="4">
        <f t="shared" si="157"/>
        <v>106.38229912485701</v>
      </c>
      <c r="AO280" s="4"/>
      <c r="AP280" s="4"/>
      <c r="AQ280" s="4"/>
      <c r="AR280" s="4"/>
      <c r="AS280" s="4"/>
    </row>
    <row r="281" spans="2:45" x14ac:dyDescent="0.2">
      <c r="B281" s="2">
        <v>42660</v>
      </c>
      <c r="C281">
        <v>35549.629999999997</v>
      </c>
      <c r="D281" s="3">
        <f t="shared" si="158"/>
        <v>-1.5514731552174199E-3</v>
      </c>
      <c r="E281" s="4">
        <f t="shared" si="159"/>
        <v>106.10103729393282</v>
      </c>
      <c r="G281" s="2">
        <v>42660</v>
      </c>
      <c r="H281">
        <v>35042.93</v>
      </c>
      <c r="I281" s="3">
        <f t="shared" si="160"/>
        <v>-1.0553036706151264E-3</v>
      </c>
      <c r="J281" s="4">
        <f t="shared" si="161"/>
        <v>106.85696634530964</v>
      </c>
      <c r="L281" s="2">
        <v>42660</v>
      </c>
      <c r="M281">
        <v>38939.300000000003</v>
      </c>
      <c r="N281" s="3">
        <f t="shared" si="162"/>
        <v>-7.0265159875049221E-4</v>
      </c>
      <c r="O281" s="4">
        <f t="shared" si="163"/>
        <v>106.38336237026621</v>
      </c>
      <c r="Q281" s="2">
        <v>42660</v>
      </c>
      <c r="R281">
        <v>36704.639999999999</v>
      </c>
      <c r="S281" s="3">
        <f t="shared" si="164"/>
        <v>-9.1702589638675835E-4</v>
      </c>
      <c r="T281" s="4">
        <f t="shared" si="165"/>
        <v>106.73310616885892</v>
      </c>
      <c r="V281" s="2">
        <v>42660</v>
      </c>
      <c r="W281">
        <v>1477.56</v>
      </c>
      <c r="X281" s="3">
        <f t="shared" si="166"/>
        <v>-3.6533387456871846E-4</v>
      </c>
      <c r="Y281">
        <f t="shared" si="149"/>
        <v>3.4846558929269023E-5</v>
      </c>
      <c r="Z281" s="4">
        <f t="shared" si="150"/>
        <v>107.35584747733091</v>
      </c>
      <c r="AA281" s="4">
        <f t="shared" si="151"/>
        <v>108.45386456098878</v>
      </c>
      <c r="AB281" s="4">
        <f t="shared" si="152"/>
        <v>107.39508253894449</v>
      </c>
      <c r="AC281" s="4">
        <f t="shared" si="153"/>
        <v>108.4897190370078</v>
      </c>
      <c r="AD281" s="4"/>
      <c r="AE281" s="2">
        <v>42660</v>
      </c>
      <c r="AF281">
        <v>60561.32</v>
      </c>
      <c r="AG281" s="3">
        <f t="shared" si="154"/>
        <v>-1.0220496152633096E-3</v>
      </c>
      <c r="AH281" s="4">
        <f t="shared" si="155"/>
        <v>106.18637898312973</v>
      </c>
      <c r="AI281" s="4"/>
      <c r="AJ281" s="4"/>
      <c r="AK281" s="2">
        <v>42660</v>
      </c>
      <c r="AL281">
        <v>38753.83</v>
      </c>
      <c r="AM281" s="3">
        <f t="shared" si="156"/>
        <v>-3.6241342059450954E-4</v>
      </c>
      <c r="AN281" s="4">
        <f t="shared" si="157"/>
        <v>106.34374475194046</v>
      </c>
      <c r="AO281" s="4"/>
      <c r="AP281" s="4"/>
      <c r="AQ281" s="4"/>
      <c r="AR281" s="4"/>
      <c r="AS281" s="4"/>
    </row>
    <row r="282" spans="2:45" x14ac:dyDescent="0.2">
      <c r="B282" s="2">
        <v>42661</v>
      </c>
      <c r="C282">
        <v>35525.21</v>
      </c>
      <c r="D282" s="3">
        <f t="shared" si="158"/>
        <v>-6.8692698067462921E-4</v>
      </c>
      <c r="E282" s="4">
        <f t="shared" si="159"/>
        <v>106.02815362873805</v>
      </c>
      <c r="G282" s="2">
        <v>42661</v>
      </c>
      <c r="H282">
        <v>35021.18</v>
      </c>
      <c r="I282" s="3">
        <f t="shared" si="160"/>
        <v>-6.2066727867793325E-4</v>
      </c>
      <c r="J282" s="4">
        <f t="shared" si="161"/>
        <v>106.79064372280033</v>
      </c>
      <c r="L282" s="2">
        <v>42661</v>
      </c>
      <c r="M282">
        <v>38910.21</v>
      </c>
      <c r="N282" s="3">
        <f t="shared" si="162"/>
        <v>-7.4706016800518693E-4</v>
      </c>
      <c r="O282" s="4">
        <f t="shared" si="163"/>
        <v>106.30388759770092</v>
      </c>
      <c r="Q282" s="2">
        <v>42661</v>
      </c>
      <c r="R282">
        <v>36682.019999999997</v>
      </c>
      <c r="S282" s="3">
        <f t="shared" si="164"/>
        <v>-6.1627085839832674E-4</v>
      </c>
      <c r="T282" s="4">
        <f t="shared" si="165"/>
        <v>106.66732966590072</v>
      </c>
      <c r="V282" s="2">
        <v>42661</v>
      </c>
      <c r="W282">
        <v>1477.32</v>
      </c>
      <c r="X282" s="3">
        <f t="shared" si="166"/>
        <v>-1.6242995208315403E-4</v>
      </c>
      <c r="Y282">
        <f t="shared" si="149"/>
        <v>3.4846558929269023E-5</v>
      </c>
      <c r="Z282" s="4">
        <f t="shared" si="150"/>
        <v>107.33840967216932</v>
      </c>
      <c r="AA282" s="4">
        <f t="shared" si="151"/>
        <v>108.44002764894744</v>
      </c>
      <c r="AB282" s="4">
        <f t="shared" si="152"/>
        <v>107.35584747733091</v>
      </c>
      <c r="AC282" s="4">
        <f t="shared" si="153"/>
        <v>108.45386456098878</v>
      </c>
      <c r="AD282" s="4"/>
      <c r="AE282" s="2">
        <v>42661</v>
      </c>
      <c r="AF282">
        <v>60512.72</v>
      </c>
      <c r="AG282" s="3">
        <f t="shared" si="154"/>
        <v>-8.0249241595131693E-4</v>
      </c>
      <c r="AH282" s="4">
        <f t="shared" si="155"/>
        <v>106.10116521931843</v>
      </c>
      <c r="AI282" s="4"/>
      <c r="AJ282" s="4"/>
      <c r="AK282" s="2">
        <v>42661</v>
      </c>
      <c r="AL282">
        <v>38742.480000000003</v>
      </c>
      <c r="AM282" s="3">
        <f t="shared" si="156"/>
        <v>-2.9287427849067349E-4</v>
      </c>
      <c r="AN282" s="4">
        <f t="shared" si="157"/>
        <v>106.31259940442425</v>
      </c>
      <c r="AO282" s="4"/>
      <c r="AP282" s="4"/>
      <c r="AQ282" s="4"/>
      <c r="AR282" s="4"/>
      <c r="AS282" s="4"/>
    </row>
    <row r="283" spans="2:45" x14ac:dyDescent="0.2">
      <c r="B283" s="2">
        <v>42662</v>
      </c>
      <c r="C283">
        <v>35532.61</v>
      </c>
      <c r="D283" s="3">
        <f t="shared" si="158"/>
        <v>2.0830277991312762E-4</v>
      </c>
      <c r="E283" s="4">
        <f t="shared" si="159"/>
        <v>106.05023958788797</v>
      </c>
      <c r="G283" s="2">
        <v>42662</v>
      </c>
      <c r="H283">
        <v>35018.589999999997</v>
      </c>
      <c r="I283" s="3">
        <f t="shared" si="160"/>
        <v>-7.39552465108817E-5</v>
      </c>
      <c r="J283" s="4">
        <f t="shared" si="161"/>
        <v>106.78274599441875</v>
      </c>
      <c r="L283" s="2">
        <v>42662</v>
      </c>
      <c r="M283">
        <v>38926.230000000003</v>
      </c>
      <c r="N283" s="3">
        <f t="shared" si="162"/>
        <v>4.1171713028553825E-4</v>
      </c>
      <c r="O283" s="4">
        <f t="shared" si="163"/>
        <v>106.34765472924084</v>
      </c>
      <c r="Q283" s="2">
        <v>42662</v>
      </c>
      <c r="R283">
        <v>36691.040000000001</v>
      </c>
      <c r="S283" s="3">
        <f t="shared" si="164"/>
        <v>2.4589703620470083E-4</v>
      </c>
      <c r="T283" s="4">
        <f t="shared" si="165"/>
        <v>106.69355884612544</v>
      </c>
      <c r="V283" s="2">
        <v>42662</v>
      </c>
      <c r="W283">
        <v>1478.52</v>
      </c>
      <c r="X283" s="3">
        <f t="shared" si="166"/>
        <v>8.1228169929326022E-4</v>
      </c>
      <c r="Y283">
        <f t="shared" si="149"/>
        <v>3.4846558929269023E-5</v>
      </c>
      <c r="Z283" s="4">
        <f t="shared" si="150"/>
        <v>107.42559869797726</v>
      </c>
      <c r="AA283" s="4">
        <f t="shared" si="151"/>
        <v>108.53189026069128</v>
      </c>
      <c r="AB283" s="4">
        <f t="shared" si="152"/>
        <v>107.33840967216932</v>
      </c>
      <c r="AC283" s="4">
        <f t="shared" si="153"/>
        <v>108.44002764894744</v>
      </c>
      <c r="AD283" s="4"/>
      <c r="AE283" s="2">
        <v>42662</v>
      </c>
      <c r="AF283">
        <v>60525.67</v>
      </c>
      <c r="AG283" s="3">
        <f t="shared" si="154"/>
        <v>2.140045927534473E-4</v>
      </c>
      <c r="AH283" s="4">
        <f t="shared" si="155"/>
        <v>106.12387135597186</v>
      </c>
      <c r="AI283" s="4"/>
      <c r="AJ283" s="4"/>
      <c r="AK283" s="2">
        <v>42662</v>
      </c>
      <c r="AL283">
        <v>38749.769999999997</v>
      </c>
      <c r="AM283" s="3">
        <f t="shared" si="156"/>
        <v>1.881655485140854E-4</v>
      </c>
      <c r="AN283" s="4">
        <f t="shared" si="157"/>
        <v>106.33260377300513</v>
      </c>
      <c r="AO283" s="4"/>
      <c r="AP283" s="4"/>
      <c r="AQ283" s="4"/>
      <c r="AR283" s="4"/>
      <c r="AS283" s="4"/>
    </row>
    <row r="284" spans="2:45" x14ac:dyDescent="0.2">
      <c r="B284" s="2">
        <v>42663</v>
      </c>
      <c r="C284">
        <v>35600.32</v>
      </c>
      <c r="D284" s="3">
        <f t="shared" si="158"/>
        <v>1.9055734999482432E-3</v>
      </c>
      <c r="E284" s="4">
        <f t="shared" si="159"/>
        <v>106.25232611410982</v>
      </c>
      <c r="G284" s="2">
        <v>42663</v>
      </c>
      <c r="H284">
        <v>35073.82</v>
      </c>
      <c r="I284" s="3">
        <f t="shared" si="160"/>
        <v>1.5771623015090608E-3</v>
      </c>
      <c r="J284" s="4">
        <f t="shared" si="161"/>
        <v>106.95115971585277</v>
      </c>
      <c r="L284" s="2">
        <v>42663</v>
      </c>
      <c r="M284">
        <v>38967.71</v>
      </c>
      <c r="N284" s="3">
        <f t="shared" si="162"/>
        <v>1.0656053771453955E-3</v>
      </c>
      <c r="O284" s="4">
        <f t="shared" si="163"/>
        <v>106.46097936196712</v>
      </c>
      <c r="Q284" s="2">
        <v>42663</v>
      </c>
      <c r="R284">
        <v>36742.5</v>
      </c>
      <c r="S284" s="3">
        <f t="shared" si="164"/>
        <v>1.4025222506639512E-3</v>
      </c>
      <c r="T284" s="4">
        <f t="shared" si="165"/>
        <v>106.84319893640965</v>
      </c>
      <c r="V284" s="2">
        <v>42663</v>
      </c>
      <c r="W284">
        <v>1479.83</v>
      </c>
      <c r="X284" s="3">
        <f t="shared" si="166"/>
        <v>8.8602115629132783E-4</v>
      </c>
      <c r="Y284">
        <f t="shared" si="149"/>
        <v>3.4846558929269023E-5</v>
      </c>
      <c r="Z284" s="4">
        <f t="shared" si="150"/>
        <v>107.52078005115094</v>
      </c>
      <c r="AA284" s="4">
        <f t="shared" si="151"/>
        <v>108.63183377450422</v>
      </c>
      <c r="AB284" s="4">
        <f t="shared" si="152"/>
        <v>107.42559869797726</v>
      </c>
      <c r="AC284" s="4">
        <f t="shared" si="153"/>
        <v>108.53189026069128</v>
      </c>
      <c r="AD284" s="4"/>
      <c r="AE284" s="2">
        <v>42663</v>
      </c>
      <c r="AF284">
        <v>60622.06</v>
      </c>
      <c r="AG284" s="3">
        <f t="shared" si="154"/>
        <v>1.5925474265712225E-3</v>
      </c>
      <c r="AH284" s="4">
        <f t="shared" si="155"/>
        <v>106.29287865419758</v>
      </c>
      <c r="AI284" s="4"/>
      <c r="AJ284" s="4"/>
      <c r="AK284" s="2">
        <v>42663</v>
      </c>
      <c r="AL284">
        <v>38757.43</v>
      </c>
      <c r="AM284" s="3">
        <f t="shared" si="156"/>
        <v>1.9767859267294519E-4</v>
      </c>
      <c r="AN284" s="4">
        <f t="shared" si="157"/>
        <v>106.35362345247422</v>
      </c>
      <c r="AO284" s="4"/>
      <c r="AP284" s="4"/>
      <c r="AQ284" s="4"/>
      <c r="AR284" s="4"/>
      <c r="AS284" s="4"/>
    </row>
    <row r="285" spans="2:45" x14ac:dyDescent="0.2">
      <c r="B285" s="2">
        <v>42664</v>
      </c>
      <c r="C285">
        <v>35608.300000000003</v>
      </c>
      <c r="D285" s="3">
        <f t="shared" si="158"/>
        <v>2.2415528849184518E-4</v>
      </c>
      <c r="E285" s="4">
        <f t="shared" si="159"/>
        <v>106.27614313492286</v>
      </c>
      <c r="G285" s="2">
        <v>42664</v>
      </c>
      <c r="H285">
        <v>35069.519999999997</v>
      </c>
      <c r="I285" s="3">
        <f t="shared" si="160"/>
        <v>-1.2259856496965593E-4</v>
      </c>
      <c r="J285" s="4">
        <f t="shared" si="161"/>
        <v>106.93804765714977</v>
      </c>
      <c r="L285" s="2">
        <v>42664</v>
      </c>
      <c r="M285">
        <v>38967.65</v>
      </c>
      <c r="N285" s="3">
        <f t="shared" si="162"/>
        <v>-1.5397363611890924E-6</v>
      </c>
      <c r="O285" s="4">
        <f t="shared" si="163"/>
        <v>106.46081544012615</v>
      </c>
      <c r="Q285" s="2">
        <v>42664</v>
      </c>
      <c r="R285">
        <v>36734.730000000003</v>
      </c>
      <c r="S285" s="3">
        <f t="shared" si="164"/>
        <v>-2.1147172892421739E-4</v>
      </c>
      <c r="T285" s="4">
        <f t="shared" si="165"/>
        <v>106.82060462040677</v>
      </c>
      <c r="V285" s="2">
        <v>42664</v>
      </c>
      <c r="W285">
        <v>1479.63</v>
      </c>
      <c r="X285" s="3">
        <f t="shared" si="166"/>
        <v>-1.3515065919722513E-4</v>
      </c>
      <c r="Y285">
        <f t="shared" si="149"/>
        <v>3.4846558929269023E-5</v>
      </c>
      <c r="Z285" s="4">
        <f t="shared" si="150"/>
        <v>107.50624854684962</v>
      </c>
      <c r="AA285" s="4">
        <f t="shared" si="151"/>
        <v>108.620937556157</v>
      </c>
      <c r="AB285" s="4">
        <f t="shared" si="152"/>
        <v>107.52078005115094</v>
      </c>
      <c r="AC285" s="4">
        <f t="shared" si="153"/>
        <v>108.63183377450422</v>
      </c>
      <c r="AD285" s="4"/>
      <c r="AE285" s="2">
        <v>42664</v>
      </c>
      <c r="AF285">
        <v>60595.25</v>
      </c>
      <c r="AG285" s="3">
        <f t="shared" si="154"/>
        <v>-4.4224825088423625E-4</v>
      </c>
      <c r="AH285" s="4">
        <f t="shared" si="155"/>
        <v>106.24587081453132</v>
      </c>
      <c r="AI285" s="4"/>
      <c r="AJ285" s="4"/>
      <c r="AK285" s="2">
        <v>42664</v>
      </c>
      <c r="AL285">
        <v>38745.75</v>
      </c>
      <c r="AM285" s="3">
        <f t="shared" si="156"/>
        <v>-3.0136157118776374E-4</v>
      </c>
      <c r="AN285" s="4">
        <f t="shared" si="157"/>
        <v>106.32157255740907</v>
      </c>
      <c r="AO285" s="4"/>
      <c r="AP285" s="4"/>
      <c r="AQ285" s="4"/>
      <c r="AR285" s="4"/>
      <c r="AS285" s="4"/>
    </row>
    <row r="286" spans="2:45" x14ac:dyDescent="0.2">
      <c r="B286" s="2">
        <v>42665</v>
      </c>
      <c r="C286">
        <v>35608.300000000003</v>
      </c>
      <c r="D286" s="3">
        <f t="shared" si="158"/>
        <v>0</v>
      </c>
      <c r="E286" s="4">
        <f t="shared" si="159"/>
        <v>106.27614313492286</v>
      </c>
      <c r="G286" s="2">
        <v>42665</v>
      </c>
      <c r="H286">
        <v>35069.519999999997</v>
      </c>
      <c r="I286" s="3">
        <f t="shared" si="160"/>
        <v>0</v>
      </c>
      <c r="J286" s="4">
        <f t="shared" si="161"/>
        <v>106.93804765714977</v>
      </c>
      <c r="L286" s="2">
        <v>42665</v>
      </c>
      <c r="M286">
        <v>38967.65</v>
      </c>
      <c r="N286" s="3">
        <f t="shared" si="162"/>
        <v>0</v>
      </c>
      <c r="O286" s="4">
        <f t="shared" si="163"/>
        <v>106.46081544012615</v>
      </c>
      <c r="Q286" s="2">
        <v>42665</v>
      </c>
      <c r="R286">
        <v>36734.730000000003</v>
      </c>
      <c r="S286" s="3">
        <f t="shared" si="164"/>
        <v>0</v>
      </c>
      <c r="T286" s="4">
        <f t="shared" si="165"/>
        <v>106.82060462040677</v>
      </c>
      <c r="V286" s="2">
        <v>42665</v>
      </c>
      <c r="W286">
        <v>1479.63</v>
      </c>
      <c r="X286" s="3">
        <f t="shared" si="166"/>
        <v>0</v>
      </c>
      <c r="Y286">
        <f t="shared" si="149"/>
        <v>3.4846558929269023E-5</v>
      </c>
      <c r="Z286" s="4">
        <f t="shared" si="150"/>
        <v>107.50624854684962</v>
      </c>
      <c r="AA286" s="4">
        <f t="shared" si="151"/>
        <v>108.6247226220585</v>
      </c>
      <c r="AB286" s="4">
        <f t="shared" si="152"/>
        <v>107.50624854684962</v>
      </c>
      <c r="AC286" s="4">
        <f t="shared" si="153"/>
        <v>108.620937556157</v>
      </c>
      <c r="AD286" s="4"/>
      <c r="AE286" s="2">
        <v>42665</v>
      </c>
      <c r="AF286">
        <v>60595.25</v>
      </c>
      <c r="AG286" s="3">
        <f t="shared" si="154"/>
        <v>0</v>
      </c>
      <c r="AH286" s="4">
        <f t="shared" si="155"/>
        <v>106.24587081453132</v>
      </c>
      <c r="AI286" s="4"/>
      <c r="AJ286" s="4"/>
      <c r="AK286" s="2">
        <v>42665</v>
      </c>
      <c r="AL286">
        <v>38745.75</v>
      </c>
      <c r="AM286" s="3">
        <f t="shared" si="156"/>
        <v>0</v>
      </c>
      <c r="AN286" s="4">
        <f t="shared" si="157"/>
        <v>106.32157255740907</v>
      </c>
      <c r="AO286" s="4"/>
      <c r="AP286" s="4"/>
      <c r="AQ286" s="4"/>
      <c r="AR286" s="4"/>
      <c r="AS286" s="4"/>
    </row>
    <row r="287" spans="2:45" x14ac:dyDescent="0.2">
      <c r="B287" s="2">
        <v>42666</v>
      </c>
      <c r="C287">
        <v>35608.300000000003</v>
      </c>
      <c r="D287" s="3">
        <f t="shared" si="158"/>
        <v>0</v>
      </c>
      <c r="E287" s="4">
        <f t="shared" si="159"/>
        <v>106.27614313492286</v>
      </c>
      <c r="G287" s="2">
        <v>42666</v>
      </c>
      <c r="H287">
        <v>35069.519999999997</v>
      </c>
      <c r="I287" s="3">
        <f t="shared" si="160"/>
        <v>0</v>
      </c>
      <c r="J287" s="4">
        <f t="shared" si="161"/>
        <v>106.93804765714977</v>
      </c>
      <c r="L287" s="2">
        <v>42666</v>
      </c>
      <c r="M287">
        <v>38967.65</v>
      </c>
      <c r="N287" s="3">
        <f t="shared" si="162"/>
        <v>0</v>
      </c>
      <c r="O287" s="4">
        <f t="shared" si="163"/>
        <v>106.46081544012615</v>
      </c>
      <c r="Q287" s="2">
        <v>42666</v>
      </c>
      <c r="R287">
        <v>36734.730000000003</v>
      </c>
      <c r="S287" s="3">
        <f t="shared" si="164"/>
        <v>0</v>
      </c>
      <c r="T287" s="4">
        <f t="shared" si="165"/>
        <v>106.82060462040677</v>
      </c>
      <c r="V287" s="2">
        <v>42666</v>
      </c>
      <c r="W287">
        <v>1479.63</v>
      </c>
      <c r="X287" s="3">
        <f t="shared" si="166"/>
        <v>0</v>
      </c>
      <c r="Y287">
        <f t="shared" si="149"/>
        <v>3.4846558929269023E-5</v>
      </c>
      <c r="Z287" s="4">
        <f t="shared" si="150"/>
        <v>107.50624854684962</v>
      </c>
      <c r="AA287" s="4">
        <f t="shared" si="151"/>
        <v>108.62850781985652</v>
      </c>
      <c r="AB287" s="4">
        <f t="shared" si="152"/>
        <v>107.50624854684962</v>
      </c>
      <c r="AC287" s="4">
        <f t="shared" si="153"/>
        <v>108.6247226220585</v>
      </c>
      <c r="AD287" s="4"/>
      <c r="AE287" s="2">
        <v>42666</v>
      </c>
      <c r="AF287">
        <v>60595.25</v>
      </c>
      <c r="AG287" s="3">
        <f t="shared" si="154"/>
        <v>0</v>
      </c>
      <c r="AH287" s="4">
        <f t="shared" si="155"/>
        <v>106.24587081453132</v>
      </c>
      <c r="AI287" s="4"/>
      <c r="AJ287" s="4"/>
      <c r="AK287" s="2">
        <v>42666</v>
      </c>
      <c r="AL287">
        <v>38745.75</v>
      </c>
      <c r="AM287" s="3">
        <f t="shared" si="156"/>
        <v>0</v>
      </c>
      <c r="AN287" s="4">
        <f t="shared" si="157"/>
        <v>106.32157255740907</v>
      </c>
      <c r="AO287" s="4"/>
      <c r="AP287" s="4"/>
      <c r="AQ287" s="4"/>
      <c r="AR287" s="4"/>
      <c r="AS287" s="4"/>
    </row>
    <row r="288" spans="2:45" x14ac:dyDescent="0.2">
      <c r="B288" s="2">
        <v>42667</v>
      </c>
      <c r="C288">
        <v>35612.129999999997</v>
      </c>
      <c r="D288" s="3">
        <f t="shared" ref="D288:D294" si="167">+C288/C287-1</f>
        <v>1.0755919266003389E-4</v>
      </c>
      <c r="E288" s="4">
        <f t="shared" ref="E288:E294" si="168">+(1+D288)*E287</f>
        <v>106.28757411107748</v>
      </c>
      <c r="G288" s="2">
        <v>42667</v>
      </c>
      <c r="H288">
        <v>35061.86</v>
      </c>
      <c r="I288" s="3">
        <f t="shared" ref="I288:I294" si="169">+H288/H287-1</f>
        <v>-2.1842329179289077E-4</v>
      </c>
      <c r="J288" s="4">
        <f t="shared" ref="J288:J294" si="170">+(1+I288)*J287</f>
        <v>106.91468989676258</v>
      </c>
      <c r="L288" s="2">
        <v>42667</v>
      </c>
      <c r="M288">
        <v>38959.660000000003</v>
      </c>
      <c r="N288" s="3">
        <f t="shared" ref="N288:N294" si="171">+M288/M287-1</f>
        <v>-2.050418744778959E-4</v>
      </c>
      <c r="O288" s="4">
        <f t="shared" ref="O288:O294" si="172">+(1+N288)*O287</f>
        <v>106.43898651496987</v>
      </c>
      <c r="Q288" s="2">
        <v>42667</v>
      </c>
      <c r="R288">
        <v>36727.18</v>
      </c>
      <c r="S288" s="3">
        <f t="shared" ref="S288:S294" si="173">+R288/R287-1</f>
        <v>-2.0552757567571245E-4</v>
      </c>
      <c r="T288" s="4">
        <f t="shared" ref="T288:T294" si="174">+(1+S288)*T287</f>
        <v>106.79865004050693</v>
      </c>
      <c r="V288" s="2">
        <v>42667</v>
      </c>
      <c r="W288">
        <v>1477.92</v>
      </c>
      <c r="X288" s="3">
        <f t="shared" ref="X288:X294" si="175">+W288/W287-1</f>
        <v>-1.1556943289876553E-3</v>
      </c>
      <c r="Y288">
        <f t="shared" si="149"/>
        <v>3.4846558929269023E-5</v>
      </c>
      <c r="Z288" s="4">
        <f t="shared" si="150"/>
        <v>107.38200418507328</v>
      </c>
      <c r="AA288" s="4">
        <f t="shared" si="151"/>
        <v>108.50675179910186</v>
      </c>
      <c r="AB288" s="4">
        <f t="shared" si="152"/>
        <v>107.50624854684962</v>
      </c>
      <c r="AC288" s="4">
        <f t="shared" si="153"/>
        <v>108.62850781985652</v>
      </c>
      <c r="AD288" s="4"/>
      <c r="AE288" s="2">
        <v>42667</v>
      </c>
      <c r="AF288">
        <v>60572.67</v>
      </c>
      <c r="AG288" s="3">
        <f t="shared" si="154"/>
        <v>-3.7263646903018532E-4</v>
      </c>
      <c r="AH288" s="4">
        <f t="shared" si="155"/>
        <v>106.20627972838196</v>
      </c>
      <c r="AI288" s="4"/>
      <c r="AJ288" s="4"/>
      <c r="AK288" s="2">
        <v>42667</v>
      </c>
      <c r="AL288">
        <v>38740.400000000001</v>
      </c>
      <c r="AM288" s="3">
        <f t="shared" si="156"/>
        <v>-1.3807966034984354E-4</v>
      </c>
      <c r="AN288" s="4">
        <f t="shared" si="157"/>
        <v>106.30689171078248</v>
      </c>
      <c r="AO288" s="4"/>
      <c r="AP288" s="4"/>
      <c r="AQ288" s="4"/>
      <c r="AR288" s="4"/>
      <c r="AS288" s="4"/>
    </row>
    <row r="289" spans="2:45" x14ac:dyDescent="0.2">
      <c r="B289" s="2">
        <v>42668</v>
      </c>
      <c r="C289">
        <v>35570.15</v>
      </c>
      <c r="D289" s="3">
        <f t="shared" si="167"/>
        <v>-1.1788118261950586E-3</v>
      </c>
      <c r="E289" s="4">
        <f t="shared" si="168"/>
        <v>106.16228106173776</v>
      </c>
      <c r="G289" s="2">
        <v>42668</v>
      </c>
      <c r="H289">
        <v>35026.230000000003</v>
      </c>
      <c r="I289" s="3">
        <f t="shared" si="169"/>
        <v>-1.0162039321358618E-3</v>
      </c>
      <c r="J289" s="4">
        <f t="shared" si="170"/>
        <v>106.80604276848641</v>
      </c>
      <c r="L289" s="2">
        <v>42668</v>
      </c>
      <c r="M289">
        <v>38907.31</v>
      </c>
      <c r="N289" s="3">
        <f t="shared" si="171"/>
        <v>-1.3436975579357302E-3</v>
      </c>
      <c r="O289" s="4">
        <f t="shared" si="172"/>
        <v>106.29596470872055</v>
      </c>
      <c r="Q289" s="2">
        <v>42668</v>
      </c>
      <c r="R289">
        <v>36693.199999999997</v>
      </c>
      <c r="S289" s="3">
        <f t="shared" si="173"/>
        <v>-9.2520035570398118E-4</v>
      </c>
      <c r="T289" s="4">
        <f t="shared" si="174"/>
        <v>106.69983989150074</v>
      </c>
      <c r="V289" s="2">
        <v>42668</v>
      </c>
      <c r="W289">
        <v>1476.89</v>
      </c>
      <c r="X289" s="3">
        <f t="shared" si="175"/>
        <v>-6.9692540868249164E-4</v>
      </c>
      <c r="Y289">
        <f t="shared" si="149"/>
        <v>3.4846558929269023E-5</v>
      </c>
      <c r="Z289" s="4">
        <f t="shared" si="150"/>
        <v>107.30716693792145</v>
      </c>
      <c r="AA289" s="4">
        <f t="shared" si="151"/>
        <v>108.43491177368026</v>
      </c>
      <c r="AB289" s="4">
        <f t="shared" si="152"/>
        <v>107.38200418507328</v>
      </c>
      <c r="AC289" s="4">
        <f t="shared" si="153"/>
        <v>108.50675179910186</v>
      </c>
      <c r="AD289" s="4"/>
      <c r="AE289" s="2">
        <v>42668</v>
      </c>
      <c r="AF289">
        <v>60509.5</v>
      </c>
      <c r="AG289" s="3">
        <f t="shared" si="154"/>
        <v>-1.0428795692842829E-3</v>
      </c>
      <c r="AH289" s="4">
        <f t="shared" si="155"/>
        <v>106.09551936912354</v>
      </c>
      <c r="AI289" s="4"/>
      <c r="AJ289" s="4"/>
      <c r="AK289" s="2">
        <v>42668</v>
      </c>
      <c r="AL289">
        <v>38705.199999999997</v>
      </c>
      <c r="AM289" s="3">
        <f t="shared" si="156"/>
        <v>-9.0861219811888549E-4</v>
      </c>
      <c r="AN289" s="4">
        <f t="shared" si="157"/>
        <v>106.21029997222996</v>
      </c>
      <c r="AO289" s="4"/>
      <c r="AP289" s="4"/>
      <c r="AQ289" s="4"/>
      <c r="AR289" s="4"/>
      <c r="AS289" s="4"/>
    </row>
    <row r="290" spans="2:45" x14ac:dyDescent="0.2">
      <c r="B290" s="2">
        <v>42669</v>
      </c>
      <c r="C290">
        <v>35559.839999999997</v>
      </c>
      <c r="D290" s="3">
        <f t="shared" si="167"/>
        <v>-2.8984977572499293E-4</v>
      </c>
      <c r="E290" s="4">
        <f t="shared" si="168"/>
        <v>106.13150994838156</v>
      </c>
      <c r="G290" s="2">
        <v>42669</v>
      </c>
      <c r="H290">
        <v>35008.47</v>
      </c>
      <c r="I290" s="3">
        <f t="shared" si="169"/>
        <v>-5.0704857473959919E-4</v>
      </c>
      <c r="J290" s="4">
        <f t="shared" si="170"/>
        <v>106.75188691672707</v>
      </c>
      <c r="L290" s="2">
        <v>42669</v>
      </c>
      <c r="M290">
        <v>38875.43</v>
      </c>
      <c r="N290" s="3">
        <f t="shared" si="171"/>
        <v>-8.1938329840836044E-4</v>
      </c>
      <c r="O290" s="4">
        <f t="shared" si="172"/>
        <v>106.20886757055001</v>
      </c>
      <c r="Q290" s="2">
        <v>42669</v>
      </c>
      <c r="R290">
        <v>36673.769999999997</v>
      </c>
      <c r="S290" s="3">
        <f t="shared" si="173"/>
        <v>-5.2952590670751754E-4</v>
      </c>
      <c r="T290" s="4">
        <f t="shared" si="174"/>
        <v>106.64333956203664</v>
      </c>
      <c r="V290" s="2">
        <v>42669</v>
      </c>
      <c r="W290">
        <v>1476.49</v>
      </c>
      <c r="X290" s="3">
        <f t="shared" si="175"/>
        <v>-2.7083939900740539E-4</v>
      </c>
      <c r="Y290">
        <f t="shared" si="149"/>
        <v>3.4846558929269023E-5</v>
      </c>
      <c r="Z290" s="4">
        <f t="shared" si="150"/>
        <v>107.2781039293188</v>
      </c>
      <c r="AA290" s="4">
        <f t="shared" si="151"/>
        <v>108.40932191088716</v>
      </c>
      <c r="AB290" s="4">
        <f t="shared" si="152"/>
        <v>107.30716693792145</v>
      </c>
      <c r="AC290" s="4">
        <f t="shared" si="153"/>
        <v>108.43491177368026</v>
      </c>
      <c r="AD290" s="4"/>
      <c r="AE290" s="2">
        <v>42669</v>
      </c>
      <c r="AF290">
        <v>60475.49</v>
      </c>
      <c r="AG290" s="3">
        <f t="shared" si="154"/>
        <v>-5.6206050289631104E-4</v>
      </c>
      <c r="AH290" s="4">
        <f t="shared" si="155"/>
        <v>106.03588726815188</v>
      </c>
      <c r="AI290" s="4"/>
      <c r="AJ290" s="4"/>
      <c r="AK290" s="2">
        <v>42669</v>
      </c>
      <c r="AL290">
        <v>38678.82</v>
      </c>
      <c r="AM290" s="3">
        <f t="shared" si="156"/>
        <v>-6.815621673572636E-4</v>
      </c>
      <c r="AN290" s="4">
        <f t="shared" si="157"/>
        <v>106.13791104998522</v>
      </c>
      <c r="AO290" s="4"/>
      <c r="AP290" s="4"/>
      <c r="AQ290" s="4"/>
      <c r="AR290" s="4"/>
      <c r="AS290" s="4"/>
    </row>
    <row r="291" spans="2:45" x14ac:dyDescent="0.2">
      <c r="B291" s="2">
        <v>42670</v>
      </c>
      <c r="C291">
        <v>35544.870000000003</v>
      </c>
      <c r="D291" s="3">
        <f t="shared" si="167"/>
        <v>-4.2098052184691426E-4</v>
      </c>
      <c r="E291" s="4">
        <f t="shared" si="168"/>
        <v>106.08683064993909</v>
      </c>
      <c r="G291" s="2">
        <v>42670</v>
      </c>
      <c r="H291">
        <v>34994.03</v>
      </c>
      <c r="I291" s="3">
        <f t="shared" si="169"/>
        <v>-4.1247161044177805E-4</v>
      </c>
      <c r="J291" s="4">
        <f t="shared" si="170"/>
        <v>106.70785479401283</v>
      </c>
      <c r="L291" s="2">
        <v>42670</v>
      </c>
      <c r="M291">
        <v>38857.57</v>
      </c>
      <c r="N291" s="3">
        <f t="shared" si="171"/>
        <v>-4.5941614022015909E-4</v>
      </c>
      <c r="O291" s="4">
        <f t="shared" si="172"/>
        <v>106.1600735025536</v>
      </c>
      <c r="Q291" s="2">
        <v>42670</v>
      </c>
      <c r="R291">
        <v>36657.97</v>
      </c>
      <c r="S291" s="3">
        <f t="shared" si="173"/>
        <v>-4.3082562823504311E-4</v>
      </c>
      <c r="T291" s="4">
        <f t="shared" si="174"/>
        <v>106.59739487827275</v>
      </c>
      <c r="V291" s="2">
        <v>42670</v>
      </c>
      <c r="W291">
        <v>1473.17</v>
      </c>
      <c r="X291" s="3">
        <f t="shared" si="175"/>
        <v>-2.2485760147376022E-3</v>
      </c>
      <c r="Y291">
        <f t="shared" si="149"/>
        <v>3.4846558929269023E-5</v>
      </c>
      <c r="Z291" s="4">
        <f t="shared" si="150"/>
        <v>107.03688095791681</v>
      </c>
      <c r="AA291" s="4">
        <f t="shared" si="151"/>
        <v>108.16933300168881</v>
      </c>
      <c r="AB291" s="4">
        <f t="shared" si="152"/>
        <v>107.2781039293188</v>
      </c>
      <c r="AC291" s="4">
        <f t="shared" si="153"/>
        <v>108.40932191088716</v>
      </c>
      <c r="AD291" s="4"/>
      <c r="AE291" s="2">
        <v>42670</v>
      </c>
      <c r="AF291">
        <v>60451.89</v>
      </c>
      <c r="AG291" s="3">
        <f t="shared" si="154"/>
        <v>-3.9024074050497681E-4</v>
      </c>
      <c r="AH291" s="4">
        <f t="shared" si="155"/>
        <v>105.99450774498426</v>
      </c>
      <c r="AI291" s="4"/>
      <c r="AJ291" s="4"/>
      <c r="AK291" s="2">
        <v>42670</v>
      </c>
      <c r="AL291">
        <v>38667.79</v>
      </c>
      <c r="AM291" s="3">
        <f t="shared" si="156"/>
        <v>-2.851689891263387E-4</v>
      </c>
      <c r="AN291" s="4">
        <f t="shared" si="157"/>
        <v>106.10764380918312</v>
      </c>
      <c r="AO291" s="4"/>
      <c r="AP291" s="4"/>
      <c r="AQ291" s="4"/>
      <c r="AR291" s="4"/>
      <c r="AS291" s="4"/>
    </row>
    <row r="292" spans="2:45" x14ac:dyDescent="0.2">
      <c r="B292" s="2">
        <v>42671</v>
      </c>
      <c r="C292">
        <v>35453.31</v>
      </c>
      <c r="D292" s="3">
        <f t="shared" si="167"/>
        <v>-2.5758991381880092E-3</v>
      </c>
      <c r="E292" s="4">
        <f t="shared" si="168"/>
        <v>105.81356167429482</v>
      </c>
      <c r="G292" s="2">
        <v>42671</v>
      </c>
      <c r="H292">
        <v>34930.49</v>
      </c>
      <c r="I292" s="3">
        <f t="shared" si="169"/>
        <v>-1.8157382845016556E-3</v>
      </c>
      <c r="J292" s="4">
        <f t="shared" si="170"/>
        <v>106.5141012568063</v>
      </c>
      <c r="L292" s="2">
        <v>42671</v>
      </c>
      <c r="M292">
        <v>38790.06</v>
      </c>
      <c r="N292" s="3">
        <f t="shared" si="171"/>
        <v>-1.7373706075805018E-3</v>
      </c>
      <c r="O292" s="4">
        <f t="shared" si="172"/>
        <v>105.97563411115168</v>
      </c>
      <c r="Q292" s="2">
        <v>42671</v>
      </c>
      <c r="R292">
        <v>36586.51</v>
      </c>
      <c r="S292" s="3">
        <f t="shared" si="173"/>
        <v>-1.9493714463730827E-3</v>
      </c>
      <c r="T292" s="4">
        <f t="shared" si="174"/>
        <v>106.38959696043929</v>
      </c>
      <c r="V292" s="2">
        <v>42671</v>
      </c>
      <c r="W292">
        <v>1471.18</v>
      </c>
      <c r="X292" s="3">
        <f t="shared" si="175"/>
        <v>-1.3508284855108244E-3</v>
      </c>
      <c r="Y292">
        <f t="shared" si="149"/>
        <v>3.4846558929269023E-5</v>
      </c>
      <c r="Z292" s="4">
        <f t="shared" si="150"/>
        <v>106.89229249011862</v>
      </c>
      <c r="AA292" s="4">
        <f t="shared" si="151"/>
        <v>108.02698411444821</v>
      </c>
      <c r="AB292" s="4">
        <f t="shared" si="152"/>
        <v>107.03688095791681</v>
      </c>
      <c r="AC292" s="4">
        <f t="shared" si="153"/>
        <v>108.16933300168881</v>
      </c>
      <c r="AD292" s="4"/>
      <c r="AE292" s="2">
        <v>42671</v>
      </c>
      <c r="AF292">
        <v>60328.76</v>
      </c>
      <c r="AG292" s="3">
        <f t="shared" si="154"/>
        <v>-2.0368263093180072E-3</v>
      </c>
      <c r="AH292" s="4">
        <f t="shared" si="155"/>
        <v>105.77861534296606</v>
      </c>
      <c r="AI292" s="4"/>
      <c r="AJ292" s="4"/>
      <c r="AK292" s="2">
        <v>42671</v>
      </c>
      <c r="AL292">
        <v>38615.58</v>
      </c>
      <c r="AM292" s="3">
        <f t="shared" si="156"/>
        <v>-1.3502193944882057E-3</v>
      </c>
      <c r="AN292" s="4">
        <f t="shared" si="157"/>
        <v>105.96437521060851</v>
      </c>
      <c r="AO292" s="4"/>
      <c r="AP292" s="4"/>
      <c r="AQ292" s="4"/>
      <c r="AR292" s="4"/>
      <c r="AS292" s="4"/>
    </row>
    <row r="293" spans="2:45" x14ac:dyDescent="0.2">
      <c r="B293" s="2">
        <v>42672</v>
      </c>
      <c r="C293">
        <v>35453.31</v>
      </c>
      <c r="D293" s="3">
        <f t="shared" si="167"/>
        <v>0</v>
      </c>
      <c r="E293" s="4">
        <f t="shared" si="168"/>
        <v>105.81356167429482</v>
      </c>
      <c r="G293" s="2">
        <v>42672</v>
      </c>
      <c r="H293">
        <v>34930.49</v>
      </c>
      <c r="I293" s="3">
        <f t="shared" si="169"/>
        <v>0</v>
      </c>
      <c r="J293" s="4">
        <f t="shared" si="170"/>
        <v>106.5141012568063</v>
      </c>
      <c r="L293" s="2">
        <v>42672</v>
      </c>
      <c r="M293">
        <v>38790.06</v>
      </c>
      <c r="N293" s="3">
        <f t="shared" si="171"/>
        <v>0</v>
      </c>
      <c r="O293" s="4">
        <f t="shared" si="172"/>
        <v>105.97563411115168</v>
      </c>
      <c r="Q293" s="2">
        <v>42672</v>
      </c>
      <c r="R293">
        <v>36586.51</v>
      </c>
      <c r="S293" s="3">
        <f t="shared" si="173"/>
        <v>0</v>
      </c>
      <c r="T293" s="4">
        <f t="shared" si="174"/>
        <v>106.38959696043929</v>
      </c>
      <c r="V293" s="2">
        <v>42672</v>
      </c>
      <c r="W293">
        <v>1471.18</v>
      </c>
      <c r="X293" s="3">
        <f t="shared" si="175"/>
        <v>0</v>
      </c>
      <c r="Y293">
        <f t="shared" si="149"/>
        <v>3.4846558929269023E-5</v>
      </c>
      <c r="Z293" s="4">
        <f t="shared" si="150"/>
        <v>106.89229249011862</v>
      </c>
      <c r="AA293" s="4">
        <f t="shared" si="151"/>
        <v>108.03074848311611</v>
      </c>
      <c r="AB293" s="4">
        <f t="shared" si="152"/>
        <v>106.89229249011862</v>
      </c>
      <c r="AC293" s="4">
        <f t="shared" si="153"/>
        <v>108.02698411444821</v>
      </c>
      <c r="AD293" s="4"/>
      <c r="AE293" s="2">
        <v>42672</v>
      </c>
      <c r="AF293">
        <v>60328.76</v>
      </c>
      <c r="AG293" s="3">
        <f t="shared" si="154"/>
        <v>0</v>
      </c>
      <c r="AH293" s="4">
        <f t="shared" si="155"/>
        <v>105.77861534296606</v>
      </c>
      <c r="AI293" s="4"/>
      <c r="AJ293" s="4"/>
      <c r="AK293" s="2">
        <v>42672</v>
      </c>
      <c r="AL293">
        <v>38615.58</v>
      </c>
      <c r="AM293" s="3">
        <f t="shared" si="156"/>
        <v>0</v>
      </c>
      <c r="AN293" s="4">
        <f t="shared" si="157"/>
        <v>105.96437521060851</v>
      </c>
      <c r="AO293" s="4"/>
      <c r="AP293" s="4"/>
      <c r="AQ293" s="4"/>
      <c r="AR293" s="4"/>
      <c r="AS293" s="4"/>
    </row>
    <row r="294" spans="2:45" x14ac:dyDescent="0.2">
      <c r="B294" s="2">
        <v>42673</v>
      </c>
      <c r="C294">
        <v>35453.31</v>
      </c>
      <c r="D294" s="3">
        <f t="shared" si="167"/>
        <v>0</v>
      </c>
      <c r="E294" s="4">
        <f t="shared" si="168"/>
        <v>105.81356167429482</v>
      </c>
      <c r="G294" s="2">
        <v>42673</v>
      </c>
      <c r="H294">
        <v>34930.49</v>
      </c>
      <c r="I294" s="3">
        <f t="shared" si="169"/>
        <v>0</v>
      </c>
      <c r="J294" s="4">
        <f t="shared" si="170"/>
        <v>106.5141012568063</v>
      </c>
      <c r="L294" s="2">
        <v>42673</v>
      </c>
      <c r="M294">
        <v>38790.06</v>
      </c>
      <c r="N294" s="3">
        <f t="shared" si="171"/>
        <v>0</v>
      </c>
      <c r="O294" s="4">
        <f t="shared" si="172"/>
        <v>105.97563411115168</v>
      </c>
      <c r="Q294" s="2">
        <v>42673</v>
      </c>
      <c r="R294">
        <v>36586.51</v>
      </c>
      <c r="S294" s="3">
        <f t="shared" si="173"/>
        <v>0</v>
      </c>
      <c r="T294" s="4">
        <f t="shared" si="174"/>
        <v>106.38959696043929</v>
      </c>
      <c r="V294" s="2">
        <v>42673</v>
      </c>
      <c r="W294">
        <v>1471.18</v>
      </c>
      <c r="X294" s="3">
        <f t="shared" si="175"/>
        <v>0</v>
      </c>
      <c r="Y294">
        <f t="shared" si="149"/>
        <v>3.4846558929269023E-5</v>
      </c>
      <c r="Z294" s="4">
        <f t="shared" si="150"/>
        <v>106.89229249011862</v>
      </c>
      <c r="AA294" s="4">
        <f t="shared" si="151"/>
        <v>108.0345129829593</v>
      </c>
      <c r="AB294" s="4">
        <f t="shared" si="152"/>
        <v>106.89229249011862</v>
      </c>
      <c r="AC294" s="4">
        <f t="shared" si="153"/>
        <v>108.03074848311611</v>
      </c>
      <c r="AD294" s="4"/>
      <c r="AE294" s="2">
        <v>42673</v>
      </c>
      <c r="AF294">
        <v>60328.76</v>
      </c>
      <c r="AG294" s="3">
        <f t="shared" si="154"/>
        <v>0</v>
      </c>
      <c r="AH294" s="4">
        <f t="shared" si="155"/>
        <v>105.77861534296606</v>
      </c>
      <c r="AI294" s="4"/>
      <c r="AJ294" s="4"/>
      <c r="AK294" s="2">
        <v>42673</v>
      </c>
      <c r="AL294">
        <v>38615.58</v>
      </c>
      <c r="AM294" s="3">
        <f t="shared" si="156"/>
        <v>0</v>
      </c>
      <c r="AN294" s="4">
        <f t="shared" si="157"/>
        <v>105.96437521060851</v>
      </c>
      <c r="AO294" s="4"/>
      <c r="AP294" s="4"/>
      <c r="AQ294" s="4"/>
      <c r="AR294" s="4"/>
      <c r="AS294" s="4"/>
    </row>
    <row r="295" spans="2:45" x14ac:dyDescent="0.2">
      <c r="B295" s="2">
        <v>42674</v>
      </c>
      <c r="C295">
        <v>35453.31</v>
      </c>
      <c r="D295" s="3">
        <f t="shared" ref="D295:D301" si="176">+C295/C294-1</f>
        <v>0</v>
      </c>
      <c r="E295" s="4">
        <f t="shared" ref="E295:E301" si="177">+(1+D295)*E294</f>
        <v>105.81356167429482</v>
      </c>
      <c r="G295" s="2">
        <v>42674</v>
      </c>
      <c r="H295">
        <v>34930.49</v>
      </c>
      <c r="I295" s="3">
        <f t="shared" ref="I295:I301" si="178">+H295/H294-1</f>
        <v>0</v>
      </c>
      <c r="J295" s="4">
        <f t="shared" ref="J295:J301" si="179">+(1+I295)*J294</f>
        <v>106.5141012568063</v>
      </c>
      <c r="L295" s="2">
        <v>42674</v>
      </c>
      <c r="M295">
        <v>38790.06</v>
      </c>
      <c r="N295" s="3">
        <f t="shared" ref="N295:N301" si="180">+M295/M294-1</f>
        <v>0</v>
      </c>
      <c r="O295" s="4">
        <f t="shared" ref="O295:O301" si="181">+(1+N295)*O294</f>
        <v>105.97563411115168</v>
      </c>
      <c r="Q295" s="2">
        <v>42674</v>
      </c>
      <c r="R295">
        <v>36586.51</v>
      </c>
      <c r="S295" s="3">
        <f t="shared" ref="S295:S301" si="182">+R295/R294-1</f>
        <v>0</v>
      </c>
      <c r="T295" s="4">
        <f t="shared" ref="T295:T301" si="183">+(1+S295)*T294</f>
        <v>106.38959696043929</v>
      </c>
      <c r="V295" s="2">
        <v>42674</v>
      </c>
      <c r="W295">
        <v>1471.55</v>
      </c>
      <c r="X295" s="3">
        <f t="shared" ref="X295:X301" si="184">+W295/W294-1</f>
        <v>2.5149879688401988E-4</v>
      </c>
      <c r="Y295">
        <f t="shared" si="149"/>
        <v>3.4846558929269023E-5</v>
      </c>
      <c r="Z295" s="4">
        <f t="shared" si="150"/>
        <v>106.91917577307606</v>
      </c>
      <c r="AA295" s="4">
        <f t="shared" si="151"/>
        <v>108.06544816401951</v>
      </c>
      <c r="AB295" s="4">
        <f t="shared" si="152"/>
        <v>106.89229249011862</v>
      </c>
      <c r="AC295" s="4">
        <f t="shared" si="153"/>
        <v>108.0345129829593</v>
      </c>
      <c r="AD295" s="4"/>
      <c r="AE295" s="2">
        <v>42674</v>
      </c>
      <c r="AF295">
        <v>60328.76</v>
      </c>
      <c r="AG295" s="3">
        <f t="shared" si="154"/>
        <v>0</v>
      </c>
      <c r="AH295" s="4">
        <f t="shared" si="155"/>
        <v>105.77861534296606</v>
      </c>
      <c r="AI295" s="4"/>
      <c r="AJ295" s="4"/>
      <c r="AK295" s="2">
        <v>42674</v>
      </c>
      <c r="AL295">
        <v>38615.58</v>
      </c>
      <c r="AM295" s="3">
        <f t="shared" si="156"/>
        <v>0</v>
      </c>
      <c r="AN295" s="4">
        <f t="shared" si="157"/>
        <v>105.96437521060851</v>
      </c>
      <c r="AO295" s="4"/>
      <c r="AP295" s="4"/>
      <c r="AQ295" s="4"/>
      <c r="AR295" s="4"/>
      <c r="AS295" s="4"/>
    </row>
    <row r="296" spans="2:45" x14ac:dyDescent="0.2">
      <c r="B296" s="2">
        <v>42675</v>
      </c>
      <c r="C296">
        <v>35453.31</v>
      </c>
      <c r="D296" s="3">
        <f t="shared" si="176"/>
        <v>0</v>
      </c>
      <c r="E296" s="4">
        <f t="shared" si="177"/>
        <v>105.81356167429482</v>
      </c>
      <c r="G296" s="2">
        <v>42675</v>
      </c>
      <c r="H296">
        <v>34930.49</v>
      </c>
      <c r="I296" s="3">
        <f t="shared" si="178"/>
        <v>0</v>
      </c>
      <c r="J296" s="4">
        <f t="shared" si="179"/>
        <v>106.5141012568063</v>
      </c>
      <c r="L296" s="2">
        <v>42675</v>
      </c>
      <c r="M296">
        <v>38790.06</v>
      </c>
      <c r="N296" s="3">
        <f t="shared" si="180"/>
        <v>0</v>
      </c>
      <c r="O296" s="4">
        <f t="shared" si="181"/>
        <v>105.97563411115168</v>
      </c>
      <c r="Q296" s="2">
        <v>42675</v>
      </c>
      <c r="R296">
        <v>36586.51</v>
      </c>
      <c r="S296" s="3">
        <f t="shared" si="182"/>
        <v>0</v>
      </c>
      <c r="T296" s="4">
        <f t="shared" si="183"/>
        <v>106.38959696043929</v>
      </c>
      <c r="V296" s="2">
        <v>42675</v>
      </c>
      <c r="W296">
        <v>1471.67</v>
      </c>
      <c r="X296" s="3">
        <f t="shared" si="184"/>
        <v>8.1546668478926776E-5</v>
      </c>
      <c r="Y296">
        <f t="shared" si="149"/>
        <v>3.5657997587534851E-5</v>
      </c>
      <c r="Z296" s="4">
        <f t="shared" si="150"/>
        <v>106.92789467565687</v>
      </c>
      <c r="AA296" s="4">
        <f t="shared" si="151"/>
        <v>108.0781139387849</v>
      </c>
      <c r="AB296" s="4">
        <f t="shared" si="152"/>
        <v>106.91917577307606</v>
      </c>
      <c r="AC296" s="4">
        <f t="shared" si="153"/>
        <v>108.06544816401951</v>
      </c>
      <c r="AD296" s="4"/>
      <c r="AE296" s="2">
        <v>42675</v>
      </c>
      <c r="AF296">
        <v>60328.76</v>
      </c>
      <c r="AG296" s="3">
        <f t="shared" si="154"/>
        <v>0</v>
      </c>
      <c r="AH296" s="4">
        <f t="shared" si="155"/>
        <v>105.77861534296606</v>
      </c>
      <c r="AI296" s="4"/>
      <c r="AJ296" s="4"/>
      <c r="AK296" s="2">
        <v>42675</v>
      </c>
      <c r="AL296">
        <v>38615.58</v>
      </c>
      <c r="AM296" s="3">
        <f t="shared" si="156"/>
        <v>0</v>
      </c>
      <c r="AN296" s="4">
        <f t="shared" si="157"/>
        <v>105.96437521060851</v>
      </c>
      <c r="AO296" s="4"/>
      <c r="AP296" s="4"/>
      <c r="AQ296" s="4"/>
      <c r="AR296" s="4"/>
      <c r="AS296" s="4"/>
    </row>
    <row r="297" spans="2:45" x14ac:dyDescent="0.2">
      <c r="B297" s="2">
        <v>42676</v>
      </c>
      <c r="C297">
        <v>35381.29</v>
      </c>
      <c r="D297" s="3">
        <f t="shared" si="176"/>
        <v>-2.031404119953728E-3</v>
      </c>
      <c r="E297" s="4">
        <f t="shared" si="177"/>
        <v>105.59861156916267</v>
      </c>
      <c r="G297" s="2">
        <v>42676</v>
      </c>
      <c r="H297">
        <v>34866.57</v>
      </c>
      <c r="I297" s="3">
        <f t="shared" si="178"/>
        <v>-1.8299199352771467E-3</v>
      </c>
      <c r="J297" s="4">
        <f t="shared" si="179"/>
        <v>106.31918897952833</v>
      </c>
      <c r="L297" s="2">
        <v>42676</v>
      </c>
      <c r="M297">
        <v>38721.919999999998</v>
      </c>
      <c r="N297" s="3">
        <f t="shared" si="180"/>
        <v>-1.7566355916953658E-3</v>
      </c>
      <c r="O297" s="4">
        <f t="shared" si="181"/>
        <v>105.78947354041955</v>
      </c>
      <c r="Q297" s="2">
        <v>42676</v>
      </c>
      <c r="R297">
        <v>36521.96</v>
      </c>
      <c r="S297" s="3">
        <f t="shared" si="182"/>
        <v>-1.7643114907653912E-3</v>
      </c>
      <c r="T297" s="4">
        <f t="shared" si="183"/>
        <v>106.20189257202409</v>
      </c>
      <c r="V297" s="2">
        <v>42676</v>
      </c>
      <c r="W297">
        <v>1469.02</v>
      </c>
      <c r="X297" s="3">
        <f t="shared" si="184"/>
        <v>-1.8006754231587596E-3</v>
      </c>
      <c r="Y297">
        <f t="shared" si="149"/>
        <v>3.5657997587534851E-5</v>
      </c>
      <c r="Z297" s="4">
        <f t="shared" si="150"/>
        <v>106.73535224366431</v>
      </c>
      <c r="AA297" s="4">
        <f t="shared" si="151"/>
        <v>107.88735418436006</v>
      </c>
      <c r="AB297" s="4">
        <f t="shared" si="152"/>
        <v>106.92789467565687</v>
      </c>
      <c r="AC297" s="4">
        <f t="shared" si="153"/>
        <v>108.0781139387849</v>
      </c>
      <c r="AD297" s="4"/>
      <c r="AE297" s="2">
        <v>42676</v>
      </c>
      <c r="AF297">
        <v>60247.12</v>
      </c>
      <c r="AG297" s="3">
        <f t="shared" si="154"/>
        <v>-1.3532517492486074E-3</v>
      </c>
      <c r="AH297" s="4">
        <f t="shared" si="155"/>
        <v>105.6354702467201</v>
      </c>
      <c r="AI297" s="4"/>
      <c r="AJ297" s="4"/>
      <c r="AK297" s="2">
        <v>42676</v>
      </c>
      <c r="AL297">
        <v>38565.360000000001</v>
      </c>
      <c r="AM297" s="3">
        <f t="shared" si="156"/>
        <v>-1.300511348010347E-3</v>
      </c>
      <c r="AN297" s="4">
        <f t="shared" si="157"/>
        <v>105.82656733816229</v>
      </c>
      <c r="AO297" s="4"/>
      <c r="AP297" s="4"/>
      <c r="AQ297" s="4"/>
      <c r="AR297" s="4"/>
      <c r="AS297" s="4"/>
    </row>
    <row r="298" spans="2:45" x14ac:dyDescent="0.2">
      <c r="B298" s="2">
        <v>42677</v>
      </c>
      <c r="C298">
        <v>35285.81</v>
      </c>
      <c r="D298" s="3">
        <f t="shared" si="176"/>
        <v>-2.6986014359567934E-3</v>
      </c>
      <c r="E298" s="4">
        <f t="shared" si="177"/>
        <v>105.31364300434709</v>
      </c>
      <c r="G298" s="2">
        <v>42677</v>
      </c>
      <c r="H298">
        <v>34804.25</v>
      </c>
      <c r="I298" s="3">
        <f t="shared" si="178"/>
        <v>-1.7873854525982669E-3</v>
      </c>
      <c r="J298" s="4">
        <f t="shared" si="179"/>
        <v>106.12915560781428</v>
      </c>
      <c r="L298" s="2">
        <v>42677</v>
      </c>
      <c r="M298">
        <v>38663.61</v>
      </c>
      <c r="N298" s="3">
        <f t="shared" si="180"/>
        <v>-1.5058654116324455E-3</v>
      </c>
      <c r="O298" s="4">
        <f t="shared" si="181"/>
        <v>105.63016883130022</v>
      </c>
      <c r="Q298" s="2">
        <v>42677</v>
      </c>
      <c r="R298">
        <v>36456.89</v>
      </c>
      <c r="S298" s="3">
        <f t="shared" si="182"/>
        <v>-1.7816677965805106E-3</v>
      </c>
      <c r="T298" s="4">
        <f t="shared" si="183"/>
        <v>106.01267608009262</v>
      </c>
      <c r="V298" s="2">
        <v>42677</v>
      </c>
      <c r="W298">
        <v>1470.17</v>
      </c>
      <c r="X298" s="3">
        <f t="shared" si="184"/>
        <v>7.8283481504692887E-4</v>
      </c>
      <c r="Y298">
        <f t="shared" si="149"/>
        <v>3.5657997587534851E-5</v>
      </c>
      <c r="Z298" s="4">
        <f t="shared" si="150"/>
        <v>106.81890839339695</v>
      </c>
      <c r="AA298" s="4">
        <f t="shared" si="151"/>
        <v>107.97565920833411</v>
      </c>
      <c r="AB298" s="4">
        <f t="shared" si="152"/>
        <v>106.73535224366431</v>
      </c>
      <c r="AC298" s="4">
        <f t="shared" si="153"/>
        <v>107.88735418436006</v>
      </c>
      <c r="AD298" s="4"/>
      <c r="AE298" s="2">
        <v>42677</v>
      </c>
      <c r="AF298">
        <v>60141.98</v>
      </c>
      <c r="AG298" s="3">
        <f t="shared" si="154"/>
        <v>-1.7451456600746651E-3</v>
      </c>
      <c r="AH298" s="4">
        <f t="shared" si="155"/>
        <v>105.45112096426909</v>
      </c>
      <c r="AI298" s="4"/>
      <c r="AJ298" s="4"/>
      <c r="AK298" s="2">
        <v>42677</v>
      </c>
      <c r="AL298">
        <v>38495.279999999999</v>
      </c>
      <c r="AM298" s="3">
        <f t="shared" si="156"/>
        <v>-1.817174791056031E-3</v>
      </c>
      <c r="AN298" s="4">
        <f t="shared" si="157"/>
        <v>105.63426196777139</v>
      </c>
      <c r="AO298" s="4"/>
      <c r="AP298" s="4"/>
      <c r="AQ298" s="4"/>
      <c r="AR298" s="4"/>
      <c r="AS298" s="4"/>
    </row>
    <row r="299" spans="2:45" x14ac:dyDescent="0.2">
      <c r="B299" s="2">
        <v>42678</v>
      </c>
      <c r="C299">
        <v>35334.92</v>
      </c>
      <c r="D299" s="3">
        <f t="shared" si="176"/>
        <v>1.3917776012510874E-3</v>
      </c>
      <c r="E299" s="4">
        <f t="shared" si="177"/>
        <v>105.46021617378669</v>
      </c>
      <c r="G299" s="2">
        <v>42678</v>
      </c>
      <c r="H299">
        <v>34813.78</v>
      </c>
      <c r="I299" s="3">
        <f t="shared" si="178"/>
        <v>2.73817134401666E-4</v>
      </c>
      <c r="J299" s="4">
        <f t="shared" si="179"/>
        <v>106.15821558907929</v>
      </c>
      <c r="L299" s="2">
        <v>42678</v>
      </c>
      <c r="M299">
        <v>38672.51</v>
      </c>
      <c r="N299" s="3">
        <f t="shared" si="180"/>
        <v>2.3019061075779668E-4</v>
      </c>
      <c r="O299" s="4">
        <f t="shared" si="181"/>
        <v>105.65448390437795</v>
      </c>
      <c r="Q299" s="2">
        <v>42678</v>
      </c>
      <c r="R299">
        <v>36469.129999999997</v>
      </c>
      <c r="S299" s="3">
        <f t="shared" si="182"/>
        <v>3.3573900571326476E-4</v>
      </c>
      <c r="T299" s="4">
        <f t="shared" si="183"/>
        <v>106.04826867055274</v>
      </c>
      <c r="V299" s="2">
        <v>42678</v>
      </c>
      <c r="W299">
        <v>1470.97</v>
      </c>
      <c r="X299" s="3">
        <f t="shared" si="184"/>
        <v>5.4415475761304677E-4</v>
      </c>
      <c r="Y299">
        <f t="shared" si="149"/>
        <v>3.5657997587534851E-5</v>
      </c>
      <c r="Z299" s="4">
        <f t="shared" si="150"/>
        <v>106.87703441060225</v>
      </c>
      <c r="AA299" s="4">
        <f t="shared" si="151"/>
        <v>108.03826487279429</v>
      </c>
      <c r="AB299" s="4">
        <f t="shared" si="152"/>
        <v>106.81890839339695</v>
      </c>
      <c r="AC299" s="4">
        <f t="shared" si="153"/>
        <v>107.97565920833411</v>
      </c>
      <c r="AD299" s="4"/>
      <c r="AE299" s="2">
        <v>42678</v>
      </c>
      <c r="AF299">
        <v>60178.7</v>
      </c>
      <c r="AG299" s="3">
        <f t="shared" si="154"/>
        <v>6.1055522282438268E-4</v>
      </c>
      <c r="AH299" s="4">
        <f t="shared" si="155"/>
        <v>105.51550469692651</v>
      </c>
      <c r="AI299" s="4"/>
      <c r="AJ299" s="4"/>
      <c r="AK299" s="2">
        <v>42678</v>
      </c>
      <c r="AL299">
        <v>38514.660000000003</v>
      </c>
      <c r="AM299" s="3">
        <f t="shared" si="156"/>
        <v>5.0343834360999651E-4</v>
      </c>
      <c r="AN299" s="4">
        <f t="shared" si="157"/>
        <v>105.68744230564491</v>
      </c>
      <c r="AO299" s="4"/>
      <c r="AP299" s="4"/>
      <c r="AQ299" s="4"/>
      <c r="AR299" s="4"/>
      <c r="AS299" s="4"/>
    </row>
    <row r="300" spans="2:45" x14ac:dyDescent="0.2">
      <c r="B300" s="2">
        <v>42679</v>
      </c>
      <c r="C300">
        <v>35334.92</v>
      </c>
      <c r="D300" s="3">
        <f t="shared" si="176"/>
        <v>0</v>
      </c>
      <c r="E300" s="4">
        <f t="shared" si="177"/>
        <v>105.46021617378669</v>
      </c>
      <c r="G300" s="2">
        <v>42679</v>
      </c>
      <c r="H300">
        <v>34813.78</v>
      </c>
      <c r="I300" s="3">
        <f t="shared" si="178"/>
        <v>0</v>
      </c>
      <c r="J300" s="4">
        <f t="shared" si="179"/>
        <v>106.15821558907929</v>
      </c>
      <c r="L300" s="2">
        <v>42679</v>
      </c>
      <c r="M300">
        <v>38672.51</v>
      </c>
      <c r="N300" s="3">
        <f t="shared" si="180"/>
        <v>0</v>
      </c>
      <c r="O300" s="4">
        <f t="shared" si="181"/>
        <v>105.65448390437795</v>
      </c>
      <c r="Q300" s="2">
        <v>42679</v>
      </c>
      <c r="R300">
        <v>36469.129999999997</v>
      </c>
      <c r="S300" s="3">
        <f t="shared" si="182"/>
        <v>0</v>
      </c>
      <c r="T300" s="4">
        <f t="shared" si="183"/>
        <v>106.04826867055274</v>
      </c>
      <c r="V300" s="2">
        <v>42679</v>
      </c>
      <c r="W300">
        <v>1470.97</v>
      </c>
      <c r="X300" s="3">
        <f t="shared" si="184"/>
        <v>0</v>
      </c>
      <c r="Y300">
        <f t="shared" si="149"/>
        <v>3.5657997587534851E-5</v>
      </c>
      <c r="Z300" s="4">
        <f t="shared" si="150"/>
        <v>106.87703441060225</v>
      </c>
      <c r="AA300" s="4">
        <f t="shared" si="151"/>
        <v>108.04211730098248</v>
      </c>
      <c r="AB300" s="4">
        <f t="shared" si="152"/>
        <v>106.87703441060225</v>
      </c>
      <c r="AC300" s="4">
        <f t="shared" si="153"/>
        <v>108.03826487279429</v>
      </c>
      <c r="AD300" s="4"/>
      <c r="AE300" s="2">
        <v>42679</v>
      </c>
      <c r="AF300">
        <v>60178.7</v>
      </c>
      <c r="AG300" s="3">
        <f t="shared" si="154"/>
        <v>0</v>
      </c>
      <c r="AH300" s="4">
        <f t="shared" si="155"/>
        <v>105.51550469692651</v>
      </c>
      <c r="AI300" s="4"/>
      <c r="AJ300" s="4"/>
      <c r="AK300" s="2">
        <v>42679</v>
      </c>
      <c r="AL300">
        <v>38514.660000000003</v>
      </c>
      <c r="AM300" s="3">
        <f t="shared" si="156"/>
        <v>0</v>
      </c>
      <c r="AN300" s="4">
        <f t="shared" si="157"/>
        <v>105.68744230564491</v>
      </c>
      <c r="AO300" s="4"/>
      <c r="AP300" s="4"/>
      <c r="AQ300" s="4"/>
      <c r="AR300" s="4"/>
      <c r="AS300" s="4"/>
    </row>
    <row r="301" spans="2:45" x14ac:dyDescent="0.2">
      <c r="B301" s="2">
        <v>42680</v>
      </c>
      <c r="C301">
        <v>35334.92</v>
      </c>
      <c r="D301" s="3">
        <f t="shared" si="176"/>
        <v>0</v>
      </c>
      <c r="E301" s="4">
        <f t="shared" si="177"/>
        <v>105.46021617378669</v>
      </c>
      <c r="G301" s="2">
        <v>42680</v>
      </c>
      <c r="H301">
        <v>34813.78</v>
      </c>
      <c r="I301" s="3">
        <f t="shared" si="178"/>
        <v>0</v>
      </c>
      <c r="J301" s="4">
        <f t="shared" si="179"/>
        <v>106.15821558907929</v>
      </c>
      <c r="L301" s="2">
        <v>42680</v>
      </c>
      <c r="M301">
        <v>38672.51</v>
      </c>
      <c r="N301" s="3">
        <f t="shared" si="180"/>
        <v>0</v>
      </c>
      <c r="O301" s="4">
        <f t="shared" si="181"/>
        <v>105.65448390437795</v>
      </c>
      <c r="Q301" s="2">
        <v>42680</v>
      </c>
      <c r="R301">
        <v>36469.129999999997</v>
      </c>
      <c r="S301" s="3">
        <f t="shared" si="182"/>
        <v>0</v>
      </c>
      <c r="T301" s="4">
        <f t="shared" si="183"/>
        <v>106.04826867055274</v>
      </c>
      <c r="V301" s="2">
        <v>42680</v>
      </c>
      <c r="W301">
        <v>1470.97</v>
      </c>
      <c r="X301" s="3">
        <f t="shared" si="184"/>
        <v>0</v>
      </c>
      <c r="Y301">
        <f t="shared" si="149"/>
        <v>3.5657997587534851E-5</v>
      </c>
      <c r="Z301" s="4">
        <f t="shared" si="150"/>
        <v>106.87703441060225</v>
      </c>
      <c r="AA301" s="4">
        <f t="shared" si="151"/>
        <v>108.04596986654056</v>
      </c>
      <c r="AB301" s="4">
        <f t="shared" si="152"/>
        <v>106.87703441060225</v>
      </c>
      <c r="AC301" s="4">
        <f t="shared" si="153"/>
        <v>108.04211730098248</v>
      </c>
      <c r="AD301" s="4"/>
      <c r="AE301" s="2">
        <v>42680</v>
      </c>
      <c r="AF301">
        <v>60178.7</v>
      </c>
      <c r="AG301" s="3">
        <f t="shared" si="154"/>
        <v>0</v>
      </c>
      <c r="AH301" s="4">
        <f t="shared" si="155"/>
        <v>105.51550469692651</v>
      </c>
      <c r="AI301" s="4"/>
      <c r="AJ301" s="4"/>
      <c r="AK301" s="2">
        <v>42680</v>
      </c>
      <c r="AL301">
        <v>38514.660000000003</v>
      </c>
      <c r="AM301" s="3">
        <f t="shared" si="156"/>
        <v>0</v>
      </c>
      <c r="AN301" s="4">
        <f t="shared" si="157"/>
        <v>105.68744230564491</v>
      </c>
      <c r="AO301" s="4"/>
      <c r="AP301" s="4"/>
      <c r="AQ301" s="4"/>
      <c r="AR301" s="4"/>
      <c r="AS301" s="4"/>
    </row>
    <row r="302" spans="2:45" x14ac:dyDescent="0.2">
      <c r="B302" s="2">
        <v>42681</v>
      </c>
      <c r="C302">
        <v>35359.199999999997</v>
      </c>
      <c r="D302" s="3">
        <f t="shared" ref="D302:D311" si="185">+C302/C301-1</f>
        <v>6.8713895489214138E-4</v>
      </c>
      <c r="E302" s="4">
        <f t="shared" ref="E302:E311" si="186">+(1+D302)*E301</f>
        <v>105.53268199651104</v>
      </c>
      <c r="G302" s="2">
        <v>42681</v>
      </c>
      <c r="H302">
        <v>34846.400000000001</v>
      </c>
      <c r="I302" s="3">
        <f t="shared" ref="I302:I311" si="187">+H302/H301-1</f>
        <v>9.3698529720143142E-4</v>
      </c>
      <c r="J302" s="4">
        <f t="shared" ref="J302:J311" si="188">+(1+I302)*J301</f>
        <v>106.2576842762634</v>
      </c>
      <c r="L302" s="2">
        <v>42681</v>
      </c>
      <c r="M302">
        <v>38711.129999999997</v>
      </c>
      <c r="N302" s="3">
        <f t="shared" ref="N302:N311" si="189">+M302/M301-1</f>
        <v>9.9864218795198134E-4</v>
      </c>
      <c r="O302" s="4">
        <f t="shared" ref="O302:O311" si="190">+(1+N302)*O301</f>
        <v>105.75999492935117</v>
      </c>
      <c r="Q302" s="2">
        <v>42681</v>
      </c>
      <c r="R302">
        <v>36501.43</v>
      </c>
      <c r="S302" s="3">
        <f t="shared" ref="S302:S311" si="191">+R302/R301-1</f>
        <v>8.8568057422810931E-4</v>
      </c>
      <c r="T302" s="4">
        <f t="shared" ref="T302:T311" si="192">+(1+S302)*T301</f>
        <v>106.14219356204478</v>
      </c>
      <c r="V302" s="2">
        <v>42681</v>
      </c>
      <c r="W302">
        <v>1473.23</v>
      </c>
      <c r="X302" s="3">
        <f t="shared" ref="X302:X311" si="193">+W302/W301-1</f>
        <v>1.536401150261435E-3</v>
      </c>
      <c r="Y302">
        <f t="shared" si="149"/>
        <v>3.5657997587534851E-5</v>
      </c>
      <c r="Z302" s="4">
        <f t="shared" si="150"/>
        <v>107.04124040920723</v>
      </c>
      <c r="AA302" s="4">
        <f t="shared" si="151"/>
        <v>108.21582452185747</v>
      </c>
      <c r="AB302" s="4">
        <f t="shared" si="152"/>
        <v>106.87703441060225</v>
      </c>
      <c r="AC302" s="4">
        <f t="shared" si="153"/>
        <v>108.04596986654056</v>
      </c>
      <c r="AD302" s="4"/>
      <c r="AE302" s="2">
        <v>42681</v>
      </c>
      <c r="AF302">
        <v>60216.13</v>
      </c>
      <c r="AG302" s="3">
        <f t="shared" ref="AG302:AG311" si="194">+AF302/AF301-1</f>
        <v>6.2198086698450616E-4</v>
      </c>
      <c r="AH302" s="4">
        <f t="shared" ref="AH302:AH311" si="195">+(1+AG302)*AH301</f>
        <v>105.58113332201822</v>
      </c>
      <c r="AI302" s="4"/>
      <c r="AK302" s="2">
        <v>42681</v>
      </c>
      <c r="AL302">
        <v>38552.69</v>
      </c>
      <c r="AM302" s="3">
        <f t="shared" ref="AM302:AM311" si="196">+AL302/AL301-1</f>
        <v>9.8741622021325526E-4</v>
      </c>
      <c r="AN302" s="4">
        <f t="shared" ref="AN302:AN311" si="197">+(1+AM302)*AN301</f>
        <v>105.79179980045035</v>
      </c>
      <c r="AO302" s="4"/>
    </row>
    <row r="303" spans="2:45" x14ac:dyDescent="0.2">
      <c r="B303" s="2">
        <v>42682</v>
      </c>
      <c r="C303">
        <v>35460.239999999998</v>
      </c>
      <c r="D303" s="3">
        <f t="shared" si="185"/>
        <v>2.8575307133644756E-3</v>
      </c>
      <c r="E303" s="4">
        <f t="shared" si="186"/>
        <v>105.8342448765798</v>
      </c>
      <c r="G303" s="2">
        <v>42682</v>
      </c>
      <c r="H303">
        <v>34908.99</v>
      </c>
      <c r="I303" s="3">
        <f t="shared" si="187"/>
        <v>1.7961683272875728E-3</v>
      </c>
      <c r="J303" s="4">
        <f t="shared" si="188"/>
        <v>106.44854096329135</v>
      </c>
      <c r="L303" s="2">
        <v>42682</v>
      </c>
      <c r="M303">
        <v>38773.64</v>
      </c>
      <c r="N303" s="3">
        <f t="shared" si="189"/>
        <v>1.6147810720070765E-3</v>
      </c>
      <c r="O303" s="4">
        <f t="shared" si="190"/>
        <v>105.93077416733864</v>
      </c>
      <c r="Q303" s="2">
        <v>42682</v>
      </c>
      <c r="R303">
        <v>36564.76</v>
      </c>
      <c r="S303" s="3">
        <f t="shared" si="191"/>
        <v>1.7350005191578699E-3</v>
      </c>
      <c r="T303" s="4">
        <f t="shared" si="192"/>
        <v>106.32635032297948</v>
      </c>
      <c r="V303" s="2">
        <v>42682</v>
      </c>
      <c r="W303">
        <v>1474.29</v>
      </c>
      <c r="X303" s="3">
        <f t="shared" si="193"/>
        <v>7.1950747676874371E-4</v>
      </c>
      <c r="Y303">
        <f t="shared" si="149"/>
        <v>3.5657997587534851E-5</v>
      </c>
      <c r="Z303" s="4">
        <f t="shared" si="150"/>
        <v>107.11825738200426</v>
      </c>
      <c r="AA303" s="4">
        <f t="shared" si="151"/>
        <v>108.29754537631537</v>
      </c>
      <c r="AB303" s="4">
        <f t="shared" si="152"/>
        <v>107.04124040920723</v>
      </c>
      <c r="AC303" s="4">
        <f t="shared" si="153"/>
        <v>108.21582452185747</v>
      </c>
      <c r="AD303" s="4"/>
      <c r="AE303" s="2">
        <v>42682</v>
      </c>
      <c r="AF303">
        <v>60324.97</v>
      </c>
      <c r="AG303" s="3">
        <f t="shared" si="194"/>
        <v>1.8074891229311607E-3</v>
      </c>
      <c r="AH303" s="4">
        <f t="shared" si="195"/>
        <v>105.77197007208451</v>
      </c>
      <c r="AI303" s="4"/>
      <c r="AK303" s="2">
        <v>42682</v>
      </c>
      <c r="AL303">
        <v>38604.29</v>
      </c>
      <c r="AM303" s="3">
        <f t="shared" si="196"/>
        <v>1.3384280059316467E-3</v>
      </c>
      <c r="AN303" s="4">
        <f t="shared" si="197"/>
        <v>105.93339450810119</v>
      </c>
      <c r="AO303" s="4"/>
    </row>
    <row r="304" spans="2:45" x14ac:dyDescent="0.2">
      <c r="B304" s="2">
        <v>42683</v>
      </c>
      <c r="C304">
        <v>35475.230000000003</v>
      </c>
      <c r="D304" s="3">
        <f t="shared" si="185"/>
        <v>4.2272697533918269E-4</v>
      </c>
      <c r="E304" s="4">
        <f t="shared" si="186"/>
        <v>105.87898386680378</v>
      </c>
      <c r="G304" s="2">
        <v>42683</v>
      </c>
      <c r="H304">
        <v>34911.72</v>
      </c>
      <c r="I304" s="3">
        <f t="shared" si="187"/>
        <v>7.8203351056682635E-5</v>
      </c>
      <c r="J304" s="4">
        <f t="shared" si="188"/>
        <v>106.45686559590978</v>
      </c>
      <c r="L304" s="2">
        <v>42683</v>
      </c>
      <c r="M304">
        <v>38783.760000000002</v>
      </c>
      <c r="N304" s="3">
        <f t="shared" si="189"/>
        <v>2.6100206222579025E-4</v>
      </c>
      <c r="O304" s="4">
        <f t="shared" si="190"/>
        <v>105.9584223178495</v>
      </c>
      <c r="Q304" s="2">
        <v>42683</v>
      </c>
      <c r="R304">
        <v>36567.440000000002</v>
      </c>
      <c r="S304" s="3">
        <f t="shared" si="191"/>
        <v>7.3294614814978232E-5</v>
      </c>
      <c r="T304" s="4">
        <f t="shared" si="192"/>
        <v>106.33414347187109</v>
      </c>
      <c r="V304" s="2">
        <v>42683</v>
      </c>
      <c r="W304">
        <v>1471.93</v>
      </c>
      <c r="X304" s="3">
        <f t="shared" si="193"/>
        <v>-1.6007705403956463E-3</v>
      </c>
      <c r="Y304">
        <f t="shared" si="149"/>
        <v>3.5657997587534851E-5</v>
      </c>
      <c r="Z304" s="4">
        <f t="shared" si="150"/>
        <v>106.94678563124863</v>
      </c>
      <c r="AA304" s="4">
        <f t="shared" si="151"/>
        <v>108.12804752969157</v>
      </c>
      <c r="AB304" s="4">
        <f t="shared" si="152"/>
        <v>107.11825738200426</v>
      </c>
      <c r="AC304" s="4">
        <f t="shared" si="153"/>
        <v>108.29754537631537</v>
      </c>
      <c r="AD304" s="4"/>
      <c r="AE304" s="2">
        <v>42683</v>
      </c>
      <c r="AF304">
        <v>60328.94</v>
      </c>
      <c r="AG304" s="3">
        <f t="shared" si="194"/>
        <v>6.5810227506180041E-5</v>
      </c>
      <c r="AH304" s="4">
        <f t="shared" si="195"/>
        <v>105.77893094949873</v>
      </c>
      <c r="AI304" s="4"/>
      <c r="AK304" s="2">
        <v>42683</v>
      </c>
      <c r="AL304">
        <v>38596.97</v>
      </c>
      <c r="AM304" s="3">
        <f t="shared" si="196"/>
        <v>-1.8961623177116138E-4</v>
      </c>
      <c r="AN304" s="4">
        <f t="shared" si="197"/>
        <v>105.91330781701583</v>
      </c>
      <c r="AO304" s="4"/>
    </row>
    <row r="305" spans="2:41" x14ac:dyDescent="0.2">
      <c r="B305" s="2">
        <v>42684</v>
      </c>
      <c r="C305">
        <v>35324.69</v>
      </c>
      <c r="D305" s="3">
        <f t="shared" si="185"/>
        <v>-4.2435242844092169E-3</v>
      </c>
      <c r="E305" s="4">
        <f t="shared" si="186"/>
        <v>105.42968382755643</v>
      </c>
      <c r="G305" s="2">
        <v>42684</v>
      </c>
      <c r="H305">
        <v>34855.43</v>
      </c>
      <c r="I305" s="3">
        <f t="shared" si="187"/>
        <v>-1.6123525280336004E-3</v>
      </c>
      <c r="J305" s="4">
        <f t="shared" si="188"/>
        <v>106.28521959953967</v>
      </c>
      <c r="L305" s="2">
        <v>42684</v>
      </c>
      <c r="M305">
        <v>38710.959999999999</v>
      </c>
      <c r="N305" s="3">
        <f t="shared" si="189"/>
        <v>-1.8770743218295971E-3</v>
      </c>
      <c r="O305" s="4">
        <f t="shared" si="190"/>
        <v>105.75953048413508</v>
      </c>
      <c r="Q305" s="2">
        <v>42684</v>
      </c>
      <c r="R305">
        <v>36500.239999999998</v>
      </c>
      <c r="S305" s="3">
        <f t="shared" si="191"/>
        <v>-1.8377004242026151E-3</v>
      </c>
      <c r="T305" s="4">
        <f t="shared" si="192"/>
        <v>106.1387331713056</v>
      </c>
      <c r="V305" s="2">
        <v>42684</v>
      </c>
      <c r="W305">
        <v>1461.93</v>
      </c>
      <c r="X305" s="3">
        <f t="shared" si="193"/>
        <v>-6.7938013356613203E-3</v>
      </c>
      <c r="Y305">
        <f t="shared" si="149"/>
        <v>3.5657997587534851E-5</v>
      </c>
      <c r="Z305" s="4">
        <f t="shared" si="150"/>
        <v>106.22021041618237</v>
      </c>
      <c r="AA305" s="4">
        <f t="shared" si="151"/>
        <v>107.39730268561986</v>
      </c>
      <c r="AB305" s="4">
        <f t="shared" si="152"/>
        <v>106.94678563124863</v>
      </c>
      <c r="AC305" s="4">
        <f t="shared" si="153"/>
        <v>108.12804752969157</v>
      </c>
      <c r="AD305" s="4"/>
      <c r="AE305" s="2">
        <v>42684</v>
      </c>
      <c r="AF305">
        <v>60219.41</v>
      </c>
      <c r="AG305" s="3">
        <f t="shared" si="194"/>
        <v>-1.8155465685291139E-3</v>
      </c>
      <c r="AH305" s="4">
        <f t="shared" si="195"/>
        <v>105.58688437439069</v>
      </c>
      <c r="AI305" s="4"/>
      <c r="AK305" s="2">
        <v>42684</v>
      </c>
      <c r="AL305">
        <v>38554.959999999999</v>
      </c>
      <c r="AM305" s="3">
        <f t="shared" si="196"/>
        <v>-1.0884274076436995E-3</v>
      </c>
      <c r="AN305" s="4">
        <f t="shared" si="197"/>
        <v>105.7980288699536</v>
      </c>
      <c r="AO305" s="4"/>
    </row>
    <row r="306" spans="2:41" x14ac:dyDescent="0.2">
      <c r="B306" s="2">
        <v>42685</v>
      </c>
      <c r="C306">
        <v>34952.339999999997</v>
      </c>
      <c r="D306" s="3">
        <f t="shared" si="185"/>
        <v>-1.0540786062100072E-2</v>
      </c>
      <c r="E306" s="4">
        <f t="shared" si="186"/>
        <v>104.31837208573531</v>
      </c>
      <c r="G306" s="2">
        <v>42685</v>
      </c>
      <c r="H306">
        <v>34602.58</v>
      </c>
      <c r="I306" s="3">
        <f t="shared" si="187"/>
        <v>-7.254249911706645E-3</v>
      </c>
      <c r="J306" s="4">
        <f t="shared" si="188"/>
        <v>105.51420005464399</v>
      </c>
      <c r="L306" s="2">
        <v>42685</v>
      </c>
      <c r="M306">
        <v>38425.29</v>
      </c>
      <c r="N306" s="3">
        <f t="shared" si="189"/>
        <v>-7.3795638237852401E-3</v>
      </c>
      <c r="O306" s="4">
        <f t="shared" si="190"/>
        <v>104.97907127895385</v>
      </c>
      <c r="Q306" s="2">
        <v>42685</v>
      </c>
      <c r="R306">
        <v>36237.56</v>
      </c>
      <c r="S306" s="3">
        <f t="shared" si="191"/>
        <v>-7.1966650082301298E-3</v>
      </c>
      <c r="T306" s="4">
        <f t="shared" si="192"/>
        <v>105.37488826427379</v>
      </c>
      <c r="V306" s="2">
        <v>42685</v>
      </c>
      <c r="W306">
        <v>1456.1</v>
      </c>
      <c r="X306" s="3">
        <f t="shared" si="193"/>
        <v>-3.9878790366161265E-3</v>
      </c>
      <c r="Y306">
        <f t="shared" si="149"/>
        <v>3.5657997587534851E-5</v>
      </c>
      <c r="Z306" s="4">
        <f t="shared" si="150"/>
        <v>105.79661706579873</v>
      </c>
      <c r="AA306" s="4">
        <f t="shared" si="151"/>
        <v>106.97284480641083</v>
      </c>
      <c r="AB306" s="4">
        <f t="shared" si="152"/>
        <v>106.22021041618237</v>
      </c>
      <c r="AC306" s="4">
        <f t="shared" si="153"/>
        <v>107.39730268561986</v>
      </c>
      <c r="AD306" s="4"/>
      <c r="AE306" s="2">
        <v>42685</v>
      </c>
      <c r="AF306">
        <v>59776.19</v>
      </c>
      <c r="AG306" s="3">
        <f t="shared" si="194"/>
        <v>-7.3600853943935896E-3</v>
      </c>
      <c r="AH306" s="4">
        <f t="shared" si="195"/>
        <v>104.80975588886722</v>
      </c>
      <c r="AI306" s="4"/>
      <c r="AK306" s="2">
        <v>42685</v>
      </c>
      <c r="AL306">
        <v>38388.92</v>
      </c>
      <c r="AM306" s="3">
        <f t="shared" si="196"/>
        <v>-4.3065794906803623E-3</v>
      </c>
      <c r="AN306" s="4">
        <f t="shared" si="197"/>
        <v>105.34240124866784</v>
      </c>
      <c r="AO306" s="4"/>
    </row>
    <row r="307" spans="2:41" x14ac:dyDescent="0.2">
      <c r="B307" s="2">
        <v>42686</v>
      </c>
      <c r="C307">
        <v>34952.339999999997</v>
      </c>
      <c r="D307" s="3">
        <f t="shared" si="185"/>
        <v>0</v>
      </c>
      <c r="E307" s="4">
        <f t="shared" si="186"/>
        <v>104.31837208573531</v>
      </c>
      <c r="G307" s="2">
        <v>42686</v>
      </c>
      <c r="H307">
        <v>34602.58</v>
      </c>
      <c r="I307" s="3">
        <f t="shared" si="187"/>
        <v>0</v>
      </c>
      <c r="J307" s="4">
        <f t="shared" si="188"/>
        <v>105.51420005464399</v>
      </c>
      <c r="L307" s="2">
        <v>42686</v>
      </c>
      <c r="M307">
        <v>38425.29</v>
      </c>
      <c r="N307" s="3">
        <f t="shared" si="189"/>
        <v>0</v>
      </c>
      <c r="O307" s="4">
        <f t="shared" si="190"/>
        <v>104.97907127895385</v>
      </c>
      <c r="Q307" s="2">
        <v>42686</v>
      </c>
      <c r="R307">
        <v>36237.56</v>
      </c>
      <c r="S307" s="3">
        <f t="shared" si="191"/>
        <v>0</v>
      </c>
      <c r="T307" s="4">
        <f t="shared" si="192"/>
        <v>105.37488826427379</v>
      </c>
      <c r="V307" s="2">
        <v>42686</v>
      </c>
      <c r="W307">
        <v>1456.1</v>
      </c>
      <c r="X307" s="3">
        <f t="shared" si="193"/>
        <v>0</v>
      </c>
      <c r="Y307">
        <f t="shared" si="149"/>
        <v>3.5657997587534851E-5</v>
      </c>
      <c r="Z307" s="4">
        <f t="shared" si="150"/>
        <v>105.79661706579873</v>
      </c>
      <c r="AA307" s="4">
        <f t="shared" si="151"/>
        <v>106.97665924385288</v>
      </c>
      <c r="AB307" s="4">
        <f t="shared" si="152"/>
        <v>105.79661706579873</v>
      </c>
      <c r="AC307" s="4">
        <f t="shared" si="153"/>
        <v>106.97284480641083</v>
      </c>
      <c r="AD307" s="4"/>
      <c r="AE307" s="2">
        <v>42686</v>
      </c>
      <c r="AF307">
        <v>59776.19</v>
      </c>
      <c r="AG307" s="3">
        <f t="shared" si="194"/>
        <v>0</v>
      </c>
      <c r="AH307" s="4">
        <f t="shared" si="195"/>
        <v>104.80975588886722</v>
      </c>
      <c r="AI307" s="4"/>
      <c r="AK307" s="2">
        <v>42686</v>
      </c>
      <c r="AL307">
        <v>38388.92</v>
      </c>
      <c r="AM307" s="3">
        <f t="shared" si="196"/>
        <v>0</v>
      </c>
      <c r="AN307" s="4">
        <f t="shared" si="197"/>
        <v>105.34240124866784</v>
      </c>
      <c r="AO307" s="4"/>
    </row>
    <row r="308" spans="2:41" x14ac:dyDescent="0.2">
      <c r="B308" s="2">
        <v>42687</v>
      </c>
      <c r="C308">
        <v>34952.339999999997</v>
      </c>
      <c r="D308" s="3">
        <f t="shared" si="185"/>
        <v>0</v>
      </c>
      <c r="E308" s="4">
        <f t="shared" si="186"/>
        <v>104.31837208573531</v>
      </c>
      <c r="G308" s="2">
        <v>42687</v>
      </c>
      <c r="H308">
        <v>34602.58</v>
      </c>
      <c r="I308" s="3">
        <f t="shared" si="187"/>
        <v>0</v>
      </c>
      <c r="J308" s="4">
        <f t="shared" si="188"/>
        <v>105.51420005464399</v>
      </c>
      <c r="L308" s="2">
        <v>42687</v>
      </c>
      <c r="M308">
        <v>38425.29</v>
      </c>
      <c r="N308" s="3">
        <f t="shared" si="189"/>
        <v>0</v>
      </c>
      <c r="O308" s="4">
        <f t="shared" si="190"/>
        <v>104.97907127895385</v>
      </c>
      <c r="Q308" s="2">
        <v>42687</v>
      </c>
      <c r="R308">
        <v>36237.56</v>
      </c>
      <c r="S308" s="3">
        <f t="shared" si="191"/>
        <v>0</v>
      </c>
      <c r="T308" s="4">
        <f t="shared" si="192"/>
        <v>105.37488826427379</v>
      </c>
      <c r="V308" s="2">
        <v>42687</v>
      </c>
      <c r="W308">
        <v>1456.1</v>
      </c>
      <c r="X308" s="3">
        <f t="shared" si="193"/>
        <v>0</v>
      </c>
      <c r="Y308">
        <f t="shared" si="149"/>
        <v>3.5657997587534851E-5</v>
      </c>
      <c r="Z308" s="4">
        <f t="shared" si="150"/>
        <v>105.79661706579873</v>
      </c>
      <c r="AA308" s="4">
        <f t="shared" si="151"/>
        <v>106.98047381731011</v>
      </c>
      <c r="AB308" s="4">
        <f t="shared" si="152"/>
        <v>105.79661706579873</v>
      </c>
      <c r="AC308" s="4">
        <f t="shared" si="153"/>
        <v>106.97665924385288</v>
      </c>
      <c r="AD308" s="4"/>
      <c r="AE308" s="2">
        <v>42687</v>
      </c>
      <c r="AF308">
        <v>59776.19</v>
      </c>
      <c r="AG308" s="3">
        <f t="shared" si="194"/>
        <v>0</v>
      </c>
      <c r="AH308" s="4">
        <f t="shared" si="195"/>
        <v>104.80975588886722</v>
      </c>
      <c r="AI308" s="4"/>
      <c r="AK308" s="2">
        <v>42687</v>
      </c>
      <c r="AL308">
        <v>38388.92</v>
      </c>
      <c r="AM308" s="3">
        <f t="shared" si="196"/>
        <v>0</v>
      </c>
      <c r="AN308" s="4">
        <f t="shared" si="197"/>
        <v>105.34240124866784</v>
      </c>
      <c r="AO308" s="4"/>
    </row>
    <row r="309" spans="2:41" x14ac:dyDescent="0.2">
      <c r="B309" s="2">
        <v>42688</v>
      </c>
      <c r="C309">
        <v>34724.28</v>
      </c>
      <c r="D309" s="3">
        <f t="shared" si="185"/>
        <v>-6.5248850291568239E-3</v>
      </c>
      <c r="E309" s="4">
        <f t="shared" si="186"/>
        <v>103.63770670144709</v>
      </c>
      <c r="G309" s="2">
        <v>42688</v>
      </c>
      <c r="H309">
        <v>34432.449999999997</v>
      </c>
      <c r="I309" s="3">
        <f t="shared" si="187"/>
        <v>-4.9166854032273166E-3</v>
      </c>
      <c r="J309" s="4">
        <f t="shared" si="188"/>
        <v>104.99541992740212</v>
      </c>
      <c r="L309" s="2">
        <v>42688</v>
      </c>
      <c r="M309">
        <v>38246.46</v>
      </c>
      <c r="N309" s="3">
        <f t="shared" si="189"/>
        <v>-4.6539661769632312E-3</v>
      </c>
      <c r="O309" s="4">
        <f t="shared" si="190"/>
        <v>104.4905022319326</v>
      </c>
      <c r="Q309" s="2">
        <v>42688</v>
      </c>
      <c r="R309">
        <v>36069.550000000003</v>
      </c>
      <c r="S309" s="3">
        <f t="shared" si="191"/>
        <v>-4.636349688003083E-3</v>
      </c>
      <c r="T309" s="4">
        <f t="shared" si="192"/>
        <v>104.88633343394636</v>
      </c>
      <c r="V309" s="2">
        <v>42688</v>
      </c>
      <c r="W309">
        <v>1441.61</v>
      </c>
      <c r="X309" s="3">
        <f t="shared" si="193"/>
        <v>-9.9512396126639757E-3</v>
      </c>
      <c r="Y309">
        <f t="shared" si="149"/>
        <v>3.5657997587534851E-5</v>
      </c>
      <c r="Z309" s="4">
        <f t="shared" si="150"/>
        <v>104.7438095791677</v>
      </c>
      <c r="AA309" s="4">
        <f t="shared" si="151"/>
        <v>105.91970019795502</v>
      </c>
      <c r="AB309" s="4">
        <f t="shared" si="152"/>
        <v>105.79661706579873</v>
      </c>
      <c r="AC309" s="4">
        <f t="shared" si="153"/>
        <v>106.98047381731011</v>
      </c>
      <c r="AD309" s="4"/>
      <c r="AE309" s="2">
        <v>42688</v>
      </c>
      <c r="AF309">
        <v>59492.6</v>
      </c>
      <c r="AG309" s="3">
        <f t="shared" si="194"/>
        <v>-4.7441966441823524E-3</v>
      </c>
      <c r="AH309" s="4">
        <f t="shared" si="195"/>
        <v>104.31251779670168</v>
      </c>
      <c r="AI309" s="4"/>
      <c r="AK309" s="2">
        <v>42688</v>
      </c>
      <c r="AL309">
        <v>38285.360000000001</v>
      </c>
      <c r="AM309" s="3">
        <f t="shared" si="196"/>
        <v>-2.697653385403842E-3</v>
      </c>
      <c r="AN309" s="4">
        <f t="shared" si="197"/>
        <v>105.0582239633128</v>
      </c>
      <c r="AO309" s="4"/>
    </row>
    <row r="310" spans="2:41" x14ac:dyDescent="0.2">
      <c r="B310" s="2">
        <v>42689</v>
      </c>
      <c r="C310">
        <v>34300.5</v>
      </c>
      <c r="D310" s="3">
        <f t="shared" si="185"/>
        <v>-1.2204140733803492E-2</v>
      </c>
      <c r="E310" s="4">
        <f t="shared" si="186"/>
        <v>102.37289754353398</v>
      </c>
      <c r="G310" s="2">
        <v>42689</v>
      </c>
      <c r="H310">
        <v>34097.370000000003</v>
      </c>
      <c r="I310" s="3">
        <f t="shared" si="187"/>
        <v>-9.7315177978910539E-3</v>
      </c>
      <c r="J310" s="4">
        <f t="shared" si="188"/>
        <v>103.97365512968156</v>
      </c>
      <c r="L310" s="2">
        <v>42689</v>
      </c>
      <c r="M310">
        <v>37812.1</v>
      </c>
      <c r="N310" s="3">
        <f t="shared" si="189"/>
        <v>-1.1356868060468872E-2</v>
      </c>
      <c r="O310" s="4">
        <f t="shared" si="190"/>
        <v>103.30381738451241</v>
      </c>
      <c r="Q310" s="2">
        <v>42689</v>
      </c>
      <c r="R310">
        <v>35691.050000000003</v>
      </c>
      <c r="S310" s="3">
        <f t="shared" si="191"/>
        <v>-1.0493615806130063E-2</v>
      </c>
      <c r="T310" s="4">
        <f t="shared" si="192"/>
        <v>103.78569654757688</v>
      </c>
      <c r="V310" s="2">
        <v>42689</v>
      </c>
      <c r="W310">
        <v>1447.76</v>
      </c>
      <c r="X310" s="3">
        <f t="shared" si="193"/>
        <v>4.2660636371834038E-3</v>
      </c>
      <c r="Y310">
        <f t="shared" si="149"/>
        <v>3.5657997587534851E-5</v>
      </c>
      <c r="Z310" s="4">
        <f t="shared" si="150"/>
        <v>105.19065333643346</v>
      </c>
      <c r="AA310" s="4">
        <f t="shared" si="151"/>
        <v>106.37533726384501</v>
      </c>
      <c r="AB310" s="4">
        <f t="shared" si="152"/>
        <v>104.7438095791677</v>
      </c>
      <c r="AC310" s="4">
        <f t="shared" si="153"/>
        <v>105.91970019795502</v>
      </c>
      <c r="AD310" s="4"/>
      <c r="AE310" s="2">
        <v>42689</v>
      </c>
      <c r="AF310">
        <v>58865.67</v>
      </c>
      <c r="AG310" s="3">
        <f t="shared" si="194"/>
        <v>-1.0537949257554691E-2</v>
      </c>
      <c r="AH310" s="4">
        <f t="shared" si="195"/>
        <v>103.21327777723226</v>
      </c>
      <c r="AI310" s="4"/>
      <c r="AK310" s="2">
        <v>42689</v>
      </c>
      <c r="AL310">
        <v>38034.080000000002</v>
      </c>
      <c r="AM310" s="3">
        <f t="shared" si="196"/>
        <v>-6.5633443175145967E-3</v>
      </c>
      <c r="AN310" s="4">
        <f t="shared" si="197"/>
        <v>104.36869066605502</v>
      </c>
      <c r="AO310" s="4"/>
    </row>
    <row r="311" spans="2:41" x14ac:dyDescent="0.2">
      <c r="B311" s="2">
        <v>42690</v>
      </c>
      <c r="C311">
        <v>34543.32</v>
      </c>
      <c r="D311" s="3">
        <f t="shared" si="185"/>
        <v>7.0791970962522655E-3</v>
      </c>
      <c r="E311" s="4">
        <f t="shared" si="186"/>
        <v>103.09761546255909</v>
      </c>
      <c r="G311" s="2">
        <v>42690</v>
      </c>
      <c r="H311">
        <v>34258.699999999997</v>
      </c>
      <c r="I311" s="3">
        <f t="shared" si="187"/>
        <v>4.731449962269707E-3</v>
      </c>
      <c r="J311" s="4">
        <f t="shared" si="188"/>
        <v>104.46560127632193</v>
      </c>
      <c r="L311" s="2">
        <v>42690</v>
      </c>
      <c r="M311">
        <v>38025.769999999997</v>
      </c>
      <c r="N311" s="3">
        <f t="shared" si="189"/>
        <v>5.6508366369494301E-3</v>
      </c>
      <c r="O311" s="4">
        <f t="shared" si="190"/>
        <v>103.88757038052555</v>
      </c>
      <c r="Q311" s="2">
        <v>42690</v>
      </c>
      <c r="R311">
        <v>35869.919999999998</v>
      </c>
      <c r="S311" s="3">
        <f t="shared" si="191"/>
        <v>5.0116205603363273E-3</v>
      </c>
      <c r="T311" s="4">
        <f t="shared" si="192"/>
        <v>104.30583107826354</v>
      </c>
      <c r="V311" s="2">
        <v>42690</v>
      </c>
      <c r="W311">
        <v>1449.75</v>
      </c>
      <c r="X311" s="3">
        <f t="shared" si="193"/>
        <v>1.3745372161131364E-3</v>
      </c>
      <c r="Y311">
        <f t="shared" si="149"/>
        <v>3.5657997587534851E-5</v>
      </c>
      <c r="Z311" s="4">
        <f t="shared" si="150"/>
        <v>105.33524180423164</v>
      </c>
      <c r="AA311" s="4">
        <f t="shared" si="151"/>
        <v>106.52534725531028</v>
      </c>
      <c r="AB311" s="4">
        <f t="shared" si="152"/>
        <v>105.19065333643346</v>
      </c>
      <c r="AC311" s="4">
        <f t="shared" si="153"/>
        <v>106.37533726384501</v>
      </c>
      <c r="AD311" s="4"/>
      <c r="AE311" s="2">
        <v>42690</v>
      </c>
      <c r="AF311">
        <v>59169.94</v>
      </c>
      <c r="AG311" s="3">
        <f t="shared" si="194"/>
        <v>5.1688870609984949E-3</v>
      </c>
      <c r="AH311" s="4">
        <f t="shared" si="195"/>
        <v>103.74677555325825</v>
      </c>
      <c r="AI311" s="4"/>
      <c r="AK311" s="2">
        <v>42690</v>
      </c>
      <c r="AL311">
        <v>38170.65</v>
      </c>
      <c r="AM311" s="3">
        <f t="shared" si="196"/>
        <v>3.5907270532111735E-3</v>
      </c>
      <c r="AN311" s="4">
        <f t="shared" si="197"/>
        <v>104.74345014713785</v>
      </c>
      <c r="AO311" s="4"/>
    </row>
    <row r="312" spans="2:41" x14ac:dyDescent="0.2">
      <c r="B312" s="2">
        <v>42691</v>
      </c>
      <c r="C312">
        <v>34629.51</v>
      </c>
      <c r="D312" s="3">
        <f t="shared" ref="D312:D315" si="198">+C312/C311-1</f>
        <v>2.4951278568476898E-3</v>
      </c>
      <c r="E312" s="4">
        <f t="shared" ref="E312:E315" si="199">+(1+D312)*E311</f>
        <v>103.3548571948743</v>
      </c>
      <c r="G312" s="2">
        <v>42691</v>
      </c>
      <c r="H312">
        <v>34326.89</v>
      </c>
      <c r="I312" s="3">
        <f t="shared" ref="I312:I315" si="200">+H312/H311-1</f>
        <v>1.9904433034529934E-3</v>
      </c>
      <c r="J312" s="4">
        <f t="shared" ref="J312:J315" si="201">+(1+I312)*J311</f>
        <v>104.67353413282358</v>
      </c>
      <c r="L312" s="2">
        <v>42691</v>
      </c>
      <c r="M312">
        <v>38120.01</v>
      </c>
      <c r="N312" s="3">
        <f t="shared" ref="N312:N315" si="202">+M312/M311-1</f>
        <v>2.4783193081956423E-3</v>
      </c>
      <c r="O312" s="4">
        <f t="shared" ref="O312:O315" si="203">+(1+N312)*O311</f>
        <v>104.14503695208114</v>
      </c>
      <c r="Q312" s="2">
        <v>42691</v>
      </c>
      <c r="R312">
        <v>35953.49</v>
      </c>
      <c r="S312" s="3">
        <f t="shared" ref="S312:S315" si="204">+R312/R311-1</f>
        <v>2.329807259118466E-3</v>
      </c>
      <c r="T312" s="4">
        <f t="shared" ref="T312:T315" si="205">+(1+S312)*T311</f>
        <v>104.54884356067807</v>
      </c>
      <c r="V312" s="2">
        <v>42691</v>
      </c>
      <c r="W312">
        <v>1450.7</v>
      </c>
      <c r="X312" s="3">
        <f t="shared" ref="X312:X315" si="206">+W312/W311-1</f>
        <v>6.5528539403358899E-4</v>
      </c>
      <c r="Y312">
        <f t="shared" si="149"/>
        <v>3.5657997587534851E-5</v>
      </c>
      <c r="Z312" s="4">
        <f t="shared" si="150"/>
        <v>105.40426644966296</v>
      </c>
      <c r="AA312" s="4">
        <f t="shared" si="151"/>
        <v>106.59895024003649</v>
      </c>
      <c r="AB312" s="4">
        <f t="shared" si="152"/>
        <v>105.33524180423164</v>
      </c>
      <c r="AC312" s="4">
        <f t="shared" si="153"/>
        <v>106.52534725531028</v>
      </c>
      <c r="AD312" s="4"/>
      <c r="AE312" s="2">
        <v>42691</v>
      </c>
      <c r="AF312">
        <v>59264.01</v>
      </c>
      <c r="AG312" s="3">
        <f t="shared" ref="AG312:AG315" si="207">+AF312/AF311-1</f>
        <v>1.5898275374286452E-3</v>
      </c>
      <c r="AH312" s="4">
        <f t="shared" ref="AH312:AH315" si="208">+(1+AG312)*AH311</f>
        <v>103.91171503395225</v>
      </c>
      <c r="AI312" s="4"/>
      <c r="AK312" s="2">
        <v>42691</v>
      </c>
      <c r="AL312">
        <v>38227.800000000003</v>
      </c>
      <c r="AM312" s="3">
        <f t="shared" ref="AM312:AM315" si="209">+AL312/AL311-1</f>
        <v>1.4972236522039495E-3</v>
      </c>
      <c r="AN312" s="4">
        <f t="shared" ref="AN312:AN315" si="210">+(1+AM312)*AN311</f>
        <v>104.90027451811159</v>
      </c>
      <c r="AO312" s="4"/>
    </row>
    <row r="313" spans="2:41" x14ac:dyDescent="0.2">
      <c r="B313" s="2">
        <v>42692</v>
      </c>
      <c r="C313">
        <v>34709.18</v>
      </c>
      <c r="D313" s="3">
        <f t="shared" si="198"/>
        <v>2.3006389637045821E-3</v>
      </c>
      <c r="E313" s="4">
        <f t="shared" si="199"/>
        <v>103.59263940642495</v>
      </c>
      <c r="G313" s="2">
        <v>42692</v>
      </c>
      <c r="H313">
        <v>34382.910000000003</v>
      </c>
      <c r="I313" s="3">
        <f t="shared" si="200"/>
        <v>1.6319567546028146E-3</v>
      </c>
      <c r="J313" s="4">
        <f t="shared" si="201"/>
        <v>104.84435681387978</v>
      </c>
      <c r="L313" s="2">
        <v>42692</v>
      </c>
      <c r="M313">
        <v>38178.9</v>
      </c>
      <c r="N313" s="3">
        <f t="shared" si="202"/>
        <v>1.5448579368158022E-3</v>
      </c>
      <c r="O313" s="4">
        <f t="shared" si="203"/>
        <v>104.30592623899653</v>
      </c>
      <c r="Q313" s="2">
        <v>42692</v>
      </c>
      <c r="R313">
        <v>36019.699999999997</v>
      </c>
      <c r="S313" s="3">
        <f t="shared" si="204"/>
        <v>1.8415458415859121E-3</v>
      </c>
      <c r="T313" s="4">
        <f t="shared" si="205"/>
        <v>104.74137504877984</v>
      </c>
      <c r="V313" s="2">
        <v>42692</v>
      </c>
      <c r="W313">
        <v>1450.12</v>
      </c>
      <c r="X313" s="3">
        <f t="shared" si="206"/>
        <v>-3.9980698972919004E-4</v>
      </c>
      <c r="Y313">
        <f t="shared" si="149"/>
        <v>3.5657997587534851E-5</v>
      </c>
      <c r="Z313" s="4">
        <f t="shared" si="150"/>
        <v>105.3621250871891</v>
      </c>
      <c r="AA313" s="4">
        <f t="shared" si="151"/>
        <v>106.56013233974322</v>
      </c>
      <c r="AB313" s="4">
        <f t="shared" si="152"/>
        <v>105.40426644966296</v>
      </c>
      <c r="AC313" s="4">
        <f t="shared" si="153"/>
        <v>106.59895024003649</v>
      </c>
      <c r="AD313" s="4"/>
      <c r="AE313" s="2">
        <v>42692</v>
      </c>
      <c r="AF313">
        <v>59372.66</v>
      </c>
      <c r="AG313" s="3">
        <f t="shared" si="207"/>
        <v>1.8333217748849329E-3</v>
      </c>
      <c r="AH313" s="4">
        <f t="shared" si="208"/>
        <v>104.10221864378963</v>
      </c>
      <c r="AI313" s="4"/>
      <c r="AK313" s="2">
        <v>42692</v>
      </c>
      <c r="AL313">
        <v>38266.730000000003</v>
      </c>
      <c r="AM313" s="3">
        <f t="shared" si="209"/>
        <v>1.0183688310601013E-3</v>
      </c>
      <c r="AN313" s="4">
        <f t="shared" si="210"/>
        <v>105.00710168805048</v>
      </c>
      <c r="AO313" s="4"/>
    </row>
    <row r="314" spans="2:41" x14ac:dyDescent="0.2">
      <c r="B314" s="2">
        <v>42693</v>
      </c>
      <c r="C314">
        <v>34709.18</v>
      </c>
      <c r="D314" s="3">
        <f t="shared" si="198"/>
        <v>0</v>
      </c>
      <c r="E314" s="4">
        <f t="shared" si="199"/>
        <v>103.59263940642495</v>
      </c>
      <c r="G314" s="2">
        <v>42693</v>
      </c>
      <c r="H314">
        <v>34382.910000000003</v>
      </c>
      <c r="I314" s="3">
        <f t="shared" si="200"/>
        <v>0</v>
      </c>
      <c r="J314" s="4">
        <f t="shared" si="201"/>
        <v>104.84435681387978</v>
      </c>
      <c r="L314" s="2">
        <v>42693</v>
      </c>
      <c r="M314">
        <v>38178.9</v>
      </c>
      <c r="N314" s="3">
        <f t="shared" si="202"/>
        <v>0</v>
      </c>
      <c r="O314" s="4">
        <f t="shared" si="203"/>
        <v>104.30592623899653</v>
      </c>
      <c r="Q314" s="2">
        <v>42693</v>
      </c>
      <c r="R314">
        <v>36019.699999999997</v>
      </c>
      <c r="S314" s="3">
        <f t="shared" si="204"/>
        <v>0</v>
      </c>
      <c r="T314" s="4">
        <f t="shared" si="205"/>
        <v>104.74137504877984</v>
      </c>
      <c r="V314" s="2">
        <v>42693</v>
      </c>
      <c r="W314">
        <v>1450.12</v>
      </c>
      <c r="X314" s="3">
        <f t="shared" si="206"/>
        <v>0</v>
      </c>
      <c r="Y314">
        <f t="shared" si="149"/>
        <v>3.5657997587534851E-5</v>
      </c>
      <c r="Z314" s="4">
        <f t="shared" si="150"/>
        <v>105.3621250871891</v>
      </c>
      <c r="AA314" s="4">
        <f t="shared" si="151"/>
        <v>106.56393206068512</v>
      </c>
      <c r="AB314" s="4">
        <f t="shared" si="152"/>
        <v>105.3621250871891</v>
      </c>
      <c r="AC314" s="4">
        <f t="shared" si="153"/>
        <v>106.56013233974322</v>
      </c>
      <c r="AD314" s="4"/>
      <c r="AE314" s="2">
        <v>42693</v>
      </c>
      <c r="AF314">
        <v>59372.66</v>
      </c>
      <c r="AG314" s="3">
        <f t="shared" si="207"/>
        <v>0</v>
      </c>
      <c r="AH314" s="4">
        <f t="shared" si="208"/>
        <v>104.10221864378963</v>
      </c>
      <c r="AI314" s="4"/>
      <c r="AK314" s="2">
        <v>42693</v>
      </c>
      <c r="AL314">
        <v>38266.730000000003</v>
      </c>
      <c r="AM314" s="3">
        <f t="shared" si="209"/>
        <v>0</v>
      </c>
      <c r="AN314" s="4">
        <f t="shared" si="210"/>
        <v>105.00710168805048</v>
      </c>
      <c r="AO314" s="4"/>
    </row>
    <row r="315" spans="2:41" x14ac:dyDescent="0.2">
      <c r="B315" s="2">
        <v>42694</v>
      </c>
      <c r="C315">
        <v>34709.18</v>
      </c>
      <c r="D315" s="3">
        <f t="shared" si="198"/>
        <v>0</v>
      </c>
      <c r="E315" s="4">
        <f t="shared" si="199"/>
        <v>103.59263940642495</v>
      </c>
      <c r="G315" s="2">
        <v>42694</v>
      </c>
      <c r="H315">
        <v>34382.910000000003</v>
      </c>
      <c r="I315" s="3">
        <f t="shared" si="200"/>
        <v>0</v>
      </c>
      <c r="J315" s="4">
        <f t="shared" si="201"/>
        <v>104.84435681387978</v>
      </c>
      <c r="L315" s="2">
        <v>42694</v>
      </c>
      <c r="M315">
        <v>38178.9</v>
      </c>
      <c r="N315" s="3">
        <f t="shared" si="202"/>
        <v>0</v>
      </c>
      <c r="O315" s="4">
        <f t="shared" si="203"/>
        <v>104.30592623899653</v>
      </c>
      <c r="Q315" s="2">
        <v>42694</v>
      </c>
      <c r="R315">
        <v>36019.699999999997</v>
      </c>
      <c r="S315" s="3">
        <f t="shared" si="204"/>
        <v>0</v>
      </c>
      <c r="T315" s="4">
        <f t="shared" si="205"/>
        <v>104.74137504877984</v>
      </c>
      <c r="V315" s="2">
        <v>42694</v>
      </c>
      <c r="W315">
        <v>1450.12</v>
      </c>
      <c r="X315" s="3">
        <f t="shared" si="206"/>
        <v>0</v>
      </c>
      <c r="Y315">
        <f t="shared" si="149"/>
        <v>3.5657997587534851E-5</v>
      </c>
      <c r="Z315" s="4">
        <f t="shared" si="150"/>
        <v>105.3621250871891</v>
      </c>
      <c r="AA315" s="4">
        <f t="shared" si="151"/>
        <v>106.56773191711746</v>
      </c>
      <c r="AB315" s="4">
        <f t="shared" si="152"/>
        <v>105.3621250871891</v>
      </c>
      <c r="AC315" s="4">
        <f t="shared" si="153"/>
        <v>106.56393206068512</v>
      </c>
      <c r="AD315" s="4"/>
      <c r="AE315" s="2">
        <v>42694</v>
      </c>
      <c r="AF315">
        <v>59372.66</v>
      </c>
      <c r="AG315" s="3">
        <f t="shared" si="207"/>
        <v>0</v>
      </c>
      <c r="AH315" s="4">
        <f t="shared" si="208"/>
        <v>104.10221864378963</v>
      </c>
      <c r="AI315" s="4"/>
      <c r="AK315" s="2">
        <v>42694</v>
      </c>
      <c r="AL315">
        <v>38266.730000000003</v>
      </c>
      <c r="AM315" s="3">
        <f t="shared" si="209"/>
        <v>0</v>
      </c>
      <c r="AN315" s="4">
        <f t="shared" si="210"/>
        <v>105.00710168805048</v>
      </c>
      <c r="AO315" s="4"/>
    </row>
    <row r="316" spans="2:41" x14ac:dyDescent="0.2">
      <c r="B316" s="2">
        <v>42695</v>
      </c>
      <c r="C316">
        <v>34657.839999999997</v>
      </c>
      <c r="D316" s="3">
        <f t="shared" ref="D316:D319" si="211">+C316/C315-1</f>
        <v>-1.479147591501806E-3</v>
      </c>
      <c r="E316" s="4">
        <f t="shared" ref="E316:E319" si="212">+(1+D316)*E315</f>
        <v>103.43941060334963</v>
      </c>
      <c r="G316" s="2">
        <v>42695</v>
      </c>
      <c r="H316">
        <v>34359.71</v>
      </c>
      <c r="I316" s="3">
        <f t="shared" ref="I316:I319" si="213">+H316/H315-1</f>
        <v>-6.7475382392023775E-4</v>
      </c>
      <c r="J316" s="4">
        <f t="shared" ref="J316:J319" si="214">+(1+I316)*J315</f>
        <v>104.77361268320315</v>
      </c>
      <c r="L316" s="2">
        <v>42695</v>
      </c>
      <c r="M316">
        <v>38144.25</v>
      </c>
      <c r="N316" s="3">
        <f t="shared" ref="N316:N319" si="215">+M316/M315-1</f>
        <v>-9.0756936422997647E-4</v>
      </c>
      <c r="O316" s="4">
        <f t="shared" ref="O316:O319" si="216">+(1+N316)*O315</f>
        <v>104.21126137583438</v>
      </c>
      <c r="Q316" s="2">
        <v>42695</v>
      </c>
      <c r="R316">
        <v>35994.370000000003</v>
      </c>
      <c r="S316" s="3">
        <f t="shared" ref="S316:S319" si="217">+R316/R315-1</f>
        <v>-7.0322629005781234E-4</v>
      </c>
      <c r="T316" s="4">
        <f t="shared" ref="T316:T319" si="218">+(1+S316)*T315</f>
        <v>104.66771816018874</v>
      </c>
      <c r="V316" s="2">
        <v>42695</v>
      </c>
      <c r="W316">
        <v>1448.5</v>
      </c>
      <c r="X316" s="3">
        <f t="shared" ref="X316:X319" si="219">+W316/W315-1</f>
        <v>-1.117148925606104E-3</v>
      </c>
      <c r="Y316">
        <f t="shared" si="149"/>
        <v>3.5657997587534851E-5</v>
      </c>
      <c r="Z316" s="4">
        <f t="shared" si="150"/>
        <v>105.24441990234837</v>
      </c>
      <c r="AA316" s="4">
        <f t="shared" si="151"/>
        <v>106.45247988182957</v>
      </c>
      <c r="AB316" s="4">
        <f t="shared" si="152"/>
        <v>105.3621250871891</v>
      </c>
      <c r="AC316" s="4">
        <f t="shared" si="153"/>
        <v>106.56773191711746</v>
      </c>
      <c r="AD316" s="4"/>
      <c r="AE316" s="2">
        <v>42695</v>
      </c>
      <c r="AF316">
        <v>59320.98</v>
      </c>
      <c r="AG316" s="3">
        <f t="shared" ref="AG316:AG319" si="220">+AF316/AF315-1</f>
        <v>-8.7043430427402591E-4</v>
      </c>
      <c r="AH316" s="4">
        <f t="shared" ref="AH316:AH319" si="221">+(1+AG316)*AH315</f>
        <v>104.01160450153104</v>
      </c>
      <c r="AK316" s="2">
        <v>42695</v>
      </c>
      <c r="AL316">
        <v>38265.15</v>
      </c>
      <c r="AM316" s="3">
        <f t="shared" ref="AM316:AM319" si="222">+AL316/AL315-1</f>
        <v>-4.1289130270683039E-5</v>
      </c>
      <c r="AN316" s="4">
        <f t="shared" ref="AN316:AN319" si="223">+(1+AM316)*AN315</f>
        <v>105.00276603614954</v>
      </c>
      <c r="AO316" s="4"/>
    </row>
    <row r="317" spans="2:41" x14ac:dyDescent="0.2">
      <c r="B317" s="2">
        <v>42696</v>
      </c>
      <c r="C317">
        <v>34605.71</v>
      </c>
      <c r="D317" s="3">
        <f t="shared" si="211"/>
        <v>-1.5041329753959776E-3</v>
      </c>
      <c r="E317" s="4">
        <f t="shared" si="212"/>
        <v>103.2838239749056</v>
      </c>
      <c r="G317" s="2">
        <v>42696</v>
      </c>
      <c r="H317">
        <v>34320.370000000003</v>
      </c>
      <c r="I317" s="3">
        <f t="shared" si="213"/>
        <v>-1.1449456354548637E-3</v>
      </c>
      <c r="J317" s="4">
        <f t="shared" si="214"/>
        <v>104.65365259265069</v>
      </c>
      <c r="L317" s="2">
        <v>42696</v>
      </c>
      <c r="M317">
        <v>38122.379999999997</v>
      </c>
      <c r="N317" s="3">
        <f t="shared" si="215"/>
        <v>-5.7334984958423707E-4</v>
      </c>
      <c r="O317" s="4">
        <f t="shared" si="216"/>
        <v>104.15151186479956</v>
      </c>
      <c r="Q317" s="2">
        <v>42696</v>
      </c>
      <c r="R317">
        <v>35955.800000000003</v>
      </c>
      <c r="S317" s="3">
        <f t="shared" si="217"/>
        <v>-1.0715564684143919E-3</v>
      </c>
      <c r="T317" s="4">
        <f t="shared" si="218"/>
        <v>104.55556078976002</v>
      </c>
      <c r="V317" s="2">
        <v>42696</v>
      </c>
      <c r="W317">
        <v>1448.51</v>
      </c>
      <c r="X317" s="3">
        <f t="shared" si="219"/>
        <v>6.9036934760013935E-6</v>
      </c>
      <c r="Y317">
        <f t="shared" si="149"/>
        <v>3.5657997587534851E-5</v>
      </c>
      <c r="Z317" s="4">
        <f t="shared" si="150"/>
        <v>105.24514647756344</v>
      </c>
      <c r="AA317" s="4">
        <f t="shared" si="151"/>
        <v>106.45701067939125</v>
      </c>
      <c r="AB317" s="4">
        <f t="shared" si="152"/>
        <v>105.24441990234837</v>
      </c>
      <c r="AC317" s="4">
        <f t="shared" si="153"/>
        <v>106.45247988182957</v>
      </c>
      <c r="AD317" s="4"/>
      <c r="AE317" s="2">
        <v>42696</v>
      </c>
      <c r="AF317">
        <v>59242.83</v>
      </c>
      <c r="AG317" s="3">
        <f t="shared" si="220"/>
        <v>-1.3174091189996906E-3</v>
      </c>
      <c r="AH317" s="4">
        <f t="shared" si="221"/>
        <v>103.87457866527893</v>
      </c>
      <c r="AK317" s="2">
        <v>42696</v>
      </c>
      <c r="AL317">
        <v>38240.94</v>
      </c>
      <c r="AM317" s="3">
        <f t="shared" si="222"/>
        <v>-6.3269058137760403E-4</v>
      </c>
      <c r="AN317" s="4">
        <f t="shared" si="223"/>
        <v>104.93633177505987</v>
      </c>
      <c r="AO317" s="4"/>
    </row>
    <row r="318" spans="2:41" x14ac:dyDescent="0.2">
      <c r="B318" s="2">
        <v>42697</v>
      </c>
      <c r="C318">
        <v>34618.33</v>
      </c>
      <c r="D318" s="3">
        <f t="shared" si="211"/>
        <v>3.646797017025083E-4</v>
      </c>
      <c r="E318" s="4">
        <f t="shared" si="212"/>
        <v>103.32148948902346</v>
      </c>
      <c r="G318" s="2">
        <v>42697</v>
      </c>
      <c r="H318">
        <v>34330.400000000001</v>
      </c>
      <c r="I318" s="3">
        <f t="shared" si="213"/>
        <v>2.9224626657575747E-4</v>
      </c>
      <c r="J318" s="4">
        <f t="shared" si="214"/>
        <v>104.6842372319044</v>
      </c>
      <c r="L318" s="2">
        <v>42697</v>
      </c>
      <c r="M318">
        <v>38136.129999999997</v>
      </c>
      <c r="N318" s="3">
        <f t="shared" si="215"/>
        <v>3.6068052414361951E-4</v>
      </c>
      <c r="O318" s="4">
        <f t="shared" si="216"/>
        <v>104.18907728668931</v>
      </c>
      <c r="Q318" s="2">
        <v>42697</v>
      </c>
      <c r="R318">
        <v>35965.68</v>
      </c>
      <c r="S318" s="3">
        <f t="shared" si="217"/>
        <v>2.7478181545115277E-4</v>
      </c>
      <c r="T318" s="4">
        <f t="shared" si="218"/>
        <v>104.58429075656935</v>
      </c>
      <c r="V318" s="2">
        <v>42697</v>
      </c>
      <c r="W318">
        <v>1446.31</v>
      </c>
      <c r="X318" s="3">
        <f t="shared" si="219"/>
        <v>-1.5188020793781565E-3</v>
      </c>
      <c r="Y318">
        <f t="shared" si="149"/>
        <v>3.5657997587534851E-5</v>
      </c>
      <c r="Z318" s="4">
        <f t="shared" si="150"/>
        <v>105.08529993024885</v>
      </c>
      <c r="AA318" s="4">
        <f t="shared" si="151"/>
        <v>106.29911959403698</v>
      </c>
      <c r="AB318" s="4">
        <f t="shared" si="152"/>
        <v>105.24514647756344</v>
      </c>
      <c r="AC318" s="4">
        <f t="shared" si="153"/>
        <v>106.45701067939125</v>
      </c>
      <c r="AD318" s="4"/>
      <c r="AE318" s="2">
        <v>42697</v>
      </c>
      <c r="AF318">
        <v>59274.79</v>
      </c>
      <c r="AG318" s="3">
        <f t="shared" si="220"/>
        <v>5.3947456595171417E-4</v>
      </c>
      <c r="AH318" s="4">
        <f t="shared" si="221"/>
        <v>103.9306163585178</v>
      </c>
      <c r="AK318" s="2">
        <v>42697</v>
      </c>
      <c r="AL318">
        <v>38254.93</v>
      </c>
      <c r="AM318" s="3">
        <f t="shared" si="222"/>
        <v>3.6583828744785052E-4</v>
      </c>
      <c r="AN318" s="4">
        <f t="shared" si="223"/>
        <v>104.97472150296751</v>
      </c>
      <c r="AO318" s="4"/>
    </row>
    <row r="319" spans="2:41" x14ac:dyDescent="0.2">
      <c r="B319" s="2">
        <v>42698</v>
      </c>
      <c r="C319">
        <v>34552.92</v>
      </c>
      <c r="D319" s="3">
        <f t="shared" si="211"/>
        <v>-1.8894614500469809E-3</v>
      </c>
      <c r="E319" s="4">
        <f t="shared" si="212"/>
        <v>103.12626751767252</v>
      </c>
      <c r="G319" s="2">
        <v>42698</v>
      </c>
      <c r="H319">
        <v>34308.230000000003</v>
      </c>
      <c r="I319" s="3">
        <f t="shared" si="213"/>
        <v>-6.4578332906106706E-4</v>
      </c>
      <c r="J319" s="4">
        <f t="shared" si="214"/>
        <v>104.61663389668456</v>
      </c>
      <c r="L319" s="2">
        <v>42698</v>
      </c>
      <c r="M319">
        <v>38093.69</v>
      </c>
      <c r="N319" s="3">
        <f t="shared" si="215"/>
        <v>-1.1128554470523078E-3</v>
      </c>
      <c r="O319" s="4">
        <f t="shared" si="216"/>
        <v>104.07312990450747</v>
      </c>
      <c r="Q319" s="2">
        <v>42698</v>
      </c>
      <c r="R319">
        <v>35934.160000000003</v>
      </c>
      <c r="S319" s="3">
        <f t="shared" si="217"/>
        <v>-8.7639104835490755E-4</v>
      </c>
      <c r="T319" s="4">
        <f t="shared" si="218"/>
        <v>104.49263402035174</v>
      </c>
      <c r="V319" s="2">
        <v>42698</v>
      </c>
      <c r="W319">
        <v>1445.65</v>
      </c>
      <c r="X319" s="3">
        <f t="shared" si="219"/>
        <v>-4.5633370439246423E-4</v>
      </c>
      <c r="Y319">
        <f t="shared" si="149"/>
        <v>3.5657997587534851E-5</v>
      </c>
      <c r="Z319" s="4">
        <f t="shared" si="150"/>
        <v>105.03734596605449</v>
      </c>
      <c r="AA319" s="4">
        <f t="shared" si="151"/>
        <v>106.25440213676902</v>
      </c>
      <c r="AB319" s="4">
        <f t="shared" si="152"/>
        <v>105.08529993024885</v>
      </c>
      <c r="AC319" s="4">
        <f t="shared" si="153"/>
        <v>106.29911959403698</v>
      </c>
      <c r="AD319" s="4"/>
      <c r="AE319" s="2">
        <v>42698</v>
      </c>
      <c r="AF319">
        <v>59198.37</v>
      </c>
      <c r="AG319" s="3">
        <f t="shared" si="220"/>
        <v>-1.2892496118501739E-3</v>
      </c>
      <c r="AH319" s="4">
        <f t="shared" si="221"/>
        <v>103.79662385171822</v>
      </c>
      <c r="AK319" s="2">
        <v>42698</v>
      </c>
      <c r="AL319">
        <v>38239.910000000003</v>
      </c>
      <c r="AM319" s="3">
        <f t="shared" si="222"/>
        <v>-3.9262913302928748E-4</v>
      </c>
      <c r="AN319" s="4">
        <f t="shared" si="223"/>
        <v>104.93350536907381</v>
      </c>
      <c r="AO319" s="4"/>
    </row>
    <row r="320" spans="2:41" x14ac:dyDescent="0.2">
      <c r="B320" s="2">
        <v>42699</v>
      </c>
      <c r="C320">
        <v>34527.75</v>
      </c>
      <c r="D320" s="3">
        <f t="shared" ref="D320:D323" si="224">+C320/C319-1</f>
        <v>-7.2844784174530552E-4</v>
      </c>
      <c r="E320" s="4">
        <f t="shared" ref="E320:E323" si="225">+(1+D320)*E319</f>
        <v>103.05114541067202</v>
      </c>
      <c r="G320" s="2">
        <v>42699</v>
      </c>
      <c r="H320">
        <v>34283.300000000003</v>
      </c>
      <c r="I320" s="3">
        <f t="shared" ref="I320:I323" si="226">+H320/H319-1</f>
        <v>-7.2664780433151499E-4</v>
      </c>
      <c r="J320" s="4">
        <f t="shared" ref="J320:J323" si="227">+(1+I320)*J319</f>
        <v>104.54061444936698</v>
      </c>
      <c r="L320" s="2">
        <v>42699</v>
      </c>
      <c r="M320">
        <v>38057.879999999997</v>
      </c>
      <c r="N320" s="3">
        <f t="shared" ref="N320:N323" si="228">+M320/M319-1</f>
        <v>-9.4005070131053525E-4</v>
      </c>
      <c r="O320" s="4">
        <f t="shared" ref="O320:O323" si="229">+(1+N320)*O319</f>
        <v>103.97529588575316</v>
      </c>
      <c r="Q320" s="2">
        <v>42699</v>
      </c>
      <c r="R320">
        <v>35906.58</v>
      </c>
      <c r="S320" s="3">
        <f t="shared" ref="S320:S323" si="230">+R320/R319-1</f>
        <v>-7.6751481042003356E-4</v>
      </c>
      <c r="T320" s="4">
        <f t="shared" ref="T320:T323" si="231">+(1+S320)*T319</f>
        <v>104.41243437616133</v>
      </c>
      <c r="V320" s="2">
        <v>42699</v>
      </c>
      <c r="W320">
        <v>1444.31</v>
      </c>
      <c r="X320" s="3">
        <f t="shared" ref="X320:X323" si="232">+W320/W319-1</f>
        <v>-9.2691868709582348E-4</v>
      </c>
      <c r="Y320">
        <f t="shared" si="149"/>
        <v>3.5657997587534851E-5</v>
      </c>
      <c r="Z320" s="4">
        <f t="shared" si="150"/>
        <v>104.9399848872356</v>
      </c>
      <c r="AA320" s="4">
        <f t="shared" si="151"/>
        <v>106.15970176505731</v>
      </c>
      <c r="AB320" s="4">
        <f t="shared" si="152"/>
        <v>105.03734596605449</v>
      </c>
      <c r="AC320" s="4">
        <f t="shared" si="153"/>
        <v>106.25440213676902</v>
      </c>
      <c r="AE320" s="2">
        <v>42699</v>
      </c>
      <c r="AF320">
        <v>59154.84</v>
      </c>
      <c r="AG320" s="3">
        <f t="shared" ref="AG320:AG323" si="233">+AF320/AF319-1</f>
        <v>-7.3532430031442164E-4</v>
      </c>
      <c r="AH320" s="4">
        <f t="shared" ref="AH320:AH323" si="234">+(1+AG320)*AH319</f>
        <v>103.72029967190946</v>
      </c>
      <c r="AK320" s="2">
        <v>42699</v>
      </c>
      <c r="AL320">
        <v>38223.129999999997</v>
      </c>
      <c r="AM320" s="3">
        <f t="shared" ref="AM320:AM323" si="235">+AL320/AL319-1</f>
        <v>-4.3880856414169056E-4</v>
      </c>
      <c r="AN320" s="4">
        <f t="shared" ref="AN320:AN323" si="236">+(1+AM320)*AN319</f>
        <v>104.88745964825246</v>
      </c>
    </row>
    <row r="321" spans="2:40" x14ac:dyDescent="0.2">
      <c r="B321" s="2">
        <v>42700</v>
      </c>
      <c r="C321">
        <v>34527.75</v>
      </c>
      <c r="D321" s="3">
        <f t="shared" si="224"/>
        <v>0</v>
      </c>
      <c r="E321" s="4">
        <f t="shared" si="225"/>
        <v>103.05114541067202</v>
      </c>
      <c r="G321" s="2">
        <v>42700</v>
      </c>
      <c r="H321">
        <v>34283.300000000003</v>
      </c>
      <c r="I321" s="3">
        <f t="shared" si="226"/>
        <v>0</v>
      </c>
      <c r="J321" s="4">
        <f t="shared" si="227"/>
        <v>104.54061444936698</v>
      </c>
      <c r="L321" s="2">
        <v>42700</v>
      </c>
      <c r="M321">
        <v>38057.879999999997</v>
      </c>
      <c r="N321" s="3">
        <f t="shared" si="228"/>
        <v>0</v>
      </c>
      <c r="O321" s="4">
        <f t="shared" si="229"/>
        <v>103.97529588575316</v>
      </c>
      <c r="Q321" s="2">
        <v>42700</v>
      </c>
      <c r="R321">
        <v>35906.58</v>
      </c>
      <c r="S321" s="3">
        <f t="shared" si="230"/>
        <v>0</v>
      </c>
      <c r="T321" s="4">
        <f t="shared" si="231"/>
        <v>104.41243437616133</v>
      </c>
      <c r="V321" s="2">
        <v>42700</v>
      </c>
      <c r="W321">
        <v>1444.31</v>
      </c>
      <c r="X321" s="3">
        <f t="shared" si="232"/>
        <v>0</v>
      </c>
      <c r="Y321">
        <f t="shared" si="149"/>
        <v>3.5657997587534851E-5</v>
      </c>
      <c r="Z321" s="4">
        <f t="shared" si="150"/>
        <v>104.9399848872356</v>
      </c>
      <c r="AA321" s="4">
        <f t="shared" si="151"/>
        <v>106.16348720744674</v>
      </c>
      <c r="AB321" s="4">
        <f t="shared" si="152"/>
        <v>104.9399848872356</v>
      </c>
      <c r="AC321" s="4">
        <f t="shared" si="153"/>
        <v>106.15970176505731</v>
      </c>
      <c r="AE321" s="2">
        <v>42700</v>
      </c>
      <c r="AF321">
        <v>59154.84</v>
      </c>
      <c r="AG321" s="3">
        <f t="shared" si="233"/>
        <v>0</v>
      </c>
      <c r="AH321" s="4">
        <f t="shared" si="234"/>
        <v>103.72029967190946</v>
      </c>
      <c r="AK321" s="2">
        <v>42700</v>
      </c>
      <c r="AL321">
        <v>38223.129999999997</v>
      </c>
      <c r="AM321" s="3">
        <f t="shared" si="235"/>
        <v>0</v>
      </c>
      <c r="AN321" s="4">
        <f t="shared" si="236"/>
        <v>104.88745964825246</v>
      </c>
    </row>
    <row r="322" spans="2:40" x14ac:dyDescent="0.2">
      <c r="B322" s="2">
        <v>42701</v>
      </c>
      <c r="C322">
        <v>34527.75</v>
      </c>
      <c r="D322" s="3">
        <f t="shared" si="224"/>
        <v>0</v>
      </c>
      <c r="E322" s="4">
        <f t="shared" si="225"/>
        <v>103.05114541067202</v>
      </c>
      <c r="G322" s="2">
        <v>42701</v>
      </c>
      <c r="H322">
        <v>34283.300000000003</v>
      </c>
      <c r="I322" s="3">
        <f t="shared" si="226"/>
        <v>0</v>
      </c>
      <c r="J322" s="4">
        <f t="shared" si="227"/>
        <v>104.54061444936698</v>
      </c>
      <c r="L322" s="2">
        <v>42701</v>
      </c>
      <c r="M322">
        <v>38057.879999999997</v>
      </c>
      <c r="N322" s="3">
        <f t="shared" si="228"/>
        <v>0</v>
      </c>
      <c r="O322" s="4">
        <f t="shared" si="229"/>
        <v>103.97529588575316</v>
      </c>
      <c r="Q322" s="2">
        <v>42701</v>
      </c>
      <c r="R322">
        <v>35906.58</v>
      </c>
      <c r="S322" s="3">
        <f t="shared" si="230"/>
        <v>0</v>
      </c>
      <c r="T322" s="4">
        <f t="shared" si="231"/>
        <v>104.41243437616133</v>
      </c>
      <c r="V322" s="2">
        <v>42701</v>
      </c>
      <c r="W322">
        <v>1444.31</v>
      </c>
      <c r="X322" s="3">
        <f t="shared" si="232"/>
        <v>0</v>
      </c>
      <c r="Y322">
        <f t="shared" si="149"/>
        <v>3.5657997587534851E-5</v>
      </c>
      <c r="Z322" s="4">
        <f t="shared" si="150"/>
        <v>104.9399848872356</v>
      </c>
      <c r="AA322" s="4">
        <f t="shared" si="151"/>
        <v>106.16727278481746</v>
      </c>
      <c r="AB322" s="4">
        <f t="shared" si="152"/>
        <v>104.9399848872356</v>
      </c>
      <c r="AC322" s="4">
        <f t="shared" si="153"/>
        <v>106.16348720744674</v>
      </c>
      <c r="AE322" s="2">
        <v>42701</v>
      </c>
      <c r="AF322">
        <v>59154.84</v>
      </c>
      <c r="AG322" s="3">
        <f t="shared" si="233"/>
        <v>0</v>
      </c>
      <c r="AH322" s="4">
        <f t="shared" si="234"/>
        <v>103.72029967190946</v>
      </c>
      <c r="AK322" s="2">
        <v>42701</v>
      </c>
      <c r="AL322">
        <v>38223.129999999997</v>
      </c>
      <c r="AM322" s="3">
        <f t="shared" si="235"/>
        <v>0</v>
      </c>
      <c r="AN322" s="4">
        <f t="shared" si="236"/>
        <v>104.88745964825246</v>
      </c>
    </row>
    <row r="323" spans="2:40" x14ac:dyDescent="0.2">
      <c r="B323" s="2">
        <v>42702</v>
      </c>
      <c r="C323">
        <v>34494.980000000003</v>
      </c>
      <c r="D323" s="3">
        <f t="shared" si="224"/>
        <v>-9.4909167264001226E-4</v>
      </c>
      <c r="E323" s="4">
        <f t="shared" si="225"/>
        <v>102.95334042670673</v>
      </c>
      <c r="G323" s="2">
        <v>42702</v>
      </c>
      <c r="H323">
        <v>34273.61</v>
      </c>
      <c r="I323" s="3">
        <f t="shared" si="226"/>
        <v>-2.8264490291196598E-4</v>
      </c>
      <c r="J323" s="4">
        <f t="shared" si="227"/>
        <v>104.51106657754559</v>
      </c>
      <c r="L323" s="2">
        <v>42702</v>
      </c>
      <c r="M323">
        <v>38040.559999999998</v>
      </c>
      <c r="N323" s="3">
        <f t="shared" si="228"/>
        <v>-4.5509629017692621E-4</v>
      </c>
      <c r="O323" s="4">
        <f t="shared" si="229"/>
        <v>103.9279771143255</v>
      </c>
      <c r="Q323" s="2">
        <v>42702</v>
      </c>
      <c r="R323">
        <v>35892.06</v>
      </c>
      <c r="S323" s="3">
        <f t="shared" si="230"/>
        <v>-4.0438270645670737E-4</v>
      </c>
      <c r="T323" s="4">
        <f t="shared" si="231"/>
        <v>104.37021179336057</v>
      </c>
      <c r="V323" s="2">
        <v>42702</v>
      </c>
      <c r="W323">
        <v>1444.64</v>
      </c>
      <c r="X323" s="3">
        <f t="shared" si="232"/>
        <v>2.2848280493814599E-4</v>
      </c>
      <c r="Y323">
        <f t="shared" si="149"/>
        <v>3.5657997587534851E-5</v>
      </c>
      <c r="Z323" s="4">
        <f t="shared" si="150"/>
        <v>104.96396186933279</v>
      </c>
      <c r="AA323" s="4">
        <f t="shared" si="151"/>
        <v>106.1953158934528</v>
      </c>
      <c r="AB323" s="4">
        <f t="shared" si="152"/>
        <v>104.9399848872356</v>
      </c>
      <c r="AC323" s="4">
        <f t="shared" si="153"/>
        <v>106.16727278481746</v>
      </c>
      <c r="AE323" s="2">
        <v>42702</v>
      </c>
      <c r="AF323">
        <v>59135.12</v>
      </c>
      <c r="AG323" s="3">
        <f t="shared" si="233"/>
        <v>-3.3336240956771679E-4</v>
      </c>
      <c r="AH323" s="4">
        <f t="shared" si="234"/>
        <v>103.68572322288975</v>
      </c>
      <c r="AK323" s="2">
        <v>42702</v>
      </c>
      <c r="AL323">
        <v>38218.61</v>
      </c>
      <c r="AM323" s="3">
        <f t="shared" si="235"/>
        <v>-1.1825300544454631E-4</v>
      </c>
      <c r="AN323" s="4">
        <f t="shared" si="236"/>
        <v>104.87505639091562</v>
      </c>
    </row>
    <row r="324" spans="2:40" x14ac:dyDescent="0.2">
      <c r="B324" s="2">
        <v>42703</v>
      </c>
      <c r="C324">
        <v>34522.339999999997</v>
      </c>
      <c r="D324" s="3">
        <f t="shared" ref="D324:D325" si="237">+C324/C323-1</f>
        <v>7.9315888862652173E-4</v>
      </c>
      <c r="E324" s="4">
        <f t="shared" ref="E324:E325" si="238">+(1+D324)*E323</f>
        <v>103.03499878377997</v>
      </c>
      <c r="G324" s="2">
        <v>42703</v>
      </c>
      <c r="H324">
        <v>34274.6</v>
      </c>
      <c r="I324" s="3">
        <f t="shared" ref="I324:I325" si="239">+H324/H323-1</f>
        <v>2.8885197678185648E-5</v>
      </c>
      <c r="J324" s="4">
        <f t="shared" ref="J324:J325" si="240">+(1+I324)*J323</f>
        <v>104.51408540036324</v>
      </c>
      <c r="L324" s="2">
        <v>42703</v>
      </c>
      <c r="M324">
        <v>38048.339999999997</v>
      </c>
      <c r="N324" s="3">
        <f t="shared" ref="N324:N325" si="241">+M324/M323-1</f>
        <v>2.0451854546821302E-4</v>
      </c>
      <c r="O324" s="4">
        <f t="shared" ref="O324:O325" si="242">+(1+N324)*O323</f>
        <v>103.94923231303838</v>
      </c>
      <c r="Q324" s="2">
        <v>42703</v>
      </c>
      <c r="R324">
        <v>35894.58</v>
      </c>
      <c r="S324" s="3">
        <f t="shared" ref="S324:S325" si="243">+R324/R323-1</f>
        <v>7.0210514526269918E-5</v>
      </c>
      <c r="T324" s="4">
        <f t="shared" ref="T324:T325" si="244">+(1+S324)*T323</f>
        <v>104.37753967963179</v>
      </c>
      <c r="V324" s="2">
        <v>42703</v>
      </c>
      <c r="W324">
        <v>1447.76</v>
      </c>
      <c r="X324" s="3">
        <f t="shared" ref="X324:X325" si="245">+W324/W323-1</f>
        <v>2.1597076088160083E-3</v>
      </c>
      <c r="Y324">
        <f t="shared" ref="Y324:Y340" si="246">+(1+VLOOKUP(MONTH(V324),$BI$4:$BJ$15,2,0)/100)^(1/365)-1</f>
        <v>3.5657997587534851E-5</v>
      </c>
      <c r="Z324" s="4">
        <f t="shared" si="150"/>
        <v>105.19065333643346</v>
      </c>
      <c r="AA324" s="4">
        <f t="shared" si="151"/>
        <v>106.42845343752644</v>
      </c>
      <c r="AB324" s="4">
        <f t="shared" si="152"/>
        <v>104.96396186933279</v>
      </c>
      <c r="AC324" s="4">
        <f t="shared" ref="AC324:AC325" si="247">+AA323</f>
        <v>106.1953158934528</v>
      </c>
      <c r="AE324" s="2">
        <v>42703</v>
      </c>
      <c r="AF324">
        <v>59159.06</v>
      </c>
      <c r="AG324" s="3">
        <f t="shared" ref="AG324:AG325" si="248">+AF324/AF323-1</f>
        <v>4.048355697932049E-4</v>
      </c>
      <c r="AH324" s="4">
        <f t="shared" ref="AH324:AH325" si="249">+(1+AG324)*AH323</f>
        <v>103.72769889173011</v>
      </c>
      <c r="AK324" s="2">
        <v>42703</v>
      </c>
      <c r="AL324">
        <v>38214.660000000003</v>
      </c>
      <c r="AM324" s="3">
        <f t="shared" ref="AM324:AM325" si="250">+AL324/AL323-1</f>
        <v>-1.0335279069539904E-4</v>
      </c>
      <c r="AN324" s="4">
        <f t="shared" ref="AN324:AN325" si="251">+(1+AM324)*AN323</f>
        <v>104.86421726116328</v>
      </c>
    </row>
    <row r="325" spans="2:40" x14ac:dyDescent="0.2">
      <c r="B325" s="2">
        <v>42704</v>
      </c>
      <c r="C325">
        <v>34619.879999999997</v>
      </c>
      <c r="D325" s="3">
        <f t="shared" si="237"/>
        <v>2.8254168170525062E-3</v>
      </c>
      <c r="E325" s="4">
        <f t="shared" si="238"/>
        <v>103.32611560208865</v>
      </c>
      <c r="G325" s="2">
        <v>42704</v>
      </c>
      <c r="H325">
        <v>34274.6</v>
      </c>
      <c r="I325" s="3">
        <f t="shared" si="239"/>
        <v>0</v>
      </c>
      <c r="J325" s="4">
        <f t="shared" si="240"/>
        <v>104.51408540036324</v>
      </c>
      <c r="L325" s="2">
        <v>42704</v>
      </c>
      <c r="M325">
        <v>38152.57</v>
      </c>
      <c r="N325" s="3">
        <f t="shared" si="241"/>
        <v>2.7394099190662935E-3</v>
      </c>
      <c r="O325" s="4">
        <f t="shared" si="242"/>
        <v>104.23399187111605</v>
      </c>
      <c r="Q325" s="2">
        <v>42704</v>
      </c>
      <c r="R325">
        <v>35988.730000000003</v>
      </c>
      <c r="S325" s="3">
        <f t="shared" si="243"/>
        <v>2.6229586750980971E-3</v>
      </c>
      <c r="T325" s="4">
        <f t="shared" si="244"/>
        <v>104.65131765281988</v>
      </c>
      <c r="V325" s="2">
        <v>42704</v>
      </c>
      <c r="W325">
        <v>1448.43</v>
      </c>
      <c r="X325" s="3">
        <f t="shared" si="245"/>
        <v>4.6278388683207439E-4</v>
      </c>
      <c r="Y325">
        <f t="shared" si="246"/>
        <v>3.5657997587534851E-5</v>
      </c>
      <c r="Z325" s="4">
        <f t="shared" ref="Z325:Z340" si="252">+(1+X325)*Z324</f>
        <v>105.2393338758429</v>
      </c>
      <c r="AA325" s="4">
        <f t="shared" ref="AA325:AA340" si="253">+(1+X325+Y325)*AA324</f>
        <v>106.48150183641371</v>
      </c>
      <c r="AB325" s="4">
        <f t="shared" ref="AB325:AB340" si="254">+Z324</f>
        <v>105.19065333643346</v>
      </c>
      <c r="AC325" s="4">
        <f t="shared" si="247"/>
        <v>106.42845343752644</v>
      </c>
      <c r="AE325" s="2">
        <v>42704</v>
      </c>
      <c r="AF325">
        <v>59297.8</v>
      </c>
      <c r="AG325" s="3">
        <f t="shared" si="248"/>
        <v>2.345202915664979E-3</v>
      </c>
      <c r="AH325" s="4">
        <f t="shared" si="249"/>
        <v>103.97096139360622</v>
      </c>
      <c r="AK325" s="2">
        <v>42704</v>
      </c>
      <c r="AL325">
        <v>38289.050000000003</v>
      </c>
      <c r="AM325" s="3">
        <f t="shared" si="250"/>
        <v>1.9466351394987758E-3</v>
      </c>
      <c r="AN325" s="4">
        <f t="shared" si="251"/>
        <v>105.06834963135989</v>
      </c>
    </row>
    <row r="326" spans="2:40" x14ac:dyDescent="0.2">
      <c r="B326" s="2">
        <v>42705</v>
      </c>
      <c r="C326">
        <v>34660.120000000003</v>
      </c>
      <c r="D326" s="3">
        <f t="shared" ref="D326:D336" si="255">+C326/C325-1</f>
        <v>1.162337939935254E-3</v>
      </c>
      <c r="E326" s="4">
        <f t="shared" ref="E326:E336" si="256">+(1+D326)*E325</f>
        <v>103.4462154664391</v>
      </c>
      <c r="G326" s="2">
        <v>42705</v>
      </c>
      <c r="H326">
        <v>34368.89</v>
      </c>
      <c r="I326" s="3">
        <f t="shared" ref="I326:I336" si="257">+H326/H325-1</f>
        <v>2.7510167879420955E-3</v>
      </c>
      <c r="J326" s="4">
        <f t="shared" ref="J326:J336" si="258">+(1+I326)*J325</f>
        <v>104.80160540387605</v>
      </c>
      <c r="L326" s="2">
        <v>42705</v>
      </c>
      <c r="M326">
        <v>38177.67</v>
      </c>
      <c r="N326" s="3">
        <f t="shared" ref="N326:N336" si="259">+M326/M325-1</f>
        <v>6.5788490788420972E-4</v>
      </c>
      <c r="O326" s="4">
        <f t="shared" ref="O326:O336" si="260">+(1+N326)*O325</f>
        <v>104.30256584125658</v>
      </c>
      <c r="Q326" s="2">
        <v>42705</v>
      </c>
      <c r="R326">
        <v>36015.089999999997</v>
      </c>
      <c r="S326" s="3">
        <f t="shared" ref="S326:S336" si="261">+R326/R325-1</f>
        <v>7.3245152023959648E-4</v>
      </c>
      <c r="T326" s="4">
        <f t="shared" ref="T326:T336" si="262">+(1+S326)*T325</f>
        <v>104.72796966952977</v>
      </c>
      <c r="V326" s="2">
        <v>42705</v>
      </c>
      <c r="W326">
        <v>1448.88</v>
      </c>
      <c r="X326" s="3">
        <f t="shared" ref="X326:X336" si="263">+W326/W325-1</f>
        <v>3.1068122035593504E-4</v>
      </c>
      <c r="Y326">
        <f t="shared" si="246"/>
        <v>3.5657997587534851E-5</v>
      </c>
      <c r="Z326" s="4">
        <f t="shared" si="252"/>
        <v>105.27202976052089</v>
      </c>
      <c r="AA326" s="4">
        <f t="shared" si="253"/>
        <v>106.51838055648518</v>
      </c>
      <c r="AB326" s="4">
        <f t="shared" si="254"/>
        <v>105.2393338758429</v>
      </c>
      <c r="AC326" s="4">
        <f t="shared" ref="AC326:AC336" si="264">+AA325</f>
        <v>106.48150183641371</v>
      </c>
      <c r="AE326" s="2">
        <v>42705</v>
      </c>
      <c r="AF326">
        <v>59335.46</v>
      </c>
      <c r="AG326" s="3">
        <f t="shared" ref="AG326:AG336" si="265">+AF326/AF325-1</f>
        <v>6.3509944719686295E-4</v>
      </c>
      <c r="AH326" s="4">
        <f t="shared" ref="AH326:AH336" si="266">+(1+AG326)*AH325</f>
        <v>104.03699329371182</v>
      </c>
      <c r="AK326" s="2">
        <v>42705</v>
      </c>
      <c r="AL326">
        <v>38300.089999999997</v>
      </c>
      <c r="AM326" s="3">
        <f t="shared" ref="AM326:AM336" si="267">+AL326/AL325-1</f>
        <v>2.8833308739684149E-4</v>
      </c>
      <c r="AN326" s="4">
        <f t="shared" ref="AN326:AN336" si="268">+(1+AM326)*AN325</f>
        <v>105.0986443129968</v>
      </c>
    </row>
    <row r="327" spans="2:40" x14ac:dyDescent="0.2">
      <c r="B327" s="2">
        <v>42706</v>
      </c>
      <c r="C327">
        <v>34632</v>
      </c>
      <c r="D327" s="3">
        <f t="shared" si="255"/>
        <v>-8.1130705837151318E-4</v>
      </c>
      <c r="E327" s="4">
        <f t="shared" si="256"/>
        <v>103.36228882166935</v>
      </c>
      <c r="G327" s="2">
        <v>42706</v>
      </c>
      <c r="H327">
        <v>34360.720000000001</v>
      </c>
      <c r="I327" s="3">
        <f t="shared" si="257"/>
        <v>-2.3771498002989055E-4</v>
      </c>
      <c r="J327" s="4">
        <f t="shared" si="258"/>
        <v>104.77669249234037</v>
      </c>
      <c r="L327" s="2">
        <v>42706</v>
      </c>
      <c r="M327">
        <v>38167.440000000002</v>
      </c>
      <c r="N327" s="3">
        <f t="shared" si="259"/>
        <v>-2.679576831167152E-4</v>
      </c>
      <c r="O327" s="4">
        <f t="shared" si="260"/>
        <v>104.27461716737064</v>
      </c>
      <c r="Q327" s="2">
        <v>42706</v>
      </c>
      <c r="R327">
        <v>35996.43</v>
      </c>
      <c r="S327" s="3">
        <f t="shared" si="261"/>
        <v>-5.1811615631103258E-4</v>
      </c>
      <c r="T327" s="4">
        <f t="shared" si="262"/>
        <v>104.67370841642634</v>
      </c>
      <c r="V327" s="2">
        <v>42706</v>
      </c>
      <c r="W327">
        <v>1451.19</v>
      </c>
      <c r="X327" s="3">
        <f t="shared" si="263"/>
        <v>1.5943349345701741E-3</v>
      </c>
      <c r="Y327">
        <f t="shared" si="246"/>
        <v>3.5657997587534851E-5</v>
      </c>
      <c r="Z327" s="4">
        <f t="shared" si="252"/>
        <v>105.43986863520121</v>
      </c>
      <c r="AA327" s="4">
        <f t="shared" si="253"/>
        <v>106.69200476393713</v>
      </c>
      <c r="AB327" s="4">
        <f t="shared" si="254"/>
        <v>105.27202976052089</v>
      </c>
      <c r="AC327" s="4">
        <f t="shared" si="264"/>
        <v>106.51838055648518</v>
      </c>
      <c r="AE327" s="2">
        <v>42706</v>
      </c>
      <c r="AF327">
        <v>59302.53</v>
      </c>
      <c r="AG327" s="3">
        <f t="shared" si="265"/>
        <v>-5.5498010801635633E-4</v>
      </c>
      <c r="AH327" s="4">
        <f t="shared" si="266"/>
        <v>103.97925483193598</v>
      </c>
      <c r="AK327" s="2">
        <v>42706</v>
      </c>
      <c r="AL327">
        <v>38295.65</v>
      </c>
      <c r="AM327" s="3">
        <f t="shared" si="267"/>
        <v>-1.1592662053783176E-4</v>
      </c>
      <c r="AN327" s="4">
        <f t="shared" si="268"/>
        <v>105.08646058233849</v>
      </c>
    </row>
    <row r="328" spans="2:40" x14ac:dyDescent="0.2">
      <c r="B328" s="2">
        <v>42707</v>
      </c>
      <c r="C328">
        <v>34632</v>
      </c>
      <c r="D328" s="3">
        <f t="shared" si="255"/>
        <v>0</v>
      </c>
      <c r="E328" s="4">
        <f t="shared" si="256"/>
        <v>103.36228882166935</v>
      </c>
      <c r="G328" s="2">
        <v>42707</v>
      </c>
      <c r="H328">
        <v>34360.720000000001</v>
      </c>
      <c r="I328" s="3">
        <f t="shared" si="257"/>
        <v>0</v>
      </c>
      <c r="J328" s="4">
        <f t="shared" si="258"/>
        <v>104.77669249234037</v>
      </c>
      <c r="L328" s="2">
        <v>42707</v>
      </c>
      <c r="M328">
        <v>38167.440000000002</v>
      </c>
      <c r="N328" s="3">
        <f t="shared" si="259"/>
        <v>0</v>
      </c>
      <c r="O328" s="4">
        <f t="shared" si="260"/>
        <v>104.27461716737064</v>
      </c>
      <c r="Q328" s="2">
        <v>42707</v>
      </c>
      <c r="R328">
        <v>35996.43</v>
      </c>
      <c r="S328" s="3">
        <f t="shared" si="261"/>
        <v>0</v>
      </c>
      <c r="T328" s="4">
        <f t="shared" si="262"/>
        <v>104.67370841642634</v>
      </c>
      <c r="V328" s="2">
        <v>42707</v>
      </c>
      <c r="W328">
        <v>1451.19</v>
      </c>
      <c r="X328" s="3">
        <f t="shared" si="263"/>
        <v>0</v>
      </c>
      <c r="Y328">
        <f t="shared" si="246"/>
        <v>3.5657997587534851E-5</v>
      </c>
      <c r="Z328" s="4">
        <f t="shared" si="252"/>
        <v>105.43986863520121</v>
      </c>
      <c r="AA328" s="4">
        <f t="shared" si="253"/>
        <v>106.69580918718562</v>
      </c>
      <c r="AB328" s="4">
        <f t="shared" si="254"/>
        <v>105.43986863520121</v>
      </c>
      <c r="AC328" s="4">
        <f t="shared" si="264"/>
        <v>106.69200476393713</v>
      </c>
      <c r="AE328" s="2">
        <v>42707</v>
      </c>
      <c r="AF328">
        <v>59302.53</v>
      </c>
      <c r="AG328" s="3">
        <f t="shared" si="265"/>
        <v>0</v>
      </c>
      <c r="AH328" s="4">
        <f t="shared" si="266"/>
        <v>103.97925483193598</v>
      </c>
      <c r="AK328" s="2">
        <v>42707</v>
      </c>
      <c r="AL328">
        <v>38295.65</v>
      </c>
      <c r="AM328" s="3">
        <f t="shared" si="267"/>
        <v>0</v>
      </c>
      <c r="AN328" s="4">
        <f t="shared" si="268"/>
        <v>105.08646058233849</v>
      </c>
    </row>
    <row r="329" spans="2:40" x14ac:dyDescent="0.2">
      <c r="B329" s="2">
        <v>42708</v>
      </c>
      <c r="C329">
        <v>34632</v>
      </c>
      <c r="D329" s="3">
        <f t="shared" si="255"/>
        <v>0</v>
      </c>
      <c r="E329" s="4">
        <f t="shared" si="256"/>
        <v>103.36228882166935</v>
      </c>
      <c r="G329" s="2">
        <v>42708</v>
      </c>
      <c r="H329">
        <v>34360.720000000001</v>
      </c>
      <c r="I329" s="3">
        <f t="shared" si="257"/>
        <v>0</v>
      </c>
      <c r="J329" s="4">
        <f t="shared" si="258"/>
        <v>104.77669249234037</v>
      </c>
      <c r="L329" s="2">
        <v>42708</v>
      </c>
      <c r="M329">
        <v>38167.440000000002</v>
      </c>
      <c r="N329" s="3">
        <f t="shared" si="259"/>
        <v>0</v>
      </c>
      <c r="O329" s="4">
        <f t="shared" si="260"/>
        <v>104.27461716737064</v>
      </c>
      <c r="Q329" s="2">
        <v>42708</v>
      </c>
      <c r="R329">
        <v>35996.43</v>
      </c>
      <c r="S329" s="3">
        <f t="shared" si="261"/>
        <v>0</v>
      </c>
      <c r="T329" s="4">
        <f t="shared" si="262"/>
        <v>104.67370841642634</v>
      </c>
      <c r="V329" s="2">
        <v>42708</v>
      </c>
      <c r="W329">
        <v>1451.19</v>
      </c>
      <c r="X329" s="3">
        <f t="shared" si="263"/>
        <v>0</v>
      </c>
      <c r="Y329">
        <f t="shared" si="246"/>
        <v>3.5657997587534851E-5</v>
      </c>
      <c r="Z329" s="4">
        <f t="shared" si="252"/>
        <v>105.43986863520121</v>
      </c>
      <c r="AA329" s="4">
        <f t="shared" si="253"/>
        <v>106.69961374609221</v>
      </c>
      <c r="AB329" s="4">
        <f t="shared" si="254"/>
        <v>105.43986863520121</v>
      </c>
      <c r="AC329" s="4">
        <f t="shared" si="264"/>
        <v>106.69580918718562</v>
      </c>
      <c r="AE329" s="2">
        <v>42708</v>
      </c>
      <c r="AF329">
        <v>59302.53</v>
      </c>
      <c r="AG329" s="3">
        <f t="shared" si="265"/>
        <v>0</v>
      </c>
      <c r="AH329" s="4">
        <f t="shared" si="266"/>
        <v>103.97925483193598</v>
      </c>
      <c r="AK329" s="2">
        <v>42708</v>
      </c>
      <c r="AL329">
        <v>38295.65</v>
      </c>
      <c r="AM329" s="3">
        <f t="shared" si="267"/>
        <v>0</v>
      </c>
      <c r="AN329" s="4">
        <f t="shared" si="268"/>
        <v>105.08646058233849</v>
      </c>
    </row>
    <row r="330" spans="2:40" x14ac:dyDescent="0.2">
      <c r="B330" s="2">
        <v>42709</v>
      </c>
      <c r="C330">
        <v>34686.699999999997</v>
      </c>
      <c r="D330" s="3">
        <f t="shared" si="255"/>
        <v>1.5794640794639658E-3</v>
      </c>
      <c r="E330" s="4">
        <f t="shared" si="256"/>
        <v>103.52554584403435</v>
      </c>
      <c r="G330" s="2">
        <v>42709</v>
      </c>
      <c r="H330">
        <v>34417.660000000003</v>
      </c>
      <c r="I330" s="3">
        <f t="shared" si="257"/>
        <v>1.6571247633927477E-3</v>
      </c>
      <c r="J330" s="4">
        <f t="shared" si="258"/>
        <v>104.95032054409582</v>
      </c>
      <c r="L330" s="2">
        <v>42709</v>
      </c>
      <c r="M330">
        <v>38235.9</v>
      </c>
      <c r="N330" s="3">
        <f t="shared" si="259"/>
        <v>1.7936754469254357E-3</v>
      </c>
      <c r="O330" s="4">
        <f t="shared" si="260"/>
        <v>104.4616519879213</v>
      </c>
      <c r="Q330" s="2">
        <v>42709</v>
      </c>
      <c r="R330">
        <v>36053.1</v>
      </c>
      <c r="S330" s="3">
        <f t="shared" si="261"/>
        <v>1.574322787009752E-3</v>
      </c>
      <c r="T330" s="4">
        <f t="shared" si="262"/>
        <v>104.83849862078713</v>
      </c>
      <c r="V330" s="2">
        <v>42709</v>
      </c>
      <c r="W330">
        <v>1453.48</v>
      </c>
      <c r="X330" s="3">
        <f t="shared" si="263"/>
        <v>1.5780152840083606E-3</v>
      </c>
      <c r="Y330">
        <f t="shared" si="246"/>
        <v>3.5657997587534851E-5</v>
      </c>
      <c r="Z330" s="4">
        <f t="shared" si="252"/>
        <v>105.60625435945138</v>
      </c>
      <c r="AA330" s="4">
        <f t="shared" si="253"/>
        <v>106.87179206195088</v>
      </c>
      <c r="AB330" s="4">
        <f t="shared" si="254"/>
        <v>105.43986863520121</v>
      </c>
      <c r="AC330" s="4">
        <f t="shared" si="264"/>
        <v>106.69961374609221</v>
      </c>
      <c r="AE330" s="2">
        <v>42709</v>
      </c>
      <c r="AF330">
        <v>59377.17</v>
      </c>
      <c r="AG330" s="3">
        <f t="shared" si="265"/>
        <v>1.2586309555426833E-3</v>
      </c>
      <c r="AH330" s="4">
        <f t="shared" si="266"/>
        <v>104.11012634080171</v>
      </c>
      <c r="AK330" s="2">
        <v>42709</v>
      </c>
      <c r="AL330">
        <v>38349.360000000001</v>
      </c>
      <c r="AM330" s="3">
        <f t="shared" si="267"/>
        <v>1.4025091622678065E-3</v>
      </c>
      <c r="AN330" s="4">
        <f t="shared" si="268"/>
        <v>105.23384530613551</v>
      </c>
    </row>
    <row r="331" spans="2:40" x14ac:dyDescent="0.2">
      <c r="B331" s="2">
        <v>42710</v>
      </c>
      <c r="C331">
        <v>34723.47</v>
      </c>
      <c r="D331" s="3">
        <f t="shared" si="255"/>
        <v>1.0600604842778694E-3</v>
      </c>
      <c r="E331" s="4">
        <f t="shared" si="256"/>
        <v>103.63528918429691</v>
      </c>
      <c r="G331" s="2">
        <v>42710</v>
      </c>
      <c r="H331">
        <v>34455.300000000003</v>
      </c>
      <c r="I331" s="3">
        <f t="shared" si="257"/>
        <v>1.0936246101564961E-3</v>
      </c>
      <c r="J331" s="4">
        <f t="shared" si="258"/>
        <v>105.06509679748665</v>
      </c>
      <c r="L331" s="2">
        <v>42710</v>
      </c>
      <c r="M331">
        <v>38287.230000000003</v>
      </c>
      <c r="N331" s="3">
        <f t="shared" si="259"/>
        <v>1.3424556503180973E-3</v>
      </c>
      <c r="O331" s="4">
        <f t="shared" si="260"/>
        <v>104.60188712287405</v>
      </c>
      <c r="Q331" s="2">
        <v>42710</v>
      </c>
      <c r="R331">
        <v>36098.9</v>
      </c>
      <c r="S331" s="3">
        <f t="shared" si="261"/>
        <v>1.270348458246362E-3</v>
      </c>
      <c r="T331" s="4">
        <f t="shared" si="262"/>
        <v>104.97168004587492</v>
      </c>
      <c r="V331" s="2">
        <v>42710</v>
      </c>
      <c r="W331">
        <v>1454.27</v>
      </c>
      <c r="X331" s="3">
        <f t="shared" si="263"/>
        <v>5.4352313069316871E-4</v>
      </c>
      <c r="Y331">
        <f t="shared" si="246"/>
        <v>3.5657997587534851E-5</v>
      </c>
      <c r="Z331" s="4">
        <f t="shared" si="252"/>
        <v>105.66365380144161</v>
      </c>
      <c r="AA331" s="4">
        <f t="shared" si="253"/>
        <v>106.9336901870587</v>
      </c>
      <c r="AB331" s="4">
        <f t="shared" si="254"/>
        <v>105.60625435945138</v>
      </c>
      <c r="AC331" s="4">
        <f t="shared" si="264"/>
        <v>106.87179206195088</v>
      </c>
      <c r="AE331" s="2">
        <v>42710</v>
      </c>
      <c r="AF331">
        <v>59439.9</v>
      </c>
      <c r="AG331" s="3">
        <f t="shared" si="265"/>
        <v>1.0564666520820332E-3</v>
      </c>
      <c r="AH331" s="4">
        <f t="shared" si="266"/>
        <v>104.22011521742482</v>
      </c>
      <c r="AK331" s="2">
        <v>42710</v>
      </c>
      <c r="AL331">
        <v>38394.89</v>
      </c>
      <c r="AM331" s="3">
        <f t="shared" si="267"/>
        <v>1.1872427597225954E-3</v>
      </c>
      <c r="AN331" s="4">
        <f t="shared" si="268"/>
        <v>105.35878342705298</v>
      </c>
    </row>
    <row r="332" spans="2:40" x14ac:dyDescent="0.2">
      <c r="B332" s="2">
        <v>42711</v>
      </c>
      <c r="C332">
        <v>34735.160000000003</v>
      </c>
      <c r="D332" s="3">
        <f t="shared" si="255"/>
        <v>3.366599017897709E-4</v>
      </c>
      <c r="E332" s="4">
        <f t="shared" si="256"/>
        <v>103.67017903057565</v>
      </c>
      <c r="G332" s="2">
        <v>42711</v>
      </c>
      <c r="H332">
        <v>34458.379999999997</v>
      </c>
      <c r="I332" s="3">
        <f t="shared" si="257"/>
        <v>8.9391182198195196E-5</v>
      </c>
      <c r="J332" s="4">
        <f t="shared" si="258"/>
        <v>105.07448869069714</v>
      </c>
      <c r="L332" s="2">
        <v>42711</v>
      </c>
      <c r="M332">
        <v>38302.68</v>
      </c>
      <c r="N332" s="3">
        <f t="shared" si="259"/>
        <v>4.0352880059479901E-4</v>
      </c>
      <c r="O332" s="4">
        <f t="shared" si="260"/>
        <v>104.64409699692469</v>
      </c>
      <c r="Q332" s="2">
        <v>42711</v>
      </c>
      <c r="R332">
        <v>36113</v>
      </c>
      <c r="S332" s="3">
        <f t="shared" si="261"/>
        <v>3.9059361919613345E-4</v>
      </c>
      <c r="T332" s="4">
        <f t="shared" si="262"/>
        <v>105.01268131429714</v>
      </c>
      <c r="V332" s="2">
        <v>42711</v>
      </c>
      <c r="W332">
        <v>1455.34</v>
      </c>
      <c r="X332" s="3">
        <f t="shared" si="263"/>
        <v>7.3576433537092534E-4</v>
      </c>
      <c r="Y332">
        <f t="shared" si="246"/>
        <v>3.5657997587534851E-5</v>
      </c>
      <c r="Z332" s="4">
        <f t="shared" si="252"/>
        <v>105.74139734945369</v>
      </c>
      <c r="AA332" s="4">
        <f t="shared" si="253"/>
        <v>107.01618122381466</v>
      </c>
      <c r="AB332" s="4">
        <f t="shared" si="254"/>
        <v>105.66365380144161</v>
      </c>
      <c r="AC332" s="4">
        <f t="shared" si="264"/>
        <v>106.9336901870587</v>
      </c>
      <c r="AE332" s="2">
        <v>42711</v>
      </c>
      <c r="AF332">
        <v>59451.05</v>
      </c>
      <c r="AG332" s="3">
        <f t="shared" si="265"/>
        <v>1.8758443402489E-4</v>
      </c>
      <c r="AH332" s="4">
        <f t="shared" si="266"/>
        <v>104.23966528875189</v>
      </c>
      <c r="AK332" s="2">
        <v>42711</v>
      </c>
      <c r="AL332">
        <v>38393.300000000003</v>
      </c>
      <c r="AM332" s="3">
        <f t="shared" si="267"/>
        <v>-4.1411760783649498E-5</v>
      </c>
      <c r="AN332" s="4">
        <f t="shared" si="268"/>
        <v>105.35442033431724</v>
      </c>
    </row>
    <row r="333" spans="2:40" x14ac:dyDescent="0.2">
      <c r="B333" s="2">
        <v>42712</v>
      </c>
      <c r="C333">
        <v>34735.160000000003</v>
      </c>
      <c r="D333" s="3">
        <f t="shared" si="255"/>
        <v>0</v>
      </c>
      <c r="E333" s="4">
        <f t="shared" si="256"/>
        <v>103.67017903057565</v>
      </c>
      <c r="G333" s="2">
        <v>42712</v>
      </c>
      <c r="H333">
        <v>34458.379999999997</v>
      </c>
      <c r="I333" s="3">
        <f t="shared" si="257"/>
        <v>0</v>
      </c>
      <c r="J333" s="4">
        <f t="shared" si="258"/>
        <v>105.07448869069714</v>
      </c>
      <c r="L333" s="2">
        <v>42712</v>
      </c>
      <c r="M333">
        <v>38302.68</v>
      </c>
      <c r="N333" s="3">
        <f t="shared" si="259"/>
        <v>0</v>
      </c>
      <c r="O333" s="4">
        <f t="shared" si="260"/>
        <v>104.64409699692469</v>
      </c>
      <c r="Q333" s="2">
        <v>42712</v>
      </c>
      <c r="R333">
        <v>36113</v>
      </c>
      <c r="S333" s="3">
        <f t="shared" si="261"/>
        <v>0</v>
      </c>
      <c r="T333" s="4">
        <f t="shared" si="262"/>
        <v>105.01268131429714</v>
      </c>
      <c r="V333" s="2">
        <v>42712</v>
      </c>
      <c r="W333">
        <v>1455.48</v>
      </c>
      <c r="X333" s="3">
        <f t="shared" si="263"/>
        <v>9.6197452141844053E-5</v>
      </c>
      <c r="Y333">
        <f t="shared" si="246"/>
        <v>3.5657997587534851E-5</v>
      </c>
      <c r="Z333" s="4">
        <f t="shared" si="252"/>
        <v>105.75156940246463</v>
      </c>
      <c r="AA333" s="4">
        <f t="shared" si="253"/>
        <v>107.03029189051824</v>
      </c>
      <c r="AB333" s="4">
        <f t="shared" si="254"/>
        <v>105.74139734945369</v>
      </c>
      <c r="AC333" s="4">
        <f t="shared" si="264"/>
        <v>107.01618122381466</v>
      </c>
      <c r="AE333" s="2">
        <v>42712</v>
      </c>
      <c r="AF333">
        <v>59451.05</v>
      </c>
      <c r="AG333" s="3">
        <f t="shared" si="265"/>
        <v>0</v>
      </c>
      <c r="AH333" s="4">
        <f t="shared" si="266"/>
        <v>104.23966528875189</v>
      </c>
      <c r="AK333" s="2">
        <v>42712</v>
      </c>
      <c r="AL333">
        <v>38393.300000000003</v>
      </c>
      <c r="AM333" s="3">
        <f t="shared" si="267"/>
        <v>0</v>
      </c>
      <c r="AN333" s="4">
        <f t="shared" si="268"/>
        <v>105.35442033431724</v>
      </c>
    </row>
    <row r="334" spans="2:40" x14ac:dyDescent="0.2">
      <c r="B334" s="2">
        <v>42713</v>
      </c>
      <c r="C334">
        <v>34782.720000000001</v>
      </c>
      <c r="D334" s="3">
        <f t="shared" si="255"/>
        <v>1.3692178184869785E-3</v>
      </c>
      <c r="E334" s="4">
        <f t="shared" si="256"/>
        <v>103.81212608695006</v>
      </c>
      <c r="G334" s="2">
        <v>42713</v>
      </c>
      <c r="H334">
        <v>34502.230000000003</v>
      </c>
      <c r="I334" s="3">
        <f t="shared" si="257"/>
        <v>1.2725496671639469E-3</v>
      </c>
      <c r="J334" s="4">
        <f t="shared" si="258"/>
        <v>105.20820119630791</v>
      </c>
      <c r="L334" s="2">
        <v>42713</v>
      </c>
      <c r="M334">
        <v>38372.559999999998</v>
      </c>
      <c r="N334" s="3">
        <f t="shared" si="259"/>
        <v>1.8244154194952955E-3</v>
      </c>
      <c r="O334" s="4">
        <f t="shared" si="260"/>
        <v>104.83501130104504</v>
      </c>
      <c r="Q334" s="2">
        <v>42713</v>
      </c>
      <c r="R334">
        <v>36169.300000000003</v>
      </c>
      <c r="S334" s="3">
        <f t="shared" si="261"/>
        <v>1.5589953756265373E-3</v>
      </c>
      <c r="T334" s="4">
        <f t="shared" si="262"/>
        <v>105.17639559884827</v>
      </c>
      <c r="V334" s="2">
        <v>42713</v>
      </c>
      <c r="W334">
        <v>1455.7</v>
      </c>
      <c r="X334" s="3">
        <f t="shared" si="263"/>
        <v>1.511528842719212E-4</v>
      </c>
      <c r="Y334">
        <f t="shared" si="246"/>
        <v>3.5657997587534851E-5</v>
      </c>
      <c r="Z334" s="4">
        <f t="shared" si="252"/>
        <v>105.76755405719609</v>
      </c>
      <c r="AA334" s="4">
        <f t="shared" si="253"/>
        <v>107.05028631373199</v>
      </c>
      <c r="AB334" s="4">
        <f t="shared" si="254"/>
        <v>105.75156940246463</v>
      </c>
      <c r="AC334" s="4">
        <f t="shared" si="264"/>
        <v>107.03029189051824</v>
      </c>
      <c r="AE334" s="2">
        <v>42713</v>
      </c>
      <c r="AF334">
        <v>59526.879999999997</v>
      </c>
      <c r="AG334" s="3">
        <f t="shared" si="265"/>
        <v>1.2755031239986003E-3</v>
      </c>
      <c r="AH334" s="4">
        <f t="shared" si="266"/>
        <v>104.37262330747227</v>
      </c>
      <c r="AK334" s="2">
        <v>42713</v>
      </c>
      <c r="AL334">
        <v>38444.379999999997</v>
      </c>
      <c r="AM334" s="3">
        <f t="shared" si="267"/>
        <v>1.3304404674772119E-3</v>
      </c>
      <c r="AN334" s="4">
        <f t="shared" si="268"/>
        <v>105.49458811855762</v>
      </c>
    </row>
    <row r="335" spans="2:40" x14ac:dyDescent="0.2">
      <c r="B335" s="2">
        <v>42714</v>
      </c>
      <c r="C335">
        <v>34782.720000000001</v>
      </c>
      <c r="D335" s="3">
        <f t="shared" si="255"/>
        <v>0</v>
      </c>
      <c r="E335" s="4">
        <f t="shared" si="256"/>
        <v>103.81212608695006</v>
      </c>
      <c r="G335" s="2">
        <v>42714</v>
      </c>
      <c r="H335">
        <v>34502.230000000003</v>
      </c>
      <c r="I335" s="3">
        <f t="shared" si="257"/>
        <v>0</v>
      </c>
      <c r="J335" s="4">
        <f t="shared" si="258"/>
        <v>105.20820119630791</v>
      </c>
      <c r="L335" s="2">
        <v>42714</v>
      </c>
      <c r="M335">
        <v>38372.559999999998</v>
      </c>
      <c r="N335" s="3">
        <f t="shared" si="259"/>
        <v>0</v>
      </c>
      <c r="O335" s="4">
        <f t="shared" si="260"/>
        <v>104.83501130104504</v>
      </c>
      <c r="Q335" s="2">
        <v>42714</v>
      </c>
      <c r="R335">
        <v>36169.300000000003</v>
      </c>
      <c r="S335" s="3">
        <f t="shared" si="261"/>
        <v>0</v>
      </c>
      <c r="T335" s="4">
        <f t="shared" si="262"/>
        <v>105.17639559884827</v>
      </c>
      <c r="V335" s="2">
        <v>42714</v>
      </c>
      <c r="W335">
        <v>1455.7</v>
      </c>
      <c r="X335" s="3">
        <f t="shared" si="263"/>
        <v>0</v>
      </c>
      <c r="Y335">
        <f t="shared" si="246"/>
        <v>3.5657997587534851E-5</v>
      </c>
      <c r="Z335" s="4">
        <f t="shared" si="252"/>
        <v>105.76755405719609</v>
      </c>
      <c r="AA335" s="4">
        <f t="shared" si="253"/>
        <v>107.05410351258311</v>
      </c>
      <c r="AB335" s="4">
        <f t="shared" si="254"/>
        <v>105.76755405719609</v>
      </c>
      <c r="AC335" s="4">
        <f t="shared" si="264"/>
        <v>107.05028631373199</v>
      </c>
      <c r="AE335" s="2">
        <v>42714</v>
      </c>
      <c r="AF335">
        <v>59526.879999999997</v>
      </c>
      <c r="AG335" s="3">
        <f t="shared" si="265"/>
        <v>0</v>
      </c>
      <c r="AH335" s="4">
        <f t="shared" si="266"/>
        <v>104.37262330747227</v>
      </c>
      <c r="AK335" s="2">
        <v>42714</v>
      </c>
      <c r="AL335">
        <v>38444.379999999997</v>
      </c>
      <c r="AM335" s="3">
        <f t="shared" si="267"/>
        <v>0</v>
      </c>
      <c r="AN335" s="4">
        <f t="shared" si="268"/>
        <v>105.49458811855762</v>
      </c>
    </row>
    <row r="336" spans="2:40" x14ac:dyDescent="0.2">
      <c r="B336" s="2">
        <v>42715</v>
      </c>
      <c r="C336">
        <v>34782.720000000001</v>
      </c>
      <c r="D336" s="3">
        <f t="shared" si="255"/>
        <v>0</v>
      </c>
      <c r="E336" s="4">
        <f t="shared" si="256"/>
        <v>103.81212608695006</v>
      </c>
      <c r="G336" s="2">
        <v>42715</v>
      </c>
      <c r="H336">
        <v>34502.230000000003</v>
      </c>
      <c r="I336" s="3">
        <f t="shared" si="257"/>
        <v>0</v>
      </c>
      <c r="J336" s="4">
        <f t="shared" si="258"/>
        <v>105.20820119630791</v>
      </c>
      <c r="L336" s="2">
        <v>42715</v>
      </c>
      <c r="M336">
        <v>38372.559999999998</v>
      </c>
      <c r="N336" s="3">
        <f t="shared" si="259"/>
        <v>0</v>
      </c>
      <c r="O336" s="4">
        <f t="shared" si="260"/>
        <v>104.83501130104504</v>
      </c>
      <c r="Q336" s="2">
        <v>42715</v>
      </c>
      <c r="R336">
        <v>36169.300000000003</v>
      </c>
      <c r="S336" s="3">
        <f t="shared" si="261"/>
        <v>0</v>
      </c>
      <c r="T336" s="4">
        <f t="shared" si="262"/>
        <v>105.17639559884827</v>
      </c>
      <c r="V336" s="2">
        <v>42715</v>
      </c>
      <c r="W336">
        <v>1455.7</v>
      </c>
      <c r="X336" s="3">
        <f t="shared" si="263"/>
        <v>0</v>
      </c>
      <c r="Y336">
        <f t="shared" si="246"/>
        <v>3.5657997587534851E-5</v>
      </c>
      <c r="Z336" s="4">
        <f t="shared" si="252"/>
        <v>105.76755405719609</v>
      </c>
      <c r="AA336" s="4">
        <f t="shared" si="253"/>
        <v>107.0579208475479</v>
      </c>
      <c r="AB336" s="4">
        <f t="shared" si="254"/>
        <v>105.76755405719609</v>
      </c>
      <c r="AC336" s="4">
        <f t="shared" si="264"/>
        <v>107.05410351258311</v>
      </c>
      <c r="AE336" s="2">
        <v>42715</v>
      </c>
      <c r="AF336">
        <v>59526.879999999997</v>
      </c>
      <c r="AG336" s="3">
        <f t="shared" si="265"/>
        <v>0</v>
      </c>
      <c r="AH336" s="4">
        <f t="shared" si="266"/>
        <v>104.37262330747227</v>
      </c>
      <c r="AK336" s="2">
        <v>42715</v>
      </c>
      <c r="AL336">
        <v>38444.379999999997</v>
      </c>
      <c r="AM336" s="3">
        <f t="shared" si="267"/>
        <v>0</v>
      </c>
      <c r="AN336" s="4">
        <f t="shared" si="268"/>
        <v>105.49458811855762</v>
      </c>
    </row>
    <row r="337" spans="2:40" x14ac:dyDescent="0.2">
      <c r="B337" s="2">
        <v>42716</v>
      </c>
      <c r="C337">
        <v>34767.61</v>
      </c>
      <c r="D337" s="3">
        <f t="shared" ref="D337" si="269">+C337/C336-1</f>
        <v>-4.3441110988451381E-4</v>
      </c>
      <c r="E337" s="4">
        <f t="shared" ref="E337" si="270">+(1+D337)*E336</f>
        <v>103.76702894603716</v>
      </c>
      <c r="G337" s="2">
        <v>42716</v>
      </c>
      <c r="H337">
        <v>34515.699999999997</v>
      </c>
      <c r="I337" s="3">
        <f t="shared" ref="I337" si="271">+H337/H336-1</f>
        <v>3.9040954744073986E-4</v>
      </c>
      <c r="J337" s="4">
        <f t="shared" ref="J337" si="272">+(1+I337)*J336</f>
        <v>105.24927548252401</v>
      </c>
      <c r="L337" s="2">
        <v>42716</v>
      </c>
      <c r="M337">
        <v>38370.22</v>
      </c>
      <c r="N337" s="3">
        <f t="shared" ref="N337" si="273">+M337/M336-1</f>
        <v>-6.0981076060562245E-5</v>
      </c>
      <c r="O337" s="4">
        <f t="shared" ref="O337" si="274">+(1+N337)*O336</f>
        <v>104.82861834924708</v>
      </c>
      <c r="Q337" s="2">
        <v>42716</v>
      </c>
      <c r="R337">
        <v>36175.86</v>
      </c>
      <c r="S337" s="3">
        <f t="shared" ref="S337" si="275">+R337/R336-1</f>
        <v>1.8136928278944531E-4</v>
      </c>
      <c r="T337" s="4">
        <f t="shared" ref="T337" si="276">+(1+S337)*T336</f>
        <v>105.19547136628441</v>
      </c>
      <c r="V337" s="2">
        <v>42716</v>
      </c>
      <c r="W337">
        <v>1454.77</v>
      </c>
      <c r="X337" s="3">
        <f t="shared" ref="X337" si="277">+W337/W336-1</f>
        <v>-6.3886789860556625E-4</v>
      </c>
      <c r="Y337">
        <f t="shared" si="246"/>
        <v>3.5657997587534851E-5</v>
      </c>
      <c r="Z337" s="4">
        <f t="shared" si="252"/>
        <v>105.69998256219492</v>
      </c>
      <c r="AA337" s="4">
        <f t="shared" si="253"/>
        <v>106.99334244971025</v>
      </c>
      <c r="AB337" s="4">
        <f t="shared" si="254"/>
        <v>105.76755405719609</v>
      </c>
      <c r="AC337" s="4">
        <f t="shared" ref="AC337" si="278">+AA336</f>
        <v>107.0579208475479</v>
      </c>
      <c r="AE337" s="2">
        <v>42716</v>
      </c>
      <c r="AF337">
        <v>59513.21</v>
      </c>
      <c r="AG337" s="3">
        <f t="shared" ref="AG337" si="279">+AF337/AF336-1</f>
        <v>-2.2964415403592398E-4</v>
      </c>
      <c r="AH337" s="4">
        <f t="shared" ref="AH337" si="280">+(1+AG337)*AH336</f>
        <v>104.34865474468832</v>
      </c>
      <c r="AK337" s="2">
        <v>42716</v>
      </c>
      <c r="AL337">
        <v>38447.5</v>
      </c>
      <c r="AM337" s="3">
        <f t="shared" ref="AM337" si="281">+AL337/AL336-1</f>
        <v>8.115620540638524E-5</v>
      </c>
      <c r="AN337" s="4">
        <f t="shared" ref="AN337" si="282">+(1+AM337)*AN336</f>
        <v>105.50314965902022</v>
      </c>
    </row>
    <row r="338" spans="2:40" x14ac:dyDescent="0.2">
      <c r="B338" s="2">
        <v>42717</v>
      </c>
      <c r="C338">
        <v>34711.83</v>
      </c>
      <c r="D338" s="3">
        <f t="shared" ref="D338:D340" si="283">+C338/C337-1</f>
        <v>-1.604366823028669E-3</v>
      </c>
      <c r="E338" s="4">
        <f t="shared" ref="E338:E340" si="284">+(1+D338)*E337</f>
        <v>103.60054856747188</v>
      </c>
      <c r="G338" s="2">
        <v>42717</v>
      </c>
      <c r="H338">
        <v>34484.68</v>
      </c>
      <c r="I338" s="3">
        <f t="shared" ref="I338:I340" si="285">+H338/H337-1</f>
        <v>-8.9872145139735515E-4</v>
      </c>
      <c r="J338" s="4">
        <f t="shared" ref="J338:J340" si="286">+(1+I338)*J337</f>
        <v>105.15468570090384</v>
      </c>
      <c r="L338" s="2">
        <v>42717</v>
      </c>
      <c r="M338">
        <v>38330.99</v>
      </c>
      <c r="N338" s="3">
        <f t="shared" ref="N338:N340" si="287">+M338/M337-1</f>
        <v>-1.0224074816356232E-3</v>
      </c>
      <c r="O338" s="4">
        <f t="shared" ref="O338:O340" si="288">+(1+N338)*O337</f>
        <v>104.72144078555728</v>
      </c>
      <c r="Q338" s="2">
        <v>42717</v>
      </c>
      <c r="R338">
        <v>36133.300000000003</v>
      </c>
      <c r="S338" s="3">
        <f t="shared" ref="S338:S340" si="289">+R338/R337-1</f>
        <v>-1.1764751411575958E-3</v>
      </c>
      <c r="T338" s="4">
        <f t="shared" ref="T338:T340" si="290">+(1+S338)*T337</f>
        <v>105.07171150925961</v>
      </c>
      <c r="V338" s="2">
        <v>42717</v>
      </c>
      <c r="W338">
        <v>1456.24</v>
      </c>
      <c r="X338" s="3">
        <f t="shared" ref="X338:X340" si="291">+W338/W337-1</f>
        <v>1.010469008846826E-3</v>
      </c>
      <c r="Y338">
        <f t="shared" si="246"/>
        <v>3.5657997587534851E-5</v>
      </c>
      <c r="Z338" s="4">
        <f t="shared" si="252"/>
        <v>105.80678911880966</v>
      </c>
      <c r="AA338" s="4">
        <f t="shared" si="253"/>
        <v>107.10527107475558</v>
      </c>
      <c r="AB338" s="4">
        <f t="shared" si="254"/>
        <v>105.69998256219492</v>
      </c>
      <c r="AC338" s="4">
        <f t="shared" ref="AC338:AC340" si="292">+AA337</f>
        <v>106.99334244971025</v>
      </c>
      <c r="AE338" s="2">
        <v>42717</v>
      </c>
      <c r="AF338">
        <v>59437.16</v>
      </c>
      <c r="AG338" s="3">
        <f t="shared" ref="AG338:AG340" si="293">+AF338/AF337-1</f>
        <v>-1.2778675524307559E-3</v>
      </c>
      <c r="AH338" s="4">
        <f t="shared" ref="AH338:AH340" si="294">+(1+AG338)*AH337</f>
        <v>104.21531098465029</v>
      </c>
      <c r="AK338" s="2">
        <v>42717</v>
      </c>
      <c r="AL338">
        <v>38409.61</v>
      </c>
      <c r="AM338" s="3">
        <f t="shared" ref="AM338:AM340" si="295">+AL338/AL337-1</f>
        <v>-9.8549970739314485E-4</v>
      </c>
      <c r="AN338" s="4">
        <f t="shared" ref="AN338:AN340" si="296">+(1+AM338)*AN337</f>
        <v>105.3991763359022</v>
      </c>
    </row>
    <row r="339" spans="2:40" x14ac:dyDescent="0.2">
      <c r="B339" s="2">
        <v>42718</v>
      </c>
      <c r="C339">
        <v>34771.949999999997</v>
      </c>
      <c r="D339" s="3">
        <f t="shared" si="283"/>
        <v>1.7319743730017656E-3</v>
      </c>
      <c r="E339" s="4">
        <f t="shared" si="284"/>
        <v>103.77998206261967</v>
      </c>
      <c r="G339" s="2">
        <v>42718</v>
      </c>
      <c r="H339">
        <v>34546.410000000003</v>
      </c>
      <c r="I339" s="3">
        <f t="shared" si="285"/>
        <v>1.7900702572852811E-3</v>
      </c>
      <c r="J339" s="4">
        <f t="shared" si="286"/>
        <v>105.34291997619121</v>
      </c>
      <c r="L339" s="2">
        <v>42718</v>
      </c>
      <c r="M339">
        <v>38399.78</v>
      </c>
      <c r="N339" s="3">
        <f t="shared" si="287"/>
        <v>1.7946314457311097E-3</v>
      </c>
      <c r="O339" s="4">
        <f t="shared" si="288"/>
        <v>104.90937717623331</v>
      </c>
      <c r="Q339" s="2">
        <v>42718</v>
      </c>
      <c r="R339">
        <v>36194.239999999998</v>
      </c>
      <c r="S339" s="3">
        <f t="shared" si="289"/>
        <v>1.6865329211557256E-3</v>
      </c>
      <c r="T339" s="4">
        <f t="shared" si="290"/>
        <v>105.24891840980216</v>
      </c>
      <c r="V339" s="2">
        <v>42718</v>
      </c>
      <c r="W339">
        <v>1461.75</v>
      </c>
      <c r="X339" s="3">
        <f t="shared" si="291"/>
        <v>3.7837169697303441E-3</v>
      </c>
      <c r="Y339">
        <f t="shared" si="246"/>
        <v>3.5657997587534851E-5</v>
      </c>
      <c r="Z339" s="4">
        <f t="shared" si="252"/>
        <v>106.20713206231117</v>
      </c>
      <c r="AA339" s="4">
        <f t="shared" si="253"/>
        <v>107.5143462659663</v>
      </c>
      <c r="AB339" s="4">
        <f t="shared" si="254"/>
        <v>105.80678911880966</v>
      </c>
      <c r="AC339" s="4">
        <f t="shared" si="292"/>
        <v>107.10527107475558</v>
      </c>
      <c r="AE339" s="2">
        <v>42718</v>
      </c>
      <c r="AF339">
        <v>59540.83</v>
      </c>
      <c r="AG339" s="3">
        <f t="shared" si="293"/>
        <v>1.7441950456582589E-3</v>
      </c>
      <c r="AH339" s="4">
        <f t="shared" si="294"/>
        <v>104.39708281375145</v>
      </c>
      <c r="AK339" s="2">
        <v>42718</v>
      </c>
      <c r="AL339">
        <v>38467.06</v>
      </c>
      <c r="AM339" s="3">
        <f t="shared" si="295"/>
        <v>1.495719430631981E-3</v>
      </c>
      <c r="AN339" s="4">
        <f t="shared" si="296"/>
        <v>105.55682393192042</v>
      </c>
    </row>
    <row r="340" spans="2:40" x14ac:dyDescent="0.2">
      <c r="B340" s="2">
        <v>42719</v>
      </c>
      <c r="C340">
        <v>34880.92</v>
      </c>
      <c r="D340" s="3">
        <f t="shared" si="283"/>
        <v>3.1338478284939075E-3</v>
      </c>
      <c r="E340" s="4">
        <f t="shared" si="284"/>
        <v>104.10521273404774</v>
      </c>
      <c r="G340" s="2">
        <v>42719</v>
      </c>
      <c r="H340">
        <v>34673.68</v>
      </c>
      <c r="I340" s="3">
        <f t="shared" si="285"/>
        <v>3.6840296864419919E-3</v>
      </c>
      <c r="J340" s="4">
        <f t="shared" si="286"/>
        <v>105.73100642063999</v>
      </c>
      <c r="L340" s="2">
        <v>42719</v>
      </c>
      <c r="M340">
        <v>38548.620000000003</v>
      </c>
      <c r="N340" s="3">
        <f t="shared" si="287"/>
        <v>3.8760638732826536E-3</v>
      </c>
      <c r="O340" s="4">
        <f t="shared" si="288"/>
        <v>105.31601262307468</v>
      </c>
      <c r="Q340" s="2">
        <v>42719</v>
      </c>
      <c r="R340">
        <v>36324.660000000003</v>
      </c>
      <c r="S340" s="3">
        <f t="shared" si="289"/>
        <v>3.6033357793949783E-3</v>
      </c>
      <c r="T340" s="4">
        <f t="shared" si="290"/>
        <v>105.62816560325082</v>
      </c>
      <c r="V340" s="2">
        <v>42719</v>
      </c>
      <c r="W340">
        <v>1461.12</v>
      </c>
      <c r="X340" s="3">
        <f t="shared" si="291"/>
        <v>-4.309902514110231E-4</v>
      </c>
      <c r="Y340">
        <f t="shared" si="246"/>
        <v>3.5657997587534851E-5</v>
      </c>
      <c r="Z340" s="4">
        <f t="shared" si="252"/>
        <v>106.16135782376199</v>
      </c>
      <c r="AA340" s="4">
        <f t="shared" si="253"/>
        <v>107.47184237713861</v>
      </c>
      <c r="AB340" s="4">
        <f t="shared" si="254"/>
        <v>106.20713206231117</v>
      </c>
      <c r="AC340" s="4">
        <f t="shared" si="292"/>
        <v>107.5143462659663</v>
      </c>
      <c r="AE340" s="2">
        <v>42719</v>
      </c>
      <c r="AF340">
        <v>59733.7</v>
      </c>
      <c r="AG340" s="3">
        <f t="shared" si="293"/>
        <v>3.2392897445332469E-3</v>
      </c>
      <c r="AH340" s="4">
        <f t="shared" si="294"/>
        <v>104.73525521346923</v>
      </c>
      <c r="AK340" s="2">
        <v>42719</v>
      </c>
      <c r="AL340">
        <v>38589.129999999997</v>
      </c>
      <c r="AM340" s="3">
        <f t="shared" si="295"/>
        <v>3.1733644318021614E-3</v>
      </c>
      <c r="AN340" s="4">
        <f t="shared" si="296"/>
        <v>105.89179420251997</v>
      </c>
    </row>
    <row r="341" spans="2:40" x14ac:dyDescent="0.2">
      <c r="B341" s="2">
        <v>42720</v>
      </c>
      <c r="C341">
        <v>34838.46</v>
      </c>
      <c r="D341" s="3">
        <f t="shared" ref="D341:D359" si="297">+C341/C340-1</f>
        <v>-1.2172844064892718E-3</v>
      </c>
      <c r="E341" s="4">
        <f t="shared" ref="E341:E359" si="298">+(1+D341)*E340</f>
        <v>103.97848708195234</v>
      </c>
      <c r="G341" s="2">
        <v>42720</v>
      </c>
      <c r="H341">
        <v>34664.93</v>
      </c>
      <c r="I341" s="3">
        <f t="shared" ref="I341:I359" si="299">+H341/H340-1</f>
        <v>-2.5235279324264948E-4</v>
      </c>
      <c r="J341" s="4">
        <f t="shared" ref="J341:J359" si="300">+(1+I341)*J340</f>
        <v>105.70432490583738</v>
      </c>
      <c r="L341" s="2">
        <v>42720</v>
      </c>
      <c r="M341">
        <v>38494.97</v>
      </c>
      <c r="N341" s="3">
        <f t="shared" ref="N341:N359" si="301">+M341/M340-1</f>
        <v>-1.3917489134500638E-3</v>
      </c>
      <c r="O341" s="4">
        <f t="shared" ref="O341:O359" si="302">+(1+N341)*O340</f>
        <v>105.16943917693763</v>
      </c>
      <c r="Q341" s="2">
        <v>42720</v>
      </c>
      <c r="R341">
        <v>36295.54</v>
      </c>
      <c r="S341" s="3">
        <f t="shared" ref="S341:S359" si="303">+R341/R340-1</f>
        <v>-8.0165925847630604E-4</v>
      </c>
      <c r="T341" s="4">
        <f t="shared" ref="T341:T359" si="304">+(1+S341)*T340</f>
        <v>105.5434878063391</v>
      </c>
      <c r="V341" s="2">
        <v>42720</v>
      </c>
      <c r="W341">
        <v>1461.12</v>
      </c>
      <c r="X341" s="3">
        <f t="shared" ref="X341:X359" si="305">+W341/W340-1</f>
        <v>0</v>
      </c>
      <c r="Y341">
        <f t="shared" ref="Y341:Y359" si="306">+(1+VLOOKUP(MONTH(V341),$BI$4:$BJ$15,2,0)/100)^(1/365)-1</f>
        <v>3.5657997587534851E-5</v>
      </c>
      <c r="Z341" s="4">
        <f t="shared" ref="Z341:Z359" si="307">+(1+X341)*Z340</f>
        <v>106.16135782376199</v>
      </c>
      <c r="AA341" s="4">
        <f t="shared" ref="AA341:AA359" si="308">+(1+X341+Y341)*AA340</f>
        <v>107.47567460783483</v>
      </c>
      <c r="AB341" s="4">
        <f t="shared" ref="AB341:AB359" si="309">+Z340</f>
        <v>106.16135782376199</v>
      </c>
      <c r="AC341" s="4">
        <f t="shared" ref="AC341:AC359" si="310">+AA340</f>
        <v>107.47184237713861</v>
      </c>
      <c r="AE341" s="2">
        <v>42720</v>
      </c>
      <c r="AF341">
        <v>59687.31</v>
      </c>
      <c r="AG341" s="3">
        <f t="shared" ref="AG341:AG359" si="311">+AF341/AF340-1</f>
        <v>-7.7661353641245157E-4</v>
      </c>
      <c r="AH341" s="4">
        <f t="shared" ref="AH341:AH359" si="312">+(1+AG341)*AH340</f>
        <v>104.65391639653083</v>
      </c>
      <c r="AK341" s="2">
        <v>42720</v>
      </c>
      <c r="AL341">
        <v>38589.33</v>
      </c>
      <c r="AM341" s="3">
        <f t="shared" ref="AM341:AM359" si="313">+AL341/AL340-1</f>
        <v>5.1828066609527212E-6</v>
      </c>
      <c r="AN341" s="4">
        <f t="shared" ref="AN341:AN359" si="314">+(1+AM341)*AN340</f>
        <v>105.89234301921631</v>
      </c>
    </row>
    <row r="342" spans="2:40" x14ac:dyDescent="0.2">
      <c r="B342" s="2">
        <v>42721</v>
      </c>
      <c r="C342">
        <v>34838.46</v>
      </c>
      <c r="D342" s="3">
        <f t="shared" si="297"/>
        <v>0</v>
      </c>
      <c r="E342" s="4">
        <f t="shared" si="298"/>
        <v>103.97848708195234</v>
      </c>
      <c r="G342" s="2">
        <v>42721</v>
      </c>
      <c r="H342">
        <v>34664.93</v>
      </c>
      <c r="I342" s="3">
        <f t="shared" si="299"/>
        <v>0</v>
      </c>
      <c r="J342" s="4">
        <f t="shared" si="300"/>
        <v>105.70432490583738</v>
      </c>
      <c r="L342" s="2">
        <v>42721</v>
      </c>
      <c r="M342">
        <v>38494.97</v>
      </c>
      <c r="N342" s="3">
        <f t="shared" si="301"/>
        <v>0</v>
      </c>
      <c r="O342" s="4">
        <f t="shared" si="302"/>
        <v>105.16943917693763</v>
      </c>
      <c r="Q342" s="2">
        <v>42721</v>
      </c>
      <c r="R342">
        <v>36295.54</v>
      </c>
      <c r="S342" s="3">
        <f t="shared" si="303"/>
        <v>0</v>
      </c>
      <c r="T342" s="4">
        <f t="shared" si="304"/>
        <v>105.5434878063391</v>
      </c>
      <c r="V342" s="2">
        <v>42721</v>
      </c>
      <c r="W342">
        <v>1461.12</v>
      </c>
      <c r="X342" s="3">
        <f t="shared" si="305"/>
        <v>0</v>
      </c>
      <c r="Y342">
        <f t="shared" si="306"/>
        <v>3.5657997587534851E-5</v>
      </c>
      <c r="Z342" s="4">
        <f t="shared" si="307"/>
        <v>106.16135782376199</v>
      </c>
      <c r="AA342" s="4">
        <f t="shared" si="308"/>
        <v>107.47950697518071</v>
      </c>
      <c r="AB342" s="4">
        <f t="shared" si="309"/>
        <v>106.16135782376199</v>
      </c>
      <c r="AC342" s="4">
        <f t="shared" si="310"/>
        <v>107.47567460783483</v>
      </c>
      <c r="AE342" s="2">
        <v>42721</v>
      </c>
      <c r="AF342">
        <v>59687.31</v>
      </c>
      <c r="AG342" s="3">
        <f t="shared" si="311"/>
        <v>0</v>
      </c>
      <c r="AH342" s="4">
        <f t="shared" si="312"/>
        <v>104.65391639653083</v>
      </c>
      <c r="AK342" s="2">
        <v>42721</v>
      </c>
      <c r="AL342">
        <v>38589.33</v>
      </c>
      <c r="AM342" s="3">
        <f t="shared" si="313"/>
        <v>0</v>
      </c>
      <c r="AN342" s="4">
        <f t="shared" si="314"/>
        <v>105.89234301921631</v>
      </c>
    </row>
    <row r="343" spans="2:40" x14ac:dyDescent="0.2">
      <c r="B343" s="2">
        <v>42722</v>
      </c>
      <c r="C343">
        <v>34838.46</v>
      </c>
      <c r="D343" s="3">
        <f t="shared" si="297"/>
        <v>0</v>
      </c>
      <c r="E343" s="4">
        <f t="shared" si="298"/>
        <v>103.97848708195234</v>
      </c>
      <c r="G343" s="2">
        <v>42722</v>
      </c>
      <c r="H343">
        <v>34664.93</v>
      </c>
      <c r="I343" s="3">
        <f t="shared" si="299"/>
        <v>0</v>
      </c>
      <c r="J343" s="4">
        <f t="shared" si="300"/>
        <v>105.70432490583738</v>
      </c>
      <c r="L343" s="2">
        <v>42722</v>
      </c>
      <c r="M343">
        <v>38494.97</v>
      </c>
      <c r="N343" s="3">
        <f t="shared" si="301"/>
        <v>0</v>
      </c>
      <c r="O343" s="4">
        <f t="shared" si="302"/>
        <v>105.16943917693763</v>
      </c>
      <c r="Q343" s="2">
        <v>42722</v>
      </c>
      <c r="R343">
        <v>36295.54</v>
      </c>
      <c r="S343" s="3">
        <f t="shared" si="303"/>
        <v>0</v>
      </c>
      <c r="T343" s="4">
        <f t="shared" si="304"/>
        <v>105.5434878063391</v>
      </c>
      <c r="V343" s="2">
        <v>42722</v>
      </c>
      <c r="W343">
        <v>1461.12</v>
      </c>
      <c r="X343" s="3">
        <f t="shared" si="305"/>
        <v>0</v>
      </c>
      <c r="Y343">
        <f t="shared" si="306"/>
        <v>3.5657997587534851E-5</v>
      </c>
      <c r="Z343" s="4">
        <f t="shared" si="307"/>
        <v>106.16135782376199</v>
      </c>
      <c r="AA343" s="4">
        <f t="shared" si="308"/>
        <v>107.48333947918114</v>
      </c>
      <c r="AB343" s="4">
        <f t="shared" si="309"/>
        <v>106.16135782376199</v>
      </c>
      <c r="AC343" s="4">
        <f t="shared" si="310"/>
        <v>107.47950697518071</v>
      </c>
      <c r="AE343" s="2">
        <v>42722</v>
      </c>
      <c r="AF343">
        <v>59687.31</v>
      </c>
      <c r="AG343" s="3">
        <f t="shared" si="311"/>
        <v>0</v>
      </c>
      <c r="AH343" s="4">
        <f t="shared" si="312"/>
        <v>104.65391639653083</v>
      </c>
      <c r="AK343" s="2">
        <v>42722</v>
      </c>
      <c r="AL343">
        <v>38589.33</v>
      </c>
      <c r="AM343" s="3">
        <f t="shared" si="313"/>
        <v>0</v>
      </c>
      <c r="AN343" s="4">
        <f t="shared" si="314"/>
        <v>105.89234301921631</v>
      </c>
    </row>
    <row r="344" spans="2:40" x14ac:dyDescent="0.2">
      <c r="B344" s="2">
        <v>42723</v>
      </c>
      <c r="C344">
        <v>34895.629999999997</v>
      </c>
      <c r="D344" s="3">
        <f t="shared" si="297"/>
        <v>1.6410025012585372E-3</v>
      </c>
      <c r="E344" s="4">
        <f t="shared" si="298"/>
        <v>104.14911603933091</v>
      </c>
      <c r="G344" s="2">
        <v>42723</v>
      </c>
      <c r="H344">
        <v>34718.660000000003</v>
      </c>
      <c r="I344" s="3">
        <f t="shared" si="299"/>
        <v>1.54998149426544E-3</v>
      </c>
      <c r="J344" s="4">
        <f t="shared" si="300"/>
        <v>105.86816465330526</v>
      </c>
      <c r="L344" s="2">
        <v>42723</v>
      </c>
      <c r="M344">
        <v>38567.42</v>
      </c>
      <c r="N344" s="3">
        <f t="shared" si="301"/>
        <v>1.8820640722669868E-3</v>
      </c>
      <c r="O344" s="4">
        <f t="shared" si="302"/>
        <v>105.36737479991301</v>
      </c>
      <c r="Q344" s="2">
        <v>42723</v>
      </c>
      <c r="R344">
        <v>36353.47</v>
      </c>
      <c r="S344" s="3">
        <f t="shared" si="303"/>
        <v>1.5960638690042384E-3</v>
      </c>
      <c r="T344" s="4">
        <f t="shared" si="304"/>
        <v>105.71194195383549</v>
      </c>
      <c r="V344" s="2">
        <v>42723</v>
      </c>
      <c r="W344">
        <v>1464.47</v>
      </c>
      <c r="X344" s="3">
        <f t="shared" si="305"/>
        <v>2.2927617170391823E-3</v>
      </c>
      <c r="Y344">
        <f t="shared" si="306"/>
        <v>3.5657997587534851E-5</v>
      </c>
      <c r="Z344" s="4">
        <f t="shared" si="307"/>
        <v>106.40476052080921</v>
      </c>
      <c r="AA344" s="4">
        <f t="shared" si="308"/>
        <v>107.73360580581839</v>
      </c>
      <c r="AB344" s="4">
        <f t="shared" si="309"/>
        <v>106.16135782376199</v>
      </c>
      <c r="AC344" s="4">
        <f t="shared" si="310"/>
        <v>107.48333947918114</v>
      </c>
      <c r="AE344" s="2">
        <v>42723</v>
      </c>
      <c r="AF344">
        <v>59784.7</v>
      </c>
      <c r="AG344" s="3">
        <f t="shared" si="311"/>
        <v>1.6316701154734936E-3</v>
      </c>
      <c r="AH344" s="4">
        <f t="shared" si="312"/>
        <v>104.82467706438231</v>
      </c>
      <c r="AK344" s="2">
        <v>42723</v>
      </c>
      <c r="AL344">
        <v>38658.559999999998</v>
      </c>
      <c r="AM344" s="3">
        <f t="shared" si="313"/>
        <v>1.7940192275947009E-3</v>
      </c>
      <c r="AN344" s="4">
        <f t="shared" si="314"/>
        <v>106.08231591864784</v>
      </c>
    </row>
    <row r="345" spans="2:40" x14ac:dyDescent="0.2">
      <c r="B345" s="2">
        <v>42724</v>
      </c>
      <c r="C345">
        <v>34942.67</v>
      </c>
      <c r="D345" s="3">
        <f t="shared" si="297"/>
        <v>1.3480197950288542E-3</v>
      </c>
      <c r="E345" s="4">
        <f t="shared" si="298"/>
        <v>104.28951110938668</v>
      </c>
      <c r="G345" s="2">
        <v>42724</v>
      </c>
      <c r="H345">
        <v>34767.06</v>
      </c>
      <c r="I345" s="3">
        <f t="shared" si="299"/>
        <v>1.394063019713121E-3</v>
      </c>
      <c r="J345" s="4">
        <f t="shared" si="300"/>
        <v>106.01575154661333</v>
      </c>
      <c r="L345" s="2">
        <v>42724</v>
      </c>
      <c r="M345">
        <v>38627.79</v>
      </c>
      <c r="N345" s="3">
        <f t="shared" si="301"/>
        <v>1.5653108245250458E-3</v>
      </c>
      <c r="O345" s="4">
        <f t="shared" si="302"/>
        <v>105.5323074922391</v>
      </c>
      <c r="Q345" s="2">
        <v>42724</v>
      </c>
      <c r="R345">
        <v>36404.71</v>
      </c>
      <c r="S345" s="3">
        <f t="shared" si="303"/>
        <v>1.4094940593014638E-3</v>
      </c>
      <c r="T345" s="4">
        <f t="shared" si="304"/>
        <v>105.86094230801665</v>
      </c>
      <c r="V345" s="2">
        <v>42724</v>
      </c>
      <c r="W345">
        <v>1465.2</v>
      </c>
      <c r="X345" s="3">
        <f t="shared" si="305"/>
        <v>4.9847385060797222E-4</v>
      </c>
      <c r="Y345">
        <f t="shared" si="306"/>
        <v>3.5657997587534851E-5</v>
      </c>
      <c r="Z345" s="4">
        <f t="shared" si="307"/>
        <v>106.45780051150903</v>
      </c>
      <c r="AA345" s="4">
        <f t="shared" si="308"/>
        <v>107.79114975580022</v>
      </c>
      <c r="AB345" s="4">
        <f t="shared" si="309"/>
        <v>106.40476052080921</v>
      </c>
      <c r="AC345" s="4">
        <f t="shared" si="310"/>
        <v>107.73360580581839</v>
      </c>
      <c r="AE345" s="2">
        <v>42724</v>
      </c>
      <c r="AF345">
        <v>59872.77</v>
      </c>
      <c r="AG345" s="3">
        <f t="shared" si="311"/>
        <v>1.4731193766968076E-3</v>
      </c>
      <c r="AH345" s="4">
        <f t="shared" si="312"/>
        <v>104.97909632732184</v>
      </c>
      <c r="AK345" s="2">
        <v>42724</v>
      </c>
      <c r="AL345">
        <v>38706.76</v>
      </c>
      <c r="AM345" s="3">
        <f t="shared" si="313"/>
        <v>1.2468131249587788E-3</v>
      </c>
      <c r="AN345" s="4">
        <f t="shared" si="314"/>
        <v>106.21458074246124</v>
      </c>
    </row>
    <row r="346" spans="2:40" x14ac:dyDescent="0.2">
      <c r="B346" s="2">
        <v>42725</v>
      </c>
      <c r="C346">
        <v>34977.97</v>
      </c>
      <c r="D346" s="3">
        <f t="shared" si="297"/>
        <v>1.0102261790527756E-3</v>
      </c>
      <c r="E346" s="4">
        <f t="shared" si="298"/>
        <v>104.39486710371</v>
      </c>
      <c r="G346" s="2">
        <v>42725</v>
      </c>
      <c r="H346">
        <v>34795.49</v>
      </c>
      <c r="I346" s="3">
        <f t="shared" si="299"/>
        <v>8.1772804487934003E-4</v>
      </c>
      <c r="J346" s="4">
        <f t="shared" si="300"/>
        <v>106.10244359985195</v>
      </c>
      <c r="L346" s="2">
        <v>42725</v>
      </c>
      <c r="M346">
        <v>38660.33</v>
      </c>
      <c r="N346" s="3">
        <f t="shared" si="301"/>
        <v>8.4239869793223399E-4</v>
      </c>
      <c r="O346" s="4">
        <f t="shared" si="302"/>
        <v>105.62120777066035</v>
      </c>
      <c r="Q346" s="2">
        <v>42725</v>
      </c>
      <c r="R346">
        <v>36441.800000000003</v>
      </c>
      <c r="S346" s="3">
        <f t="shared" si="303"/>
        <v>1.0188242125814817E-3</v>
      </c>
      <c r="T346" s="4">
        <f t="shared" si="304"/>
        <v>105.96879599920675</v>
      </c>
      <c r="V346" s="2">
        <v>42725</v>
      </c>
      <c r="W346">
        <v>1466.87</v>
      </c>
      <c r="X346" s="3">
        <f t="shared" si="305"/>
        <v>1.1397761397760053E-3</v>
      </c>
      <c r="Y346">
        <f t="shared" si="306"/>
        <v>3.5657997587534851E-5</v>
      </c>
      <c r="Z346" s="4">
        <f t="shared" si="307"/>
        <v>106.57913857242508</v>
      </c>
      <c r="AA346" s="4">
        <f t="shared" si="308"/>
        <v>107.91785115292885</v>
      </c>
      <c r="AB346" s="4">
        <f t="shared" si="309"/>
        <v>106.45780051150903</v>
      </c>
      <c r="AC346" s="4">
        <f t="shared" si="310"/>
        <v>107.79114975580022</v>
      </c>
      <c r="AE346" s="2">
        <v>42725</v>
      </c>
      <c r="AF346">
        <v>59948.41</v>
      </c>
      <c r="AG346" s="3">
        <f t="shared" si="311"/>
        <v>1.263345590992504E-3</v>
      </c>
      <c r="AH346" s="4">
        <f t="shared" si="312"/>
        <v>105.11172120581334</v>
      </c>
      <c r="AK346" s="2">
        <v>42725</v>
      </c>
      <c r="AL346">
        <v>38735.879999999997</v>
      </c>
      <c r="AM346" s="3">
        <f t="shared" si="313"/>
        <v>7.5232336677100164E-4</v>
      </c>
      <c r="AN346" s="4">
        <f t="shared" si="314"/>
        <v>106.29448845344558</v>
      </c>
    </row>
    <row r="347" spans="2:40" x14ac:dyDescent="0.2">
      <c r="B347" s="2">
        <v>42726</v>
      </c>
      <c r="C347">
        <v>34984.42</v>
      </c>
      <c r="D347" s="3">
        <f t="shared" si="297"/>
        <v>1.8440178203582569E-4</v>
      </c>
      <c r="E347" s="4">
        <f t="shared" si="298"/>
        <v>104.41411770323931</v>
      </c>
      <c r="G347" s="2">
        <v>42726</v>
      </c>
      <c r="H347">
        <v>34812.14</v>
      </c>
      <c r="I347" s="3">
        <f t="shared" si="299"/>
        <v>4.785102896955884E-4</v>
      </c>
      <c r="J347" s="4">
        <f t="shared" si="300"/>
        <v>106.15321471087633</v>
      </c>
      <c r="L347" s="2">
        <v>42726</v>
      </c>
      <c r="M347">
        <v>38672.959999999999</v>
      </c>
      <c r="N347" s="3">
        <f t="shared" si="301"/>
        <v>3.2669146900698998E-4</v>
      </c>
      <c r="O347" s="4">
        <f t="shared" si="302"/>
        <v>105.65571331818524</v>
      </c>
      <c r="Q347" s="2">
        <v>42726</v>
      </c>
      <c r="R347">
        <v>36456.1</v>
      </c>
      <c r="S347" s="3">
        <f t="shared" si="303"/>
        <v>3.9240652218053285E-4</v>
      </c>
      <c r="T347" s="4">
        <f t="shared" si="304"/>
        <v>106.01037884590446</v>
      </c>
      <c r="V347" s="2">
        <v>42726</v>
      </c>
      <c r="W347">
        <v>1468.06</v>
      </c>
      <c r="X347" s="3">
        <f t="shared" si="305"/>
        <v>8.11251167451843E-4</v>
      </c>
      <c r="Y347">
        <f t="shared" si="306"/>
        <v>3.5657997587534851E-5</v>
      </c>
      <c r="Z347" s="4">
        <f t="shared" si="307"/>
        <v>106.66560102301797</v>
      </c>
      <c r="AA347" s="4">
        <f t="shared" si="308"/>
        <v>108.00924777014161</v>
      </c>
      <c r="AB347" s="4">
        <f t="shared" si="309"/>
        <v>106.57913857242508</v>
      </c>
      <c r="AC347" s="4">
        <f t="shared" si="310"/>
        <v>107.91785115292885</v>
      </c>
      <c r="AE347" s="2">
        <v>42726</v>
      </c>
      <c r="AF347">
        <v>59971.01</v>
      </c>
      <c r="AG347" s="3">
        <f t="shared" si="311"/>
        <v>3.7699081593656203E-4</v>
      </c>
      <c r="AH347" s="4">
        <f t="shared" si="312"/>
        <v>105.15134735935521</v>
      </c>
      <c r="AK347" s="2">
        <v>42726</v>
      </c>
      <c r="AL347">
        <v>38735.160000000003</v>
      </c>
      <c r="AM347" s="3">
        <f t="shared" si="313"/>
        <v>-1.8587418176507775E-5</v>
      </c>
      <c r="AN347" s="4">
        <f t="shared" si="314"/>
        <v>106.29251271333884</v>
      </c>
    </row>
    <row r="348" spans="2:40" x14ac:dyDescent="0.2">
      <c r="B348" s="2">
        <v>42727</v>
      </c>
      <c r="C348">
        <v>35018.019999999997</v>
      </c>
      <c r="D348" s="3">
        <f t="shared" si="297"/>
        <v>9.6042752745351123E-4</v>
      </c>
      <c r="E348" s="4">
        <f t="shared" si="298"/>
        <v>104.51439989613627</v>
      </c>
      <c r="G348" s="2">
        <v>42727</v>
      </c>
      <c r="H348">
        <v>34857.699999999997</v>
      </c>
      <c r="I348" s="3">
        <f t="shared" si="299"/>
        <v>1.3087388479995354E-3</v>
      </c>
      <c r="J348" s="4">
        <f t="shared" si="300"/>
        <v>106.29214154680848</v>
      </c>
      <c r="L348" s="2">
        <v>42727</v>
      </c>
      <c r="M348">
        <v>38716.21</v>
      </c>
      <c r="N348" s="3">
        <f t="shared" si="301"/>
        <v>1.1183524612545792E-3</v>
      </c>
      <c r="O348" s="4">
        <f t="shared" si="302"/>
        <v>105.77387364522023</v>
      </c>
      <c r="Q348" s="2">
        <v>42727</v>
      </c>
      <c r="R348">
        <v>36495.19</v>
      </c>
      <c r="S348" s="3">
        <f t="shared" si="303"/>
        <v>1.0722485400249671E-3</v>
      </c>
      <c r="T348" s="4">
        <f t="shared" si="304"/>
        <v>106.12404831984946</v>
      </c>
      <c r="V348" s="2">
        <v>42727</v>
      </c>
      <c r="W348">
        <v>1467.78</v>
      </c>
      <c r="X348" s="3">
        <f t="shared" si="305"/>
        <v>-1.907278994046635E-4</v>
      </c>
      <c r="Y348">
        <f t="shared" si="306"/>
        <v>3.5657997587534851E-5</v>
      </c>
      <c r="Z348" s="4">
        <f t="shared" si="307"/>
        <v>106.64525691699612</v>
      </c>
      <c r="AA348" s="4">
        <f t="shared" si="308"/>
        <v>107.99249878669455</v>
      </c>
      <c r="AB348" s="4">
        <f t="shared" si="309"/>
        <v>106.66560102301797</v>
      </c>
      <c r="AC348" s="4">
        <f t="shared" si="310"/>
        <v>108.00924777014161</v>
      </c>
      <c r="AE348" s="2">
        <v>42727</v>
      </c>
      <c r="AF348">
        <v>60061.760000000002</v>
      </c>
      <c r="AG348" s="3">
        <f t="shared" si="311"/>
        <v>1.5132311428471823E-3</v>
      </c>
      <c r="AH348" s="4">
        <f t="shared" si="312"/>
        <v>105.31046565289174</v>
      </c>
      <c r="AK348" s="2">
        <v>42727</v>
      </c>
      <c r="AL348">
        <v>38776.5</v>
      </c>
      <c r="AM348" s="3">
        <f t="shared" si="313"/>
        <v>1.0672474310160496E-3</v>
      </c>
      <c r="AN348" s="4">
        <f t="shared" si="314"/>
        <v>106.40595312446838</v>
      </c>
    </row>
    <row r="349" spans="2:40" x14ac:dyDescent="0.2">
      <c r="B349" s="2">
        <v>42728</v>
      </c>
      <c r="C349">
        <v>35018.019999999997</v>
      </c>
      <c r="D349" s="3">
        <f t="shared" si="297"/>
        <v>0</v>
      </c>
      <c r="E349" s="4">
        <f t="shared" si="298"/>
        <v>104.51439989613627</v>
      </c>
      <c r="G349" s="2">
        <v>42728</v>
      </c>
      <c r="H349">
        <v>34857.699999999997</v>
      </c>
      <c r="I349" s="3">
        <f t="shared" si="299"/>
        <v>0</v>
      </c>
      <c r="J349" s="4">
        <f t="shared" si="300"/>
        <v>106.29214154680848</v>
      </c>
      <c r="L349" s="2">
        <v>42728</v>
      </c>
      <c r="M349">
        <v>38716.21</v>
      </c>
      <c r="N349" s="3">
        <f t="shared" si="301"/>
        <v>0</v>
      </c>
      <c r="O349" s="4">
        <f t="shared" si="302"/>
        <v>105.77387364522023</v>
      </c>
      <c r="Q349" s="2">
        <v>42728</v>
      </c>
      <c r="R349">
        <v>36495.19</v>
      </c>
      <c r="S349" s="3">
        <f t="shared" si="303"/>
        <v>0</v>
      </c>
      <c r="T349" s="4">
        <f t="shared" si="304"/>
        <v>106.12404831984946</v>
      </c>
      <c r="V349" s="2">
        <v>42728</v>
      </c>
      <c r="W349">
        <v>1467.78</v>
      </c>
      <c r="X349" s="3">
        <f t="shared" si="305"/>
        <v>0</v>
      </c>
      <c r="Y349">
        <f t="shared" si="306"/>
        <v>3.5657997587534851E-5</v>
      </c>
      <c r="Z349" s="4">
        <f t="shared" si="307"/>
        <v>106.64525691699612</v>
      </c>
      <c r="AA349" s="4">
        <f t="shared" si="308"/>
        <v>107.99634958295576</v>
      </c>
      <c r="AB349" s="4">
        <f t="shared" si="309"/>
        <v>106.64525691699612</v>
      </c>
      <c r="AC349" s="4">
        <f t="shared" si="310"/>
        <v>107.99249878669455</v>
      </c>
      <c r="AE349" s="2">
        <v>42728</v>
      </c>
      <c r="AF349">
        <v>60061.760000000002</v>
      </c>
      <c r="AG349" s="3">
        <f t="shared" si="311"/>
        <v>0</v>
      </c>
      <c r="AH349" s="4">
        <f t="shared" si="312"/>
        <v>105.31046565289174</v>
      </c>
      <c r="AK349" s="2">
        <v>42728</v>
      </c>
      <c r="AL349">
        <v>38776.5</v>
      </c>
      <c r="AM349" s="3">
        <f t="shared" si="313"/>
        <v>0</v>
      </c>
      <c r="AN349" s="4">
        <f t="shared" si="314"/>
        <v>106.40595312446838</v>
      </c>
    </row>
    <row r="350" spans="2:40" x14ac:dyDescent="0.2">
      <c r="B350" s="2">
        <v>42729</v>
      </c>
      <c r="C350">
        <v>35018.019999999997</v>
      </c>
      <c r="D350" s="3">
        <f t="shared" si="297"/>
        <v>0</v>
      </c>
      <c r="E350" s="4">
        <f t="shared" si="298"/>
        <v>104.51439989613627</v>
      </c>
      <c r="G350" s="2">
        <v>42729</v>
      </c>
      <c r="H350">
        <v>34857.699999999997</v>
      </c>
      <c r="I350" s="3">
        <f t="shared" si="299"/>
        <v>0</v>
      </c>
      <c r="J350" s="4">
        <f t="shared" si="300"/>
        <v>106.29214154680848</v>
      </c>
      <c r="L350" s="2">
        <v>42729</v>
      </c>
      <c r="M350">
        <v>38716.21</v>
      </c>
      <c r="N350" s="3">
        <f t="shared" si="301"/>
        <v>0</v>
      </c>
      <c r="O350" s="4">
        <f t="shared" si="302"/>
        <v>105.77387364522023</v>
      </c>
      <c r="Q350" s="2">
        <v>42729</v>
      </c>
      <c r="R350">
        <v>36495.19</v>
      </c>
      <c r="S350" s="3">
        <f t="shared" si="303"/>
        <v>0</v>
      </c>
      <c r="T350" s="4">
        <f t="shared" si="304"/>
        <v>106.12404831984946</v>
      </c>
      <c r="V350" s="2">
        <v>42729</v>
      </c>
      <c r="W350">
        <v>1467.78</v>
      </c>
      <c r="X350" s="3">
        <f t="shared" si="305"/>
        <v>0</v>
      </c>
      <c r="Y350">
        <f t="shared" si="306"/>
        <v>3.5657997587534851E-5</v>
      </c>
      <c r="Z350" s="4">
        <f t="shared" si="307"/>
        <v>106.64525691699612</v>
      </c>
      <c r="AA350" s="4">
        <f t="shared" si="308"/>
        <v>108.00020051652865</v>
      </c>
      <c r="AB350" s="4">
        <f t="shared" si="309"/>
        <v>106.64525691699612</v>
      </c>
      <c r="AC350" s="4">
        <f t="shared" si="310"/>
        <v>107.99634958295576</v>
      </c>
      <c r="AE350" s="2">
        <v>42729</v>
      </c>
      <c r="AF350">
        <v>60061.760000000002</v>
      </c>
      <c r="AG350" s="3">
        <f t="shared" si="311"/>
        <v>0</v>
      </c>
      <c r="AH350" s="4">
        <f t="shared" si="312"/>
        <v>105.31046565289174</v>
      </c>
      <c r="AK350" s="2">
        <v>42729</v>
      </c>
      <c r="AL350">
        <v>38776.5</v>
      </c>
      <c r="AM350" s="3">
        <f t="shared" si="313"/>
        <v>0</v>
      </c>
      <c r="AN350" s="4">
        <f t="shared" si="314"/>
        <v>106.40595312446838</v>
      </c>
    </row>
    <row r="351" spans="2:40" x14ac:dyDescent="0.2">
      <c r="B351" s="2">
        <v>42730</v>
      </c>
      <c r="C351">
        <v>35000.629999999997</v>
      </c>
      <c r="D351" s="3">
        <f t="shared" si="297"/>
        <v>-4.9660146404617578E-4</v>
      </c>
      <c r="E351" s="4">
        <f t="shared" si="298"/>
        <v>104.46249789213394</v>
      </c>
      <c r="G351" s="2">
        <v>42730</v>
      </c>
      <c r="H351">
        <v>34847.78</v>
      </c>
      <c r="I351" s="3">
        <f t="shared" si="299"/>
        <v>-2.845856152298154E-4</v>
      </c>
      <c r="J351" s="4">
        <f t="shared" si="300"/>
        <v>106.26189233231229</v>
      </c>
      <c r="L351" s="2">
        <v>42730</v>
      </c>
      <c r="M351">
        <v>38697.31</v>
      </c>
      <c r="N351" s="3">
        <f t="shared" si="301"/>
        <v>-4.8816761764647332E-4</v>
      </c>
      <c r="O351" s="4">
        <f t="shared" si="302"/>
        <v>105.72223826531361</v>
      </c>
      <c r="Q351" s="2">
        <v>42730</v>
      </c>
      <c r="R351">
        <v>36471.33</v>
      </c>
      <c r="S351" s="3">
        <f t="shared" si="303"/>
        <v>-6.5378478643352E-4</v>
      </c>
      <c r="T351" s="4">
        <f t="shared" si="304"/>
        <v>106.05466603158321</v>
      </c>
      <c r="V351" s="2">
        <v>42730</v>
      </c>
      <c r="W351">
        <v>1469.2</v>
      </c>
      <c r="X351" s="3">
        <f t="shared" si="305"/>
        <v>9.6744743762688934E-4</v>
      </c>
      <c r="Y351">
        <f t="shared" si="306"/>
        <v>3.5657997587534851E-5</v>
      </c>
      <c r="Z351" s="4">
        <f t="shared" si="307"/>
        <v>106.74843059753553</v>
      </c>
      <c r="AA351" s="4">
        <f t="shared" si="308"/>
        <v>108.10853610467103</v>
      </c>
      <c r="AB351" s="4">
        <f t="shared" si="309"/>
        <v>106.64525691699612</v>
      </c>
      <c r="AC351" s="4">
        <f t="shared" si="310"/>
        <v>108.00020051652865</v>
      </c>
      <c r="AE351" s="2">
        <v>42730</v>
      </c>
      <c r="AF351">
        <v>60034.23</v>
      </c>
      <c r="AG351" s="3">
        <f t="shared" si="311"/>
        <v>-4.5836152653533357E-4</v>
      </c>
      <c r="AH351" s="4">
        <f t="shared" si="312"/>
        <v>105.26219538709493</v>
      </c>
      <c r="AK351" s="2">
        <v>42730</v>
      </c>
      <c r="AL351">
        <v>38763.230000000003</v>
      </c>
      <c r="AM351" s="3">
        <f t="shared" si="313"/>
        <v>-3.4221758023533777E-4</v>
      </c>
      <c r="AN351" s="4">
        <f t="shared" si="314"/>
        <v>106.3695391366675</v>
      </c>
    </row>
    <row r="352" spans="2:40" x14ac:dyDescent="0.2">
      <c r="B352" s="2">
        <v>42731</v>
      </c>
      <c r="C352">
        <v>35055.89</v>
      </c>
      <c r="D352" s="3">
        <f t="shared" si="297"/>
        <v>1.5788287239402177E-3</v>
      </c>
      <c r="E352" s="4">
        <f t="shared" si="298"/>
        <v>104.62742628438059</v>
      </c>
      <c r="G352" s="2">
        <v>42731</v>
      </c>
      <c r="H352">
        <v>34897.9</v>
      </c>
      <c r="I352" s="3">
        <f t="shared" si="299"/>
        <v>1.4382551772309515E-3</v>
      </c>
      <c r="J352" s="4">
        <f t="shared" si="300"/>
        <v>106.41472404910159</v>
      </c>
      <c r="L352" s="2">
        <v>42731</v>
      </c>
      <c r="M352">
        <v>38757.449999999997</v>
      </c>
      <c r="N352" s="3">
        <f t="shared" si="301"/>
        <v>1.5541131928809016E-3</v>
      </c>
      <c r="O352" s="4">
        <f t="shared" si="302"/>
        <v>105.88654259058264</v>
      </c>
      <c r="Q352" s="2">
        <v>42731</v>
      </c>
      <c r="R352">
        <v>36525.879999999997</v>
      </c>
      <c r="S352" s="3">
        <f t="shared" si="303"/>
        <v>1.4956953859373012E-3</v>
      </c>
      <c r="T352" s="4">
        <f t="shared" si="304"/>
        <v>106.21329150622377</v>
      </c>
      <c r="V352" s="2">
        <v>42731</v>
      </c>
      <c r="W352">
        <v>1470.21</v>
      </c>
      <c r="X352" s="3">
        <f t="shared" si="305"/>
        <v>6.874489518104987E-4</v>
      </c>
      <c r="Y352">
        <f t="shared" si="306"/>
        <v>3.5657997587534851E-5</v>
      </c>
      <c r="Z352" s="4">
        <f t="shared" si="307"/>
        <v>106.82181469425723</v>
      </c>
      <c r="AA352" s="4">
        <f t="shared" si="308"/>
        <v>108.18671013841757</v>
      </c>
      <c r="AB352" s="4">
        <f t="shared" si="309"/>
        <v>106.74843059753553</v>
      </c>
      <c r="AC352" s="4">
        <f t="shared" si="310"/>
        <v>108.10853610467103</v>
      </c>
      <c r="AE352" s="2">
        <v>42731</v>
      </c>
      <c r="AF352">
        <v>60126.87</v>
      </c>
      <c r="AG352" s="3">
        <f t="shared" si="311"/>
        <v>1.5431196502395661E-3</v>
      </c>
      <c r="AH352" s="4">
        <f t="shared" si="312"/>
        <v>105.42462754922411</v>
      </c>
      <c r="AK352" s="2">
        <v>42731</v>
      </c>
      <c r="AL352">
        <v>38808.29</v>
      </c>
      <c r="AM352" s="3">
        <f t="shared" si="313"/>
        <v>1.1624418295379524E-3</v>
      </c>
      <c r="AN352" s="4">
        <f t="shared" si="314"/>
        <v>106.49318753834864</v>
      </c>
    </row>
    <row r="353" spans="2:40" x14ac:dyDescent="0.2">
      <c r="B353" s="2">
        <v>42732</v>
      </c>
      <c r="C353">
        <v>35082.49</v>
      </c>
      <c r="D353" s="3">
        <f t="shared" si="297"/>
        <v>7.5878832344566938E-4</v>
      </c>
      <c r="E353" s="4">
        <f t="shared" si="298"/>
        <v>104.70681635375735</v>
      </c>
      <c r="G353" s="2">
        <v>42732</v>
      </c>
      <c r="H353">
        <v>34930.58</v>
      </c>
      <c r="I353" s="3">
        <f t="shared" si="299"/>
        <v>9.3644603256937131E-4</v>
      </c>
      <c r="J353" s="4">
        <f t="shared" si="300"/>
        <v>106.51437569524434</v>
      </c>
      <c r="L353" s="2">
        <v>42732</v>
      </c>
      <c r="M353">
        <v>38808.629999999997</v>
      </c>
      <c r="N353" s="3">
        <f t="shared" si="301"/>
        <v>1.3205203128687781E-3</v>
      </c>
      <c r="O353" s="4">
        <f t="shared" si="302"/>
        <v>106.02636792093294</v>
      </c>
      <c r="Q353" s="2">
        <v>42732</v>
      </c>
      <c r="R353">
        <v>36565.08</v>
      </c>
      <c r="S353" s="3">
        <f t="shared" si="303"/>
        <v>1.0732116515743684E-3</v>
      </c>
      <c r="T353" s="4">
        <f t="shared" si="304"/>
        <v>106.32728084822031</v>
      </c>
      <c r="V353" s="2">
        <v>42732</v>
      </c>
      <c r="W353">
        <v>1472.48</v>
      </c>
      <c r="X353" s="3">
        <f t="shared" si="305"/>
        <v>1.5439971160582378E-3</v>
      </c>
      <c r="Y353">
        <f t="shared" si="306"/>
        <v>3.5657997587534851E-5</v>
      </c>
      <c r="Z353" s="4">
        <f t="shared" si="307"/>
        <v>106.98674726807727</v>
      </c>
      <c r="AA353" s="4">
        <f t="shared" si="308"/>
        <v>108.35760782831623</v>
      </c>
      <c r="AB353" s="4">
        <f t="shared" si="309"/>
        <v>106.82181469425723</v>
      </c>
      <c r="AC353" s="4">
        <f t="shared" si="310"/>
        <v>108.18671013841757</v>
      </c>
      <c r="AE353" s="2">
        <v>42732</v>
      </c>
      <c r="AF353">
        <v>60200.160000000003</v>
      </c>
      <c r="AG353" s="3">
        <f t="shared" si="311"/>
        <v>1.2189225881873433E-3</v>
      </c>
      <c r="AH353" s="4">
        <f t="shared" si="312"/>
        <v>105.55313200909509</v>
      </c>
      <c r="AK353" s="2">
        <v>42732</v>
      </c>
      <c r="AL353">
        <v>38862.54</v>
      </c>
      <c r="AM353" s="3">
        <f t="shared" si="313"/>
        <v>1.3978972018606761E-3</v>
      </c>
      <c r="AN353" s="4">
        <f t="shared" si="314"/>
        <v>106.64205406722571</v>
      </c>
    </row>
    <row r="354" spans="2:40" x14ac:dyDescent="0.2">
      <c r="B354" s="2">
        <v>42733</v>
      </c>
      <c r="C354">
        <v>35132.019999999997</v>
      </c>
      <c r="D354" s="3">
        <f t="shared" si="297"/>
        <v>1.4118154099096447E-3</v>
      </c>
      <c r="E354" s="4">
        <f t="shared" si="298"/>
        <v>104.85464305060816</v>
      </c>
      <c r="G354" s="2">
        <v>42733</v>
      </c>
      <c r="H354">
        <v>34970.379999999997</v>
      </c>
      <c r="I354" s="3">
        <f t="shared" si="299"/>
        <v>1.1394027811733043E-3</v>
      </c>
      <c r="J354" s="4">
        <f t="shared" si="300"/>
        <v>106.63573847114644</v>
      </c>
      <c r="L354" s="2">
        <v>42733</v>
      </c>
      <c r="M354">
        <v>38856.33</v>
      </c>
      <c r="N354" s="3">
        <f t="shared" si="301"/>
        <v>1.2291080617894412E-3</v>
      </c>
      <c r="O354" s="4">
        <f t="shared" si="302"/>
        <v>106.15668578450682</v>
      </c>
      <c r="Q354" s="2">
        <v>42733</v>
      </c>
      <c r="R354">
        <v>36611.99</v>
      </c>
      <c r="S354" s="3">
        <f t="shared" si="303"/>
        <v>1.2829180190496725E-3</v>
      </c>
      <c r="T354" s="4">
        <f t="shared" si="304"/>
        <v>106.46369003273705</v>
      </c>
      <c r="V354" s="2">
        <v>42733</v>
      </c>
      <c r="W354">
        <v>1474.21</v>
      </c>
      <c r="X354" s="3">
        <f t="shared" si="305"/>
        <v>1.1748886232749722E-3</v>
      </c>
      <c r="Y354">
        <f t="shared" si="306"/>
        <v>3.5657997587534851E-5</v>
      </c>
      <c r="Z354" s="4">
        <f t="shared" si="307"/>
        <v>107.11244478028372</v>
      </c>
      <c r="AA354" s="4">
        <f t="shared" si="308"/>
        <v>108.48877976431754</v>
      </c>
      <c r="AB354" s="4">
        <f t="shared" si="309"/>
        <v>106.98674726807727</v>
      </c>
      <c r="AC354" s="4">
        <f t="shared" si="310"/>
        <v>108.35760782831623</v>
      </c>
      <c r="AE354" s="2">
        <v>42733</v>
      </c>
      <c r="AF354">
        <v>60271.44</v>
      </c>
      <c r="AG354" s="3">
        <f t="shared" si="311"/>
        <v>1.184050009169324E-3</v>
      </c>
      <c r="AH354" s="4">
        <f t="shared" si="312"/>
        <v>105.67811219601832</v>
      </c>
      <c r="AK354" s="2">
        <v>42733</v>
      </c>
      <c r="AL354">
        <v>38907</v>
      </c>
      <c r="AM354" s="3">
        <f t="shared" si="313"/>
        <v>1.1440322737525932E-3</v>
      </c>
      <c r="AN354" s="4">
        <f t="shared" si="314"/>
        <v>106.7640560188179</v>
      </c>
    </row>
    <row r="355" spans="2:40" x14ac:dyDescent="0.2">
      <c r="B355" s="2">
        <v>42734</v>
      </c>
      <c r="C355">
        <v>35208.870000000003</v>
      </c>
      <c r="D355" s="3">
        <f t="shared" si="297"/>
        <v>2.1874631746197082E-3</v>
      </c>
      <c r="E355" s="4">
        <f t="shared" si="298"/>
        <v>105.08400872096927</v>
      </c>
      <c r="G355" s="2">
        <v>42734</v>
      </c>
      <c r="H355">
        <v>35015.839999999997</v>
      </c>
      <c r="I355" s="3">
        <f t="shared" si="299"/>
        <v>1.2999572781307034E-3</v>
      </c>
      <c r="J355" s="4">
        <f t="shared" si="300"/>
        <v>106.77436037548085</v>
      </c>
      <c r="L355" s="2">
        <v>42734</v>
      </c>
      <c r="M355">
        <v>38919.550000000003</v>
      </c>
      <c r="N355" s="3">
        <f t="shared" si="301"/>
        <v>1.6270193299263713E-3</v>
      </c>
      <c r="O355" s="4">
        <f t="shared" si="302"/>
        <v>106.32940476427913</v>
      </c>
      <c r="Q355" s="2">
        <v>42734</v>
      </c>
      <c r="R355">
        <v>36667.879999999997</v>
      </c>
      <c r="S355" s="3">
        <f t="shared" si="303"/>
        <v>1.5265490895195466E-3</v>
      </c>
      <c r="T355" s="4">
        <f t="shared" si="304"/>
        <v>106.62621208182341</v>
      </c>
      <c r="V355" s="2">
        <v>42734</v>
      </c>
      <c r="W355">
        <v>1475.07</v>
      </c>
      <c r="X355" s="3">
        <f t="shared" si="305"/>
        <v>5.8336329288222188E-4</v>
      </c>
      <c r="Y355">
        <f t="shared" si="306"/>
        <v>3.5657997587534851E-5</v>
      </c>
      <c r="Z355" s="4">
        <f t="shared" si="307"/>
        <v>107.17493024877942</v>
      </c>
      <c r="AA355" s="4">
        <f t="shared" si="308"/>
        <v>108.55593662876873</v>
      </c>
      <c r="AB355" s="4">
        <f t="shared" si="309"/>
        <v>107.11244478028372</v>
      </c>
      <c r="AC355" s="4">
        <f t="shared" si="310"/>
        <v>108.48877976431754</v>
      </c>
      <c r="AE355" s="2">
        <v>42734</v>
      </c>
      <c r="AF355">
        <v>60417.43</v>
      </c>
      <c r="AG355" s="3">
        <f t="shared" si="311"/>
        <v>2.4222085949829886E-3</v>
      </c>
      <c r="AH355" s="4">
        <f t="shared" si="312"/>
        <v>105.9340866276811</v>
      </c>
      <c r="AK355" s="2">
        <v>42734</v>
      </c>
      <c r="AL355">
        <v>38956.370000000003</v>
      </c>
      <c r="AM355" s="3">
        <f t="shared" si="313"/>
        <v>1.2689233299920666E-3</v>
      </c>
      <c r="AN355" s="4">
        <f t="shared" si="314"/>
        <v>106.89953142030475</v>
      </c>
    </row>
    <row r="356" spans="2:40" x14ac:dyDescent="0.2">
      <c r="B356" s="2">
        <v>42735</v>
      </c>
      <c r="C356">
        <v>35208.870000000003</v>
      </c>
      <c r="D356" s="3">
        <f t="shared" si="297"/>
        <v>0</v>
      </c>
      <c r="E356" s="4">
        <f t="shared" si="298"/>
        <v>105.08400872096927</v>
      </c>
      <c r="G356" s="2">
        <v>42735</v>
      </c>
      <c r="H356">
        <v>35015.839999999997</v>
      </c>
      <c r="I356" s="3">
        <f t="shared" si="299"/>
        <v>0</v>
      </c>
      <c r="J356" s="4">
        <f t="shared" si="300"/>
        <v>106.77436037548085</v>
      </c>
      <c r="L356" s="2">
        <v>42735</v>
      </c>
      <c r="M356">
        <v>38919.550000000003</v>
      </c>
      <c r="N356" s="3">
        <f t="shared" si="301"/>
        <v>0</v>
      </c>
      <c r="O356" s="4">
        <f t="shared" si="302"/>
        <v>106.32940476427913</v>
      </c>
      <c r="Q356" s="2">
        <v>42735</v>
      </c>
      <c r="R356">
        <v>36667.879999999997</v>
      </c>
      <c r="S356" s="3">
        <f t="shared" si="303"/>
        <v>0</v>
      </c>
      <c r="T356" s="4">
        <f t="shared" si="304"/>
        <v>106.62621208182341</v>
      </c>
      <c r="V356" s="2">
        <v>42735</v>
      </c>
      <c r="W356">
        <v>1475.07</v>
      </c>
      <c r="X356" s="3">
        <f t="shared" si="305"/>
        <v>0</v>
      </c>
      <c r="Y356">
        <f t="shared" si="306"/>
        <v>3.5657997587534851E-5</v>
      </c>
      <c r="Z356" s="4">
        <f t="shared" si="307"/>
        <v>107.17493024877942</v>
      </c>
      <c r="AA356" s="4">
        <f t="shared" si="308"/>
        <v>108.55980751609515</v>
      </c>
      <c r="AB356" s="4">
        <f t="shared" si="309"/>
        <v>107.17493024877942</v>
      </c>
      <c r="AC356" s="4">
        <f t="shared" si="310"/>
        <v>108.55593662876873</v>
      </c>
      <c r="AE356" s="2">
        <v>42735</v>
      </c>
      <c r="AF356">
        <v>60417.43</v>
      </c>
      <c r="AG356" s="3">
        <f t="shared" si="311"/>
        <v>0</v>
      </c>
      <c r="AH356" s="4">
        <f t="shared" si="312"/>
        <v>105.9340866276811</v>
      </c>
      <c r="AK356" s="2">
        <v>42735</v>
      </c>
      <c r="AL356">
        <v>38956.370000000003</v>
      </c>
      <c r="AM356" s="3">
        <f t="shared" si="313"/>
        <v>0</v>
      </c>
      <c r="AN356" s="4">
        <f t="shared" si="314"/>
        <v>106.89953142030475</v>
      </c>
    </row>
    <row r="357" spans="2:40" x14ac:dyDescent="0.2">
      <c r="B357" s="2">
        <v>42736</v>
      </c>
      <c r="C357">
        <v>35208.870000000003</v>
      </c>
      <c r="D357" s="3">
        <f t="shared" si="297"/>
        <v>0</v>
      </c>
      <c r="E357" s="4">
        <f t="shared" si="298"/>
        <v>105.08400872096927</v>
      </c>
      <c r="G357" s="2">
        <v>42736</v>
      </c>
      <c r="H357">
        <v>35015.839999999997</v>
      </c>
      <c r="I357" s="3">
        <f t="shared" si="299"/>
        <v>0</v>
      </c>
      <c r="J357" s="4">
        <f t="shared" si="300"/>
        <v>106.77436037548085</v>
      </c>
      <c r="L357" s="2">
        <v>42736</v>
      </c>
      <c r="M357">
        <v>38919.550000000003</v>
      </c>
      <c r="N357" s="3">
        <f t="shared" si="301"/>
        <v>0</v>
      </c>
      <c r="O357" s="4">
        <f t="shared" si="302"/>
        <v>106.32940476427913</v>
      </c>
      <c r="Q357" s="2">
        <v>42736</v>
      </c>
      <c r="R357">
        <v>36667.879999999997</v>
      </c>
      <c r="S357" s="3">
        <f t="shared" si="303"/>
        <v>0</v>
      </c>
      <c r="T357" s="4">
        <f t="shared" si="304"/>
        <v>106.62621208182341</v>
      </c>
      <c r="V357" s="2">
        <v>42736</v>
      </c>
      <c r="W357">
        <v>1475.07</v>
      </c>
      <c r="X357" s="3">
        <f t="shared" si="305"/>
        <v>0</v>
      </c>
      <c r="Y357">
        <f t="shared" si="306"/>
        <v>3.8361063536163087E-5</v>
      </c>
      <c r="Z357" s="4">
        <f t="shared" si="307"/>
        <v>107.17493024877942</v>
      </c>
      <c r="AA357" s="4">
        <f t="shared" si="308"/>
        <v>108.56397198576875</v>
      </c>
      <c r="AB357" s="4">
        <f t="shared" si="309"/>
        <v>107.17493024877942</v>
      </c>
      <c r="AC357" s="4">
        <f t="shared" si="310"/>
        <v>108.55980751609515</v>
      </c>
      <c r="AE357" s="2">
        <v>42736</v>
      </c>
      <c r="AF357">
        <v>60417.43</v>
      </c>
      <c r="AG357" s="3">
        <f t="shared" si="311"/>
        <v>0</v>
      </c>
      <c r="AH357" s="4">
        <f t="shared" si="312"/>
        <v>105.9340866276811</v>
      </c>
      <c r="AK357" s="2">
        <v>42736</v>
      </c>
      <c r="AL357">
        <v>38956.370000000003</v>
      </c>
      <c r="AM357" s="3">
        <f t="shared" si="313"/>
        <v>0</v>
      </c>
      <c r="AN357" s="4">
        <f t="shared" si="314"/>
        <v>106.89953142030475</v>
      </c>
    </row>
    <row r="358" spans="2:40" x14ac:dyDescent="0.2">
      <c r="B358" s="2">
        <v>42737</v>
      </c>
      <c r="C358">
        <v>35208.870000000003</v>
      </c>
      <c r="D358" s="3">
        <f t="shared" si="297"/>
        <v>0</v>
      </c>
      <c r="E358" s="4">
        <f t="shared" si="298"/>
        <v>105.08400872096927</v>
      </c>
      <c r="G358" s="2">
        <v>42737</v>
      </c>
      <c r="H358">
        <v>35015.839999999997</v>
      </c>
      <c r="I358" s="3">
        <f t="shared" si="299"/>
        <v>0</v>
      </c>
      <c r="J358" s="4">
        <f t="shared" si="300"/>
        <v>106.77436037548085</v>
      </c>
      <c r="L358" s="2">
        <v>42737</v>
      </c>
      <c r="M358">
        <v>38919.550000000003</v>
      </c>
      <c r="N358" s="3">
        <f t="shared" si="301"/>
        <v>0</v>
      </c>
      <c r="O358" s="4">
        <f t="shared" si="302"/>
        <v>106.32940476427913</v>
      </c>
      <c r="Q358" s="2">
        <v>42737</v>
      </c>
      <c r="R358">
        <v>36667.879999999997</v>
      </c>
      <c r="S358" s="3">
        <f t="shared" si="303"/>
        <v>0</v>
      </c>
      <c r="T358" s="4">
        <f t="shared" si="304"/>
        <v>106.62621208182341</v>
      </c>
      <c r="V358" s="2">
        <v>42737</v>
      </c>
      <c r="W358">
        <v>1475.37</v>
      </c>
      <c r="X358" s="3">
        <f t="shared" si="305"/>
        <v>2.0338017856769142E-4</v>
      </c>
      <c r="Y358">
        <f t="shared" si="306"/>
        <v>3.8361063536163087E-5</v>
      </c>
      <c r="Z358" s="4">
        <f t="shared" si="307"/>
        <v>107.19672750523139</v>
      </c>
      <c r="AA358" s="4">
        <f t="shared" si="308"/>
        <v>108.59021637520431</v>
      </c>
      <c r="AB358" s="4">
        <f t="shared" si="309"/>
        <v>107.17493024877942</v>
      </c>
      <c r="AC358" s="4">
        <f t="shared" si="310"/>
        <v>108.56397198576875</v>
      </c>
      <c r="AE358" s="2">
        <v>42737</v>
      </c>
      <c r="AF358">
        <v>60417.43</v>
      </c>
      <c r="AG358" s="3">
        <f t="shared" si="311"/>
        <v>0</v>
      </c>
      <c r="AH358" s="4">
        <f t="shared" si="312"/>
        <v>105.9340866276811</v>
      </c>
      <c r="AK358" s="2">
        <v>42737</v>
      </c>
      <c r="AL358">
        <v>38956.370000000003</v>
      </c>
      <c r="AM358" s="3">
        <f t="shared" si="313"/>
        <v>0</v>
      </c>
      <c r="AN358" s="4">
        <f t="shared" si="314"/>
        <v>106.89953142030475</v>
      </c>
    </row>
    <row r="359" spans="2:40" x14ac:dyDescent="0.2">
      <c r="B359" s="2">
        <v>42738</v>
      </c>
      <c r="C359">
        <v>35262.230000000003</v>
      </c>
      <c r="D359" s="3">
        <f t="shared" si="297"/>
        <v>1.5155271952778104E-3</v>
      </c>
      <c r="E359" s="4">
        <f t="shared" si="298"/>
        <v>105.24326639397471</v>
      </c>
      <c r="G359" s="2">
        <v>42738</v>
      </c>
      <c r="H359">
        <v>35070.15</v>
      </c>
      <c r="I359" s="3">
        <f t="shared" si="299"/>
        <v>1.5510123418431832E-3</v>
      </c>
      <c r="J359" s="4">
        <f t="shared" si="300"/>
        <v>106.93996872621564</v>
      </c>
      <c r="L359" s="2">
        <v>42738</v>
      </c>
      <c r="M359">
        <v>38986.300000000003</v>
      </c>
      <c r="N359" s="3">
        <f t="shared" si="301"/>
        <v>1.7150763562270299E-3</v>
      </c>
      <c r="O359" s="4">
        <f t="shared" si="302"/>
        <v>106.51176781236204</v>
      </c>
      <c r="Q359" s="2">
        <v>42738</v>
      </c>
      <c r="R359">
        <v>36729.919999999998</v>
      </c>
      <c r="S359" s="3">
        <f t="shared" si="303"/>
        <v>1.6919440120344298E-3</v>
      </c>
      <c r="T359" s="4">
        <f t="shared" si="304"/>
        <v>106.80661766288117</v>
      </c>
      <c r="V359" s="2">
        <v>42738</v>
      </c>
      <c r="W359">
        <v>1478.89</v>
      </c>
      <c r="X359" s="3">
        <f t="shared" si="305"/>
        <v>2.3858421955171849E-3</v>
      </c>
      <c r="Y359">
        <f t="shared" si="306"/>
        <v>3.8361063536163087E-5</v>
      </c>
      <c r="Z359" s="4">
        <f t="shared" si="307"/>
        <v>107.45248198093473</v>
      </c>
      <c r="AA359" s="4">
        <f t="shared" si="308"/>
        <v>108.85346113164239</v>
      </c>
      <c r="AB359" s="4">
        <f t="shared" si="309"/>
        <v>107.19672750523139</v>
      </c>
      <c r="AC359" s="4">
        <f t="shared" si="310"/>
        <v>108.59021637520431</v>
      </c>
      <c r="AE359" s="2">
        <v>42738</v>
      </c>
      <c r="AF359">
        <v>60495.09</v>
      </c>
      <c r="AG359" s="3">
        <f t="shared" si="311"/>
        <v>1.2853906563055073E-3</v>
      </c>
      <c r="AH359" s="4">
        <f t="shared" si="312"/>
        <v>106.07025331281658</v>
      </c>
      <c r="AK359" s="2">
        <v>42738</v>
      </c>
      <c r="AL359">
        <v>38997.4</v>
      </c>
      <c r="AM359" s="3">
        <f t="shared" si="313"/>
        <v>1.0532295488516752E-3</v>
      </c>
      <c r="AN359" s="4">
        <f t="shared" si="314"/>
        <v>107.01212116555502</v>
      </c>
    </row>
    <row r="360" spans="2:40" x14ac:dyDescent="0.2">
      <c r="B360" s="2">
        <v>42739</v>
      </c>
      <c r="C360">
        <v>35376.76</v>
      </c>
      <c r="D360" s="3">
        <f t="shared" ref="D360:D366" si="315">+C360/C359-1</f>
        <v>3.2479511363858737E-3</v>
      </c>
      <c r="E360" s="4">
        <f t="shared" ref="E360:E366" si="316">+(1+D360)*E359</f>
        <v>105.58509138065598</v>
      </c>
      <c r="G360" s="2">
        <v>42739</v>
      </c>
      <c r="H360">
        <v>35176.17</v>
      </c>
      <c r="I360" s="3">
        <f t="shared" ref="I360:I366" si="317">+H360/H359-1</f>
        <v>3.023083733602494E-3</v>
      </c>
      <c r="J360" s="4">
        <f t="shared" ref="J360:J366" si="318">+(1+I360)*J359</f>
        <v>107.26325720614382</v>
      </c>
      <c r="L360" s="2">
        <v>42739</v>
      </c>
      <c r="M360">
        <v>39085.230000000003</v>
      </c>
      <c r="N360" s="3">
        <f t="shared" ref="N360:N366" si="319">+M360/M359-1</f>
        <v>2.5375580652691188E-3</v>
      </c>
      <c r="O360" s="4">
        <f t="shared" ref="O360:O366" si="320">+(1+N360)*O359</f>
        <v>106.78204760782037</v>
      </c>
      <c r="Q360" s="2">
        <v>42739</v>
      </c>
      <c r="R360">
        <v>36828.06</v>
      </c>
      <c r="S360" s="3">
        <f t="shared" ref="S360:S366" si="321">+R360/R359-1</f>
        <v>2.6719361218319193E-3</v>
      </c>
      <c r="T360" s="4">
        <f t="shared" ref="T360:T366" si="322">+(1+S360)*T359</f>
        <v>107.09199812266532</v>
      </c>
      <c r="V360" s="2">
        <v>42739</v>
      </c>
      <c r="W360">
        <v>1481.73</v>
      </c>
      <c r="X360" s="3">
        <f t="shared" ref="X360:X366" si="323">+W360/W359-1</f>
        <v>1.9203591883101279E-3</v>
      </c>
      <c r="Y360">
        <f t="shared" ref="Y360:Y366" si="324">+(1+VLOOKUP(MONTH(V360),$BI$4:$BJ$15,2,0)/100)^(1/365)-1</f>
        <v>3.8361063536163087E-5</v>
      </c>
      <c r="Z360" s="4">
        <f t="shared" ref="Z360:Z366" si="325">+(1+X360)*Z359</f>
        <v>107.65882934201355</v>
      </c>
      <c r="AA360" s="4">
        <f t="shared" ref="AA360:AA366" si="326">+(1+X360+Y360)*AA359</f>
        <v>109.06667461044451</v>
      </c>
      <c r="AB360" s="4">
        <f t="shared" ref="AB360:AB366" si="327">+Z359</f>
        <v>107.45248198093473</v>
      </c>
      <c r="AC360" s="4">
        <f t="shared" ref="AC360:AC366" si="328">+AA359</f>
        <v>108.85346113164239</v>
      </c>
      <c r="AE360" s="2">
        <v>42739</v>
      </c>
      <c r="AF360">
        <v>60679.21</v>
      </c>
      <c r="AG360" s="3">
        <f t="shared" ref="AG360:AG366" si="329">+AF360/AF359-1</f>
        <v>3.0435527908132531E-3</v>
      </c>
      <c r="AH360" s="4">
        <f t="shared" ref="AH360:AH366" si="330">+(1+AG360)*AH359</f>
        <v>106.39308372830907</v>
      </c>
      <c r="AK360" s="2">
        <v>42739</v>
      </c>
      <c r="AL360">
        <v>39073.89</v>
      </c>
      <c r="AM360" s="3">
        <f t="shared" ref="AM360:AM366" si="331">+AL360/AL359-1</f>
        <v>1.9614128121361318E-3</v>
      </c>
      <c r="AN360" s="4">
        <f t="shared" ref="AN360:AN366" si="332">+(1+AM360)*AN359</f>
        <v>107.222016111063</v>
      </c>
    </row>
    <row r="361" spans="2:40" x14ac:dyDescent="0.2">
      <c r="B361" s="2">
        <v>42740</v>
      </c>
      <c r="C361">
        <v>35459.21</v>
      </c>
      <c r="D361" s="3">
        <f t="shared" si="315"/>
        <v>2.3306260946451829E-3</v>
      </c>
      <c r="E361" s="4">
        <f t="shared" si="316"/>
        <v>105.83117074983323</v>
      </c>
      <c r="G361" s="2">
        <v>42740</v>
      </c>
      <c r="H361">
        <v>35278.6</v>
      </c>
      <c r="I361" s="3">
        <f t="shared" si="317"/>
        <v>2.9119145148548409E-3</v>
      </c>
      <c r="J361" s="4">
        <f t="shared" si="318"/>
        <v>107.575598641713</v>
      </c>
      <c r="L361" s="2">
        <v>42740</v>
      </c>
      <c r="M361">
        <v>39208.65</v>
      </c>
      <c r="N361" s="3">
        <f t="shared" si="319"/>
        <v>3.1577145637877724E-3</v>
      </c>
      <c r="O361" s="4">
        <f t="shared" si="320"/>
        <v>107.11923483470267</v>
      </c>
      <c r="Q361" s="2">
        <v>42740</v>
      </c>
      <c r="R361">
        <v>36947.760000000002</v>
      </c>
      <c r="S361" s="3">
        <f t="shared" si="321"/>
        <v>3.2502390840030149E-3</v>
      </c>
      <c r="T361" s="4">
        <f t="shared" si="322"/>
        <v>107.44007272054758</v>
      </c>
      <c r="V361" s="2">
        <v>42740</v>
      </c>
      <c r="W361">
        <v>1482.15</v>
      </c>
      <c r="X361" s="3">
        <f t="shared" si="323"/>
        <v>2.8345245085148463E-4</v>
      </c>
      <c r="Y361">
        <f t="shared" si="324"/>
        <v>3.8361063536163087E-5</v>
      </c>
      <c r="Z361" s="4">
        <f t="shared" si="325"/>
        <v>107.68934550104635</v>
      </c>
      <c r="AA361" s="4">
        <f t="shared" si="326"/>
        <v>109.10177374030347</v>
      </c>
      <c r="AB361" s="4">
        <f t="shared" si="327"/>
        <v>107.65882934201355</v>
      </c>
      <c r="AC361" s="4">
        <f t="shared" si="328"/>
        <v>109.06667461044451</v>
      </c>
      <c r="AE361" s="2">
        <v>42740</v>
      </c>
      <c r="AF361">
        <v>60845.23</v>
      </c>
      <c r="AG361" s="3">
        <f t="shared" si="329"/>
        <v>2.7360277103147812E-3</v>
      </c>
      <c r="AH361" s="4">
        <f t="shared" si="330"/>
        <v>106.68417815357556</v>
      </c>
      <c r="AK361" s="2">
        <v>42740</v>
      </c>
      <c r="AL361">
        <v>39170.959999999999</v>
      </c>
      <c r="AM361" s="3">
        <f t="shared" si="331"/>
        <v>2.4842676273082454E-3</v>
      </c>
      <c r="AN361" s="4">
        <f t="shared" si="332"/>
        <v>107.48838429462243</v>
      </c>
    </row>
    <row r="362" spans="2:40" x14ac:dyDescent="0.2">
      <c r="B362" s="2">
        <v>42741</v>
      </c>
      <c r="C362">
        <v>35482.97</v>
      </c>
      <c r="D362" s="3">
        <f t="shared" si="315"/>
        <v>6.7006568956284873E-4</v>
      </c>
      <c r="E362" s="4">
        <f t="shared" si="316"/>
        <v>105.90208458623897</v>
      </c>
      <c r="G362" s="2">
        <v>42741</v>
      </c>
      <c r="H362">
        <v>35305.360000000001</v>
      </c>
      <c r="I362" s="3">
        <f t="shared" si="317"/>
        <v>7.585335018964745E-4</v>
      </c>
      <c r="J362" s="4">
        <f t="shared" si="318"/>
        <v>107.65719833726931</v>
      </c>
      <c r="L362" s="2">
        <v>42741</v>
      </c>
      <c r="M362">
        <v>39242.339999999997</v>
      </c>
      <c r="N362" s="3">
        <f t="shared" si="319"/>
        <v>8.592491707823946E-4</v>
      </c>
      <c r="O362" s="4">
        <f t="shared" si="320"/>
        <v>107.21127694840924</v>
      </c>
      <c r="Q362" s="2">
        <v>42741</v>
      </c>
      <c r="R362">
        <v>36981.53</v>
      </c>
      <c r="S362" s="3">
        <f t="shared" si="321"/>
        <v>9.1399316223772509E-4</v>
      </c>
      <c r="T362" s="4">
        <f t="shared" si="322"/>
        <v>107.53827221236448</v>
      </c>
      <c r="V362" s="2">
        <v>42741</v>
      </c>
      <c r="W362">
        <v>1481.51</v>
      </c>
      <c r="X362" s="3">
        <f t="shared" si="323"/>
        <v>-4.3180514792706681E-4</v>
      </c>
      <c r="Y362">
        <f t="shared" si="324"/>
        <v>3.8361063536163087E-5</v>
      </c>
      <c r="Z362" s="4">
        <f t="shared" si="325"/>
        <v>107.64284468728209</v>
      </c>
      <c r="AA362" s="4">
        <f t="shared" si="326"/>
        <v>109.0588482928288</v>
      </c>
      <c r="AB362" s="4">
        <f t="shared" si="327"/>
        <v>107.68934550104635</v>
      </c>
      <c r="AC362" s="4">
        <f t="shared" si="328"/>
        <v>109.10177374030347</v>
      </c>
      <c r="AE362" s="2">
        <v>42741</v>
      </c>
      <c r="AF362">
        <v>60921.14</v>
      </c>
      <c r="AG362" s="3">
        <f t="shared" si="329"/>
        <v>1.2475916353671401E-3</v>
      </c>
      <c r="AH362" s="4">
        <f t="shared" si="330"/>
        <v>106.81727644186597</v>
      </c>
      <c r="AK362" s="2">
        <v>42741</v>
      </c>
      <c r="AL362">
        <v>39189.67</v>
      </c>
      <c r="AM362" s="3">
        <f t="shared" si="331"/>
        <v>4.7764976911457424E-4</v>
      </c>
      <c r="AN362" s="4">
        <f t="shared" si="332"/>
        <v>107.53972609656326</v>
      </c>
    </row>
    <row r="363" spans="2:40" x14ac:dyDescent="0.2">
      <c r="B363" s="2">
        <v>42742</v>
      </c>
      <c r="C363">
        <v>35482.97</v>
      </c>
      <c r="D363" s="3">
        <f t="shared" si="315"/>
        <v>0</v>
      </c>
      <c r="E363" s="4">
        <f t="shared" si="316"/>
        <v>105.90208458623897</v>
      </c>
      <c r="G363" s="2">
        <v>42742</v>
      </c>
      <c r="H363">
        <v>35305.360000000001</v>
      </c>
      <c r="I363" s="3">
        <f t="shared" si="317"/>
        <v>0</v>
      </c>
      <c r="J363" s="4">
        <f t="shared" si="318"/>
        <v>107.65719833726931</v>
      </c>
      <c r="L363" s="2">
        <v>42742</v>
      </c>
      <c r="M363">
        <v>39242.339999999997</v>
      </c>
      <c r="N363" s="3">
        <f t="shared" si="319"/>
        <v>0</v>
      </c>
      <c r="O363" s="4">
        <f t="shared" si="320"/>
        <v>107.21127694840924</v>
      </c>
      <c r="Q363" s="2">
        <v>42742</v>
      </c>
      <c r="R363">
        <v>36981.53</v>
      </c>
      <c r="S363" s="3">
        <f t="shared" si="321"/>
        <v>0</v>
      </c>
      <c r="T363" s="4">
        <f t="shared" si="322"/>
        <v>107.53827221236448</v>
      </c>
      <c r="V363" s="2">
        <v>42742</v>
      </c>
      <c r="W363">
        <v>1481.51</v>
      </c>
      <c r="X363" s="3">
        <f t="shared" si="323"/>
        <v>0</v>
      </c>
      <c r="Y363">
        <f t="shared" si="324"/>
        <v>3.8361063536163087E-5</v>
      </c>
      <c r="Z363" s="4">
        <f t="shared" si="325"/>
        <v>107.64284468728209</v>
      </c>
      <c r="AA363" s="4">
        <f t="shared" si="326"/>
        <v>109.06303190623734</v>
      </c>
      <c r="AB363" s="4">
        <f t="shared" si="327"/>
        <v>107.64284468728209</v>
      </c>
      <c r="AC363" s="4">
        <f t="shared" si="328"/>
        <v>109.0588482928288</v>
      </c>
      <c r="AE363" s="2">
        <v>42742</v>
      </c>
      <c r="AF363">
        <v>60921.14</v>
      </c>
      <c r="AG363" s="3">
        <f t="shared" si="329"/>
        <v>0</v>
      </c>
      <c r="AH363" s="4">
        <f t="shared" si="330"/>
        <v>106.81727644186597</v>
      </c>
      <c r="AK363" s="2">
        <v>42742</v>
      </c>
      <c r="AL363">
        <v>39189.67</v>
      </c>
      <c r="AM363" s="3">
        <f t="shared" si="331"/>
        <v>0</v>
      </c>
      <c r="AN363" s="4">
        <f t="shared" si="332"/>
        <v>107.53972609656326</v>
      </c>
    </row>
    <row r="364" spans="2:40" x14ac:dyDescent="0.2">
      <c r="B364" s="2">
        <v>42743</v>
      </c>
      <c r="C364">
        <v>35482.97</v>
      </c>
      <c r="D364" s="3">
        <f t="shared" si="315"/>
        <v>0</v>
      </c>
      <c r="E364" s="4">
        <f t="shared" si="316"/>
        <v>105.90208458623897</v>
      </c>
      <c r="G364" s="2">
        <v>42743</v>
      </c>
      <c r="H364">
        <v>35305.360000000001</v>
      </c>
      <c r="I364" s="3">
        <f t="shared" si="317"/>
        <v>0</v>
      </c>
      <c r="J364" s="4">
        <f t="shared" si="318"/>
        <v>107.65719833726931</v>
      </c>
      <c r="L364" s="2">
        <v>42743</v>
      </c>
      <c r="M364">
        <v>39242.339999999997</v>
      </c>
      <c r="N364" s="3">
        <f t="shared" si="319"/>
        <v>0</v>
      </c>
      <c r="O364" s="4">
        <f t="shared" si="320"/>
        <v>107.21127694840924</v>
      </c>
      <c r="Q364" s="2">
        <v>42743</v>
      </c>
      <c r="R364">
        <v>36981.53</v>
      </c>
      <c r="S364" s="3">
        <f t="shared" si="321"/>
        <v>0</v>
      </c>
      <c r="T364" s="4">
        <f t="shared" si="322"/>
        <v>107.53827221236448</v>
      </c>
      <c r="V364" s="2">
        <v>42743</v>
      </c>
      <c r="W364">
        <v>1481.51</v>
      </c>
      <c r="X364" s="3">
        <f t="shared" si="323"/>
        <v>0</v>
      </c>
      <c r="Y364">
        <f t="shared" si="324"/>
        <v>3.8361063536163087E-5</v>
      </c>
      <c r="Z364" s="4">
        <f t="shared" si="325"/>
        <v>107.64284468728209</v>
      </c>
      <c r="AA364" s="4">
        <f t="shared" si="326"/>
        <v>109.06721568013374</v>
      </c>
      <c r="AB364" s="4">
        <f t="shared" si="327"/>
        <v>107.64284468728209</v>
      </c>
      <c r="AC364" s="4">
        <f t="shared" si="328"/>
        <v>109.06303190623734</v>
      </c>
      <c r="AE364" s="2">
        <v>42743</v>
      </c>
      <c r="AF364">
        <v>60921.14</v>
      </c>
      <c r="AG364" s="3">
        <f t="shared" si="329"/>
        <v>0</v>
      </c>
      <c r="AH364" s="4">
        <f t="shared" si="330"/>
        <v>106.81727644186597</v>
      </c>
      <c r="AK364" s="2">
        <v>42743</v>
      </c>
      <c r="AL364">
        <v>39189.67</v>
      </c>
      <c r="AM364" s="3">
        <f t="shared" si="331"/>
        <v>0</v>
      </c>
      <c r="AN364" s="4">
        <f t="shared" si="332"/>
        <v>107.53972609656326</v>
      </c>
    </row>
    <row r="365" spans="2:40" x14ac:dyDescent="0.2">
      <c r="B365" s="2">
        <v>42744</v>
      </c>
      <c r="C365">
        <v>35443.61</v>
      </c>
      <c r="D365" s="3">
        <f t="shared" si="315"/>
        <v>-1.1092645288711678E-3</v>
      </c>
      <c r="E365" s="4">
        <f t="shared" si="316"/>
        <v>105.78461116027394</v>
      </c>
      <c r="G365" s="2">
        <v>42744</v>
      </c>
      <c r="H365">
        <v>35285.11</v>
      </c>
      <c r="I365" s="3">
        <f t="shared" si="317"/>
        <v>-5.7356729969615383E-4</v>
      </c>
      <c r="J365" s="4">
        <f t="shared" si="318"/>
        <v>107.59544968872615</v>
      </c>
      <c r="L365" s="2">
        <v>42744</v>
      </c>
      <c r="M365">
        <v>39177.870000000003</v>
      </c>
      <c r="N365" s="3">
        <f t="shared" si="319"/>
        <v>-1.6428683916400733E-3</v>
      </c>
      <c r="O365" s="4">
        <f t="shared" si="320"/>
        <v>107.03514293028333</v>
      </c>
      <c r="Q365" s="2">
        <v>42744</v>
      </c>
      <c r="R365">
        <v>36946.519999999997</v>
      </c>
      <c r="S365" s="3">
        <f t="shared" si="321"/>
        <v>-9.4668879302728381E-4</v>
      </c>
      <c r="T365" s="4">
        <f t="shared" si="322"/>
        <v>107.43646693523951</v>
      </c>
      <c r="V365" s="2">
        <v>42744</v>
      </c>
      <c r="W365">
        <v>1482.05</v>
      </c>
      <c r="X365" s="3">
        <f t="shared" si="323"/>
        <v>3.6449298351004522E-4</v>
      </c>
      <c r="Y365">
        <f t="shared" si="324"/>
        <v>3.8361063536163087E-5</v>
      </c>
      <c r="Z365" s="4">
        <f t="shared" si="325"/>
        <v>107.68207974889567</v>
      </c>
      <c r="AA365" s="4">
        <f t="shared" si="326"/>
        <v>109.11115384937055</v>
      </c>
      <c r="AB365" s="4">
        <f t="shared" si="327"/>
        <v>107.64284468728209</v>
      </c>
      <c r="AC365" s="4">
        <f t="shared" si="328"/>
        <v>109.06721568013374</v>
      </c>
      <c r="AE365" s="2">
        <v>42744</v>
      </c>
      <c r="AF365">
        <v>60854.63</v>
      </c>
      <c r="AG365" s="3">
        <f t="shared" si="329"/>
        <v>-1.0917392550434668E-3</v>
      </c>
      <c r="AH365" s="4">
        <f t="shared" si="330"/>
        <v>106.70065982805755</v>
      </c>
      <c r="AK365" s="2">
        <v>42744</v>
      </c>
      <c r="AL365">
        <v>39149.449999999997</v>
      </c>
      <c r="AM365" s="3">
        <f t="shared" si="331"/>
        <v>-1.0262908567487683E-3</v>
      </c>
      <c r="AN365" s="4">
        <f t="shared" si="332"/>
        <v>107.42935905893309</v>
      </c>
    </row>
    <row r="366" spans="2:40" x14ac:dyDescent="0.2">
      <c r="B366" s="2">
        <v>42745</v>
      </c>
      <c r="C366">
        <v>35456.26</v>
      </c>
      <c r="D366" s="3">
        <f t="shared" si="315"/>
        <v>3.5690495409479439E-4</v>
      </c>
      <c r="E366" s="4">
        <f t="shared" si="316"/>
        <v>105.82236621206404</v>
      </c>
      <c r="G366" s="2">
        <v>42745</v>
      </c>
      <c r="H366">
        <v>35294.980000000003</v>
      </c>
      <c r="I366" s="3">
        <f t="shared" si="317"/>
        <v>2.7972138956067205E-4</v>
      </c>
      <c r="J366" s="4">
        <f t="shared" si="318"/>
        <v>107.62554643742348</v>
      </c>
      <c r="L366" s="2">
        <v>42745</v>
      </c>
      <c r="M366">
        <v>39196.879999999997</v>
      </c>
      <c r="N366" s="3">
        <f t="shared" si="319"/>
        <v>4.8522290772812227E-4</v>
      </c>
      <c r="O366" s="4">
        <f t="shared" si="320"/>
        <v>107.08707883356506</v>
      </c>
      <c r="Q366" s="2">
        <v>42745</v>
      </c>
      <c r="R366">
        <v>36961.75</v>
      </c>
      <c r="S366" s="3">
        <f t="shared" si="321"/>
        <v>4.1221744294195339E-4</v>
      </c>
      <c r="T366" s="4">
        <f t="shared" si="322"/>
        <v>107.48075412091828</v>
      </c>
      <c r="V366" s="2">
        <v>42745</v>
      </c>
      <c r="W366">
        <v>1481.32</v>
      </c>
      <c r="X366" s="3">
        <f t="shared" si="323"/>
        <v>-4.9256097972405488E-4</v>
      </c>
      <c r="Y366">
        <f t="shared" si="324"/>
        <v>3.8361063536163087E-5</v>
      </c>
      <c r="Z366" s="4">
        <f t="shared" si="325"/>
        <v>107.62903975819583</v>
      </c>
      <c r="AA366" s="4">
        <f t="shared" si="326"/>
        <v>109.061595572437</v>
      </c>
      <c r="AB366" s="4">
        <f t="shared" si="327"/>
        <v>107.68207974889567</v>
      </c>
      <c r="AC366" s="4">
        <f t="shared" si="328"/>
        <v>109.11115384937055</v>
      </c>
      <c r="AE366" s="2">
        <v>42745</v>
      </c>
      <c r="AF366">
        <v>60862.61</v>
      </c>
      <c r="AG366" s="3">
        <f t="shared" si="329"/>
        <v>1.3113217515248188E-4</v>
      </c>
      <c r="AH366" s="4">
        <f t="shared" si="330"/>
        <v>106.71465171767102</v>
      </c>
      <c r="AK366" s="2">
        <v>42745</v>
      </c>
      <c r="AL366">
        <v>39157.74</v>
      </c>
      <c r="AM366" s="3">
        <f t="shared" si="331"/>
        <v>2.1175265552897393E-4</v>
      </c>
      <c r="AN366" s="4">
        <f t="shared" si="332"/>
        <v>107.45210751099559</v>
      </c>
    </row>
    <row r="367" spans="2:40" x14ac:dyDescent="0.2">
      <c r="B367" s="2">
        <v>42746</v>
      </c>
      <c r="C367">
        <v>35427.599999999999</v>
      </c>
      <c r="D367" s="3">
        <f t="shared" ref="D367" si="333">+C367/C366-1</f>
        <v>-8.0831988483853756E-4</v>
      </c>
      <c r="E367" s="4">
        <f t="shared" ref="E367" si="334">+(1+D367)*E366</f>
        <v>105.73682788919416</v>
      </c>
      <c r="G367" s="2">
        <v>42746</v>
      </c>
      <c r="H367">
        <v>35264.639999999999</v>
      </c>
      <c r="I367" s="3">
        <f t="shared" ref="I367:I368" si="335">+H367/H366-1</f>
        <v>-8.5961233013887028E-4</v>
      </c>
      <c r="J367" s="4">
        <f t="shared" ref="J367:J368" si="336">+(1+I367)*J366</f>
        <v>107.53303019066794</v>
      </c>
      <c r="L367" s="2">
        <v>42746</v>
      </c>
      <c r="M367">
        <v>39165.03</v>
      </c>
      <c r="N367" s="3">
        <f t="shared" ref="N367" si="337">+M367/M366-1</f>
        <v>-8.1256467351475958E-4</v>
      </c>
      <c r="O367" s="4">
        <f t="shared" ref="O367" si="338">+(1+N367)*O366</f>
        <v>107.00006365631501</v>
      </c>
      <c r="Q367" s="2">
        <v>42746</v>
      </c>
      <c r="R367">
        <v>36928.6</v>
      </c>
      <c r="S367" s="3">
        <f t="shared" ref="S367" si="339">+R367/R366-1</f>
        <v>-8.968731188323531E-4</v>
      </c>
      <c r="T367" s="4">
        <f t="shared" ref="T367" si="340">+(1+S367)*T366</f>
        <v>107.38435752175539</v>
      </c>
      <c r="V367" s="2">
        <v>42746</v>
      </c>
      <c r="W367">
        <v>1481.08</v>
      </c>
      <c r="X367" s="3">
        <f t="shared" ref="X367" si="341">+W367/W366-1</f>
        <v>-1.6201765992496231E-4</v>
      </c>
      <c r="Y367">
        <f t="shared" ref="Y367" si="342">+(1+VLOOKUP(MONTH(V367),$BI$4:$BJ$15,2,0)/100)^(1/365)-1</f>
        <v>3.8361063536163087E-5</v>
      </c>
      <c r="Z367" s="4">
        <f t="shared" ref="Z367" si="343">+(1+X367)*Z366</f>
        <v>107.61160195303424</v>
      </c>
      <c r="AA367" s="4">
        <f t="shared" ref="AA367" si="344">+(1+X367+Y367)*AA366</f>
        <v>109.04810938673178</v>
      </c>
      <c r="AB367" s="4">
        <f t="shared" ref="AB367" si="345">+Z366</f>
        <v>107.62903975819583</v>
      </c>
      <c r="AC367" s="4">
        <f t="shared" ref="AC367" si="346">+AA366</f>
        <v>109.061595572437</v>
      </c>
      <c r="AE367" s="2">
        <v>42746</v>
      </c>
      <c r="AF367">
        <v>60838.89</v>
      </c>
      <c r="AG367" s="3">
        <f t="shared" ref="AG367" si="347">+AF367/AF366-1</f>
        <v>-3.8973024653399246E-4</v>
      </c>
      <c r="AH367" s="4">
        <f t="shared" ref="AH367" si="348">+(1+AG367)*AH366</f>
        <v>106.6730617901483</v>
      </c>
      <c r="AK367" s="2">
        <v>42746</v>
      </c>
      <c r="AL367">
        <v>39125.269999999997</v>
      </c>
      <c r="AM367" s="3">
        <f t="shared" ref="AM367" si="349">+AL367/AL366-1</f>
        <v>-8.2921026596527447E-4</v>
      </c>
      <c r="AN367" s="4">
        <f t="shared" ref="AN367" si="350">+(1+AM367)*AN366</f>
        <v>107.36300712034787</v>
      </c>
    </row>
    <row r="368" spans="2:40" x14ac:dyDescent="0.2">
      <c r="B368" s="2">
        <v>42747</v>
      </c>
      <c r="C368">
        <v>35442.86</v>
      </c>
      <c r="D368" s="3">
        <f t="shared" ref="D368:D369" si="351">+C368/C367-1</f>
        <v>4.3073761699918833E-4</v>
      </c>
      <c r="E368" s="4">
        <f t="shared" ref="E368:E369" si="352">+(1+D368)*E367</f>
        <v>105.78237271846821</v>
      </c>
      <c r="G368" s="2">
        <v>42747</v>
      </c>
      <c r="H368">
        <v>35288.26</v>
      </c>
      <c r="I368" s="3">
        <f t="shared" si="335"/>
        <v>6.6979274423339952E-4</v>
      </c>
      <c r="J368" s="4">
        <f t="shared" si="336"/>
        <v>107.60505503405508</v>
      </c>
      <c r="L368" s="2">
        <v>42747</v>
      </c>
      <c r="M368">
        <v>39201.040000000001</v>
      </c>
      <c r="N368" s="3">
        <f t="shared" ref="N368:N369" si="353">+M368/M367-1</f>
        <v>9.1944267628552012E-4</v>
      </c>
      <c r="O368" s="4">
        <f t="shared" ref="O368:O369" si="354">+(1+N368)*O367</f>
        <v>107.09844408120588</v>
      </c>
      <c r="Q368" s="2">
        <v>42747</v>
      </c>
      <c r="R368">
        <v>36949.07</v>
      </c>
      <c r="S368" s="3">
        <f t="shared" ref="S368:S369" si="355">+R368/R367-1</f>
        <v>5.5431291735952293E-4</v>
      </c>
      <c r="T368" s="4">
        <f t="shared" ref="T368:T369" si="356">+(1+S368)*T367</f>
        <v>107.44388205825206</v>
      </c>
      <c r="V368" s="2">
        <v>42747</v>
      </c>
      <c r="W368">
        <v>1481.66</v>
      </c>
      <c r="X368" s="3">
        <f t="shared" ref="X368:X369" si="357">+W368/W367-1</f>
        <v>3.9160612526001337E-4</v>
      </c>
      <c r="Y368">
        <f t="shared" ref="Y368:Y369" si="358">+(1+VLOOKUP(MONTH(V368),$BI$4:$BJ$15,2,0)/100)^(1/365)-1</f>
        <v>3.8361063536163087E-5</v>
      </c>
      <c r="Z368" s="4">
        <f t="shared" ref="Z368:Z369" si="359">+(1+X368)*Z367</f>
        <v>107.65374331550809</v>
      </c>
      <c r="AA368" s="4">
        <f t="shared" ref="AA368:AA369" si="360">+(1+X368+Y368)*AA367</f>
        <v>109.09499649576833</v>
      </c>
      <c r="AB368" s="4">
        <f t="shared" ref="AB368:AB369" si="361">+Z367</f>
        <v>107.61160195303424</v>
      </c>
      <c r="AC368" s="4">
        <f t="shared" ref="AC368:AC369" si="362">+AA367</f>
        <v>109.04810938673178</v>
      </c>
      <c r="AE368" s="2">
        <v>42747</v>
      </c>
      <c r="AF368">
        <v>60868.95</v>
      </c>
      <c r="AG368" s="3">
        <f t="shared" ref="AG368:AG369" si="363">+AF368/AF367-1</f>
        <v>4.9409185473292538E-4</v>
      </c>
      <c r="AH368" s="4">
        <f t="shared" ref="AH368:AH369" si="364">+(1+AG368)*AH367</f>
        <v>106.72576808109822</v>
      </c>
      <c r="AK368" s="2">
        <v>42747</v>
      </c>
      <c r="AL368">
        <v>39139.99</v>
      </c>
      <c r="AM368" s="3">
        <f t="shared" ref="AM368:AM369" si="365">+AL368/AL367-1</f>
        <v>3.7622743561893657E-4</v>
      </c>
      <c r="AN368" s="4">
        <f t="shared" ref="AN368:AN369" si="366">+(1+AM368)*AN367</f>
        <v>107.4034000291971</v>
      </c>
    </row>
    <row r="369" spans="2:40" x14ac:dyDescent="0.2">
      <c r="B369" s="2">
        <v>42748</v>
      </c>
      <c r="C369">
        <v>35472.879999999997</v>
      </c>
      <c r="D369" s="3">
        <f t="shared" si="351"/>
        <v>8.4699711027824698E-4</v>
      </c>
      <c r="E369" s="4">
        <f t="shared" si="352"/>
        <v>105.87197008247912</v>
      </c>
      <c r="G369" s="2">
        <v>42748</v>
      </c>
      <c r="H369">
        <v>35288.26</v>
      </c>
      <c r="I369" s="3">
        <f t="shared" ref="I369" si="367">+H369/H368-1</f>
        <v>0</v>
      </c>
      <c r="J369" s="4">
        <f t="shared" ref="J369" si="368">+(1+I369)*J368</f>
        <v>107.60505503405508</v>
      </c>
      <c r="L369" s="2">
        <v>42748</v>
      </c>
      <c r="M369">
        <v>39222.32</v>
      </c>
      <c r="N369" s="3">
        <f t="shared" si="353"/>
        <v>5.4284274090687923E-4</v>
      </c>
      <c r="O369" s="4">
        <f t="shared" si="354"/>
        <v>107.15658169413778</v>
      </c>
      <c r="Q369" s="2">
        <v>42748</v>
      </c>
      <c r="R369">
        <v>36967.94</v>
      </c>
      <c r="S369" s="3">
        <f t="shared" si="355"/>
        <v>5.1070297574473678E-4</v>
      </c>
      <c r="T369" s="4">
        <f t="shared" si="356"/>
        <v>107.49875396854478</v>
      </c>
      <c r="V369" s="2">
        <v>42748</v>
      </c>
      <c r="W369">
        <v>1480.54</v>
      </c>
      <c r="X369" s="3">
        <f t="shared" si="357"/>
        <v>-7.5590891297605545E-4</v>
      </c>
      <c r="Y369">
        <f t="shared" si="358"/>
        <v>3.8361063536163087E-5</v>
      </c>
      <c r="Z369" s="4">
        <f t="shared" si="359"/>
        <v>107.57236689142067</v>
      </c>
      <c r="AA369" s="4">
        <f t="shared" si="360"/>
        <v>109.01671561564814</v>
      </c>
      <c r="AB369" s="4">
        <f t="shared" si="361"/>
        <v>107.65374331550809</v>
      </c>
      <c r="AC369" s="4">
        <f t="shared" si="362"/>
        <v>109.09499649576833</v>
      </c>
      <c r="AE369" s="2">
        <v>42748</v>
      </c>
      <c r="AF369">
        <v>60911.14</v>
      </c>
      <c r="AG369" s="3">
        <f t="shared" si="363"/>
        <v>6.9312843411961644E-4</v>
      </c>
      <c r="AH369" s="4">
        <f t="shared" si="364"/>
        <v>106.79974274560848</v>
      </c>
      <c r="AK369" s="2">
        <v>42748</v>
      </c>
      <c r="AL369">
        <v>39161.21</v>
      </c>
      <c r="AM369" s="3">
        <f t="shared" si="365"/>
        <v>5.4215650029543205E-4</v>
      </c>
      <c r="AN369" s="4">
        <f t="shared" si="366"/>
        <v>107.46162948067676</v>
      </c>
    </row>
  </sheetData>
  <sortState ref="BE5:BF9">
    <sortCondition descending="1" ref="BF4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N365"/>
  <sheetViews>
    <sheetView workbookViewId="0">
      <selection activeCell="B23" sqref="B23"/>
    </sheetView>
  </sheetViews>
  <sheetFormatPr baseColWidth="10" defaultRowHeight="14.25" x14ac:dyDescent="0.2"/>
  <cols>
    <col min="1" max="1" width="14.375" customWidth="1"/>
    <col min="8" max="8" width="11.875" customWidth="1"/>
  </cols>
  <sheetData>
    <row r="2" spans="1:7" x14ac:dyDescent="0.2">
      <c r="A2" s="5">
        <v>42186</v>
      </c>
      <c r="B2" t="s">
        <v>7</v>
      </c>
      <c r="C2" t="s">
        <v>8</v>
      </c>
      <c r="D2">
        <v>1342.6890000000001</v>
      </c>
      <c r="E2">
        <v>1.0057739999999999</v>
      </c>
      <c r="F2">
        <v>1350.441686286</v>
      </c>
      <c r="G2">
        <v>23786873367</v>
      </c>
    </row>
    <row r="3" spans="1:7" x14ac:dyDescent="0.2">
      <c r="A3" s="5">
        <v>42187</v>
      </c>
      <c r="B3" t="s">
        <v>7</v>
      </c>
      <c r="C3" t="s">
        <v>8</v>
      </c>
      <c r="D3">
        <v>1344.3158000000001</v>
      </c>
      <c r="E3">
        <v>1.0057739999999999</v>
      </c>
      <c r="F3">
        <v>1352.0778794292</v>
      </c>
      <c r="G3">
        <v>24393553896</v>
      </c>
    </row>
    <row r="4" spans="1:7" x14ac:dyDescent="0.2">
      <c r="A4" s="5">
        <v>42188</v>
      </c>
      <c r="B4" t="s">
        <v>7</v>
      </c>
      <c r="C4" t="s">
        <v>8</v>
      </c>
      <c r="D4">
        <v>1344.2620999999999</v>
      </c>
      <c r="E4">
        <v>1.0057739999999999</v>
      </c>
      <c r="F4">
        <v>1352.0238693654001</v>
      </c>
      <c r="G4">
        <v>24677356378</v>
      </c>
    </row>
    <row r="5" spans="1:7" x14ac:dyDescent="0.2">
      <c r="A5" s="5">
        <v>42189</v>
      </c>
      <c r="B5" t="s">
        <v>7</v>
      </c>
      <c r="C5" t="s">
        <v>8</v>
      </c>
      <c r="D5">
        <v>1344.4223</v>
      </c>
      <c r="E5">
        <v>1.0057739999999999</v>
      </c>
      <c r="F5">
        <v>1352.1849943602001</v>
      </c>
      <c r="G5">
        <v>24680297320</v>
      </c>
    </row>
    <row r="6" spans="1:7" x14ac:dyDescent="0.2">
      <c r="A6" s="5">
        <v>42190</v>
      </c>
      <c r="B6" t="s">
        <v>7</v>
      </c>
      <c r="C6" t="s">
        <v>8</v>
      </c>
      <c r="D6">
        <v>1344.5607</v>
      </c>
      <c r="E6">
        <v>1.0057739999999999</v>
      </c>
      <c r="F6">
        <v>1352.3241934818</v>
      </c>
      <c r="G6">
        <v>24682837345</v>
      </c>
    </row>
    <row r="7" spans="1:7" x14ac:dyDescent="0.2">
      <c r="A7" s="5">
        <v>42191</v>
      </c>
      <c r="B7" t="s">
        <v>7</v>
      </c>
      <c r="C7" t="s">
        <v>8</v>
      </c>
      <c r="D7">
        <v>1347.3669</v>
      </c>
      <c r="E7">
        <v>1.0057739999999999</v>
      </c>
      <c r="F7">
        <v>1355.1465964806</v>
      </c>
      <c r="G7">
        <v>24783996840</v>
      </c>
    </row>
    <row r="8" spans="1:7" x14ac:dyDescent="0.2">
      <c r="A8" s="5">
        <v>42192</v>
      </c>
      <c r="B8" t="s">
        <v>7</v>
      </c>
      <c r="C8" t="s">
        <v>8</v>
      </c>
      <c r="D8">
        <v>1350.0891999999999</v>
      </c>
      <c r="E8">
        <v>1.0057739999999999</v>
      </c>
      <c r="F8">
        <v>1357.8846150408001</v>
      </c>
      <c r="G8">
        <v>24842346515</v>
      </c>
    </row>
    <row r="9" spans="1:7" x14ac:dyDescent="0.2">
      <c r="A9" s="5">
        <v>42193</v>
      </c>
      <c r="B9" t="s">
        <v>7</v>
      </c>
      <c r="C9" t="s">
        <v>8</v>
      </c>
      <c r="D9">
        <v>1352.5323000000001</v>
      </c>
      <c r="E9">
        <v>1.0057739999999999</v>
      </c>
      <c r="F9">
        <v>1360.3418215002</v>
      </c>
      <c r="G9">
        <v>24864149715</v>
      </c>
    </row>
    <row r="10" spans="1:7" x14ac:dyDescent="0.2">
      <c r="A10" s="5">
        <v>42194</v>
      </c>
      <c r="B10" t="s">
        <v>7</v>
      </c>
      <c r="C10" t="s">
        <v>8</v>
      </c>
      <c r="D10">
        <v>1355.2147</v>
      </c>
      <c r="E10">
        <v>1.0057739999999999</v>
      </c>
      <c r="F10">
        <v>1363.0397096777999</v>
      </c>
      <c r="G10">
        <v>25018632301</v>
      </c>
    </row>
    <row r="11" spans="1:7" x14ac:dyDescent="0.2">
      <c r="A11" s="5">
        <v>42195</v>
      </c>
      <c r="B11" t="s">
        <v>7</v>
      </c>
      <c r="C11" t="s">
        <v>8</v>
      </c>
      <c r="D11">
        <v>1356.7628</v>
      </c>
      <c r="E11">
        <v>1.0057739999999999</v>
      </c>
      <c r="F11">
        <v>1364.5967484072</v>
      </c>
      <c r="G11">
        <v>25472709085</v>
      </c>
    </row>
    <row r="12" spans="1:7" x14ac:dyDescent="0.2">
      <c r="A12" s="5">
        <v>42196</v>
      </c>
      <c r="B12" t="s">
        <v>7</v>
      </c>
      <c r="C12" t="s">
        <v>8</v>
      </c>
      <c r="D12">
        <v>1356.9684999999999</v>
      </c>
      <c r="E12">
        <v>1.0057739999999999</v>
      </c>
      <c r="F12">
        <v>1364.803636119</v>
      </c>
      <c r="G12">
        <v>25476570114</v>
      </c>
    </row>
    <row r="13" spans="1:7" x14ac:dyDescent="0.2">
      <c r="A13" s="5">
        <v>42197</v>
      </c>
      <c r="B13" t="s">
        <v>7</v>
      </c>
      <c r="C13" t="s">
        <v>8</v>
      </c>
      <c r="D13">
        <v>1357.15</v>
      </c>
      <c r="E13">
        <v>1.0057739999999999</v>
      </c>
      <c r="F13">
        <v>1364.9861840999999</v>
      </c>
      <c r="G13">
        <v>25479978866</v>
      </c>
    </row>
    <row r="14" spans="1:7" x14ac:dyDescent="0.2">
      <c r="A14" s="5">
        <v>42198</v>
      </c>
      <c r="B14" t="s">
        <v>7</v>
      </c>
      <c r="C14" t="s">
        <v>8</v>
      </c>
      <c r="D14">
        <v>1358.1411000000001</v>
      </c>
      <c r="E14">
        <v>1.0057739999999999</v>
      </c>
      <c r="F14">
        <v>1365.9830067114001</v>
      </c>
      <c r="G14">
        <v>25809822491</v>
      </c>
    </row>
    <row r="15" spans="1:7" x14ac:dyDescent="0.2">
      <c r="A15" s="5">
        <v>42199</v>
      </c>
      <c r="B15" t="s">
        <v>7</v>
      </c>
      <c r="C15" t="s">
        <v>8</v>
      </c>
      <c r="D15">
        <v>1358.4933000000001</v>
      </c>
      <c r="E15">
        <v>1.0057739999999999</v>
      </c>
      <c r="F15">
        <v>1366.3372403142</v>
      </c>
      <c r="G15">
        <v>25942658314</v>
      </c>
    </row>
    <row r="16" spans="1:7" x14ac:dyDescent="0.2">
      <c r="A16" s="5">
        <v>42200</v>
      </c>
      <c r="B16" t="s">
        <v>7</v>
      </c>
      <c r="C16" t="s">
        <v>8</v>
      </c>
      <c r="D16">
        <v>1358.0044</v>
      </c>
      <c r="E16">
        <v>1.0057739999999999</v>
      </c>
      <c r="F16">
        <v>1365.8455174056</v>
      </c>
      <c r="G16">
        <v>26633575981</v>
      </c>
    </row>
    <row r="17" spans="1:7" x14ac:dyDescent="0.2">
      <c r="A17" s="5">
        <v>42201</v>
      </c>
      <c r="B17" t="s">
        <v>7</v>
      </c>
      <c r="C17" t="s">
        <v>8</v>
      </c>
      <c r="D17">
        <v>1358.2641000000001</v>
      </c>
      <c r="E17">
        <v>1.0057739999999999</v>
      </c>
      <c r="F17">
        <v>1366.1067169134001</v>
      </c>
      <c r="G17">
        <v>26638669760</v>
      </c>
    </row>
    <row r="18" spans="1:7" x14ac:dyDescent="0.2">
      <c r="A18" s="5">
        <v>42202</v>
      </c>
      <c r="B18" t="s">
        <v>7</v>
      </c>
      <c r="C18" t="s">
        <v>8</v>
      </c>
      <c r="D18">
        <v>1358.0228</v>
      </c>
      <c r="E18">
        <v>1.0057739999999999</v>
      </c>
      <c r="F18">
        <v>1365.8640236471999</v>
      </c>
      <c r="G18">
        <v>26799940634</v>
      </c>
    </row>
    <row r="19" spans="1:7" x14ac:dyDescent="0.2">
      <c r="A19" s="5">
        <v>42203</v>
      </c>
      <c r="B19" t="s">
        <v>7</v>
      </c>
      <c r="C19" t="s">
        <v>8</v>
      </c>
      <c r="D19">
        <v>1358.2402999999999</v>
      </c>
      <c r="E19">
        <v>1.0057739999999999</v>
      </c>
      <c r="F19">
        <v>1366.0827794922</v>
      </c>
      <c r="G19">
        <v>26804232226</v>
      </c>
    </row>
    <row r="20" spans="1:7" x14ac:dyDescent="0.2">
      <c r="A20" s="5">
        <v>42204</v>
      </c>
      <c r="B20" t="s">
        <v>7</v>
      </c>
      <c r="C20" t="s">
        <v>8</v>
      </c>
      <c r="D20">
        <v>1358.4928</v>
      </c>
      <c r="E20">
        <v>1.0057739999999999</v>
      </c>
      <c r="F20">
        <v>1366.3367374272</v>
      </c>
      <c r="G20">
        <v>26809216057</v>
      </c>
    </row>
    <row r="21" spans="1:7" x14ac:dyDescent="0.2">
      <c r="A21" s="5">
        <v>42205</v>
      </c>
      <c r="B21" t="s">
        <v>7</v>
      </c>
      <c r="C21" t="s">
        <v>8</v>
      </c>
      <c r="D21">
        <v>1360.3357000000001</v>
      </c>
      <c r="E21">
        <v>1.0057739999999999</v>
      </c>
      <c r="F21">
        <v>1368.1902783318001</v>
      </c>
      <c r="G21">
        <v>26868407088</v>
      </c>
    </row>
    <row r="22" spans="1:7" x14ac:dyDescent="0.2">
      <c r="A22" s="5">
        <v>42206</v>
      </c>
      <c r="B22" t="s">
        <v>7</v>
      </c>
      <c r="C22" t="s">
        <v>8</v>
      </c>
      <c r="D22">
        <v>1360.2745</v>
      </c>
      <c r="E22">
        <v>1.0057739999999999</v>
      </c>
      <c r="F22">
        <v>1368.128724963</v>
      </c>
      <c r="G22">
        <v>26972932793</v>
      </c>
    </row>
    <row r="23" spans="1:7" x14ac:dyDescent="0.2">
      <c r="A23" s="5">
        <v>42207</v>
      </c>
      <c r="B23" t="s">
        <v>7</v>
      </c>
      <c r="C23" t="s">
        <v>8</v>
      </c>
      <c r="D23">
        <v>1362.8507999999999</v>
      </c>
      <c r="E23">
        <v>1.0057739999999999</v>
      </c>
      <c r="F23">
        <v>1370.7199005192001</v>
      </c>
      <c r="G23">
        <v>27147671906</v>
      </c>
    </row>
    <row r="24" spans="1:7" x14ac:dyDescent="0.2">
      <c r="A24" s="5">
        <v>42208</v>
      </c>
      <c r="B24" t="s">
        <v>7</v>
      </c>
      <c r="C24" t="s">
        <v>8</v>
      </c>
      <c r="D24">
        <v>1362.5034000000001</v>
      </c>
      <c r="E24">
        <v>1.0057739999999999</v>
      </c>
      <c r="F24">
        <v>1370.3704946316</v>
      </c>
      <c r="G24">
        <v>27165446592</v>
      </c>
    </row>
    <row r="25" spans="1:7" x14ac:dyDescent="0.2">
      <c r="A25" s="5">
        <v>42209</v>
      </c>
      <c r="B25" t="s">
        <v>7</v>
      </c>
      <c r="C25" t="s">
        <v>8</v>
      </c>
      <c r="D25">
        <v>1362.1449</v>
      </c>
      <c r="E25">
        <v>1.0057739999999999</v>
      </c>
      <c r="F25">
        <v>1370.0099246525999</v>
      </c>
      <c r="G25">
        <v>27793303141</v>
      </c>
    </row>
    <row r="26" spans="1:7" x14ac:dyDescent="0.2">
      <c r="A26" s="5">
        <v>42210</v>
      </c>
      <c r="B26" t="s">
        <v>7</v>
      </c>
      <c r="C26" t="s">
        <v>8</v>
      </c>
      <c r="D26">
        <v>1362.4223</v>
      </c>
      <c r="E26">
        <v>1.0057739999999999</v>
      </c>
      <c r="F26">
        <v>1370.2889263602001</v>
      </c>
      <c r="G26">
        <v>27798962521</v>
      </c>
    </row>
    <row r="27" spans="1:7" x14ac:dyDescent="0.2">
      <c r="A27" s="5">
        <v>42211</v>
      </c>
      <c r="B27" t="s">
        <v>7</v>
      </c>
      <c r="C27" t="s">
        <v>8</v>
      </c>
      <c r="D27">
        <v>1362.6213</v>
      </c>
      <c r="E27">
        <v>1.0057739999999999</v>
      </c>
      <c r="F27">
        <v>1370.4890753862001</v>
      </c>
      <c r="G27">
        <v>27803023221</v>
      </c>
    </row>
    <row r="28" spans="1:7" x14ac:dyDescent="0.2">
      <c r="A28" s="5">
        <v>42212</v>
      </c>
      <c r="B28" t="s">
        <v>7</v>
      </c>
      <c r="C28" t="s">
        <v>8</v>
      </c>
      <c r="D28">
        <v>1364.0898999999999</v>
      </c>
      <c r="E28">
        <v>1.0057739999999999</v>
      </c>
      <c r="F28">
        <v>1371.9661550825999</v>
      </c>
      <c r="G28">
        <v>28041541328</v>
      </c>
    </row>
    <row r="29" spans="1:7" x14ac:dyDescent="0.2">
      <c r="A29" s="5">
        <v>42213</v>
      </c>
      <c r="B29" t="s">
        <v>7</v>
      </c>
      <c r="C29" t="s">
        <v>8</v>
      </c>
      <c r="D29">
        <v>1361.9056</v>
      </c>
      <c r="E29">
        <v>1.0057739999999999</v>
      </c>
      <c r="F29">
        <v>1369.7692429343999</v>
      </c>
      <c r="G29">
        <v>28003627044</v>
      </c>
    </row>
    <row r="30" spans="1:7" x14ac:dyDescent="0.2">
      <c r="A30" s="5">
        <v>42214</v>
      </c>
      <c r="B30" t="s">
        <v>7</v>
      </c>
      <c r="C30" t="s">
        <v>8</v>
      </c>
      <c r="D30">
        <v>1361.6958</v>
      </c>
      <c r="E30">
        <v>1.0057739999999999</v>
      </c>
      <c r="F30">
        <v>1369.5582315491999</v>
      </c>
      <c r="G30">
        <v>27955751574</v>
      </c>
    </row>
    <row r="31" spans="1:7" x14ac:dyDescent="0.2">
      <c r="A31" s="5">
        <v>42215</v>
      </c>
      <c r="B31" t="s">
        <v>7</v>
      </c>
      <c r="C31" t="s">
        <v>8</v>
      </c>
      <c r="D31">
        <v>1361.4873</v>
      </c>
      <c r="E31">
        <v>1.0057739999999999</v>
      </c>
      <c r="F31">
        <v>1369.3485276701999</v>
      </c>
      <c r="G31">
        <v>27982631764</v>
      </c>
    </row>
    <row r="32" spans="1:7" x14ac:dyDescent="0.2">
      <c r="A32" s="5">
        <v>42216</v>
      </c>
      <c r="B32" t="s">
        <v>7</v>
      </c>
      <c r="C32" t="s">
        <v>8</v>
      </c>
      <c r="D32">
        <v>1363.0132000000001</v>
      </c>
      <c r="E32">
        <v>1.0057739999999999</v>
      </c>
      <c r="F32">
        <v>1370.8832382168</v>
      </c>
      <c r="G32">
        <v>28178560721</v>
      </c>
    </row>
    <row r="33" spans="1:7" x14ac:dyDescent="0.2">
      <c r="A33" s="5">
        <v>42217</v>
      </c>
      <c r="B33" t="s">
        <v>7</v>
      </c>
      <c r="C33" t="s">
        <v>8</v>
      </c>
      <c r="D33">
        <v>1363.1989000000001</v>
      </c>
      <c r="E33">
        <v>1.0057739999999999</v>
      </c>
      <c r="F33">
        <v>1371.0700104486</v>
      </c>
      <c r="G33">
        <v>28182399835</v>
      </c>
    </row>
    <row r="34" spans="1:7" x14ac:dyDescent="0.2">
      <c r="A34" s="5">
        <v>42218</v>
      </c>
      <c r="B34" t="s">
        <v>7</v>
      </c>
      <c r="C34" t="s">
        <v>8</v>
      </c>
      <c r="D34">
        <v>1363.4485</v>
      </c>
      <c r="E34">
        <v>1.0057739999999999</v>
      </c>
      <c r="F34">
        <v>1371.321051639</v>
      </c>
      <c r="G34">
        <v>28187559830</v>
      </c>
    </row>
    <row r="35" spans="1:7" x14ac:dyDescent="0.2">
      <c r="A35" s="5">
        <v>42219</v>
      </c>
      <c r="B35" t="s">
        <v>7</v>
      </c>
      <c r="C35" t="s">
        <v>8</v>
      </c>
      <c r="D35">
        <v>1363.4983999999999</v>
      </c>
      <c r="E35">
        <v>1.0057739999999999</v>
      </c>
      <c r="F35">
        <v>1371.3712397616</v>
      </c>
      <c r="G35">
        <v>28229030035</v>
      </c>
    </row>
    <row r="36" spans="1:7" x14ac:dyDescent="0.2">
      <c r="A36" s="5">
        <v>42220</v>
      </c>
      <c r="B36" t="s">
        <v>7</v>
      </c>
      <c r="C36" t="s">
        <v>8</v>
      </c>
      <c r="D36">
        <v>1363.6558</v>
      </c>
      <c r="E36">
        <v>1.0057739999999999</v>
      </c>
      <c r="F36">
        <v>1371.5295485892</v>
      </c>
      <c r="G36">
        <v>28294672015</v>
      </c>
    </row>
    <row r="37" spans="1:7" x14ac:dyDescent="0.2">
      <c r="A37" s="5">
        <v>42221</v>
      </c>
      <c r="B37" t="s">
        <v>7</v>
      </c>
      <c r="C37" t="s">
        <v>8</v>
      </c>
      <c r="D37">
        <v>1362.9156</v>
      </c>
      <c r="E37">
        <v>1.0057739999999999</v>
      </c>
      <c r="F37">
        <v>1370.7850746744</v>
      </c>
      <c r="G37">
        <v>28663195879</v>
      </c>
    </row>
    <row r="38" spans="1:7" x14ac:dyDescent="0.2">
      <c r="A38" s="5">
        <v>42222</v>
      </c>
      <c r="B38" t="s">
        <v>7</v>
      </c>
      <c r="C38" t="s">
        <v>8</v>
      </c>
      <c r="D38">
        <v>1361.9057</v>
      </c>
      <c r="E38">
        <v>1.0057739999999999</v>
      </c>
      <c r="F38">
        <v>1369.7693435117999</v>
      </c>
      <c r="G38">
        <v>28665223970</v>
      </c>
    </row>
    <row r="39" spans="1:7" x14ac:dyDescent="0.2">
      <c r="A39" s="5">
        <v>42223</v>
      </c>
      <c r="B39" t="s">
        <v>7</v>
      </c>
      <c r="C39" t="s">
        <v>8</v>
      </c>
      <c r="D39">
        <v>1363.9331999999999</v>
      </c>
      <c r="E39">
        <v>1.0057739999999999</v>
      </c>
      <c r="F39">
        <v>1371.8085502967999</v>
      </c>
      <c r="G39">
        <v>28693429036</v>
      </c>
    </row>
    <row r="40" spans="1:7" x14ac:dyDescent="0.2">
      <c r="A40" s="5">
        <v>42224</v>
      </c>
      <c r="B40" t="s">
        <v>7</v>
      </c>
      <c r="C40" t="s">
        <v>8</v>
      </c>
      <c r="D40">
        <v>1364.1194</v>
      </c>
      <c r="E40">
        <v>1.0057739999999999</v>
      </c>
      <c r="F40">
        <v>1371.9958254155999</v>
      </c>
      <c r="G40">
        <v>28697344719</v>
      </c>
    </row>
    <row r="41" spans="1:7" x14ac:dyDescent="0.2">
      <c r="A41" s="5">
        <v>42225</v>
      </c>
      <c r="B41" t="s">
        <v>7</v>
      </c>
      <c r="C41" t="s">
        <v>8</v>
      </c>
      <c r="D41">
        <v>1364.3282999999999</v>
      </c>
      <c r="E41">
        <v>1.0057739999999999</v>
      </c>
      <c r="F41">
        <v>1372.2059316042</v>
      </c>
      <c r="G41">
        <v>28701740547</v>
      </c>
    </row>
    <row r="42" spans="1:7" x14ac:dyDescent="0.2">
      <c r="A42" s="5">
        <v>42226</v>
      </c>
      <c r="B42" t="s">
        <v>7</v>
      </c>
      <c r="C42" t="s">
        <v>8</v>
      </c>
      <c r="D42">
        <v>1363.2536</v>
      </c>
      <c r="E42">
        <v>1.0057739999999999</v>
      </c>
      <c r="F42">
        <v>1371.1250262864</v>
      </c>
      <c r="G42">
        <v>28774368997</v>
      </c>
    </row>
    <row r="43" spans="1:7" x14ac:dyDescent="0.2">
      <c r="A43" s="5">
        <v>42227</v>
      </c>
      <c r="B43" t="s">
        <v>7</v>
      </c>
      <c r="C43" t="s">
        <v>8</v>
      </c>
      <c r="D43">
        <v>1365.6776</v>
      </c>
      <c r="E43">
        <v>1.0057739999999999</v>
      </c>
      <c r="F43">
        <v>1373.5630224624001</v>
      </c>
      <c r="G43">
        <v>29028622526</v>
      </c>
    </row>
    <row r="44" spans="1:7" x14ac:dyDescent="0.2">
      <c r="A44" s="5">
        <v>42228</v>
      </c>
      <c r="B44" t="s">
        <v>7</v>
      </c>
      <c r="C44" t="s">
        <v>8</v>
      </c>
      <c r="D44">
        <v>1366.7943</v>
      </c>
      <c r="E44">
        <v>1.0057739999999999</v>
      </c>
      <c r="F44">
        <v>1374.6861702881999</v>
      </c>
      <c r="G44">
        <v>29027398210</v>
      </c>
    </row>
    <row r="45" spans="1:7" x14ac:dyDescent="0.2">
      <c r="A45" s="5">
        <v>42229</v>
      </c>
      <c r="B45" t="s">
        <v>7</v>
      </c>
      <c r="C45" t="s">
        <v>8</v>
      </c>
      <c r="D45">
        <v>1367.1377</v>
      </c>
      <c r="E45">
        <v>1.0057739999999999</v>
      </c>
      <c r="F45">
        <v>1375.0315530798</v>
      </c>
      <c r="G45">
        <v>29351352360</v>
      </c>
    </row>
    <row r="46" spans="1:7" x14ac:dyDescent="0.2">
      <c r="A46" s="5">
        <v>42230</v>
      </c>
      <c r="B46" t="s">
        <v>7</v>
      </c>
      <c r="C46" t="s">
        <v>8</v>
      </c>
      <c r="D46">
        <v>1367.8317999999999</v>
      </c>
      <c r="E46">
        <v>1.0057739999999999</v>
      </c>
      <c r="F46">
        <v>1375.7296608132001</v>
      </c>
      <c r="G46">
        <v>29502883734</v>
      </c>
    </row>
    <row r="47" spans="1:7" x14ac:dyDescent="0.2">
      <c r="A47" s="5">
        <v>42231</v>
      </c>
      <c r="B47" t="s">
        <v>7</v>
      </c>
      <c r="C47" t="s">
        <v>8</v>
      </c>
      <c r="D47">
        <v>1368.002</v>
      </c>
      <c r="E47">
        <v>1.0057739999999999</v>
      </c>
      <c r="F47">
        <v>1375.900843548</v>
      </c>
      <c r="G47">
        <v>29506555539</v>
      </c>
    </row>
    <row r="48" spans="1:7" x14ac:dyDescent="0.2">
      <c r="A48" s="5">
        <v>42232</v>
      </c>
      <c r="B48" t="s">
        <v>7</v>
      </c>
      <c r="C48" t="s">
        <v>8</v>
      </c>
      <c r="D48">
        <v>1368.1507999999999</v>
      </c>
      <c r="E48">
        <v>1.0057739999999999</v>
      </c>
      <c r="F48">
        <v>1376.0505027192</v>
      </c>
      <c r="G48">
        <v>29509765559</v>
      </c>
    </row>
    <row r="49" spans="1:7" x14ac:dyDescent="0.2">
      <c r="A49" s="5">
        <v>42233</v>
      </c>
      <c r="B49" t="s">
        <v>7</v>
      </c>
      <c r="C49" t="s">
        <v>8</v>
      </c>
      <c r="D49">
        <v>1369.8746000000001</v>
      </c>
      <c r="E49">
        <v>1.0057739999999999</v>
      </c>
      <c r="F49">
        <v>1377.7842559404</v>
      </c>
      <c r="G49">
        <v>29703195277</v>
      </c>
    </row>
    <row r="50" spans="1:7" x14ac:dyDescent="0.2">
      <c r="A50" s="5">
        <v>42234</v>
      </c>
      <c r="B50" t="s">
        <v>7</v>
      </c>
      <c r="C50" t="s">
        <v>8</v>
      </c>
      <c r="D50">
        <v>1371.7256</v>
      </c>
      <c r="E50">
        <v>1.0057739999999999</v>
      </c>
      <c r="F50">
        <v>1379.6459436144</v>
      </c>
      <c r="G50">
        <v>29743331359</v>
      </c>
    </row>
    <row r="51" spans="1:7" x14ac:dyDescent="0.2">
      <c r="A51" s="5">
        <v>42235</v>
      </c>
      <c r="B51" t="s">
        <v>7</v>
      </c>
      <c r="C51" t="s">
        <v>8</v>
      </c>
      <c r="D51">
        <v>1370.5681</v>
      </c>
      <c r="E51">
        <v>1.0057739999999999</v>
      </c>
      <c r="F51">
        <v>1378.4817602093999</v>
      </c>
      <c r="G51">
        <v>30043506902</v>
      </c>
    </row>
    <row r="52" spans="1:7" x14ac:dyDescent="0.2">
      <c r="A52" s="5">
        <v>42236</v>
      </c>
      <c r="B52" t="s">
        <v>7</v>
      </c>
      <c r="C52" t="s">
        <v>8</v>
      </c>
      <c r="D52">
        <v>1370.1881000000001</v>
      </c>
      <c r="E52">
        <v>1.0057739999999999</v>
      </c>
      <c r="F52">
        <v>1378.0995660894</v>
      </c>
      <c r="G52">
        <v>29633424915</v>
      </c>
    </row>
    <row r="53" spans="1:7" x14ac:dyDescent="0.2">
      <c r="A53" s="5">
        <v>42237</v>
      </c>
      <c r="B53" t="s">
        <v>7</v>
      </c>
      <c r="C53" t="s">
        <v>8</v>
      </c>
      <c r="D53">
        <v>1370.4702</v>
      </c>
      <c r="E53">
        <v>1.0057739999999999</v>
      </c>
      <c r="F53">
        <v>1378.3832949348</v>
      </c>
      <c r="G53">
        <v>29673449877</v>
      </c>
    </row>
    <row r="54" spans="1:7" x14ac:dyDescent="0.2">
      <c r="A54" s="5">
        <v>42238</v>
      </c>
      <c r="B54" t="s">
        <v>7</v>
      </c>
      <c r="C54" t="s">
        <v>8</v>
      </c>
      <c r="D54">
        <v>1370.6717000000001</v>
      </c>
      <c r="E54">
        <v>1.0057739999999999</v>
      </c>
      <c r="F54">
        <v>1378.5859583957999</v>
      </c>
      <c r="G54">
        <v>29677814631</v>
      </c>
    </row>
    <row r="55" spans="1:7" x14ac:dyDescent="0.2">
      <c r="A55" s="5">
        <v>42239</v>
      </c>
      <c r="B55" t="s">
        <v>7</v>
      </c>
      <c r="C55" t="s">
        <v>8</v>
      </c>
      <c r="D55">
        <v>1370.8510000000001</v>
      </c>
      <c r="E55">
        <v>1.0057739999999999</v>
      </c>
      <c r="F55">
        <v>1378.7662936740001</v>
      </c>
      <c r="G55">
        <v>29681696296</v>
      </c>
    </row>
    <row r="56" spans="1:7" x14ac:dyDescent="0.2">
      <c r="A56" s="5">
        <v>42240</v>
      </c>
      <c r="B56" t="s">
        <v>7</v>
      </c>
      <c r="C56" t="s">
        <v>8</v>
      </c>
      <c r="D56">
        <v>1372.8246999999999</v>
      </c>
      <c r="E56">
        <v>1.0057739999999999</v>
      </c>
      <c r="F56">
        <v>1380.7513898177999</v>
      </c>
      <c r="G56">
        <v>29892034006</v>
      </c>
    </row>
    <row r="57" spans="1:7" x14ac:dyDescent="0.2">
      <c r="A57" s="5">
        <v>42241</v>
      </c>
      <c r="B57" t="s">
        <v>7</v>
      </c>
      <c r="C57" t="s">
        <v>8</v>
      </c>
      <c r="D57">
        <v>1374.0636999999999</v>
      </c>
      <c r="E57">
        <v>1.0057739999999999</v>
      </c>
      <c r="F57">
        <v>1381.9975438038</v>
      </c>
      <c r="G57">
        <v>30110765225</v>
      </c>
    </row>
    <row r="58" spans="1:7" x14ac:dyDescent="0.2">
      <c r="A58" s="5">
        <v>42242</v>
      </c>
      <c r="B58" t="s">
        <v>7</v>
      </c>
      <c r="C58" t="s">
        <v>8</v>
      </c>
      <c r="D58">
        <v>1374.8742999999999</v>
      </c>
      <c r="E58">
        <v>1.0057739999999999</v>
      </c>
      <c r="F58">
        <v>1382.8128242082</v>
      </c>
      <c r="G58">
        <v>29866755585</v>
      </c>
    </row>
    <row r="59" spans="1:7" x14ac:dyDescent="0.2">
      <c r="A59" s="5">
        <v>42243</v>
      </c>
      <c r="B59" t="s">
        <v>7</v>
      </c>
      <c r="C59" t="s">
        <v>8</v>
      </c>
      <c r="D59">
        <v>1376.1867</v>
      </c>
      <c r="E59">
        <v>1.0057739999999999</v>
      </c>
      <c r="F59">
        <v>1384.1328020057999</v>
      </c>
      <c r="G59">
        <v>30243775882</v>
      </c>
    </row>
    <row r="60" spans="1:7" x14ac:dyDescent="0.2">
      <c r="A60" s="5">
        <v>42244</v>
      </c>
      <c r="B60" t="s">
        <v>7</v>
      </c>
      <c r="C60" t="s">
        <v>8</v>
      </c>
      <c r="D60">
        <v>1375.3013000000001</v>
      </c>
      <c r="E60">
        <v>1.0057739999999999</v>
      </c>
      <c r="F60">
        <v>1383.2422897061999</v>
      </c>
      <c r="G60">
        <v>30315538363</v>
      </c>
    </row>
    <row r="61" spans="1:7" x14ac:dyDescent="0.2">
      <c r="A61" s="5">
        <v>42245</v>
      </c>
      <c r="B61" t="s">
        <v>7</v>
      </c>
      <c r="C61" t="s">
        <v>8</v>
      </c>
      <c r="D61">
        <v>1375.4511</v>
      </c>
      <c r="E61">
        <v>1.0057739999999999</v>
      </c>
      <c r="F61">
        <v>1383.3929546514</v>
      </c>
      <c r="G61">
        <v>30318840740</v>
      </c>
    </row>
    <row r="62" spans="1:7" x14ac:dyDescent="0.2">
      <c r="A62" s="5">
        <v>42246</v>
      </c>
      <c r="B62" t="s">
        <v>7</v>
      </c>
      <c r="C62" t="s">
        <v>8</v>
      </c>
      <c r="D62">
        <v>1375.6415</v>
      </c>
      <c r="E62">
        <v>1.0057739999999999</v>
      </c>
      <c r="F62">
        <v>1383.5844540210001</v>
      </c>
      <c r="G62">
        <v>30323036373</v>
      </c>
    </row>
    <row r="63" spans="1:7" x14ac:dyDescent="0.2">
      <c r="A63" s="5">
        <v>42247</v>
      </c>
      <c r="B63" t="s">
        <v>7</v>
      </c>
      <c r="C63" t="s">
        <v>8</v>
      </c>
      <c r="D63">
        <v>1375.0897</v>
      </c>
      <c r="E63">
        <v>1.0057739999999999</v>
      </c>
      <c r="F63">
        <v>1383.0294679277999</v>
      </c>
      <c r="G63">
        <v>30643991812</v>
      </c>
    </row>
    <row r="64" spans="1:7" x14ac:dyDescent="0.2">
      <c r="A64" s="5">
        <v>42248</v>
      </c>
      <c r="B64" t="s">
        <v>7</v>
      </c>
      <c r="C64" t="s">
        <v>8</v>
      </c>
      <c r="D64">
        <v>1374.6777999999999</v>
      </c>
      <c r="E64">
        <v>1.0057739999999999</v>
      </c>
      <c r="F64">
        <v>1382.6151896172</v>
      </c>
      <c r="G64">
        <v>30658571311</v>
      </c>
    </row>
    <row r="65" spans="1:7" x14ac:dyDescent="0.2">
      <c r="A65" s="5">
        <v>42249</v>
      </c>
      <c r="B65" t="s">
        <v>7</v>
      </c>
      <c r="C65" t="s">
        <v>8</v>
      </c>
      <c r="D65">
        <v>1364.5331000000001</v>
      </c>
      <c r="E65">
        <v>1.0057739999999999</v>
      </c>
      <c r="F65">
        <v>1372.4119141194001</v>
      </c>
      <c r="G65">
        <v>30406141848</v>
      </c>
    </row>
    <row r="66" spans="1:7" x14ac:dyDescent="0.2">
      <c r="A66" s="5">
        <v>42250</v>
      </c>
      <c r="B66" t="s">
        <v>7</v>
      </c>
      <c r="C66" t="s">
        <v>8</v>
      </c>
      <c r="D66">
        <v>1362.4804999999999</v>
      </c>
      <c r="E66">
        <v>1.0057739999999999</v>
      </c>
      <c r="F66">
        <v>1370.347462407</v>
      </c>
      <c r="G66">
        <v>30516027351</v>
      </c>
    </row>
    <row r="67" spans="1:7" x14ac:dyDescent="0.2">
      <c r="A67" s="5">
        <v>42251</v>
      </c>
      <c r="B67" t="s">
        <v>7</v>
      </c>
      <c r="C67" t="s">
        <v>8</v>
      </c>
      <c r="D67">
        <v>1363.0487000000001</v>
      </c>
      <c r="E67">
        <v>1.0057739999999999</v>
      </c>
      <c r="F67">
        <v>1370.9189431938</v>
      </c>
      <c r="G67">
        <v>30582403541</v>
      </c>
    </row>
    <row r="68" spans="1:7" x14ac:dyDescent="0.2">
      <c r="A68" s="5">
        <v>42252</v>
      </c>
      <c r="B68" t="s">
        <v>7</v>
      </c>
      <c r="C68" t="s">
        <v>8</v>
      </c>
      <c r="D68">
        <v>1363.2440999999999</v>
      </c>
      <c r="E68">
        <v>1.0057739999999999</v>
      </c>
      <c r="F68">
        <v>1371.1154714334</v>
      </c>
      <c r="G68">
        <v>30586787698</v>
      </c>
    </row>
    <row r="69" spans="1:7" x14ac:dyDescent="0.2">
      <c r="A69" s="5">
        <v>42253</v>
      </c>
      <c r="B69" t="s">
        <v>7</v>
      </c>
      <c r="C69" t="s">
        <v>8</v>
      </c>
      <c r="D69">
        <v>1363.4219000000001</v>
      </c>
      <c r="E69">
        <v>1.0057739999999999</v>
      </c>
      <c r="F69">
        <v>1371.2942980506</v>
      </c>
      <c r="G69">
        <v>30590777358</v>
      </c>
    </row>
    <row r="70" spans="1:7" x14ac:dyDescent="0.2">
      <c r="A70" s="5">
        <v>42254</v>
      </c>
      <c r="B70" t="s">
        <v>7</v>
      </c>
      <c r="C70" t="s">
        <v>8</v>
      </c>
      <c r="D70">
        <v>1363.5216</v>
      </c>
      <c r="E70">
        <v>1.0057739999999999</v>
      </c>
      <c r="F70">
        <v>1371.3945737183999</v>
      </c>
      <c r="G70">
        <v>30603011634</v>
      </c>
    </row>
    <row r="71" spans="1:7" x14ac:dyDescent="0.2">
      <c r="A71" s="5">
        <v>42255</v>
      </c>
      <c r="B71" t="s">
        <v>7</v>
      </c>
      <c r="C71" t="s">
        <v>8</v>
      </c>
      <c r="D71">
        <v>1355.2112999999999</v>
      </c>
      <c r="E71">
        <v>1.0057739999999999</v>
      </c>
      <c r="F71">
        <v>1363.0362900462001</v>
      </c>
      <c r="G71">
        <v>30511169569</v>
      </c>
    </row>
    <row r="72" spans="1:7" x14ac:dyDescent="0.2">
      <c r="A72" s="5">
        <v>42256</v>
      </c>
      <c r="B72" t="s">
        <v>7</v>
      </c>
      <c r="C72" t="s">
        <v>8</v>
      </c>
      <c r="D72">
        <v>1357.7131999999999</v>
      </c>
      <c r="E72">
        <v>1.0057739999999999</v>
      </c>
      <c r="F72">
        <v>1365.5526360168001</v>
      </c>
      <c r="G72">
        <v>30565007530</v>
      </c>
    </row>
    <row r="73" spans="1:7" x14ac:dyDescent="0.2">
      <c r="A73" s="5">
        <v>42257</v>
      </c>
      <c r="B73" t="s">
        <v>7</v>
      </c>
      <c r="C73" t="s">
        <v>8</v>
      </c>
      <c r="D73">
        <v>1360.2358999999999</v>
      </c>
      <c r="E73">
        <v>1.0057739999999999</v>
      </c>
      <c r="F73">
        <v>1368.0899020866</v>
      </c>
      <c r="G73">
        <v>30621798550</v>
      </c>
    </row>
    <row r="74" spans="1:7" x14ac:dyDescent="0.2">
      <c r="A74" s="5">
        <v>42258</v>
      </c>
      <c r="B74" t="s">
        <v>7</v>
      </c>
      <c r="C74" t="s">
        <v>8</v>
      </c>
      <c r="D74">
        <v>1363.2183</v>
      </c>
      <c r="E74">
        <v>1.0057739999999999</v>
      </c>
      <c r="F74">
        <v>1371.0895224641999</v>
      </c>
      <c r="G74">
        <v>31010331123</v>
      </c>
    </row>
    <row r="75" spans="1:7" x14ac:dyDescent="0.2">
      <c r="A75" s="5">
        <v>42259</v>
      </c>
      <c r="B75" t="s">
        <v>7</v>
      </c>
      <c r="C75" t="s">
        <v>8</v>
      </c>
      <c r="D75">
        <v>1363.4617000000001</v>
      </c>
      <c r="E75">
        <v>1.0057739999999999</v>
      </c>
      <c r="F75">
        <v>1371.3343278558</v>
      </c>
      <c r="G75">
        <v>31015866504</v>
      </c>
    </row>
    <row r="76" spans="1:7" x14ac:dyDescent="0.2">
      <c r="A76" s="5">
        <v>42260</v>
      </c>
      <c r="B76" t="s">
        <v>7</v>
      </c>
      <c r="C76" t="s">
        <v>8</v>
      </c>
      <c r="D76">
        <v>1363.7140999999999</v>
      </c>
      <c r="E76">
        <v>1.0057739999999999</v>
      </c>
      <c r="F76">
        <v>1371.5881852134</v>
      </c>
      <c r="G76">
        <v>31021607762</v>
      </c>
    </row>
    <row r="77" spans="1:7" x14ac:dyDescent="0.2">
      <c r="A77" s="5">
        <v>42261</v>
      </c>
      <c r="B77" t="s">
        <v>7</v>
      </c>
      <c r="C77" t="s">
        <v>8</v>
      </c>
      <c r="D77">
        <v>1363.2265</v>
      </c>
      <c r="E77">
        <v>1.0057739999999999</v>
      </c>
      <c r="F77">
        <v>1371.097769811</v>
      </c>
      <c r="G77">
        <v>31018601330</v>
      </c>
    </row>
    <row r="78" spans="1:7" x14ac:dyDescent="0.2">
      <c r="A78" s="5">
        <v>42262</v>
      </c>
      <c r="B78" t="s">
        <v>7</v>
      </c>
      <c r="C78" t="s">
        <v>8</v>
      </c>
      <c r="D78">
        <v>1362.7112</v>
      </c>
      <c r="E78">
        <v>1.0057739999999999</v>
      </c>
      <c r="F78">
        <v>1370.5794944688</v>
      </c>
      <c r="G78">
        <v>30859992919</v>
      </c>
    </row>
    <row r="79" spans="1:7" x14ac:dyDescent="0.2">
      <c r="A79" s="5">
        <v>42263</v>
      </c>
      <c r="B79" t="s">
        <v>7</v>
      </c>
      <c r="C79" t="s">
        <v>8</v>
      </c>
      <c r="D79">
        <v>1363.7723000000001</v>
      </c>
      <c r="E79">
        <v>1.0057739999999999</v>
      </c>
      <c r="F79">
        <v>1371.6467212601999</v>
      </c>
      <c r="G79">
        <v>30938437008</v>
      </c>
    </row>
    <row r="80" spans="1:7" x14ac:dyDescent="0.2">
      <c r="A80" s="5">
        <v>42264</v>
      </c>
      <c r="B80" t="s">
        <v>7</v>
      </c>
      <c r="C80" t="s">
        <v>8</v>
      </c>
      <c r="D80">
        <v>1363.0216</v>
      </c>
      <c r="E80">
        <v>1.0057739999999999</v>
      </c>
      <c r="F80">
        <v>1370.8916867184</v>
      </c>
      <c r="G80">
        <v>30918891958</v>
      </c>
    </row>
    <row r="81" spans="1:7" x14ac:dyDescent="0.2">
      <c r="A81" s="5">
        <v>42265</v>
      </c>
      <c r="B81" t="s">
        <v>7</v>
      </c>
      <c r="C81" t="s">
        <v>8</v>
      </c>
      <c r="D81">
        <v>1363.2742000000001</v>
      </c>
      <c r="E81">
        <v>1.0057739999999999</v>
      </c>
      <c r="F81">
        <v>1371.1457452308</v>
      </c>
      <c r="G81">
        <v>30924621784</v>
      </c>
    </row>
    <row r="82" spans="1:7" x14ac:dyDescent="0.2">
      <c r="A82" s="5">
        <v>42266</v>
      </c>
      <c r="B82" t="s">
        <v>7</v>
      </c>
      <c r="C82" t="s">
        <v>8</v>
      </c>
      <c r="D82">
        <v>1363.5672999999999</v>
      </c>
      <c r="E82">
        <v>1.0057739999999999</v>
      </c>
      <c r="F82">
        <v>1371.4405375901999</v>
      </c>
      <c r="G82">
        <v>30931270986</v>
      </c>
    </row>
    <row r="83" spans="1:7" x14ac:dyDescent="0.2">
      <c r="A83" s="5">
        <v>42267</v>
      </c>
      <c r="B83" t="s">
        <v>7</v>
      </c>
      <c r="C83" t="s">
        <v>8</v>
      </c>
      <c r="D83">
        <v>1363.8393000000001</v>
      </c>
      <c r="E83">
        <v>1.0057739999999999</v>
      </c>
      <c r="F83">
        <v>1371.7141081182001</v>
      </c>
      <c r="G83">
        <v>30937441677</v>
      </c>
    </row>
    <row r="84" spans="1:7" x14ac:dyDescent="0.2">
      <c r="A84" s="5">
        <v>42268</v>
      </c>
      <c r="B84" t="s">
        <v>7</v>
      </c>
      <c r="C84" t="s">
        <v>8</v>
      </c>
      <c r="D84">
        <v>1365.8053</v>
      </c>
      <c r="E84">
        <v>1.0057739999999999</v>
      </c>
      <c r="F84">
        <v>1373.6914598021999</v>
      </c>
      <c r="G84">
        <v>30982038228</v>
      </c>
    </row>
    <row r="85" spans="1:7" x14ac:dyDescent="0.2">
      <c r="A85" s="5">
        <v>42269</v>
      </c>
      <c r="B85" t="s">
        <v>7</v>
      </c>
      <c r="C85" t="s">
        <v>8</v>
      </c>
      <c r="D85">
        <v>1366.67</v>
      </c>
      <c r="E85">
        <v>1.0057739999999999</v>
      </c>
      <c r="F85">
        <v>1374.56115258</v>
      </c>
      <c r="G85">
        <v>31011656283</v>
      </c>
    </row>
    <row r="86" spans="1:7" x14ac:dyDescent="0.2">
      <c r="A86" s="5">
        <v>42270</v>
      </c>
      <c r="B86" t="s">
        <v>7</v>
      </c>
      <c r="C86" t="s">
        <v>8</v>
      </c>
      <c r="D86">
        <v>1367.3485000000001</v>
      </c>
      <c r="E86">
        <v>1.0057739999999999</v>
      </c>
      <c r="F86">
        <v>1375.2435702390001</v>
      </c>
      <c r="G86">
        <v>31156620820</v>
      </c>
    </row>
    <row r="87" spans="1:7" x14ac:dyDescent="0.2">
      <c r="A87" s="5">
        <v>42271</v>
      </c>
      <c r="B87" t="s">
        <v>7</v>
      </c>
      <c r="C87" t="s">
        <v>8</v>
      </c>
      <c r="D87">
        <v>1368.2542000000001</v>
      </c>
      <c r="E87">
        <v>1.0057739999999999</v>
      </c>
      <c r="F87">
        <v>1376.1544997507999</v>
      </c>
      <c r="G87">
        <v>31249217953</v>
      </c>
    </row>
    <row r="88" spans="1:7" x14ac:dyDescent="0.2">
      <c r="A88" s="5">
        <v>42272</v>
      </c>
      <c r="B88" t="s">
        <v>7</v>
      </c>
      <c r="C88" t="s">
        <v>8</v>
      </c>
      <c r="D88">
        <v>1367.2355</v>
      </c>
      <c r="E88">
        <v>1.0057739999999999</v>
      </c>
      <c r="F88">
        <v>1375.1299177769999</v>
      </c>
      <c r="G88">
        <v>31500003193</v>
      </c>
    </row>
    <row r="89" spans="1:7" x14ac:dyDescent="0.2">
      <c r="A89" s="5">
        <v>42273</v>
      </c>
      <c r="B89" t="s">
        <v>7</v>
      </c>
      <c r="C89" t="s">
        <v>8</v>
      </c>
      <c r="D89">
        <v>1367.5207</v>
      </c>
      <c r="E89">
        <v>1.0057739999999999</v>
      </c>
      <c r="F89">
        <v>1375.4167645217999</v>
      </c>
      <c r="G89">
        <v>31506572390</v>
      </c>
    </row>
    <row r="90" spans="1:7" x14ac:dyDescent="0.2">
      <c r="A90" s="5">
        <v>42274</v>
      </c>
      <c r="B90" t="s">
        <v>7</v>
      </c>
      <c r="C90" t="s">
        <v>8</v>
      </c>
      <c r="D90">
        <v>1367.7655999999999</v>
      </c>
      <c r="E90">
        <v>1.0057739999999999</v>
      </c>
      <c r="F90">
        <v>1375.6630785744001</v>
      </c>
      <c r="G90">
        <v>31512215192</v>
      </c>
    </row>
    <row r="91" spans="1:7" x14ac:dyDescent="0.2">
      <c r="A91" s="5">
        <v>42275</v>
      </c>
      <c r="B91" t="s">
        <v>7</v>
      </c>
      <c r="C91" t="s">
        <v>8</v>
      </c>
      <c r="D91">
        <v>1368.6344999999999</v>
      </c>
      <c r="E91">
        <v>1.0057739999999999</v>
      </c>
      <c r="F91">
        <v>1376.5369956029999</v>
      </c>
      <c r="G91">
        <v>31538071303</v>
      </c>
    </row>
    <row r="92" spans="1:7" x14ac:dyDescent="0.2">
      <c r="A92" s="5">
        <v>42276</v>
      </c>
      <c r="B92" t="s">
        <v>7</v>
      </c>
      <c r="C92" t="s">
        <v>8</v>
      </c>
      <c r="D92">
        <v>1369.0808999999999</v>
      </c>
      <c r="E92">
        <v>1.0057739999999999</v>
      </c>
      <c r="F92">
        <v>1376.9859731166</v>
      </c>
      <c r="G92">
        <v>31561195421</v>
      </c>
    </row>
    <row r="93" spans="1:7" x14ac:dyDescent="0.2">
      <c r="A93" s="5">
        <v>42277</v>
      </c>
      <c r="B93" t="s">
        <v>7</v>
      </c>
      <c r="C93" t="s">
        <v>8</v>
      </c>
      <c r="D93">
        <v>1370.9516000000001</v>
      </c>
      <c r="E93">
        <v>1.0057739999999999</v>
      </c>
      <c r="F93">
        <v>1378.8674745384001</v>
      </c>
      <c r="G93">
        <v>31257549691</v>
      </c>
    </row>
    <row r="94" spans="1:7" x14ac:dyDescent="0.2">
      <c r="A94" s="5">
        <v>42278</v>
      </c>
      <c r="B94" t="s">
        <v>7</v>
      </c>
      <c r="C94" t="s">
        <v>8</v>
      </c>
      <c r="D94">
        <v>1370.8801000000001</v>
      </c>
      <c r="E94">
        <v>1.0057739999999999</v>
      </c>
      <c r="F94">
        <v>1378.7955616974</v>
      </c>
      <c r="G94">
        <v>31253079979</v>
      </c>
    </row>
    <row r="95" spans="1:7" x14ac:dyDescent="0.2">
      <c r="A95" s="5">
        <v>42279</v>
      </c>
      <c r="B95" t="s">
        <v>7</v>
      </c>
      <c r="C95" t="s">
        <v>8</v>
      </c>
      <c r="D95">
        <v>1373.2336</v>
      </c>
      <c r="E95">
        <v>1.0057739999999999</v>
      </c>
      <c r="F95">
        <v>1381.1626508064001</v>
      </c>
      <c r="G95">
        <v>31325501375</v>
      </c>
    </row>
    <row r="96" spans="1:7" x14ac:dyDescent="0.2">
      <c r="A96" s="5">
        <v>42280</v>
      </c>
      <c r="B96" t="s">
        <v>7</v>
      </c>
      <c r="C96" t="s">
        <v>8</v>
      </c>
      <c r="D96">
        <v>1373.5288</v>
      </c>
      <c r="E96">
        <v>1.0057739999999999</v>
      </c>
      <c r="F96">
        <v>1381.4595552912001</v>
      </c>
      <c r="G96">
        <v>31332234014</v>
      </c>
    </row>
    <row r="97" spans="1:7" x14ac:dyDescent="0.2">
      <c r="A97" s="5">
        <v>42281</v>
      </c>
      <c r="B97" t="s">
        <v>7</v>
      </c>
      <c r="C97" t="s">
        <v>8</v>
      </c>
      <c r="D97">
        <v>1373.7637999999999</v>
      </c>
      <c r="E97">
        <v>1.0057739999999999</v>
      </c>
      <c r="F97">
        <v>1381.6959121811999</v>
      </c>
      <c r="G97">
        <v>31337595839</v>
      </c>
    </row>
    <row r="98" spans="1:7" x14ac:dyDescent="0.2">
      <c r="A98" s="5">
        <v>42282</v>
      </c>
      <c r="B98" t="s">
        <v>7</v>
      </c>
      <c r="C98" t="s">
        <v>8</v>
      </c>
      <c r="D98">
        <v>1374.9260999999999</v>
      </c>
      <c r="E98">
        <v>1.0057739999999999</v>
      </c>
      <c r="F98">
        <v>1382.8649233014</v>
      </c>
      <c r="G98">
        <v>31363756755</v>
      </c>
    </row>
    <row r="99" spans="1:7" x14ac:dyDescent="0.2">
      <c r="A99" s="5">
        <v>42283</v>
      </c>
      <c r="B99" t="s">
        <v>7</v>
      </c>
      <c r="C99" t="s">
        <v>8</v>
      </c>
      <c r="D99">
        <v>1375.4306999999999</v>
      </c>
      <c r="E99">
        <v>1.0057739999999999</v>
      </c>
      <c r="F99">
        <v>1383.3724368618</v>
      </c>
      <c r="G99">
        <v>31375267939</v>
      </c>
    </row>
    <row r="100" spans="1:7" x14ac:dyDescent="0.2">
      <c r="A100" s="5">
        <v>42284</v>
      </c>
      <c r="B100" t="s">
        <v>7</v>
      </c>
      <c r="C100" t="s">
        <v>8</v>
      </c>
      <c r="D100">
        <v>1374.5207</v>
      </c>
      <c r="E100">
        <v>1.0057739999999999</v>
      </c>
      <c r="F100">
        <v>1382.4571825218</v>
      </c>
      <c r="G100">
        <v>31362502276</v>
      </c>
    </row>
    <row r="101" spans="1:7" x14ac:dyDescent="0.2">
      <c r="A101" s="5">
        <v>42285</v>
      </c>
      <c r="B101" t="s">
        <v>7</v>
      </c>
      <c r="C101" t="s">
        <v>8</v>
      </c>
      <c r="D101">
        <v>1375.2478000000001</v>
      </c>
      <c r="E101">
        <v>1.0057739999999999</v>
      </c>
      <c r="F101">
        <v>1383.1884807972001</v>
      </c>
      <c r="G101">
        <v>30877177496</v>
      </c>
    </row>
    <row r="102" spans="1:7" x14ac:dyDescent="0.2">
      <c r="A102" s="5">
        <v>42286</v>
      </c>
      <c r="B102" t="s">
        <v>7</v>
      </c>
      <c r="C102" t="s">
        <v>8</v>
      </c>
      <c r="D102">
        <v>1375.7391</v>
      </c>
      <c r="E102">
        <v>1.0057739999999999</v>
      </c>
      <c r="F102">
        <v>1383.6826175634001</v>
      </c>
      <c r="G102">
        <v>30888207564</v>
      </c>
    </row>
    <row r="103" spans="1:7" x14ac:dyDescent="0.2">
      <c r="A103" s="5">
        <v>42287</v>
      </c>
      <c r="B103" t="s">
        <v>7</v>
      </c>
      <c r="C103" t="s">
        <v>8</v>
      </c>
      <c r="D103">
        <v>1375.9896000000001</v>
      </c>
      <c r="E103">
        <v>1.0057739999999999</v>
      </c>
      <c r="F103">
        <v>1383.9345639503999</v>
      </c>
      <c r="G103">
        <v>30893833551</v>
      </c>
    </row>
    <row r="104" spans="1:7" x14ac:dyDescent="0.2">
      <c r="A104" s="5">
        <v>42288</v>
      </c>
      <c r="B104" t="s">
        <v>7</v>
      </c>
      <c r="C104" t="s">
        <v>8</v>
      </c>
      <c r="D104">
        <v>1376.1610000000001</v>
      </c>
      <c r="E104">
        <v>1.0057739999999999</v>
      </c>
      <c r="F104">
        <v>1384.1069536140001</v>
      </c>
      <c r="G104">
        <v>30897681979</v>
      </c>
    </row>
    <row r="105" spans="1:7" x14ac:dyDescent="0.2">
      <c r="A105" s="5">
        <v>42289</v>
      </c>
      <c r="B105" t="s">
        <v>7</v>
      </c>
      <c r="C105" t="s">
        <v>8</v>
      </c>
      <c r="D105">
        <v>1376.4150999999999</v>
      </c>
      <c r="E105">
        <v>1.0057739999999999</v>
      </c>
      <c r="F105">
        <v>1384.3625207873999</v>
      </c>
      <c r="G105">
        <v>30903385995</v>
      </c>
    </row>
    <row r="106" spans="1:7" x14ac:dyDescent="0.2">
      <c r="A106" s="5">
        <v>42290</v>
      </c>
      <c r="B106" t="s">
        <v>7</v>
      </c>
      <c r="C106" t="s">
        <v>8</v>
      </c>
      <c r="D106">
        <v>1378.0237999999999</v>
      </c>
      <c r="E106">
        <v>1.0057739999999999</v>
      </c>
      <c r="F106">
        <v>1385.9805094211999</v>
      </c>
      <c r="G106">
        <v>30939504777</v>
      </c>
    </row>
    <row r="107" spans="1:7" x14ac:dyDescent="0.2">
      <c r="A107" s="5">
        <v>42291</v>
      </c>
      <c r="B107" t="s">
        <v>7</v>
      </c>
      <c r="C107" t="s">
        <v>8</v>
      </c>
      <c r="D107">
        <v>1377.1416999999999</v>
      </c>
      <c r="E107">
        <v>1.0057739999999999</v>
      </c>
      <c r="F107">
        <v>1385.0933161758001</v>
      </c>
      <c r="G107">
        <v>30919699441</v>
      </c>
    </row>
    <row r="108" spans="1:7" x14ac:dyDescent="0.2">
      <c r="A108" s="5">
        <v>42292</v>
      </c>
      <c r="B108" t="s">
        <v>7</v>
      </c>
      <c r="C108" t="s">
        <v>8</v>
      </c>
      <c r="D108">
        <v>1378.3316</v>
      </c>
      <c r="E108">
        <v>1.0057739999999999</v>
      </c>
      <c r="F108">
        <v>1386.2900866584</v>
      </c>
      <c r="G108">
        <v>30999367118</v>
      </c>
    </row>
    <row r="109" spans="1:7" x14ac:dyDescent="0.2">
      <c r="A109" s="5">
        <v>42293</v>
      </c>
      <c r="B109" t="s">
        <v>7</v>
      </c>
      <c r="C109" t="s">
        <v>8</v>
      </c>
      <c r="D109">
        <v>1377.0182</v>
      </c>
      <c r="E109">
        <v>1.0057739999999999</v>
      </c>
      <c r="F109">
        <v>1384.9691030868</v>
      </c>
      <c r="G109">
        <v>30922287492</v>
      </c>
    </row>
    <row r="110" spans="1:7" x14ac:dyDescent="0.2">
      <c r="A110" s="5">
        <v>42294</v>
      </c>
      <c r="B110" t="s">
        <v>7</v>
      </c>
      <c r="C110" t="s">
        <v>8</v>
      </c>
      <c r="D110">
        <v>1377.1905999999999</v>
      </c>
      <c r="E110">
        <v>1.0057739999999999</v>
      </c>
      <c r="F110">
        <v>1385.1424985244</v>
      </c>
      <c r="G110">
        <v>30926159298</v>
      </c>
    </row>
    <row r="111" spans="1:7" x14ac:dyDescent="0.2">
      <c r="A111" s="5">
        <v>42295</v>
      </c>
      <c r="B111" t="s">
        <v>7</v>
      </c>
      <c r="C111" t="s">
        <v>8</v>
      </c>
      <c r="D111">
        <v>1377.4445000000001</v>
      </c>
      <c r="E111">
        <v>1.0057739999999999</v>
      </c>
      <c r="F111">
        <v>1385.397864543</v>
      </c>
      <c r="G111">
        <v>30931860031</v>
      </c>
    </row>
    <row r="112" spans="1:7" x14ac:dyDescent="0.2">
      <c r="A112" s="5">
        <v>42296</v>
      </c>
      <c r="B112" t="s">
        <v>7</v>
      </c>
      <c r="C112" t="s">
        <v>8</v>
      </c>
      <c r="D112">
        <v>1377.8516999999999</v>
      </c>
      <c r="E112">
        <v>1.0057739999999999</v>
      </c>
      <c r="F112">
        <v>1385.8074157158001</v>
      </c>
      <c r="G112">
        <v>30941004235</v>
      </c>
    </row>
    <row r="113" spans="1:7" x14ac:dyDescent="0.2">
      <c r="A113" s="5">
        <v>42297</v>
      </c>
      <c r="B113" t="s">
        <v>7</v>
      </c>
      <c r="C113" t="s">
        <v>8</v>
      </c>
      <c r="D113">
        <v>1377.2524000000001</v>
      </c>
      <c r="E113">
        <v>1.0057739999999999</v>
      </c>
      <c r="F113">
        <v>1385.2046553575999</v>
      </c>
      <c r="G113">
        <v>30965201830</v>
      </c>
    </row>
    <row r="114" spans="1:7" x14ac:dyDescent="0.2">
      <c r="A114" s="5">
        <v>42298</v>
      </c>
      <c r="B114" t="s">
        <v>7</v>
      </c>
      <c r="C114" t="s">
        <v>8</v>
      </c>
      <c r="D114">
        <v>1377.4607000000001</v>
      </c>
      <c r="E114">
        <v>1.0057739999999999</v>
      </c>
      <c r="F114">
        <v>1385.4141580818</v>
      </c>
      <c r="G114">
        <v>31041607806</v>
      </c>
    </row>
    <row r="115" spans="1:7" x14ac:dyDescent="0.2">
      <c r="A115" s="5">
        <v>42299</v>
      </c>
      <c r="B115" t="s">
        <v>7</v>
      </c>
      <c r="C115" t="s">
        <v>8</v>
      </c>
      <c r="D115">
        <v>1377.3239000000001</v>
      </c>
      <c r="E115">
        <v>1.0057739999999999</v>
      </c>
      <c r="F115">
        <v>1385.2765681986</v>
      </c>
      <c r="G115">
        <v>31038524524</v>
      </c>
    </row>
    <row r="116" spans="1:7" x14ac:dyDescent="0.2">
      <c r="A116" s="5">
        <v>42300</v>
      </c>
      <c r="B116" t="s">
        <v>7</v>
      </c>
      <c r="C116" t="s">
        <v>8</v>
      </c>
      <c r="D116">
        <v>1377.0268000000001</v>
      </c>
      <c r="E116">
        <v>1.0057739999999999</v>
      </c>
      <c r="F116">
        <v>1384.9777527432</v>
      </c>
      <c r="G116">
        <v>31031830093</v>
      </c>
    </row>
    <row r="117" spans="1:7" x14ac:dyDescent="0.2">
      <c r="A117" s="5">
        <v>42301</v>
      </c>
      <c r="B117" t="s">
        <v>7</v>
      </c>
      <c r="C117" t="s">
        <v>8</v>
      </c>
      <c r="D117">
        <v>1377.2746</v>
      </c>
      <c r="E117">
        <v>1.0057739999999999</v>
      </c>
      <c r="F117">
        <v>1385.2269835403999</v>
      </c>
      <c r="G117">
        <v>31037412348</v>
      </c>
    </row>
    <row r="118" spans="1:7" x14ac:dyDescent="0.2">
      <c r="A118" s="5">
        <v>42302</v>
      </c>
      <c r="B118" t="s">
        <v>7</v>
      </c>
      <c r="C118" t="s">
        <v>8</v>
      </c>
      <c r="D118">
        <v>1377.4828</v>
      </c>
      <c r="E118">
        <v>1.0057739999999999</v>
      </c>
      <c r="F118">
        <v>1385.4363856872001</v>
      </c>
      <c r="G118">
        <v>31042105227</v>
      </c>
    </row>
    <row r="119" spans="1:7" x14ac:dyDescent="0.2">
      <c r="A119" s="5">
        <v>42303</v>
      </c>
      <c r="B119" t="s">
        <v>7</v>
      </c>
      <c r="C119" t="s">
        <v>8</v>
      </c>
      <c r="D119">
        <v>1377.4003</v>
      </c>
      <c r="E119">
        <v>1.0057739999999999</v>
      </c>
      <c r="F119">
        <v>1385.3534093322</v>
      </c>
      <c r="G119">
        <v>31040246519</v>
      </c>
    </row>
    <row r="120" spans="1:7" x14ac:dyDescent="0.2">
      <c r="A120" s="5">
        <v>42304</v>
      </c>
      <c r="B120" t="s">
        <v>7</v>
      </c>
      <c r="C120" t="s">
        <v>8</v>
      </c>
      <c r="D120">
        <v>1378.5102999999999</v>
      </c>
      <c r="E120">
        <v>1.0057739999999999</v>
      </c>
      <c r="F120">
        <v>1386.4698184721999</v>
      </c>
      <c r="G120">
        <v>31066111719</v>
      </c>
    </row>
    <row r="121" spans="1:7" x14ac:dyDescent="0.2">
      <c r="A121" s="5">
        <v>42305</v>
      </c>
      <c r="B121" t="s">
        <v>7</v>
      </c>
      <c r="C121" t="s">
        <v>8</v>
      </c>
      <c r="D121">
        <v>1378.6096</v>
      </c>
      <c r="E121">
        <v>1.0057739999999999</v>
      </c>
      <c r="F121">
        <v>1386.5696918304</v>
      </c>
      <c r="G121">
        <v>31074348737</v>
      </c>
    </row>
    <row r="122" spans="1:7" x14ac:dyDescent="0.2">
      <c r="A122" s="5">
        <v>42306</v>
      </c>
      <c r="B122" t="s">
        <v>7</v>
      </c>
      <c r="C122" t="s">
        <v>8</v>
      </c>
      <c r="D122">
        <v>1378.0042000000001</v>
      </c>
      <c r="E122">
        <v>1.0057739999999999</v>
      </c>
      <c r="F122">
        <v>1385.9607962508001</v>
      </c>
      <c r="G122">
        <v>31112174097</v>
      </c>
    </row>
    <row r="123" spans="1:7" x14ac:dyDescent="0.2">
      <c r="A123" s="5">
        <v>42307</v>
      </c>
      <c r="B123" t="s">
        <v>7</v>
      </c>
      <c r="C123" t="s">
        <v>8</v>
      </c>
      <c r="D123">
        <v>1377.6334999999999</v>
      </c>
      <c r="E123">
        <v>1.0057739999999999</v>
      </c>
      <c r="F123">
        <v>1385.5879558290001</v>
      </c>
      <c r="G123">
        <v>31109271082</v>
      </c>
    </row>
    <row r="124" spans="1:7" x14ac:dyDescent="0.2">
      <c r="A124" s="5">
        <v>42308</v>
      </c>
      <c r="B124" t="s">
        <v>7</v>
      </c>
      <c r="C124" t="s">
        <v>8</v>
      </c>
      <c r="D124">
        <v>1377.8652</v>
      </c>
      <c r="E124">
        <v>1.0057739999999999</v>
      </c>
      <c r="F124">
        <v>1385.8209936648</v>
      </c>
      <c r="G124">
        <v>31114504854</v>
      </c>
    </row>
    <row r="125" spans="1:7" x14ac:dyDescent="0.2">
      <c r="A125" s="5">
        <v>42309</v>
      </c>
      <c r="B125" t="s">
        <v>7</v>
      </c>
      <c r="C125" t="s">
        <v>8</v>
      </c>
      <c r="D125">
        <v>1378.0702000000001</v>
      </c>
      <c r="E125">
        <v>1.0057739999999999</v>
      </c>
      <c r="F125">
        <v>1386.0271773347999</v>
      </c>
      <c r="G125">
        <v>31119132552</v>
      </c>
    </row>
    <row r="126" spans="1:7" x14ac:dyDescent="0.2">
      <c r="A126" s="5">
        <v>42310</v>
      </c>
      <c r="B126" t="s">
        <v>7</v>
      </c>
      <c r="C126" t="s">
        <v>8</v>
      </c>
      <c r="D126">
        <v>1376.8264999999999</v>
      </c>
      <c r="E126">
        <v>1.0057739999999999</v>
      </c>
      <c r="F126">
        <v>1384.776296211</v>
      </c>
      <c r="G126">
        <v>31091047714</v>
      </c>
    </row>
    <row r="127" spans="1:7" x14ac:dyDescent="0.2">
      <c r="A127" s="5">
        <v>42311</v>
      </c>
      <c r="B127" t="s">
        <v>7</v>
      </c>
      <c r="C127" t="s">
        <v>8</v>
      </c>
      <c r="D127">
        <v>1377.8687</v>
      </c>
      <c r="E127">
        <v>1.0057739999999999</v>
      </c>
      <c r="F127">
        <v>1385.8245138738</v>
      </c>
      <c r="G127">
        <v>31122850563</v>
      </c>
    </row>
    <row r="128" spans="1:7" x14ac:dyDescent="0.2">
      <c r="A128" s="5">
        <v>42312</v>
      </c>
      <c r="B128" t="s">
        <v>7</v>
      </c>
      <c r="C128" t="s">
        <v>8</v>
      </c>
      <c r="D128">
        <v>1378.1092000000001</v>
      </c>
      <c r="E128">
        <v>1.0057739999999999</v>
      </c>
      <c r="F128">
        <v>1386.0664025208</v>
      </c>
      <c r="G128">
        <v>31118113298</v>
      </c>
    </row>
    <row r="129" spans="1:7" x14ac:dyDescent="0.2">
      <c r="A129" s="5">
        <v>42313</v>
      </c>
      <c r="B129" t="s">
        <v>7</v>
      </c>
      <c r="C129" t="s">
        <v>8</v>
      </c>
      <c r="D129">
        <v>1378.0002999999999</v>
      </c>
      <c r="E129">
        <v>1.0057739999999999</v>
      </c>
      <c r="F129">
        <v>1385.9568737321999</v>
      </c>
      <c r="G129">
        <v>31183175845</v>
      </c>
    </row>
    <row r="130" spans="1:7" x14ac:dyDescent="0.2">
      <c r="A130" s="5">
        <v>42314</v>
      </c>
      <c r="B130" t="s">
        <v>7</v>
      </c>
      <c r="C130" t="s">
        <v>8</v>
      </c>
      <c r="D130">
        <v>1374.3498</v>
      </c>
      <c r="E130">
        <v>1.0057739999999999</v>
      </c>
      <c r="F130">
        <v>1382.2852957452001</v>
      </c>
      <c r="G130">
        <v>31146359382</v>
      </c>
    </row>
    <row r="131" spans="1:7" x14ac:dyDescent="0.2">
      <c r="A131" s="5">
        <v>42315</v>
      </c>
      <c r="B131" t="s">
        <v>7</v>
      </c>
      <c r="C131" t="s">
        <v>8</v>
      </c>
      <c r="D131">
        <v>1374.5888</v>
      </c>
      <c r="E131">
        <v>1.0057739999999999</v>
      </c>
      <c r="F131">
        <v>1382.5256757312</v>
      </c>
      <c r="G131">
        <v>31151776992</v>
      </c>
    </row>
    <row r="132" spans="1:7" x14ac:dyDescent="0.2">
      <c r="A132" s="5">
        <v>42316</v>
      </c>
      <c r="B132" t="s">
        <v>7</v>
      </c>
      <c r="C132" t="s">
        <v>8</v>
      </c>
      <c r="D132">
        <v>1374.7665</v>
      </c>
      <c r="E132">
        <v>1.0057739999999999</v>
      </c>
      <c r="F132">
        <v>1382.704401771</v>
      </c>
      <c r="G132">
        <v>31155803812</v>
      </c>
    </row>
    <row r="133" spans="1:7" x14ac:dyDescent="0.2">
      <c r="A133" s="5">
        <v>42317</v>
      </c>
      <c r="B133" t="s">
        <v>7</v>
      </c>
      <c r="C133" t="s">
        <v>8</v>
      </c>
      <c r="D133">
        <v>1372.4101000000001</v>
      </c>
      <c r="E133">
        <v>1.0057739999999999</v>
      </c>
      <c r="F133">
        <v>1380.3343959173999</v>
      </c>
      <c r="G133">
        <v>31169650906</v>
      </c>
    </row>
    <row r="134" spans="1:7" x14ac:dyDescent="0.2">
      <c r="A134" s="5">
        <v>42318</v>
      </c>
      <c r="B134" t="s">
        <v>7</v>
      </c>
      <c r="C134" t="s">
        <v>8</v>
      </c>
      <c r="D134">
        <v>1371.4208000000001</v>
      </c>
      <c r="E134">
        <v>1.0057739999999999</v>
      </c>
      <c r="F134">
        <v>1379.3393836992</v>
      </c>
      <c r="G134">
        <v>31147181708</v>
      </c>
    </row>
    <row r="135" spans="1:7" x14ac:dyDescent="0.2">
      <c r="A135" s="5">
        <v>42319</v>
      </c>
      <c r="B135" t="s">
        <v>7</v>
      </c>
      <c r="C135" t="s">
        <v>8</v>
      </c>
      <c r="D135">
        <v>1372.8855000000001</v>
      </c>
      <c r="E135">
        <v>1.0057739999999999</v>
      </c>
      <c r="F135">
        <v>1380.8125408769999</v>
      </c>
      <c r="G135">
        <v>31291162954</v>
      </c>
    </row>
    <row r="136" spans="1:7" x14ac:dyDescent="0.2">
      <c r="A136" s="5">
        <v>42320</v>
      </c>
      <c r="B136" t="s">
        <v>7</v>
      </c>
      <c r="C136" t="s">
        <v>8</v>
      </c>
      <c r="D136">
        <v>1373.0823</v>
      </c>
      <c r="E136">
        <v>1.0057739999999999</v>
      </c>
      <c r="F136">
        <v>1381.0104772002001</v>
      </c>
      <c r="G136">
        <v>31261319640</v>
      </c>
    </row>
    <row r="137" spans="1:7" x14ac:dyDescent="0.2">
      <c r="A137" s="5">
        <v>42321</v>
      </c>
      <c r="B137" t="s">
        <v>7</v>
      </c>
      <c r="C137" t="s">
        <v>8</v>
      </c>
      <c r="D137">
        <v>1374.0064</v>
      </c>
      <c r="E137">
        <v>1.0057739999999999</v>
      </c>
      <c r="F137">
        <v>1381.9399129536</v>
      </c>
      <c r="G137">
        <v>31282359062</v>
      </c>
    </row>
    <row r="138" spans="1:7" x14ac:dyDescent="0.2">
      <c r="A138" s="5">
        <v>42322</v>
      </c>
      <c r="B138" t="s">
        <v>7</v>
      </c>
      <c r="C138" t="s">
        <v>8</v>
      </c>
      <c r="D138">
        <v>1374.2148999999999</v>
      </c>
      <c r="E138">
        <v>1.0057739999999999</v>
      </c>
      <c r="F138">
        <v>1382.1496168326</v>
      </c>
      <c r="G138">
        <v>31287107377</v>
      </c>
    </row>
    <row r="139" spans="1:7" x14ac:dyDescent="0.2">
      <c r="A139" s="5">
        <v>42323</v>
      </c>
      <c r="B139" t="s">
        <v>7</v>
      </c>
      <c r="C139" t="s">
        <v>8</v>
      </c>
      <c r="D139">
        <v>1374.3932</v>
      </c>
      <c r="E139">
        <v>1.0057739999999999</v>
      </c>
      <c r="F139">
        <v>1382.3289463368001</v>
      </c>
      <c r="G139">
        <v>31291166531</v>
      </c>
    </row>
    <row r="140" spans="1:7" x14ac:dyDescent="0.2">
      <c r="A140" s="5">
        <v>42324</v>
      </c>
      <c r="B140" t="s">
        <v>7</v>
      </c>
      <c r="C140" t="s">
        <v>8</v>
      </c>
      <c r="D140">
        <v>1375.8375000000001</v>
      </c>
      <c r="E140">
        <v>1.0057739999999999</v>
      </c>
      <c r="F140">
        <v>1383.781585725</v>
      </c>
      <c r="G140">
        <v>31324048099</v>
      </c>
    </row>
    <row r="141" spans="1:7" x14ac:dyDescent="0.2">
      <c r="A141" s="5">
        <v>42325</v>
      </c>
      <c r="B141" t="s">
        <v>7</v>
      </c>
      <c r="C141" t="s">
        <v>8</v>
      </c>
      <c r="D141">
        <v>1376.9806000000001</v>
      </c>
      <c r="E141">
        <v>1.0057739999999999</v>
      </c>
      <c r="F141">
        <v>1384.9312859843999</v>
      </c>
      <c r="G141">
        <v>31150412236</v>
      </c>
    </row>
    <row r="142" spans="1:7" x14ac:dyDescent="0.2">
      <c r="A142" s="5">
        <v>42326</v>
      </c>
      <c r="B142" t="s">
        <v>7</v>
      </c>
      <c r="C142" t="s">
        <v>8</v>
      </c>
      <c r="D142">
        <v>1376.2869000000001</v>
      </c>
      <c r="E142">
        <v>1.0057739999999999</v>
      </c>
      <c r="F142">
        <v>1384.2335805606001</v>
      </c>
      <c r="G142">
        <v>31134719154</v>
      </c>
    </row>
    <row r="143" spans="1:7" x14ac:dyDescent="0.2">
      <c r="A143" s="5">
        <v>42327</v>
      </c>
      <c r="B143" t="s">
        <v>7</v>
      </c>
      <c r="C143" t="s">
        <v>8</v>
      </c>
      <c r="D143">
        <v>1377.354</v>
      </c>
      <c r="E143">
        <v>1.0057739999999999</v>
      </c>
      <c r="F143">
        <v>1385.306841996</v>
      </c>
      <c r="G143">
        <v>31308026607</v>
      </c>
    </row>
    <row r="144" spans="1:7" x14ac:dyDescent="0.2">
      <c r="A144" s="5">
        <v>42328</v>
      </c>
      <c r="B144" t="s">
        <v>7</v>
      </c>
      <c r="C144" t="s">
        <v>8</v>
      </c>
      <c r="D144">
        <v>1376.9182000000001</v>
      </c>
      <c r="E144">
        <v>1.0057739999999999</v>
      </c>
      <c r="F144">
        <v>1384.8685256868</v>
      </c>
      <c r="G144">
        <v>31237536486</v>
      </c>
    </row>
    <row r="145" spans="1:7" x14ac:dyDescent="0.2">
      <c r="A145" s="5">
        <v>42329</v>
      </c>
      <c r="B145" t="s">
        <v>7</v>
      </c>
      <c r="C145" t="s">
        <v>8</v>
      </c>
      <c r="D145">
        <v>1377.1012000000001</v>
      </c>
      <c r="E145">
        <v>1.0057739999999999</v>
      </c>
      <c r="F145">
        <v>1385.0525823288001</v>
      </c>
      <c r="G145">
        <v>31241687836</v>
      </c>
    </row>
    <row r="146" spans="1:7" x14ac:dyDescent="0.2">
      <c r="A146" s="5">
        <v>42330</v>
      </c>
      <c r="B146" t="s">
        <v>7</v>
      </c>
      <c r="C146" t="s">
        <v>8</v>
      </c>
      <c r="D146">
        <v>1377.3086000000001</v>
      </c>
      <c r="E146">
        <v>1.0057739999999999</v>
      </c>
      <c r="F146">
        <v>1385.2611798564001</v>
      </c>
      <c r="G146">
        <v>31246393517</v>
      </c>
    </row>
    <row r="147" spans="1:7" x14ac:dyDescent="0.2">
      <c r="A147" s="5">
        <v>42331</v>
      </c>
      <c r="B147" t="s">
        <v>7</v>
      </c>
      <c r="C147" t="s">
        <v>8</v>
      </c>
      <c r="D147">
        <v>1378.4665</v>
      </c>
      <c r="E147">
        <v>1.0057739999999999</v>
      </c>
      <c r="F147">
        <v>1386.4257655710001</v>
      </c>
      <c r="G147">
        <v>31272662618</v>
      </c>
    </row>
    <row r="148" spans="1:7" x14ac:dyDescent="0.2">
      <c r="A148" s="5">
        <v>42332</v>
      </c>
      <c r="B148" t="s">
        <v>7</v>
      </c>
      <c r="C148" t="s">
        <v>8</v>
      </c>
      <c r="D148">
        <v>1378.0474999999999</v>
      </c>
      <c r="E148">
        <v>1.0057739999999999</v>
      </c>
      <c r="F148">
        <v>1386.0043462650001</v>
      </c>
      <c r="G148">
        <v>31289821497</v>
      </c>
    </row>
    <row r="149" spans="1:7" x14ac:dyDescent="0.2">
      <c r="A149" s="5">
        <v>42333</v>
      </c>
      <c r="B149" t="s">
        <v>7</v>
      </c>
      <c r="C149" t="s">
        <v>8</v>
      </c>
      <c r="D149">
        <v>1378.4836</v>
      </c>
      <c r="E149">
        <v>1.0057739999999999</v>
      </c>
      <c r="F149">
        <v>1386.4429643064</v>
      </c>
      <c r="G149">
        <v>31341077783</v>
      </c>
    </row>
    <row r="150" spans="1:7" x14ac:dyDescent="0.2">
      <c r="A150" s="5">
        <v>42334</v>
      </c>
      <c r="B150" t="s">
        <v>7</v>
      </c>
      <c r="C150" t="s">
        <v>8</v>
      </c>
      <c r="D150">
        <v>1378.8706999999999</v>
      </c>
      <c r="E150">
        <v>1.0057739999999999</v>
      </c>
      <c r="F150">
        <v>1386.8322994217999</v>
      </c>
      <c r="G150">
        <v>31349870137</v>
      </c>
    </row>
    <row r="151" spans="1:7" x14ac:dyDescent="0.2">
      <c r="A151" s="5">
        <v>42335</v>
      </c>
      <c r="B151" t="s">
        <v>7</v>
      </c>
      <c r="C151" t="s">
        <v>8</v>
      </c>
      <c r="D151">
        <v>1377.0414000000001</v>
      </c>
      <c r="E151">
        <v>1.0057739999999999</v>
      </c>
      <c r="F151">
        <v>1384.9924370435999</v>
      </c>
      <c r="G151">
        <v>31308287019</v>
      </c>
    </row>
    <row r="152" spans="1:7" x14ac:dyDescent="0.2">
      <c r="A152" s="5">
        <v>42336</v>
      </c>
      <c r="B152" t="s">
        <v>7</v>
      </c>
      <c r="C152" t="s">
        <v>8</v>
      </c>
      <c r="D152">
        <v>1377.2266</v>
      </c>
      <c r="E152">
        <v>1.0057739999999999</v>
      </c>
      <c r="F152">
        <v>1385.1787063884001</v>
      </c>
      <c r="G152">
        <v>31312498248</v>
      </c>
    </row>
    <row r="153" spans="1:7" x14ac:dyDescent="0.2">
      <c r="A153" s="5">
        <v>42337</v>
      </c>
      <c r="B153" t="s">
        <v>7</v>
      </c>
      <c r="C153" t="s">
        <v>8</v>
      </c>
      <c r="D153">
        <v>1377.38</v>
      </c>
      <c r="E153">
        <v>1.0057739999999999</v>
      </c>
      <c r="F153">
        <v>1385.33299212</v>
      </c>
      <c r="G153">
        <v>31315986180</v>
      </c>
    </row>
    <row r="154" spans="1:7" x14ac:dyDescent="0.2">
      <c r="A154" s="5">
        <v>42338</v>
      </c>
      <c r="B154" t="s">
        <v>7</v>
      </c>
      <c r="C154" t="s">
        <v>8</v>
      </c>
      <c r="D154">
        <v>1374.1029000000001</v>
      </c>
      <c r="E154">
        <v>1.0057739999999999</v>
      </c>
      <c r="F154">
        <v>1382.0369701446</v>
      </c>
      <c r="G154">
        <v>31241477947</v>
      </c>
    </row>
    <row r="155" spans="1:7" x14ac:dyDescent="0.2">
      <c r="A155" s="5">
        <v>42339</v>
      </c>
      <c r="B155" t="s">
        <v>7</v>
      </c>
      <c r="C155" t="s">
        <v>8</v>
      </c>
      <c r="D155">
        <v>1374.9301</v>
      </c>
      <c r="E155">
        <v>1.0057739999999999</v>
      </c>
      <c r="F155">
        <v>1382.8689463973999</v>
      </c>
      <c r="G155">
        <v>31246536772</v>
      </c>
    </row>
    <row r="156" spans="1:7" x14ac:dyDescent="0.2">
      <c r="A156" s="5">
        <v>42340</v>
      </c>
      <c r="B156" t="s">
        <v>7</v>
      </c>
      <c r="C156" t="s">
        <v>8</v>
      </c>
      <c r="D156">
        <v>1375.0833</v>
      </c>
      <c r="E156">
        <v>1.0057739999999999</v>
      </c>
      <c r="F156">
        <v>1383.0230309742001</v>
      </c>
      <c r="G156">
        <v>31279857094</v>
      </c>
    </row>
    <row r="157" spans="1:7" x14ac:dyDescent="0.2">
      <c r="A157" s="5">
        <v>42341</v>
      </c>
      <c r="B157" t="s">
        <v>7</v>
      </c>
      <c r="C157" t="s">
        <v>8</v>
      </c>
      <c r="D157">
        <v>1373.7194999999999</v>
      </c>
      <c r="E157">
        <v>1.0057739999999999</v>
      </c>
      <c r="F157">
        <v>1381.651356393</v>
      </c>
      <c r="G157">
        <v>31248834044</v>
      </c>
    </row>
    <row r="158" spans="1:7" x14ac:dyDescent="0.2">
      <c r="A158" s="5">
        <v>42342</v>
      </c>
      <c r="B158" t="s">
        <v>7</v>
      </c>
      <c r="C158" t="s">
        <v>8</v>
      </c>
      <c r="D158">
        <v>1374.0505000000001</v>
      </c>
      <c r="E158">
        <v>1.0057739999999999</v>
      </c>
      <c r="F158">
        <v>1381.984267587</v>
      </c>
      <c r="G158">
        <v>31713648009</v>
      </c>
    </row>
    <row r="159" spans="1:7" x14ac:dyDescent="0.2">
      <c r="A159" s="5">
        <v>42343</v>
      </c>
      <c r="B159" t="s">
        <v>7</v>
      </c>
      <c r="C159" t="s">
        <v>8</v>
      </c>
      <c r="D159">
        <v>1374.2127</v>
      </c>
      <c r="E159">
        <v>1.0057739999999999</v>
      </c>
      <c r="F159">
        <v>1382.1474041298</v>
      </c>
      <c r="G159">
        <v>31717390393</v>
      </c>
    </row>
    <row r="160" spans="1:7" x14ac:dyDescent="0.2">
      <c r="A160" s="5">
        <v>42344</v>
      </c>
      <c r="B160" t="s">
        <v>7</v>
      </c>
      <c r="C160" t="s">
        <v>8</v>
      </c>
      <c r="D160">
        <v>1374.3775000000001</v>
      </c>
      <c r="E160">
        <v>1.0057739999999999</v>
      </c>
      <c r="F160">
        <v>1382.3131556850001</v>
      </c>
      <c r="G160">
        <v>31721194691</v>
      </c>
    </row>
    <row r="161" spans="1:7" x14ac:dyDescent="0.2">
      <c r="A161" s="5">
        <v>42345</v>
      </c>
      <c r="B161" t="s">
        <v>7</v>
      </c>
      <c r="C161" t="s">
        <v>8</v>
      </c>
      <c r="D161">
        <v>1375.3398</v>
      </c>
      <c r="E161">
        <v>1.0057739999999999</v>
      </c>
      <c r="F161">
        <v>1383.2810120052</v>
      </c>
      <c r="G161">
        <v>31818910130</v>
      </c>
    </row>
    <row r="162" spans="1:7" x14ac:dyDescent="0.2">
      <c r="A162" s="5">
        <v>42346</v>
      </c>
      <c r="B162" t="s">
        <v>7</v>
      </c>
      <c r="C162" t="s">
        <v>8</v>
      </c>
      <c r="D162">
        <v>1375.5503000000001</v>
      </c>
      <c r="E162">
        <v>1.0057739999999999</v>
      </c>
      <c r="F162">
        <v>1383.4927274321999</v>
      </c>
      <c r="G162">
        <v>31823781921</v>
      </c>
    </row>
    <row r="163" spans="1:7" x14ac:dyDescent="0.2">
      <c r="A163" s="5">
        <v>42347</v>
      </c>
      <c r="B163" t="s">
        <v>7</v>
      </c>
      <c r="C163" t="s">
        <v>8</v>
      </c>
      <c r="D163">
        <v>1376.1239</v>
      </c>
      <c r="E163">
        <v>1.0057739999999999</v>
      </c>
      <c r="F163">
        <v>1384.0696393986</v>
      </c>
      <c r="G163">
        <v>32254017030</v>
      </c>
    </row>
    <row r="164" spans="1:7" x14ac:dyDescent="0.2">
      <c r="A164" s="5">
        <v>42348</v>
      </c>
      <c r="B164" t="s">
        <v>7</v>
      </c>
      <c r="C164" t="s">
        <v>8</v>
      </c>
      <c r="D164">
        <v>1375.0020999999999</v>
      </c>
      <c r="E164">
        <v>1.0057739999999999</v>
      </c>
      <c r="F164">
        <v>1382.9413621254</v>
      </c>
      <c r="G164">
        <v>32233499205</v>
      </c>
    </row>
    <row r="165" spans="1:7" x14ac:dyDescent="0.2">
      <c r="A165" s="5">
        <v>42349</v>
      </c>
      <c r="B165" t="s">
        <v>7</v>
      </c>
      <c r="C165" t="s">
        <v>8</v>
      </c>
      <c r="D165">
        <v>1374.5762</v>
      </c>
      <c r="E165">
        <v>1.0057739999999999</v>
      </c>
      <c r="F165">
        <v>1382.5130029787999</v>
      </c>
      <c r="G165">
        <v>32160283968</v>
      </c>
    </row>
    <row r="166" spans="1:7" x14ac:dyDescent="0.2">
      <c r="A166" s="5">
        <v>42350</v>
      </c>
      <c r="B166" t="s">
        <v>7</v>
      </c>
      <c r="C166" t="s">
        <v>8</v>
      </c>
      <c r="D166">
        <v>1374.6876</v>
      </c>
      <c r="E166">
        <v>1.0057739999999999</v>
      </c>
      <c r="F166">
        <v>1382.6250462024</v>
      </c>
      <c r="G166">
        <v>32162891676</v>
      </c>
    </row>
    <row r="167" spans="1:7" x14ac:dyDescent="0.2">
      <c r="A167" s="5">
        <v>42351</v>
      </c>
      <c r="B167" t="s">
        <v>7</v>
      </c>
      <c r="C167" t="s">
        <v>8</v>
      </c>
      <c r="D167">
        <v>1374.7260000000001</v>
      </c>
      <c r="E167">
        <v>1.0057739999999999</v>
      </c>
      <c r="F167">
        <v>1382.663667924</v>
      </c>
      <c r="G167">
        <v>32163788134</v>
      </c>
    </row>
    <row r="168" spans="1:7" x14ac:dyDescent="0.2">
      <c r="A168" s="5">
        <v>42352</v>
      </c>
      <c r="B168" t="s">
        <v>7</v>
      </c>
      <c r="C168" t="s">
        <v>8</v>
      </c>
      <c r="D168">
        <v>1374.1010000000001</v>
      </c>
      <c r="E168">
        <v>1.0057739999999999</v>
      </c>
      <c r="F168">
        <v>1382.035059174</v>
      </c>
      <c r="G168">
        <v>32149165674</v>
      </c>
    </row>
    <row r="169" spans="1:7" x14ac:dyDescent="0.2">
      <c r="A169" s="5">
        <v>42353</v>
      </c>
      <c r="B169" t="s">
        <v>7</v>
      </c>
      <c r="C169" t="s">
        <v>8</v>
      </c>
      <c r="D169">
        <v>1373.8485000000001</v>
      </c>
      <c r="E169">
        <v>1.0057739999999999</v>
      </c>
      <c r="F169">
        <v>1381.781101239</v>
      </c>
      <c r="G169">
        <v>32205083143</v>
      </c>
    </row>
    <row r="170" spans="1:7" x14ac:dyDescent="0.2">
      <c r="A170" s="5">
        <v>42354</v>
      </c>
      <c r="B170" t="s">
        <v>7</v>
      </c>
      <c r="C170" t="s">
        <v>8</v>
      </c>
      <c r="D170">
        <v>1372.4529</v>
      </c>
      <c r="E170">
        <v>1.0057739999999999</v>
      </c>
      <c r="F170">
        <v>1380.3774430446001</v>
      </c>
      <c r="G170">
        <v>32158642636</v>
      </c>
    </row>
    <row r="171" spans="1:7" x14ac:dyDescent="0.2">
      <c r="A171" s="5">
        <v>42355</v>
      </c>
      <c r="B171" t="s">
        <v>7</v>
      </c>
      <c r="C171" t="s">
        <v>8</v>
      </c>
      <c r="D171">
        <v>1374.2183</v>
      </c>
      <c r="E171">
        <v>1.0057739999999999</v>
      </c>
      <c r="F171">
        <v>1382.1530364642001</v>
      </c>
      <c r="G171">
        <v>32200007853</v>
      </c>
    </row>
    <row r="172" spans="1:7" x14ac:dyDescent="0.2">
      <c r="A172" s="5">
        <v>42356</v>
      </c>
      <c r="B172" t="s">
        <v>7</v>
      </c>
      <c r="C172" t="s">
        <v>8</v>
      </c>
      <c r="D172">
        <v>1372.9912999999999</v>
      </c>
      <c r="E172">
        <v>1.0057739999999999</v>
      </c>
      <c r="F172">
        <v>1380.9189517662001</v>
      </c>
      <c r="G172">
        <v>32157528203</v>
      </c>
    </row>
    <row r="173" spans="1:7" x14ac:dyDescent="0.2">
      <c r="A173" s="5">
        <v>42357</v>
      </c>
      <c r="B173" t="s">
        <v>7</v>
      </c>
      <c r="C173" t="s">
        <v>8</v>
      </c>
      <c r="D173">
        <v>1373.1051</v>
      </c>
      <c r="E173">
        <v>1.0057739999999999</v>
      </c>
      <c r="F173">
        <v>1381.0334088474001</v>
      </c>
      <c r="G173">
        <v>32160192937</v>
      </c>
    </row>
    <row r="174" spans="1:7" x14ac:dyDescent="0.2">
      <c r="A174" s="5">
        <v>42358</v>
      </c>
      <c r="B174" t="s">
        <v>7</v>
      </c>
      <c r="C174" t="s">
        <v>8</v>
      </c>
      <c r="D174">
        <v>1373.1360999999999</v>
      </c>
      <c r="E174">
        <v>1.0057739999999999</v>
      </c>
      <c r="F174">
        <v>1381.0645878414</v>
      </c>
      <c r="G174">
        <v>32160918646</v>
      </c>
    </row>
    <row r="175" spans="1:7" x14ac:dyDescent="0.2">
      <c r="A175" s="5">
        <v>42359</v>
      </c>
      <c r="B175" t="s">
        <v>7</v>
      </c>
      <c r="C175" t="s">
        <v>8</v>
      </c>
      <c r="D175">
        <v>1373.4928</v>
      </c>
      <c r="E175">
        <v>1.0057739999999999</v>
      </c>
      <c r="F175">
        <v>1381.4233474272</v>
      </c>
      <c r="G175">
        <v>32092289215</v>
      </c>
    </row>
    <row r="176" spans="1:7" x14ac:dyDescent="0.2">
      <c r="A176" s="5">
        <v>42360</v>
      </c>
      <c r="B176" t="s">
        <v>7</v>
      </c>
      <c r="C176" t="s">
        <v>8</v>
      </c>
      <c r="D176">
        <v>1373.5063</v>
      </c>
      <c r="E176">
        <v>1.0057739999999999</v>
      </c>
      <c r="F176">
        <v>1381.4369253762</v>
      </c>
      <c r="G176">
        <v>32015140087</v>
      </c>
    </row>
    <row r="177" spans="1:8" x14ac:dyDescent="0.2">
      <c r="A177" s="5">
        <v>42361</v>
      </c>
      <c r="B177" t="s">
        <v>7</v>
      </c>
      <c r="C177" t="s">
        <v>8</v>
      </c>
      <c r="D177">
        <v>1373.9276</v>
      </c>
      <c r="E177">
        <v>1.0057739999999999</v>
      </c>
      <c r="F177">
        <v>1381.8606579624</v>
      </c>
      <c r="G177">
        <v>32062056358</v>
      </c>
    </row>
    <row r="178" spans="1:8" x14ac:dyDescent="0.2">
      <c r="A178" s="5">
        <v>42362</v>
      </c>
      <c r="B178" t="s">
        <v>7</v>
      </c>
      <c r="C178" t="s">
        <v>8</v>
      </c>
      <c r="D178">
        <v>1373.6874</v>
      </c>
      <c r="E178">
        <v>1.0057739999999999</v>
      </c>
      <c r="F178">
        <v>1381.6190710476001</v>
      </c>
      <c r="G178">
        <v>32056450351</v>
      </c>
    </row>
    <row r="179" spans="1:8" x14ac:dyDescent="0.2">
      <c r="A179" s="5">
        <v>42363</v>
      </c>
      <c r="B179" t="s">
        <v>7</v>
      </c>
      <c r="C179" t="s">
        <v>8</v>
      </c>
      <c r="D179">
        <v>1373.7605000000001</v>
      </c>
      <c r="E179">
        <v>1.0057739999999999</v>
      </c>
      <c r="F179">
        <v>1381.692593127</v>
      </c>
      <c r="G179">
        <v>32058156846</v>
      </c>
    </row>
    <row r="180" spans="1:8" x14ac:dyDescent="0.2">
      <c r="A180" s="5">
        <v>42364</v>
      </c>
      <c r="B180" t="s">
        <v>7</v>
      </c>
      <c r="C180" t="s">
        <v>8</v>
      </c>
      <c r="D180">
        <v>1373.8702000000001</v>
      </c>
      <c r="E180">
        <v>1.0057739999999999</v>
      </c>
      <c r="F180">
        <v>1381.8029265348</v>
      </c>
      <c r="G180">
        <v>32060716614</v>
      </c>
    </row>
    <row r="181" spans="1:8" x14ac:dyDescent="0.2">
      <c r="A181" s="5">
        <v>42365</v>
      </c>
      <c r="B181" t="s">
        <v>7</v>
      </c>
      <c r="C181" t="s">
        <v>8</v>
      </c>
      <c r="D181">
        <v>1373.9085</v>
      </c>
      <c r="E181">
        <v>1.0057739999999999</v>
      </c>
      <c r="F181">
        <v>1381.8414476790001</v>
      </c>
      <c r="G181">
        <v>32061610849</v>
      </c>
    </row>
    <row r="182" spans="1:8" x14ac:dyDescent="0.2">
      <c r="A182" s="5">
        <v>42366</v>
      </c>
      <c r="B182" t="s">
        <v>7</v>
      </c>
      <c r="C182" t="s">
        <v>8</v>
      </c>
      <c r="D182">
        <v>1374.5877</v>
      </c>
      <c r="E182">
        <v>1.0057739999999999</v>
      </c>
      <c r="F182">
        <v>1382.5245693797999</v>
      </c>
      <c r="G182">
        <v>33578509009</v>
      </c>
    </row>
    <row r="183" spans="1:8" x14ac:dyDescent="0.2">
      <c r="A183" s="5">
        <v>42367</v>
      </c>
      <c r="B183" t="s">
        <v>7</v>
      </c>
      <c r="C183" t="s">
        <v>8</v>
      </c>
      <c r="D183">
        <v>1373.3179</v>
      </c>
      <c r="E183">
        <v>1.0057739999999999</v>
      </c>
      <c r="F183">
        <v>1381.2474375546001</v>
      </c>
      <c r="G183">
        <v>33576330809</v>
      </c>
    </row>
    <row r="184" spans="1:8" x14ac:dyDescent="0.2">
      <c r="A184" s="5">
        <v>42368</v>
      </c>
      <c r="B184" t="s">
        <v>7</v>
      </c>
      <c r="C184" t="s">
        <v>8</v>
      </c>
      <c r="D184">
        <v>1371.1468</v>
      </c>
      <c r="E184">
        <v>1.0057739999999999</v>
      </c>
      <c r="F184">
        <v>1379.0638016232001</v>
      </c>
      <c r="G184">
        <v>33523249383</v>
      </c>
    </row>
    <row r="185" spans="1:8" x14ac:dyDescent="0.2">
      <c r="A185" s="5">
        <v>42369</v>
      </c>
      <c r="B185" t="s">
        <v>7</v>
      </c>
      <c r="C185" t="s">
        <v>8</v>
      </c>
      <c r="D185">
        <v>1371.1845000000001</v>
      </c>
      <c r="E185">
        <v>1.0057739999999999</v>
      </c>
      <c r="F185">
        <v>1379.101719303</v>
      </c>
      <c r="G185">
        <v>33524170823</v>
      </c>
    </row>
    <row r="186" spans="1:8" x14ac:dyDescent="0.2">
      <c r="A186" s="5">
        <v>42370</v>
      </c>
      <c r="B186" t="s">
        <v>7</v>
      </c>
      <c r="C186" t="s">
        <v>8</v>
      </c>
      <c r="D186">
        <v>1371.2934</v>
      </c>
      <c r="E186">
        <v>1.0057739999999999</v>
      </c>
      <c r="F186">
        <v>1379.2112480916001</v>
      </c>
      <c r="G186">
        <v>33526834124</v>
      </c>
      <c r="H186" s="6">
        <f>+F186/F185-1</f>
        <v>7.9420384346606809E-5</v>
      </c>
    </row>
    <row r="187" spans="1:8" x14ac:dyDescent="0.2">
      <c r="A187" s="5">
        <v>42371</v>
      </c>
      <c r="B187" t="s">
        <v>7</v>
      </c>
      <c r="C187" t="s">
        <v>8</v>
      </c>
      <c r="D187">
        <v>1371.3356000000001</v>
      </c>
      <c r="E187">
        <v>1.0057739999999999</v>
      </c>
      <c r="F187">
        <v>1379.2536917544001</v>
      </c>
      <c r="G187">
        <v>33527864470</v>
      </c>
      <c r="H187" s="6">
        <f t="shared" ref="H187:H250" si="0">+F187/F186-1</f>
        <v>3.077386648264735E-5</v>
      </c>
    </row>
    <row r="188" spans="1:8" x14ac:dyDescent="0.2">
      <c r="A188" s="5">
        <v>42372</v>
      </c>
      <c r="B188" t="s">
        <v>7</v>
      </c>
      <c r="C188" t="s">
        <v>8</v>
      </c>
      <c r="D188">
        <v>1371.4359999999999</v>
      </c>
      <c r="E188">
        <v>1.0057739999999999</v>
      </c>
      <c r="F188">
        <v>1379.3546714639999</v>
      </c>
      <c r="G188">
        <v>33530320020</v>
      </c>
      <c r="H188" s="6">
        <f t="shared" si="0"/>
        <v>7.3213296584606624E-5</v>
      </c>
    </row>
    <row r="189" spans="1:8" x14ac:dyDescent="0.2">
      <c r="A189" s="5">
        <v>42373</v>
      </c>
      <c r="B189" t="s">
        <v>7</v>
      </c>
      <c r="C189" t="s">
        <v>8</v>
      </c>
      <c r="D189">
        <v>1373.3529000000001</v>
      </c>
      <c r="E189">
        <v>1.0057739999999999</v>
      </c>
      <c r="F189">
        <v>1381.2826396446001</v>
      </c>
      <c r="G189">
        <v>33557959757</v>
      </c>
      <c r="H189" s="6">
        <f t="shared" si="0"/>
        <v>1.3977320122851022E-3</v>
      </c>
    </row>
    <row r="190" spans="1:8" x14ac:dyDescent="0.2">
      <c r="A190" s="5">
        <v>42374</v>
      </c>
      <c r="B190" t="s">
        <v>7</v>
      </c>
      <c r="C190" t="s">
        <v>8</v>
      </c>
      <c r="D190">
        <v>1373.3824</v>
      </c>
      <c r="E190">
        <v>1.0057739999999999</v>
      </c>
      <c r="F190">
        <v>1381.3123099776001</v>
      </c>
      <c r="G190">
        <v>33763621614</v>
      </c>
      <c r="H190" s="6">
        <f t="shared" si="0"/>
        <v>2.1480276482410687E-5</v>
      </c>
    </row>
    <row r="191" spans="1:8" x14ac:dyDescent="0.2">
      <c r="A191" s="5">
        <v>42375</v>
      </c>
      <c r="B191" t="s">
        <v>7</v>
      </c>
      <c r="C191" t="s">
        <v>8</v>
      </c>
      <c r="D191">
        <v>1375.4421</v>
      </c>
      <c r="E191">
        <v>1.0057739999999999</v>
      </c>
      <c r="F191">
        <v>1383.3839026854</v>
      </c>
      <c r="G191">
        <v>33715832765</v>
      </c>
      <c r="H191" s="6">
        <f t="shared" si="0"/>
        <v>1.4997279708841571E-3</v>
      </c>
    </row>
    <row r="192" spans="1:8" x14ac:dyDescent="0.2">
      <c r="A192" s="5">
        <v>42376</v>
      </c>
      <c r="B192" t="s">
        <v>7</v>
      </c>
      <c r="C192" t="s">
        <v>8</v>
      </c>
      <c r="D192">
        <v>1376.2444</v>
      </c>
      <c r="E192">
        <v>1.0057739999999999</v>
      </c>
      <c r="F192">
        <v>1384.1908351656</v>
      </c>
      <c r="G192">
        <v>33735500246</v>
      </c>
      <c r="H192" s="6">
        <f t="shared" si="0"/>
        <v>5.8330336115197667E-4</v>
      </c>
    </row>
    <row r="193" spans="1:11" x14ac:dyDescent="0.2">
      <c r="A193" s="5">
        <v>42377</v>
      </c>
      <c r="B193" t="s">
        <v>7</v>
      </c>
      <c r="C193" t="s">
        <v>8</v>
      </c>
      <c r="D193">
        <v>1375.2456999999999</v>
      </c>
      <c r="E193">
        <v>1.0057739999999999</v>
      </c>
      <c r="F193">
        <v>1383.1863686718</v>
      </c>
      <c r="G193">
        <v>33716394577</v>
      </c>
      <c r="H193" s="6">
        <f t="shared" si="0"/>
        <v>-7.2567052770566853E-4</v>
      </c>
    </row>
    <row r="194" spans="1:11" x14ac:dyDescent="0.2">
      <c r="A194" s="5">
        <v>42378</v>
      </c>
      <c r="B194" t="s">
        <v>7</v>
      </c>
      <c r="C194" t="s">
        <v>8</v>
      </c>
      <c r="D194">
        <v>1375.289</v>
      </c>
      <c r="E194">
        <v>1.0057739999999999</v>
      </c>
      <c r="F194">
        <v>1383.229918686</v>
      </c>
      <c r="G194">
        <v>33717454700</v>
      </c>
      <c r="H194" s="6">
        <f t="shared" si="0"/>
        <v>3.1485282957044447E-5</v>
      </c>
    </row>
    <row r="195" spans="1:11" x14ac:dyDescent="0.2">
      <c r="A195" s="5">
        <v>42379</v>
      </c>
      <c r="B195" t="s">
        <v>7</v>
      </c>
      <c r="C195" t="s">
        <v>8</v>
      </c>
      <c r="D195">
        <v>1375.3807999999999</v>
      </c>
      <c r="E195">
        <v>1.0057739999999999</v>
      </c>
      <c r="F195">
        <v>1383.3222487391999</v>
      </c>
      <c r="G195">
        <v>33719705084</v>
      </c>
      <c r="H195" s="6">
        <f t="shared" si="0"/>
        <v>6.6749606809857198E-5</v>
      </c>
    </row>
    <row r="196" spans="1:11" x14ac:dyDescent="0.2">
      <c r="A196" s="5">
        <v>42380</v>
      </c>
      <c r="B196" t="s">
        <v>7</v>
      </c>
      <c r="C196" t="s">
        <v>8</v>
      </c>
      <c r="D196">
        <v>1376.2130999999999</v>
      </c>
      <c r="E196">
        <v>1.0057739999999999</v>
      </c>
      <c r="F196">
        <v>1384.1593544394</v>
      </c>
      <c r="G196">
        <v>33724570403</v>
      </c>
      <c r="H196" s="6">
        <f t="shared" si="0"/>
        <v>6.0514149972146214E-4</v>
      </c>
    </row>
    <row r="197" spans="1:11" x14ac:dyDescent="0.2">
      <c r="A197" s="5">
        <v>42381</v>
      </c>
      <c r="B197" t="s">
        <v>7</v>
      </c>
      <c r="C197" t="s">
        <v>8</v>
      </c>
      <c r="D197">
        <v>1376.4258</v>
      </c>
      <c r="E197">
        <v>1.0057739999999999</v>
      </c>
      <c r="F197">
        <v>1384.3732825692</v>
      </c>
      <c r="G197">
        <v>33734147922</v>
      </c>
      <c r="H197" s="6">
        <f t="shared" si="0"/>
        <v>1.5455455263424511E-4</v>
      </c>
    </row>
    <row r="198" spans="1:11" x14ac:dyDescent="0.2">
      <c r="A198" s="5">
        <v>42382</v>
      </c>
      <c r="B198" t="s">
        <v>7</v>
      </c>
      <c r="C198" t="s">
        <v>8</v>
      </c>
      <c r="D198">
        <v>1376.3226</v>
      </c>
      <c r="E198">
        <v>1.0057739999999999</v>
      </c>
      <c r="F198">
        <v>1384.2694866924001</v>
      </c>
      <c r="G198">
        <v>35729846531</v>
      </c>
      <c r="H198" s="6">
        <f t="shared" si="0"/>
        <v>-7.4976798604020622E-5</v>
      </c>
    </row>
    <row r="199" spans="1:11" x14ac:dyDescent="0.2">
      <c r="A199" s="5">
        <v>42383</v>
      </c>
      <c r="B199" t="s">
        <v>7</v>
      </c>
      <c r="C199" t="s">
        <v>8</v>
      </c>
      <c r="D199">
        <v>1377.1176</v>
      </c>
      <c r="E199">
        <v>1.0057739999999999</v>
      </c>
      <c r="F199">
        <v>1385.0690770224001</v>
      </c>
      <c r="G199">
        <v>35680496969</v>
      </c>
      <c r="H199" s="6">
        <f t="shared" si="0"/>
        <v>5.7762620478651883E-4</v>
      </c>
    </row>
    <row r="200" spans="1:11" x14ac:dyDescent="0.2">
      <c r="A200" s="5">
        <v>42384</v>
      </c>
      <c r="B200" t="s">
        <v>7</v>
      </c>
      <c r="C200" t="s">
        <v>8</v>
      </c>
      <c r="D200">
        <v>1378.682</v>
      </c>
      <c r="E200">
        <v>1.0057739999999999</v>
      </c>
      <c r="F200">
        <v>1386.6425098679999</v>
      </c>
      <c r="G200">
        <v>35691063497</v>
      </c>
      <c r="H200" s="6">
        <f t="shared" si="0"/>
        <v>1.1359959381826989E-3</v>
      </c>
    </row>
    <row r="201" spans="1:11" x14ac:dyDescent="0.2">
      <c r="A201" s="5">
        <v>42385</v>
      </c>
      <c r="B201" t="s">
        <v>7</v>
      </c>
      <c r="C201" t="s">
        <v>8</v>
      </c>
      <c r="D201">
        <v>1378.7194</v>
      </c>
      <c r="E201">
        <v>1.0057739999999999</v>
      </c>
      <c r="F201">
        <v>1386.6801258155999</v>
      </c>
      <c r="G201">
        <v>35692032659</v>
      </c>
      <c r="H201" s="6">
        <f t="shared" si="0"/>
        <v>2.7127357867806623E-5</v>
      </c>
    </row>
    <row r="202" spans="1:11" x14ac:dyDescent="0.2">
      <c r="A202" s="5">
        <v>42386</v>
      </c>
      <c r="B202" t="s">
        <v>7</v>
      </c>
      <c r="C202" t="s">
        <v>8</v>
      </c>
      <c r="D202">
        <v>1378.8018999999999</v>
      </c>
      <c r="E202">
        <v>1.0057739999999999</v>
      </c>
      <c r="F202">
        <v>1386.7631021706</v>
      </c>
      <c r="G202">
        <v>35694167576</v>
      </c>
      <c r="H202" s="6">
        <f t="shared" si="0"/>
        <v>5.9838136752032867E-5</v>
      </c>
    </row>
    <row r="203" spans="1:11" x14ac:dyDescent="0.2">
      <c r="A203" s="5">
        <v>42387</v>
      </c>
      <c r="B203" t="s">
        <v>7</v>
      </c>
      <c r="C203" t="s">
        <v>8</v>
      </c>
      <c r="D203">
        <v>1379.3796</v>
      </c>
      <c r="E203">
        <v>1.0057739999999999</v>
      </c>
      <c r="F203">
        <v>1387.3441378104001</v>
      </c>
      <c r="G203">
        <v>35709121628</v>
      </c>
      <c r="H203" s="6">
        <f t="shared" si="0"/>
        <v>4.1898694801623115E-4</v>
      </c>
    </row>
    <row r="204" spans="1:11" x14ac:dyDescent="0.2">
      <c r="A204" s="5">
        <v>42388</v>
      </c>
      <c r="B204" t="s">
        <v>7</v>
      </c>
      <c r="C204" t="s">
        <v>8</v>
      </c>
      <c r="D204">
        <v>1379.7633000000001</v>
      </c>
      <c r="E204">
        <v>1.0057739999999999</v>
      </c>
      <c r="F204">
        <v>1387.7300532941999</v>
      </c>
      <c r="G204">
        <v>35747880017</v>
      </c>
      <c r="H204" s="6">
        <f t="shared" si="0"/>
        <v>2.7816853315787426E-4</v>
      </c>
    </row>
    <row r="205" spans="1:11" x14ac:dyDescent="0.2">
      <c r="A205" s="5">
        <v>42389</v>
      </c>
      <c r="B205" t="s">
        <v>7</v>
      </c>
      <c r="C205" t="s">
        <v>8</v>
      </c>
      <c r="D205">
        <v>1380.7349999999999</v>
      </c>
      <c r="E205">
        <v>1.0057739999999999</v>
      </c>
      <c r="F205">
        <v>1388.7073638899999</v>
      </c>
      <c r="G205">
        <v>35833290036</v>
      </c>
      <c r="H205" s="6">
        <f t="shared" si="0"/>
        <v>7.0425122917816552E-4</v>
      </c>
    </row>
    <row r="206" spans="1:11" x14ac:dyDescent="0.2">
      <c r="A206" s="5">
        <v>42390</v>
      </c>
      <c r="B206" t="s">
        <v>7</v>
      </c>
      <c r="C206" t="s">
        <v>8</v>
      </c>
      <c r="D206">
        <v>1381.0708999999999</v>
      </c>
      <c r="E206">
        <v>1.0057739999999999</v>
      </c>
      <c r="F206">
        <v>1389.0452033766001</v>
      </c>
      <c r="G206">
        <v>35848206041</v>
      </c>
      <c r="H206" s="6">
        <f t="shared" si="0"/>
        <v>2.4327622606801214E-4</v>
      </c>
    </row>
    <row r="207" spans="1:11" x14ac:dyDescent="0.2">
      <c r="A207" s="5">
        <v>42391</v>
      </c>
      <c r="B207" t="s">
        <v>7</v>
      </c>
      <c r="C207" t="s">
        <v>8</v>
      </c>
      <c r="D207">
        <v>1380.2829999999999</v>
      </c>
      <c r="E207">
        <v>1.0057739999999999</v>
      </c>
      <c r="F207">
        <v>1388.2527540420001</v>
      </c>
      <c r="G207">
        <v>35888926987</v>
      </c>
      <c r="H207" s="6">
        <f t="shared" si="0"/>
        <v>-5.7049931325026115E-4</v>
      </c>
      <c r="K207" s="3"/>
    </row>
    <row r="208" spans="1:11" x14ac:dyDescent="0.2">
      <c r="A208" s="5">
        <v>42392</v>
      </c>
      <c r="B208" t="s">
        <v>7</v>
      </c>
      <c r="C208" t="s">
        <v>8</v>
      </c>
      <c r="D208">
        <v>1380.3471</v>
      </c>
      <c r="E208">
        <v>1.0057739999999999</v>
      </c>
      <c r="F208">
        <v>1388.3172241554</v>
      </c>
      <c r="G208">
        <v>35890594006</v>
      </c>
      <c r="H208" s="6">
        <f t="shared" si="0"/>
        <v>4.6439751848037503E-5</v>
      </c>
    </row>
    <row r="209" spans="1:14" x14ac:dyDescent="0.2">
      <c r="A209" s="5">
        <v>42393</v>
      </c>
      <c r="B209" t="s">
        <v>7</v>
      </c>
      <c r="C209" t="s">
        <v>8</v>
      </c>
      <c r="D209">
        <v>1380.4647</v>
      </c>
      <c r="E209">
        <v>1.0057739999999999</v>
      </c>
      <c r="F209">
        <v>1388.4355031778</v>
      </c>
      <c r="G209">
        <v>35893650724</v>
      </c>
      <c r="H209" s="6">
        <f t="shared" si="0"/>
        <v>8.5195962667539149E-5</v>
      </c>
    </row>
    <row r="210" spans="1:14" x14ac:dyDescent="0.2">
      <c r="A210" s="5">
        <v>42394</v>
      </c>
      <c r="B210" t="s">
        <v>7</v>
      </c>
      <c r="C210" t="s">
        <v>8</v>
      </c>
      <c r="D210">
        <v>1381.0175999999999</v>
      </c>
      <c r="E210">
        <v>1.0057739999999999</v>
      </c>
      <c r="F210">
        <v>1388.9915956223999</v>
      </c>
      <c r="G210">
        <v>35846982061</v>
      </c>
      <c r="H210" s="6">
        <f t="shared" si="0"/>
        <v>4.0051730406420738E-4</v>
      </c>
      <c r="N210" s="3"/>
    </row>
    <row r="211" spans="1:14" x14ac:dyDescent="0.2">
      <c r="A211" s="5">
        <v>42395</v>
      </c>
      <c r="B211" t="s">
        <v>7</v>
      </c>
      <c r="C211" t="s">
        <v>8</v>
      </c>
      <c r="D211">
        <v>1381.963</v>
      </c>
      <c r="E211">
        <v>1.0057739999999999</v>
      </c>
      <c r="F211">
        <v>1389.942454362</v>
      </c>
      <c r="G211">
        <v>35844143864</v>
      </c>
      <c r="H211" s="6">
        <f t="shared" si="0"/>
        <v>6.845676695215186E-4</v>
      </c>
    </row>
    <row r="212" spans="1:14" x14ac:dyDescent="0.2">
      <c r="A212" s="5">
        <v>42396</v>
      </c>
      <c r="B212" t="s">
        <v>7</v>
      </c>
      <c r="C212" t="s">
        <v>8</v>
      </c>
      <c r="D212">
        <v>1381.7179000000001</v>
      </c>
      <c r="E212">
        <v>1.0057739999999999</v>
      </c>
      <c r="F212">
        <v>1389.6959391546</v>
      </c>
      <c r="G212">
        <v>35828909369</v>
      </c>
      <c r="H212" s="6">
        <f t="shared" si="0"/>
        <v>-1.7735641258131984E-4</v>
      </c>
    </row>
    <row r="213" spans="1:14" x14ac:dyDescent="0.2">
      <c r="A213" s="5">
        <v>42397</v>
      </c>
      <c r="B213" t="s">
        <v>7</v>
      </c>
      <c r="C213" t="s">
        <v>8</v>
      </c>
      <c r="D213">
        <v>1382.3190999999999</v>
      </c>
      <c r="E213">
        <v>1.0057739999999999</v>
      </c>
      <c r="F213">
        <v>1390.3006104834001</v>
      </c>
      <c r="G213">
        <v>36185995443</v>
      </c>
      <c r="H213" s="6">
        <f t="shared" si="0"/>
        <v>4.3511052436984166E-4</v>
      </c>
    </row>
    <row r="214" spans="1:14" x14ac:dyDescent="0.2">
      <c r="A214" s="5">
        <v>42398</v>
      </c>
      <c r="B214" t="s">
        <v>7</v>
      </c>
      <c r="C214" t="s">
        <v>8</v>
      </c>
      <c r="D214">
        <v>1383.6617000000001</v>
      </c>
      <c r="E214">
        <v>1.0057739999999999</v>
      </c>
      <c r="F214">
        <v>1391.6509626558</v>
      </c>
      <c r="G214">
        <v>37219053173</v>
      </c>
      <c r="H214" s="6">
        <f t="shared" si="0"/>
        <v>9.7126633061783707E-4</v>
      </c>
    </row>
    <row r="215" spans="1:14" x14ac:dyDescent="0.2">
      <c r="A215" s="5">
        <v>42399</v>
      </c>
      <c r="B215" t="s">
        <v>7</v>
      </c>
      <c r="C215" t="s">
        <v>8</v>
      </c>
      <c r="D215">
        <v>1383.7734</v>
      </c>
      <c r="E215">
        <v>1.0057739999999999</v>
      </c>
      <c r="F215">
        <v>1391.7633076116001</v>
      </c>
      <c r="G215">
        <v>37222058290</v>
      </c>
      <c r="H215" s="6">
        <f t="shared" si="0"/>
        <v>8.0727825305881851E-5</v>
      </c>
    </row>
    <row r="216" spans="1:14" x14ac:dyDescent="0.2">
      <c r="A216" s="5">
        <v>42400</v>
      </c>
      <c r="B216" t="s">
        <v>7</v>
      </c>
      <c r="C216" t="s">
        <v>8</v>
      </c>
      <c r="D216">
        <v>1383.819</v>
      </c>
      <c r="E216">
        <v>1.0057739999999999</v>
      </c>
      <c r="F216">
        <v>1391.809170906</v>
      </c>
      <c r="G216">
        <v>37223283194</v>
      </c>
      <c r="H216" s="6">
        <f t="shared" si="0"/>
        <v>3.2953372278932136E-5</v>
      </c>
    </row>
    <row r="217" spans="1:14" x14ac:dyDescent="0.2">
      <c r="A217" s="5">
        <v>42401</v>
      </c>
      <c r="B217" t="s">
        <v>7</v>
      </c>
      <c r="C217" t="s">
        <v>8</v>
      </c>
      <c r="D217">
        <v>1385.8784000000001</v>
      </c>
      <c r="E217">
        <v>1.0057739999999999</v>
      </c>
      <c r="F217">
        <v>1393.8804618816</v>
      </c>
      <c r="G217">
        <v>37306940911</v>
      </c>
      <c r="H217" s="6">
        <f t="shared" si="0"/>
        <v>1.488200407712359E-3</v>
      </c>
    </row>
    <row r="218" spans="1:14" x14ac:dyDescent="0.2">
      <c r="A218" s="5">
        <v>42402</v>
      </c>
      <c r="B218" t="s">
        <v>7</v>
      </c>
      <c r="C218" t="s">
        <v>8</v>
      </c>
      <c r="D218">
        <v>1386.8632</v>
      </c>
      <c r="E218">
        <v>1.0057739999999999</v>
      </c>
      <c r="F218">
        <v>1394.8709481168</v>
      </c>
      <c r="G218">
        <v>35461736832</v>
      </c>
      <c r="H218" s="6">
        <f t="shared" si="0"/>
        <v>7.1059625433234075E-4</v>
      </c>
    </row>
    <row r="219" spans="1:14" x14ac:dyDescent="0.2">
      <c r="A219" s="5">
        <v>42403</v>
      </c>
      <c r="B219" t="s">
        <v>7</v>
      </c>
      <c r="C219" t="s">
        <v>8</v>
      </c>
      <c r="D219">
        <v>1387.6293000000001</v>
      </c>
      <c r="E219">
        <v>1.0057739999999999</v>
      </c>
      <c r="F219">
        <v>1395.6414715782</v>
      </c>
      <c r="G219">
        <v>35169836436</v>
      </c>
      <c r="H219" s="6">
        <f t="shared" si="0"/>
        <v>5.5239766979187088E-4</v>
      </c>
    </row>
    <row r="220" spans="1:14" x14ac:dyDescent="0.2">
      <c r="A220" s="5">
        <v>42404</v>
      </c>
      <c r="B220" t="s">
        <v>7</v>
      </c>
      <c r="C220" t="s">
        <v>8</v>
      </c>
      <c r="D220">
        <v>1388.3205</v>
      </c>
      <c r="E220">
        <v>1.0057739999999999</v>
      </c>
      <c r="F220">
        <v>1396.3366625670001</v>
      </c>
      <c r="G220">
        <v>34876791410</v>
      </c>
      <c r="H220" s="6">
        <f t="shared" si="0"/>
        <v>4.9811574316005469E-4</v>
      </c>
    </row>
    <row r="221" spans="1:14" x14ac:dyDescent="0.2">
      <c r="A221" s="5">
        <v>42405</v>
      </c>
      <c r="B221" t="s">
        <v>7</v>
      </c>
      <c r="C221" t="s">
        <v>8</v>
      </c>
      <c r="D221">
        <v>1387.5020999999999</v>
      </c>
      <c r="E221">
        <v>1.0057739999999999</v>
      </c>
      <c r="F221">
        <v>1395.5135371254</v>
      </c>
      <c r="G221">
        <v>34856231607</v>
      </c>
      <c r="H221" s="6">
        <f t="shared" si="0"/>
        <v>-5.8948924257762325E-4</v>
      </c>
    </row>
    <row r="222" spans="1:14" x14ac:dyDescent="0.2">
      <c r="A222" s="5">
        <v>42406</v>
      </c>
      <c r="B222" t="s">
        <v>7</v>
      </c>
      <c r="C222" t="s">
        <v>8</v>
      </c>
      <c r="D222">
        <v>1387.5988</v>
      </c>
      <c r="E222">
        <v>1.0057739999999999</v>
      </c>
      <c r="F222">
        <v>1395.6107954711999</v>
      </c>
      <c r="G222">
        <v>34858661381</v>
      </c>
      <c r="H222" s="6">
        <f t="shared" si="0"/>
        <v>6.969358821140581E-5</v>
      </c>
    </row>
    <row r="223" spans="1:14" x14ac:dyDescent="0.2">
      <c r="A223" s="5">
        <v>42407</v>
      </c>
      <c r="B223" t="s">
        <v>7</v>
      </c>
      <c r="C223" t="s">
        <v>8</v>
      </c>
      <c r="D223">
        <v>1387.6642999999999</v>
      </c>
      <c r="E223">
        <v>1.0057739999999999</v>
      </c>
      <c r="F223">
        <v>1395.6766736682</v>
      </c>
      <c r="G223">
        <v>34860306214</v>
      </c>
      <c r="H223" s="6">
        <f t="shared" si="0"/>
        <v>4.7203845953136536E-5</v>
      </c>
    </row>
    <row r="224" spans="1:14" x14ac:dyDescent="0.2">
      <c r="A224" s="5">
        <v>42408</v>
      </c>
      <c r="B224" t="s">
        <v>7</v>
      </c>
      <c r="C224" t="s">
        <v>8</v>
      </c>
      <c r="D224">
        <v>1388.7327</v>
      </c>
      <c r="E224">
        <v>1.0057739999999999</v>
      </c>
      <c r="F224">
        <v>1396.7512426098001</v>
      </c>
      <c r="G224">
        <v>34887145328</v>
      </c>
      <c r="H224" s="6">
        <f t="shared" si="0"/>
        <v>7.6992684758137031E-4</v>
      </c>
    </row>
    <row r="225" spans="1:8" x14ac:dyDescent="0.2">
      <c r="A225" s="5">
        <v>42409</v>
      </c>
      <c r="B225" t="s">
        <v>7</v>
      </c>
      <c r="C225" t="s">
        <v>8</v>
      </c>
      <c r="D225">
        <v>1390.0516</v>
      </c>
      <c r="E225">
        <v>1.0057739999999999</v>
      </c>
      <c r="F225">
        <v>1398.0777579384001</v>
      </c>
      <c r="G225">
        <v>34930766276</v>
      </c>
      <c r="H225" s="6">
        <f t="shared" si="0"/>
        <v>9.4971480112771012E-4</v>
      </c>
    </row>
    <row r="226" spans="1:8" x14ac:dyDescent="0.2">
      <c r="A226" s="5">
        <v>42410</v>
      </c>
      <c r="B226" t="s">
        <v>7</v>
      </c>
      <c r="C226" t="s">
        <v>8</v>
      </c>
      <c r="D226">
        <v>1390.1837</v>
      </c>
      <c r="E226">
        <v>1.0057739999999999</v>
      </c>
      <c r="F226">
        <v>1398.2106206838</v>
      </c>
      <c r="G226">
        <v>34933382110</v>
      </c>
      <c r="H226" s="6">
        <f t="shared" si="0"/>
        <v>9.5032443399922784E-5</v>
      </c>
    </row>
    <row r="227" spans="1:8" x14ac:dyDescent="0.2">
      <c r="A227" s="5">
        <v>42411</v>
      </c>
      <c r="B227" t="s">
        <v>7</v>
      </c>
      <c r="C227" t="s">
        <v>8</v>
      </c>
      <c r="D227">
        <v>1392.3630000000001</v>
      </c>
      <c r="E227">
        <v>1.0057739999999999</v>
      </c>
      <c r="F227">
        <v>1400.4025039620001</v>
      </c>
      <c r="G227">
        <v>34988145024</v>
      </c>
      <c r="H227" s="6">
        <f t="shared" si="0"/>
        <v>1.5676345507431577E-3</v>
      </c>
    </row>
    <row r="228" spans="1:8" x14ac:dyDescent="0.2">
      <c r="A228" s="5">
        <v>42412</v>
      </c>
      <c r="B228" t="s">
        <v>7</v>
      </c>
      <c r="C228" t="s">
        <v>8</v>
      </c>
      <c r="D228">
        <v>1392.6566</v>
      </c>
      <c r="E228">
        <v>1.0057739999999999</v>
      </c>
      <c r="F228">
        <v>1400.6977992084001</v>
      </c>
      <c r="G228">
        <v>34999950265</v>
      </c>
      <c r="H228" s="6">
        <f t="shared" si="0"/>
        <v>2.1086455184460284E-4</v>
      </c>
    </row>
    <row r="229" spans="1:8" x14ac:dyDescent="0.2">
      <c r="A229" s="5">
        <v>42413</v>
      </c>
      <c r="B229" t="s">
        <v>7</v>
      </c>
      <c r="C229" t="s">
        <v>8</v>
      </c>
      <c r="D229">
        <v>1392.8602000000001</v>
      </c>
      <c r="E229">
        <v>1.0057739999999999</v>
      </c>
      <c r="F229">
        <v>1400.9025747948001</v>
      </c>
      <c r="G229">
        <v>35005064865</v>
      </c>
      <c r="H229" s="6">
        <f t="shared" si="0"/>
        <v>1.4619540811433573E-4</v>
      </c>
    </row>
    <row r="230" spans="1:8" x14ac:dyDescent="0.2">
      <c r="A230" s="5">
        <v>42414</v>
      </c>
      <c r="B230" t="s">
        <v>7</v>
      </c>
      <c r="C230" t="s">
        <v>8</v>
      </c>
      <c r="D230">
        <v>1393.0766000000001</v>
      </c>
      <c r="E230">
        <v>1.0057739999999999</v>
      </c>
      <c r="F230">
        <v>1401.1202242884001</v>
      </c>
      <c r="G230">
        <v>35010503670</v>
      </c>
      <c r="H230" s="6">
        <f t="shared" si="0"/>
        <v>1.5536376156055631E-4</v>
      </c>
    </row>
    <row r="231" spans="1:8" x14ac:dyDescent="0.2">
      <c r="A231" s="5">
        <v>42415</v>
      </c>
      <c r="B231" t="s">
        <v>7</v>
      </c>
      <c r="C231" t="s">
        <v>8</v>
      </c>
      <c r="D231">
        <v>1393.4457</v>
      </c>
      <c r="E231">
        <v>1.0057739999999999</v>
      </c>
      <c r="F231">
        <v>1401.4914554718</v>
      </c>
      <c r="G231">
        <v>35019780377</v>
      </c>
      <c r="H231" s="6">
        <f t="shared" si="0"/>
        <v>2.649531260521254E-4</v>
      </c>
    </row>
    <row r="232" spans="1:8" x14ac:dyDescent="0.2">
      <c r="A232" s="5">
        <v>42416</v>
      </c>
      <c r="B232" t="s">
        <v>7</v>
      </c>
      <c r="C232" t="s">
        <v>8</v>
      </c>
      <c r="D232">
        <v>1392.8982000000001</v>
      </c>
      <c r="E232">
        <v>1.0057739999999999</v>
      </c>
      <c r="F232">
        <v>1400.9407942068001</v>
      </c>
      <c r="G232">
        <v>35000885084</v>
      </c>
      <c r="H232" s="6">
        <f t="shared" si="0"/>
        <v>-3.9291089706616766E-4</v>
      </c>
    </row>
    <row r="233" spans="1:8" x14ac:dyDescent="0.2">
      <c r="A233" s="5">
        <v>42417</v>
      </c>
      <c r="B233" t="s">
        <v>7</v>
      </c>
      <c r="C233" t="s">
        <v>8</v>
      </c>
      <c r="D233">
        <v>1392.4259999999999</v>
      </c>
      <c r="E233">
        <v>1.0057739999999999</v>
      </c>
      <c r="F233">
        <v>1400.465867724</v>
      </c>
      <c r="G233">
        <v>35018998502</v>
      </c>
      <c r="H233" s="6">
        <f t="shared" si="0"/>
        <v>-3.390053917796676E-4</v>
      </c>
    </row>
    <row r="234" spans="1:8" x14ac:dyDescent="0.2">
      <c r="A234" s="5">
        <v>42418</v>
      </c>
      <c r="B234" t="s">
        <v>7</v>
      </c>
      <c r="C234" t="s">
        <v>8</v>
      </c>
      <c r="D234">
        <v>1393.038</v>
      </c>
      <c r="E234">
        <v>1.0057739999999999</v>
      </c>
      <c r="F234">
        <v>1401.0814014120001</v>
      </c>
      <c r="G234">
        <v>35024312642</v>
      </c>
      <c r="H234" s="6">
        <f t="shared" si="0"/>
        <v>4.3952066393493361E-4</v>
      </c>
    </row>
    <row r="235" spans="1:8" x14ac:dyDescent="0.2">
      <c r="A235" s="5">
        <v>42419</v>
      </c>
      <c r="B235" t="s">
        <v>7</v>
      </c>
      <c r="C235" t="s">
        <v>8</v>
      </c>
      <c r="D235">
        <v>1393.7433000000001</v>
      </c>
      <c r="E235">
        <v>1.0057739999999999</v>
      </c>
      <c r="F235">
        <v>1401.7907738142001</v>
      </c>
      <c r="G235">
        <v>35897512234</v>
      </c>
      <c r="H235" s="6">
        <f t="shared" si="0"/>
        <v>5.0630348920854829E-4</v>
      </c>
    </row>
    <row r="236" spans="1:8" x14ac:dyDescent="0.2">
      <c r="A236" s="5">
        <v>42420</v>
      </c>
      <c r="B236" t="s">
        <v>7</v>
      </c>
      <c r="C236" t="s">
        <v>8</v>
      </c>
      <c r="D236">
        <v>1393.9566</v>
      </c>
      <c r="E236">
        <v>1.0057739999999999</v>
      </c>
      <c r="F236">
        <v>1402.0053054084001</v>
      </c>
      <c r="G236">
        <v>35903006980</v>
      </c>
      <c r="H236" s="6">
        <f t="shared" si="0"/>
        <v>1.5304109443969871E-4</v>
      </c>
    </row>
    <row r="237" spans="1:8" x14ac:dyDescent="0.2">
      <c r="A237" s="5">
        <v>42421</v>
      </c>
      <c r="B237" t="s">
        <v>7</v>
      </c>
      <c r="C237" t="s">
        <v>8</v>
      </c>
      <c r="D237">
        <v>1394.1919</v>
      </c>
      <c r="E237">
        <v>1.0057739999999999</v>
      </c>
      <c r="F237">
        <v>1402.2419640306</v>
      </c>
      <c r="G237">
        <v>35909068130</v>
      </c>
      <c r="H237" s="6">
        <f t="shared" si="0"/>
        <v>1.6880009033282128E-4</v>
      </c>
    </row>
    <row r="238" spans="1:8" x14ac:dyDescent="0.2">
      <c r="A238" s="5">
        <v>42422</v>
      </c>
      <c r="B238" t="s">
        <v>7</v>
      </c>
      <c r="C238" t="s">
        <v>8</v>
      </c>
      <c r="D238">
        <v>1393.3797</v>
      </c>
      <c r="E238">
        <v>1.0057739999999999</v>
      </c>
      <c r="F238">
        <v>1401.4250743877999</v>
      </c>
      <c r="G238">
        <v>35868113841</v>
      </c>
      <c r="H238" s="6">
        <f t="shared" si="0"/>
        <v>-5.8255968923659474E-4</v>
      </c>
    </row>
    <row r="239" spans="1:8" x14ac:dyDescent="0.2">
      <c r="A239" s="5">
        <v>42423</v>
      </c>
      <c r="B239" t="s">
        <v>7</v>
      </c>
      <c r="C239" t="s">
        <v>8</v>
      </c>
      <c r="D239">
        <v>1394.2054000000001</v>
      </c>
      <c r="E239">
        <v>1.0057739999999999</v>
      </c>
      <c r="F239">
        <v>1402.2555419795999</v>
      </c>
      <c r="G239">
        <v>35889368551</v>
      </c>
      <c r="H239" s="6">
        <f t="shared" si="0"/>
        <v>5.9258793565031276E-4</v>
      </c>
    </row>
    <row r="240" spans="1:8" x14ac:dyDescent="0.2">
      <c r="A240" s="5">
        <v>42424</v>
      </c>
      <c r="B240" t="s">
        <v>7</v>
      </c>
      <c r="C240" t="s">
        <v>8</v>
      </c>
      <c r="D240">
        <v>1395.3877</v>
      </c>
      <c r="E240">
        <v>1.0057739999999999</v>
      </c>
      <c r="F240">
        <v>1403.4446685798</v>
      </c>
      <c r="G240">
        <v>35919804637</v>
      </c>
      <c r="H240" s="6">
        <f t="shared" si="0"/>
        <v>8.480099130301344E-4</v>
      </c>
    </row>
    <row r="241" spans="1:8" x14ac:dyDescent="0.2">
      <c r="A241" s="5">
        <v>42425</v>
      </c>
      <c r="B241" t="s">
        <v>7</v>
      </c>
      <c r="C241" t="s">
        <v>8</v>
      </c>
      <c r="D241">
        <v>1395.7072000000001</v>
      </c>
      <c r="E241">
        <v>1.0057739999999999</v>
      </c>
      <c r="F241">
        <v>1403.7660133728</v>
      </c>
      <c r="G241">
        <v>35919654213</v>
      </c>
      <c r="H241" s="6">
        <f t="shared" si="0"/>
        <v>2.2896862284227382E-4</v>
      </c>
    </row>
    <row r="242" spans="1:8" x14ac:dyDescent="0.2">
      <c r="A242" s="5">
        <v>42426</v>
      </c>
      <c r="B242" t="s">
        <v>7</v>
      </c>
      <c r="C242" t="s">
        <v>8</v>
      </c>
      <c r="D242">
        <v>1395.3253999999999</v>
      </c>
      <c r="E242">
        <v>1.0057739999999999</v>
      </c>
      <c r="F242">
        <v>1403.3820088596001</v>
      </c>
      <c r="G242">
        <v>35909827533</v>
      </c>
      <c r="H242" s="6">
        <f t="shared" si="0"/>
        <v>-2.7355307760823511E-4</v>
      </c>
    </row>
    <row r="243" spans="1:8" x14ac:dyDescent="0.2">
      <c r="A243" s="5">
        <v>42427</v>
      </c>
      <c r="B243" t="s">
        <v>7</v>
      </c>
      <c r="C243" t="s">
        <v>8</v>
      </c>
      <c r="D243">
        <v>1395.5431000000001</v>
      </c>
      <c r="E243">
        <v>1.0057739999999999</v>
      </c>
      <c r="F243">
        <v>1403.6009658594</v>
      </c>
      <c r="G243">
        <v>35915429734</v>
      </c>
      <c r="H243" s="6">
        <f t="shared" si="0"/>
        <v>1.560209539652746E-4</v>
      </c>
    </row>
    <row r="244" spans="1:8" x14ac:dyDescent="0.2">
      <c r="A244" s="5">
        <v>42428</v>
      </c>
      <c r="B244" t="s">
        <v>7</v>
      </c>
      <c r="C244" t="s">
        <v>8</v>
      </c>
      <c r="D244">
        <v>1395.7714000000001</v>
      </c>
      <c r="E244">
        <v>1.0057739999999999</v>
      </c>
      <c r="F244">
        <v>1403.8305840636001</v>
      </c>
      <c r="G244">
        <v>35921305191</v>
      </c>
      <c r="H244" s="6">
        <f t="shared" si="0"/>
        <v>1.6359222441786336E-4</v>
      </c>
    </row>
    <row r="245" spans="1:8" x14ac:dyDescent="0.2">
      <c r="A245" s="5">
        <v>42429</v>
      </c>
      <c r="B245" t="s">
        <v>7</v>
      </c>
      <c r="C245" t="s">
        <v>8</v>
      </c>
      <c r="D245">
        <v>1396.2968000000001</v>
      </c>
      <c r="E245">
        <v>1.0057739999999999</v>
      </c>
      <c r="F245">
        <v>1404.3590177231999</v>
      </c>
      <c r="G245">
        <v>35930732684</v>
      </c>
      <c r="H245" s="6">
        <f t="shared" si="0"/>
        <v>3.7642267207926849E-4</v>
      </c>
    </row>
    <row r="246" spans="1:8" x14ac:dyDescent="0.2">
      <c r="A246" s="5">
        <v>42430</v>
      </c>
      <c r="B246" t="s">
        <v>7</v>
      </c>
      <c r="C246" t="s">
        <v>8</v>
      </c>
      <c r="D246">
        <v>1396.7344000000001</v>
      </c>
      <c r="E246">
        <v>1.0057739999999999</v>
      </c>
      <c r="F246">
        <v>1404.7991444255999</v>
      </c>
      <c r="G246">
        <v>36104696160</v>
      </c>
      <c r="H246" s="6">
        <f t="shared" si="0"/>
        <v>3.134004174469851E-4</v>
      </c>
    </row>
    <row r="247" spans="1:8" x14ac:dyDescent="0.2">
      <c r="A247" s="5">
        <v>42431</v>
      </c>
      <c r="B247" t="s">
        <v>7</v>
      </c>
      <c r="C247" t="s">
        <v>8</v>
      </c>
      <c r="D247">
        <v>1396.5555999999999</v>
      </c>
      <c r="E247">
        <v>1.0057739999999999</v>
      </c>
      <c r="F247">
        <v>1404.6193120344001</v>
      </c>
      <c r="G247">
        <v>36061066279</v>
      </c>
      <c r="H247" s="6">
        <f t="shared" si="0"/>
        <v>-1.2801288491204321E-4</v>
      </c>
    </row>
    <row r="248" spans="1:8" x14ac:dyDescent="0.2">
      <c r="A248" s="5">
        <v>42432</v>
      </c>
      <c r="B248" t="s">
        <v>7</v>
      </c>
      <c r="C248" t="s">
        <v>8</v>
      </c>
      <c r="D248">
        <v>1396.5517</v>
      </c>
      <c r="E248">
        <v>1.0057739999999999</v>
      </c>
      <c r="F248">
        <v>1404.6153895158</v>
      </c>
      <c r="G248">
        <v>36113949002</v>
      </c>
      <c r="H248" s="6">
        <f t="shared" si="0"/>
        <v>-2.792584842370438E-6</v>
      </c>
    </row>
    <row r="249" spans="1:8" x14ac:dyDescent="0.2">
      <c r="A249" s="5">
        <v>42433</v>
      </c>
      <c r="B249" t="s">
        <v>7</v>
      </c>
      <c r="C249" t="s">
        <v>8</v>
      </c>
      <c r="D249">
        <v>1396.7511</v>
      </c>
      <c r="E249">
        <v>1.0057739999999999</v>
      </c>
      <c r="F249">
        <v>1404.8159408514</v>
      </c>
      <c r="G249">
        <v>36089869021</v>
      </c>
      <c r="H249" s="6">
        <f t="shared" si="0"/>
        <v>1.4278024938141343E-4</v>
      </c>
    </row>
    <row r="250" spans="1:8" x14ac:dyDescent="0.2">
      <c r="A250" s="5">
        <v>42434</v>
      </c>
      <c r="B250" t="s">
        <v>7</v>
      </c>
      <c r="C250" t="s">
        <v>8</v>
      </c>
      <c r="D250">
        <v>1396.9788000000001</v>
      </c>
      <c r="E250">
        <v>1.0057739999999999</v>
      </c>
      <c r="F250">
        <v>1405.0449555912001</v>
      </c>
      <c r="G250">
        <v>36095751626</v>
      </c>
      <c r="H250" s="6">
        <f t="shared" si="0"/>
        <v>1.6302117105904124E-4</v>
      </c>
    </row>
    <row r="251" spans="1:8" x14ac:dyDescent="0.2">
      <c r="A251" s="5">
        <v>42435</v>
      </c>
      <c r="B251" t="s">
        <v>7</v>
      </c>
      <c r="C251" t="s">
        <v>8</v>
      </c>
      <c r="D251">
        <v>1397.1849</v>
      </c>
      <c r="E251">
        <v>1.0057739999999999</v>
      </c>
      <c r="F251">
        <v>1405.2522456126001</v>
      </c>
      <c r="G251">
        <v>36101076610</v>
      </c>
      <c r="H251" s="6">
        <f t="shared" ref="H251:H314" si="1">+F251/F250-1</f>
        <v>1.4753266119704733E-4</v>
      </c>
    </row>
    <row r="252" spans="1:8" x14ac:dyDescent="0.2">
      <c r="A252" s="5">
        <v>42436</v>
      </c>
      <c r="B252" t="s">
        <v>7</v>
      </c>
      <c r="C252" t="s">
        <v>8</v>
      </c>
      <c r="D252">
        <v>1396.76</v>
      </c>
      <c r="E252">
        <v>1.0057739999999999</v>
      </c>
      <c r="F252">
        <v>1404.8248922400001</v>
      </c>
      <c r="G252">
        <v>36093095664</v>
      </c>
      <c r="H252" s="6">
        <f t="shared" si="1"/>
        <v>-3.0411150306597357E-4</v>
      </c>
    </row>
    <row r="253" spans="1:8" x14ac:dyDescent="0.2">
      <c r="A253" s="5">
        <v>42437</v>
      </c>
      <c r="B253" t="s">
        <v>7</v>
      </c>
      <c r="C253" t="s">
        <v>8</v>
      </c>
      <c r="D253">
        <v>1397.5867000000001</v>
      </c>
      <c r="E253">
        <v>1.0057739999999999</v>
      </c>
      <c r="F253">
        <v>1405.6563656057999</v>
      </c>
      <c r="G253">
        <v>36114457702</v>
      </c>
      <c r="H253" s="6">
        <f t="shared" si="1"/>
        <v>5.9186975572034228E-4</v>
      </c>
    </row>
    <row r="254" spans="1:8" x14ac:dyDescent="0.2">
      <c r="A254" s="5">
        <v>42438</v>
      </c>
      <c r="B254" t="s">
        <v>7</v>
      </c>
      <c r="C254" t="s">
        <v>8</v>
      </c>
      <c r="D254">
        <v>1397.4203</v>
      </c>
      <c r="E254">
        <v>1.0057739999999999</v>
      </c>
      <c r="F254">
        <v>1405.4890048121999</v>
      </c>
      <c r="G254">
        <v>36110156961</v>
      </c>
      <c r="H254" s="6">
        <f t="shared" si="1"/>
        <v>-1.1906238088843502E-4</v>
      </c>
    </row>
    <row r="255" spans="1:8" x14ac:dyDescent="0.2">
      <c r="A255" s="5">
        <v>42439</v>
      </c>
      <c r="B255" t="s">
        <v>7</v>
      </c>
      <c r="C255" t="s">
        <v>8</v>
      </c>
      <c r="D255">
        <v>1397.402</v>
      </c>
      <c r="E255">
        <v>1.0057739999999999</v>
      </c>
      <c r="F255">
        <v>1405.470599148</v>
      </c>
      <c r="G255">
        <v>36111860997</v>
      </c>
      <c r="H255" s="6">
        <f t="shared" si="1"/>
        <v>-1.3095559009634883E-5</v>
      </c>
    </row>
    <row r="256" spans="1:8" x14ac:dyDescent="0.2">
      <c r="A256" s="5">
        <v>42440</v>
      </c>
      <c r="B256" t="s">
        <v>7</v>
      </c>
      <c r="C256" t="s">
        <v>8</v>
      </c>
      <c r="D256">
        <v>1397.7176999999999</v>
      </c>
      <c r="E256">
        <v>1.0057739999999999</v>
      </c>
      <c r="F256">
        <v>1405.7881219998001</v>
      </c>
      <c r="G256">
        <v>36113015433</v>
      </c>
      <c r="H256" s="6">
        <f t="shared" si="1"/>
        <v>2.2591924156412091E-4</v>
      </c>
    </row>
    <row r="257" spans="1:8" x14ac:dyDescent="0.2">
      <c r="A257" s="5">
        <v>42441</v>
      </c>
      <c r="B257" t="s">
        <v>7</v>
      </c>
      <c r="C257" t="s">
        <v>8</v>
      </c>
      <c r="D257">
        <v>1397.8589999999999</v>
      </c>
      <c r="E257">
        <v>1.0057739999999999</v>
      </c>
      <c r="F257">
        <v>1405.930237866</v>
      </c>
      <c r="G257">
        <v>36116797254</v>
      </c>
      <c r="H257" s="6">
        <f t="shared" si="1"/>
        <v>1.0109337529318196E-4</v>
      </c>
    </row>
    <row r="258" spans="1:8" x14ac:dyDescent="0.2">
      <c r="A258" s="5">
        <v>42442</v>
      </c>
      <c r="B258" t="s">
        <v>7</v>
      </c>
      <c r="C258" t="s">
        <v>8</v>
      </c>
      <c r="D258">
        <v>1398.0320999999999</v>
      </c>
      <c r="E258">
        <v>1.0057739999999999</v>
      </c>
      <c r="F258">
        <v>1406.1043373453999</v>
      </c>
      <c r="G258">
        <v>36121268940</v>
      </c>
      <c r="H258" s="6">
        <f t="shared" si="1"/>
        <v>1.2383223200629345E-4</v>
      </c>
    </row>
    <row r="259" spans="1:8" x14ac:dyDescent="0.2">
      <c r="A259" s="5">
        <v>42443</v>
      </c>
      <c r="B259" t="s">
        <v>7</v>
      </c>
      <c r="C259" t="s">
        <v>8</v>
      </c>
      <c r="D259">
        <v>1397.1817000000001</v>
      </c>
      <c r="E259">
        <v>1.0057739999999999</v>
      </c>
      <c r="F259">
        <v>1405.2490271357999</v>
      </c>
      <c r="G259">
        <v>36086165281</v>
      </c>
      <c r="H259" s="6">
        <f t="shared" si="1"/>
        <v>-6.0828360092735068E-4</v>
      </c>
    </row>
    <row r="260" spans="1:8" x14ac:dyDescent="0.2">
      <c r="A260" s="5">
        <v>42444</v>
      </c>
      <c r="B260" t="s">
        <v>7</v>
      </c>
      <c r="C260" t="s">
        <v>8</v>
      </c>
      <c r="D260">
        <v>1398.0854999999999</v>
      </c>
      <c r="E260">
        <v>1.0057739999999999</v>
      </c>
      <c r="F260">
        <v>1406.158045677</v>
      </c>
      <c r="G260">
        <v>36148138388</v>
      </c>
      <c r="H260" s="6">
        <f t="shared" si="1"/>
        <v>6.4687363139670495E-4</v>
      </c>
    </row>
    <row r="261" spans="1:8" x14ac:dyDescent="0.2">
      <c r="A261" s="5">
        <v>42445</v>
      </c>
      <c r="B261" t="s">
        <v>7</v>
      </c>
      <c r="C261" t="s">
        <v>8</v>
      </c>
      <c r="D261">
        <v>1398.7570000000001</v>
      </c>
      <c r="E261">
        <v>1.0057739999999999</v>
      </c>
      <c r="F261">
        <v>1406.833422918</v>
      </c>
      <c r="G261">
        <v>36272148758</v>
      </c>
      <c r="H261" s="6">
        <f t="shared" si="1"/>
        <v>4.8029966693730053E-4</v>
      </c>
    </row>
    <row r="262" spans="1:8" x14ac:dyDescent="0.2">
      <c r="A262" s="5">
        <v>42446</v>
      </c>
      <c r="B262" t="s">
        <v>7</v>
      </c>
      <c r="C262" t="s">
        <v>8</v>
      </c>
      <c r="D262">
        <v>1399.7556</v>
      </c>
      <c r="E262">
        <v>1.0057739999999999</v>
      </c>
      <c r="F262">
        <v>1407.8377888344</v>
      </c>
      <c r="G262">
        <v>36331676335</v>
      </c>
      <c r="H262" s="6">
        <f t="shared" si="1"/>
        <v>7.139195728780301E-4</v>
      </c>
    </row>
    <row r="263" spans="1:8" x14ac:dyDescent="0.2">
      <c r="A263" s="5">
        <v>42447</v>
      </c>
      <c r="B263" t="s">
        <v>7</v>
      </c>
      <c r="C263" t="s">
        <v>8</v>
      </c>
      <c r="D263">
        <v>1400.6809000000001</v>
      </c>
      <c r="E263">
        <v>1.0057739999999999</v>
      </c>
      <c r="F263">
        <v>1408.7684315166</v>
      </c>
      <c r="G263">
        <v>36357192239</v>
      </c>
      <c r="H263" s="6">
        <f t="shared" si="1"/>
        <v>6.6104397081878652E-4</v>
      </c>
    </row>
    <row r="264" spans="1:8" x14ac:dyDescent="0.2">
      <c r="A264" s="5">
        <v>42448</v>
      </c>
      <c r="B264" t="s">
        <v>7</v>
      </c>
      <c r="C264" t="s">
        <v>8</v>
      </c>
      <c r="D264">
        <v>1400.8529000000001</v>
      </c>
      <c r="E264">
        <v>1.0057739999999999</v>
      </c>
      <c r="F264">
        <v>1408.9414246445999</v>
      </c>
      <c r="G264">
        <v>36361657809</v>
      </c>
      <c r="H264" s="6">
        <f t="shared" si="1"/>
        <v>1.227974194550896E-4</v>
      </c>
    </row>
    <row r="265" spans="1:8" x14ac:dyDescent="0.2">
      <c r="A265" s="5">
        <v>42449</v>
      </c>
      <c r="B265" t="s">
        <v>7</v>
      </c>
      <c r="C265" t="s">
        <v>8</v>
      </c>
      <c r="D265">
        <v>1401.0110999999999</v>
      </c>
      <c r="E265">
        <v>1.0057739999999999</v>
      </c>
      <c r="F265">
        <v>1409.1005380914</v>
      </c>
      <c r="G265">
        <v>36365764398</v>
      </c>
      <c r="H265" s="6">
        <f t="shared" si="1"/>
        <v>1.1293120069932883E-4</v>
      </c>
    </row>
    <row r="266" spans="1:8" x14ac:dyDescent="0.2">
      <c r="A266" s="5">
        <v>42450</v>
      </c>
      <c r="B266" t="s">
        <v>7</v>
      </c>
      <c r="C266" t="s">
        <v>8</v>
      </c>
      <c r="D266">
        <v>1400.6663000000001</v>
      </c>
      <c r="E266">
        <v>1.0057739999999999</v>
      </c>
      <c r="F266">
        <v>1408.7537472162001</v>
      </c>
      <c r="G266">
        <v>36354306898</v>
      </c>
      <c r="H266" s="6">
        <f t="shared" si="1"/>
        <v>-2.4610797159274611E-4</v>
      </c>
    </row>
    <row r="267" spans="1:8" x14ac:dyDescent="0.2">
      <c r="A267" s="5">
        <v>42451</v>
      </c>
      <c r="B267" t="s">
        <v>7</v>
      </c>
      <c r="C267" t="s">
        <v>8</v>
      </c>
      <c r="D267">
        <v>1401.0663</v>
      </c>
      <c r="E267">
        <v>1.0057739999999999</v>
      </c>
      <c r="F267">
        <v>1409.1560568161999</v>
      </c>
      <c r="G267">
        <v>36205605116</v>
      </c>
      <c r="H267" s="6">
        <f t="shared" si="1"/>
        <v>2.8557837080822601E-4</v>
      </c>
    </row>
    <row r="268" spans="1:8" x14ac:dyDescent="0.2">
      <c r="A268" s="5">
        <v>42452</v>
      </c>
      <c r="B268" t="s">
        <v>7</v>
      </c>
      <c r="C268" t="s">
        <v>8</v>
      </c>
      <c r="D268">
        <v>1401.3880999999999</v>
      </c>
      <c r="E268">
        <v>1.0057739999999999</v>
      </c>
      <c r="F268">
        <v>1409.4797148893999</v>
      </c>
      <c r="G268">
        <v>36629432431</v>
      </c>
      <c r="H268" s="6">
        <f t="shared" si="1"/>
        <v>2.2968220704466802E-4</v>
      </c>
    </row>
    <row r="269" spans="1:8" x14ac:dyDescent="0.2">
      <c r="A269" s="5">
        <v>42453</v>
      </c>
      <c r="B269" t="s">
        <v>7</v>
      </c>
      <c r="C269" t="s">
        <v>8</v>
      </c>
      <c r="D269">
        <v>1401.6401000000001</v>
      </c>
      <c r="E269">
        <v>1.0057739999999999</v>
      </c>
      <c r="F269">
        <v>1409.7331699373999</v>
      </c>
      <c r="G269">
        <v>36181235283</v>
      </c>
      <c r="H269" s="6">
        <f t="shared" si="1"/>
        <v>1.7982170677766085E-4</v>
      </c>
    </row>
    <row r="270" spans="1:8" x14ac:dyDescent="0.2">
      <c r="A270" s="5">
        <v>42454</v>
      </c>
      <c r="B270" t="s">
        <v>7</v>
      </c>
      <c r="C270" t="s">
        <v>8</v>
      </c>
      <c r="D270">
        <v>1401.78</v>
      </c>
      <c r="E270">
        <v>1.0057739999999999</v>
      </c>
      <c r="F270">
        <v>1409.8738777200001</v>
      </c>
      <c r="G270">
        <v>36184847374</v>
      </c>
      <c r="H270" s="6">
        <f t="shared" si="1"/>
        <v>9.9811642090052999E-5</v>
      </c>
    </row>
    <row r="271" spans="1:8" x14ac:dyDescent="0.2">
      <c r="A271" s="5">
        <v>42455</v>
      </c>
      <c r="B271" t="s">
        <v>7</v>
      </c>
      <c r="C271" t="s">
        <v>8</v>
      </c>
      <c r="D271">
        <v>1401.9573</v>
      </c>
      <c r="E271">
        <v>1.0057739999999999</v>
      </c>
      <c r="F271">
        <v>1410.0522014502001</v>
      </c>
      <c r="G271">
        <v>36189423195</v>
      </c>
      <c r="H271" s="6">
        <f t="shared" si="1"/>
        <v>1.2648204425791398E-4</v>
      </c>
    </row>
    <row r="272" spans="1:8" x14ac:dyDescent="0.2">
      <c r="A272" s="5">
        <v>42456</v>
      </c>
      <c r="B272" t="s">
        <v>7</v>
      </c>
      <c r="C272" t="s">
        <v>8</v>
      </c>
      <c r="D272">
        <v>1402.0983000000001</v>
      </c>
      <c r="E272">
        <v>1.0057739999999999</v>
      </c>
      <c r="F272">
        <v>1410.1940155842001</v>
      </c>
      <c r="G272">
        <v>36193062711</v>
      </c>
      <c r="H272" s="6">
        <f t="shared" si="1"/>
        <v>1.0057367653071303E-4</v>
      </c>
    </row>
    <row r="273" spans="1:8" x14ac:dyDescent="0.2">
      <c r="A273" s="5">
        <v>42457</v>
      </c>
      <c r="B273" t="s">
        <v>7</v>
      </c>
      <c r="C273" t="s">
        <v>8</v>
      </c>
      <c r="D273">
        <v>1401.8196</v>
      </c>
      <c r="E273">
        <v>1.0057739999999999</v>
      </c>
      <c r="F273">
        <v>1409.9137063704</v>
      </c>
      <c r="G273">
        <v>36199887842</v>
      </c>
      <c r="H273" s="6">
        <f t="shared" si="1"/>
        <v>-1.9877350967489882E-4</v>
      </c>
    </row>
    <row r="274" spans="1:8" x14ac:dyDescent="0.2">
      <c r="A274" s="5">
        <v>42458</v>
      </c>
      <c r="B274" t="s">
        <v>7</v>
      </c>
      <c r="C274" t="s">
        <v>8</v>
      </c>
      <c r="D274">
        <v>1402.8289</v>
      </c>
      <c r="E274">
        <v>1.0057739999999999</v>
      </c>
      <c r="F274">
        <v>1410.9288340686001</v>
      </c>
      <c r="G274">
        <v>36229952270</v>
      </c>
      <c r="H274" s="6">
        <f t="shared" si="1"/>
        <v>7.199927865184641E-4</v>
      </c>
    </row>
    <row r="275" spans="1:8" x14ac:dyDescent="0.2">
      <c r="A275" s="5">
        <v>42459</v>
      </c>
      <c r="B275" t="s">
        <v>7</v>
      </c>
      <c r="C275" t="s">
        <v>8</v>
      </c>
      <c r="D275">
        <v>1402.0697</v>
      </c>
      <c r="E275">
        <v>1.0057739999999999</v>
      </c>
      <c r="F275">
        <v>1410.1652504478</v>
      </c>
      <c r="G275">
        <v>36224097438</v>
      </c>
      <c r="H275" s="6">
        <f t="shared" si="1"/>
        <v>-5.4119215821690769E-4</v>
      </c>
    </row>
    <row r="276" spans="1:8" x14ac:dyDescent="0.2">
      <c r="A276" s="5">
        <v>42460</v>
      </c>
      <c r="B276" t="s">
        <v>7</v>
      </c>
      <c r="C276" t="s">
        <v>8</v>
      </c>
      <c r="D276">
        <v>1403.338</v>
      </c>
      <c r="E276">
        <v>1.0057739999999999</v>
      </c>
      <c r="F276">
        <v>1411.4408736119999</v>
      </c>
      <c r="G276">
        <v>36285943970</v>
      </c>
      <c r="H276" s="6">
        <f t="shared" si="1"/>
        <v>9.0459126247433019E-4</v>
      </c>
    </row>
    <row r="277" spans="1:8" x14ac:dyDescent="0.2">
      <c r="A277" s="5">
        <v>42461</v>
      </c>
      <c r="B277" t="s">
        <v>7</v>
      </c>
      <c r="C277" t="s">
        <v>8</v>
      </c>
      <c r="D277">
        <v>1404.059</v>
      </c>
      <c r="E277">
        <v>1.0057739999999999</v>
      </c>
      <c r="F277">
        <v>1412.1660366660001</v>
      </c>
      <c r="G277">
        <v>36304585898</v>
      </c>
      <c r="H277" s="6">
        <f t="shared" si="1"/>
        <v>5.1377501357485755E-4</v>
      </c>
    </row>
    <row r="278" spans="1:8" x14ac:dyDescent="0.2">
      <c r="A278" s="5">
        <v>42462</v>
      </c>
      <c r="B278" t="s">
        <v>7</v>
      </c>
      <c r="C278" t="s">
        <v>8</v>
      </c>
      <c r="D278">
        <v>1404.2082</v>
      </c>
      <c r="E278">
        <v>1.0057739999999999</v>
      </c>
      <c r="F278">
        <v>1412.3160981468</v>
      </c>
      <c r="G278">
        <v>36308445335</v>
      </c>
      <c r="H278" s="6">
        <f t="shared" si="1"/>
        <v>1.0626334078533972E-4</v>
      </c>
    </row>
    <row r="279" spans="1:8" x14ac:dyDescent="0.2">
      <c r="A279" s="5">
        <v>42463</v>
      </c>
      <c r="B279" t="s">
        <v>7</v>
      </c>
      <c r="C279" t="s">
        <v>8</v>
      </c>
      <c r="D279">
        <v>1404.3723</v>
      </c>
      <c r="E279">
        <v>1.0057739999999999</v>
      </c>
      <c r="F279">
        <v>1412.4811456601999</v>
      </c>
      <c r="G279">
        <v>36312686169</v>
      </c>
      <c r="H279" s="6">
        <f t="shared" si="1"/>
        <v>1.1686301219437922E-4</v>
      </c>
    </row>
    <row r="280" spans="1:8" x14ac:dyDescent="0.2">
      <c r="A280" s="5">
        <v>42464</v>
      </c>
      <c r="B280" t="s">
        <v>7</v>
      </c>
      <c r="C280" t="s">
        <v>8</v>
      </c>
      <c r="D280">
        <v>1404.4659999999999</v>
      </c>
      <c r="E280">
        <v>1.0057739999999999</v>
      </c>
      <c r="F280">
        <v>1412.575386684</v>
      </c>
      <c r="G280">
        <v>36324688659</v>
      </c>
      <c r="H280" s="6">
        <f t="shared" si="1"/>
        <v>6.6720199479952669E-5</v>
      </c>
    </row>
    <row r="281" spans="1:8" x14ac:dyDescent="0.2">
      <c r="A281" s="5">
        <v>42465</v>
      </c>
      <c r="B281" t="s">
        <v>7</v>
      </c>
      <c r="C281" t="s">
        <v>8</v>
      </c>
      <c r="D281">
        <v>1404.9097999999999</v>
      </c>
      <c r="E281">
        <v>1.0057739999999999</v>
      </c>
      <c r="F281">
        <v>1413.0217491852</v>
      </c>
      <c r="G281">
        <v>36327554499</v>
      </c>
      <c r="H281" s="6">
        <f t="shared" si="1"/>
        <v>3.1599198556597763E-4</v>
      </c>
    </row>
    <row r="282" spans="1:8" x14ac:dyDescent="0.2">
      <c r="A282" s="5">
        <v>42466</v>
      </c>
      <c r="B282" t="s">
        <v>7</v>
      </c>
      <c r="C282" t="s">
        <v>8</v>
      </c>
      <c r="D282">
        <v>1405.8637000000001</v>
      </c>
      <c r="E282">
        <v>1.0057739999999999</v>
      </c>
      <c r="F282">
        <v>1413.9811570038</v>
      </c>
      <c r="G282">
        <v>36358545772</v>
      </c>
      <c r="H282" s="6">
        <f t="shared" si="1"/>
        <v>6.7897597411592514E-4</v>
      </c>
    </row>
    <row r="283" spans="1:8" x14ac:dyDescent="0.2">
      <c r="A283" s="5">
        <v>42467</v>
      </c>
      <c r="B283" t="s">
        <v>7</v>
      </c>
      <c r="C283" t="s">
        <v>8</v>
      </c>
      <c r="D283">
        <v>1405.4757999999999</v>
      </c>
      <c r="E283">
        <v>1.0057739999999999</v>
      </c>
      <c r="F283">
        <v>1413.5910172691999</v>
      </c>
      <c r="G283">
        <v>36348514273</v>
      </c>
      <c r="H283" s="6">
        <f t="shared" si="1"/>
        <v>-2.7591579468200234E-4</v>
      </c>
    </row>
    <row r="284" spans="1:8" x14ac:dyDescent="0.2">
      <c r="A284" s="5">
        <v>42468</v>
      </c>
      <c r="B284" t="s">
        <v>7</v>
      </c>
      <c r="C284" t="s">
        <v>8</v>
      </c>
      <c r="D284">
        <v>1405.8172999999999</v>
      </c>
      <c r="E284">
        <v>1.0057739999999999</v>
      </c>
      <c r="F284">
        <v>1413.9344890902</v>
      </c>
      <c r="G284">
        <v>36353127175</v>
      </c>
      <c r="H284" s="6">
        <f t="shared" si="1"/>
        <v>2.4297821421059851E-4</v>
      </c>
    </row>
    <row r="285" spans="1:8" x14ac:dyDescent="0.2">
      <c r="A285" s="5">
        <v>42469</v>
      </c>
      <c r="B285" t="s">
        <v>7</v>
      </c>
      <c r="C285" t="s">
        <v>8</v>
      </c>
      <c r="D285">
        <v>1405.9847</v>
      </c>
      <c r="E285">
        <v>1.0057739999999999</v>
      </c>
      <c r="F285">
        <v>1414.1028556578001</v>
      </c>
      <c r="G285">
        <v>36357457651</v>
      </c>
      <c r="H285" s="6">
        <f t="shared" si="1"/>
        <v>1.1907663961752135E-4</v>
      </c>
    </row>
    <row r="286" spans="1:8" x14ac:dyDescent="0.2">
      <c r="A286" s="5">
        <v>42470</v>
      </c>
      <c r="B286" t="s">
        <v>7</v>
      </c>
      <c r="C286" t="s">
        <v>8</v>
      </c>
      <c r="D286">
        <v>1406.1613</v>
      </c>
      <c r="E286">
        <v>1.0057739999999999</v>
      </c>
      <c r="F286">
        <v>1414.2804753462001</v>
      </c>
      <c r="G286">
        <v>36362023598</v>
      </c>
      <c r="H286" s="6">
        <f t="shared" si="1"/>
        <v>1.2560591875576677E-4</v>
      </c>
    </row>
    <row r="287" spans="1:8" x14ac:dyDescent="0.2">
      <c r="A287" s="5">
        <v>42471</v>
      </c>
      <c r="B287" t="s">
        <v>7</v>
      </c>
      <c r="C287" t="s">
        <v>8</v>
      </c>
      <c r="D287">
        <v>1406.6587999999999</v>
      </c>
      <c r="E287">
        <v>1.0057739999999999</v>
      </c>
      <c r="F287">
        <v>1414.7808479112</v>
      </c>
      <c r="G287">
        <v>36149823877</v>
      </c>
      <c r="H287" s="6">
        <f t="shared" si="1"/>
        <v>3.5380009391516865E-4</v>
      </c>
    </row>
    <row r="288" spans="1:8" x14ac:dyDescent="0.2">
      <c r="A288" s="5">
        <v>42472</v>
      </c>
      <c r="B288" t="s">
        <v>7</v>
      </c>
      <c r="C288" t="s">
        <v>8</v>
      </c>
      <c r="D288">
        <v>1405.6790000000001</v>
      </c>
      <c r="E288">
        <v>1.0057739999999999</v>
      </c>
      <c r="F288">
        <v>1413.7953905459999</v>
      </c>
      <c r="G288">
        <v>36124643406</v>
      </c>
      <c r="H288" s="6">
        <f t="shared" si="1"/>
        <v>-6.9654417972575544E-4</v>
      </c>
    </row>
    <row r="289" spans="1:8" x14ac:dyDescent="0.2">
      <c r="A289" s="5">
        <v>42473</v>
      </c>
      <c r="B289" t="s">
        <v>7</v>
      </c>
      <c r="C289" t="s">
        <v>8</v>
      </c>
      <c r="D289">
        <v>1405.9917</v>
      </c>
      <c r="E289">
        <v>1.0057739999999999</v>
      </c>
      <c r="F289">
        <v>1414.1098960758</v>
      </c>
      <c r="G289">
        <v>36130674503</v>
      </c>
      <c r="H289" s="6">
        <f t="shared" si="1"/>
        <v>2.2245477096838329E-4</v>
      </c>
    </row>
    <row r="290" spans="1:8" x14ac:dyDescent="0.2">
      <c r="A290" s="5">
        <v>42474</v>
      </c>
      <c r="B290" t="s">
        <v>7</v>
      </c>
      <c r="C290" t="s">
        <v>8</v>
      </c>
      <c r="D290">
        <v>1407.9521</v>
      </c>
      <c r="E290">
        <v>1.0057739999999999</v>
      </c>
      <c r="F290">
        <v>1416.0816154254001</v>
      </c>
      <c r="G290">
        <v>35871724598</v>
      </c>
      <c r="H290" s="6">
        <f t="shared" si="1"/>
        <v>1.39431833061332E-3</v>
      </c>
    </row>
    <row r="291" spans="1:8" x14ac:dyDescent="0.2">
      <c r="A291" s="5">
        <v>42475</v>
      </c>
      <c r="B291" t="s">
        <v>7</v>
      </c>
      <c r="C291" t="s">
        <v>8</v>
      </c>
      <c r="D291">
        <v>1408.4498000000001</v>
      </c>
      <c r="E291">
        <v>1.0057739999999999</v>
      </c>
      <c r="F291">
        <v>1416.5821891451999</v>
      </c>
      <c r="G291">
        <v>35959536229</v>
      </c>
      <c r="H291" s="6">
        <f t="shared" si="1"/>
        <v>3.5349213939861457E-4</v>
      </c>
    </row>
    <row r="292" spans="1:8" x14ac:dyDescent="0.2">
      <c r="A292" s="5">
        <v>42476</v>
      </c>
      <c r="B292" t="s">
        <v>7</v>
      </c>
      <c r="C292" t="s">
        <v>8</v>
      </c>
      <c r="D292">
        <v>1408.6204</v>
      </c>
      <c r="E292">
        <v>1.0057739999999999</v>
      </c>
      <c r="F292">
        <v>1416.7537741896001</v>
      </c>
      <c r="G292">
        <v>35963894183</v>
      </c>
      <c r="H292" s="6">
        <f t="shared" si="1"/>
        <v>1.211260777631562E-4</v>
      </c>
    </row>
    <row r="293" spans="1:8" x14ac:dyDescent="0.2">
      <c r="A293" s="5">
        <v>42477</v>
      </c>
      <c r="B293" t="s">
        <v>7</v>
      </c>
      <c r="C293" t="s">
        <v>8</v>
      </c>
      <c r="D293">
        <v>1408.8072999999999</v>
      </c>
      <c r="E293">
        <v>1.0057739999999999</v>
      </c>
      <c r="F293">
        <v>1416.9417533502001</v>
      </c>
      <c r="G293">
        <v>35968664706</v>
      </c>
      <c r="H293" s="6">
        <f t="shared" si="1"/>
        <v>1.3268301381974545E-4</v>
      </c>
    </row>
    <row r="294" spans="1:8" x14ac:dyDescent="0.2">
      <c r="A294" s="5">
        <v>42478</v>
      </c>
      <c r="B294" t="s">
        <v>7</v>
      </c>
      <c r="C294" t="s">
        <v>8</v>
      </c>
      <c r="D294">
        <v>1409.4244000000001</v>
      </c>
      <c r="E294">
        <v>1.0057739999999999</v>
      </c>
      <c r="F294">
        <v>1417.5624164855999</v>
      </c>
      <c r="G294">
        <v>35979400183</v>
      </c>
      <c r="H294" s="6">
        <f t="shared" si="1"/>
        <v>4.3803009822540595E-4</v>
      </c>
    </row>
    <row r="295" spans="1:8" x14ac:dyDescent="0.2">
      <c r="A295" s="5">
        <v>42479</v>
      </c>
      <c r="B295" t="s">
        <v>7</v>
      </c>
      <c r="C295" t="s">
        <v>8</v>
      </c>
      <c r="D295">
        <v>1409.6827000000001</v>
      </c>
      <c r="E295">
        <v>1.0057739999999999</v>
      </c>
      <c r="F295">
        <v>1417.8222079098</v>
      </c>
      <c r="G295">
        <v>35985996335</v>
      </c>
      <c r="H295" s="6">
        <f t="shared" si="1"/>
        <v>1.8326630360609997E-4</v>
      </c>
    </row>
    <row r="296" spans="1:8" x14ac:dyDescent="0.2">
      <c r="A296" s="5">
        <v>42480</v>
      </c>
      <c r="B296" t="s">
        <v>7</v>
      </c>
      <c r="C296" t="s">
        <v>8</v>
      </c>
      <c r="D296">
        <v>1410.279</v>
      </c>
      <c r="E296">
        <v>1.0057739999999999</v>
      </c>
      <c r="F296">
        <v>1418.4219509459999</v>
      </c>
      <c r="G296">
        <v>36091134628</v>
      </c>
      <c r="H296" s="6">
        <f t="shared" si="1"/>
        <v>4.2300299209174774E-4</v>
      </c>
    </row>
    <row r="297" spans="1:8" x14ac:dyDescent="0.2">
      <c r="A297" s="5">
        <v>42481</v>
      </c>
      <c r="B297" t="s">
        <v>7</v>
      </c>
      <c r="C297" t="s">
        <v>8</v>
      </c>
      <c r="D297">
        <v>1408.9863</v>
      </c>
      <c r="E297">
        <v>1.0057739999999999</v>
      </c>
      <c r="F297">
        <v>1417.1217868962001</v>
      </c>
      <c r="G297">
        <v>35929509779</v>
      </c>
      <c r="H297" s="6">
        <f t="shared" si="1"/>
        <v>-9.166271354815736E-4</v>
      </c>
    </row>
    <row r="298" spans="1:8" x14ac:dyDescent="0.2">
      <c r="A298" s="5">
        <v>42482</v>
      </c>
      <c r="B298" t="s">
        <v>7</v>
      </c>
      <c r="C298" t="s">
        <v>8</v>
      </c>
      <c r="D298">
        <v>1409.0569</v>
      </c>
      <c r="E298">
        <v>1.0057739999999999</v>
      </c>
      <c r="F298">
        <v>1417.1927945406001</v>
      </c>
      <c r="G298">
        <v>35931310462</v>
      </c>
      <c r="H298" s="6">
        <f t="shared" si="1"/>
        <v>5.0106945681527293E-5</v>
      </c>
    </row>
    <row r="299" spans="1:8" x14ac:dyDescent="0.2">
      <c r="A299" s="5">
        <v>42483</v>
      </c>
      <c r="B299" t="s">
        <v>7</v>
      </c>
      <c r="C299" t="s">
        <v>8</v>
      </c>
      <c r="D299">
        <v>1409.2482</v>
      </c>
      <c r="E299">
        <v>1.0057739999999999</v>
      </c>
      <c r="F299">
        <v>1417.3851991068</v>
      </c>
      <c r="G299">
        <v>35936187490</v>
      </c>
      <c r="H299" s="6">
        <f t="shared" si="1"/>
        <v>1.3576456706609896E-4</v>
      </c>
    </row>
    <row r="300" spans="1:8" x14ac:dyDescent="0.2">
      <c r="A300" s="5">
        <v>42484</v>
      </c>
      <c r="B300" t="s">
        <v>7</v>
      </c>
      <c r="C300" t="s">
        <v>8</v>
      </c>
      <c r="D300">
        <v>1409.4284</v>
      </c>
      <c r="E300">
        <v>1.0057739999999999</v>
      </c>
      <c r="F300">
        <v>1417.5664395816</v>
      </c>
      <c r="G300">
        <v>35940783616</v>
      </c>
      <c r="H300" s="6">
        <f t="shared" si="1"/>
        <v>1.2786959742072668E-4</v>
      </c>
    </row>
    <row r="301" spans="1:8" x14ac:dyDescent="0.2">
      <c r="A301" s="5">
        <v>42485</v>
      </c>
      <c r="B301" t="s">
        <v>7</v>
      </c>
      <c r="C301" t="s">
        <v>8</v>
      </c>
      <c r="D301">
        <v>1410.0767000000001</v>
      </c>
      <c r="E301">
        <v>1.0057739999999999</v>
      </c>
      <c r="F301">
        <v>1418.2184828658001</v>
      </c>
      <c r="G301">
        <v>35786006122</v>
      </c>
      <c r="H301" s="6">
        <f t="shared" si="1"/>
        <v>4.5997370281458672E-4</v>
      </c>
    </row>
    <row r="302" spans="1:8" x14ac:dyDescent="0.2">
      <c r="A302" s="5">
        <v>42486</v>
      </c>
      <c r="B302" t="s">
        <v>7</v>
      </c>
      <c r="C302" t="s">
        <v>8</v>
      </c>
      <c r="D302">
        <v>1410.1860999999999</v>
      </c>
      <c r="E302">
        <v>1.0057739999999999</v>
      </c>
      <c r="F302">
        <v>1418.3285145414</v>
      </c>
      <c r="G302">
        <v>35142533067</v>
      </c>
      <c r="H302" s="6">
        <f t="shared" si="1"/>
        <v>7.7584432109256696E-5</v>
      </c>
    </row>
    <row r="303" spans="1:8" x14ac:dyDescent="0.2">
      <c r="A303" s="5">
        <v>42487</v>
      </c>
      <c r="B303" t="s">
        <v>7</v>
      </c>
      <c r="C303" t="s">
        <v>8</v>
      </c>
      <c r="D303">
        <v>1411.5562</v>
      </c>
      <c r="E303">
        <v>1.0057739999999999</v>
      </c>
      <c r="F303">
        <v>1419.7065254987999</v>
      </c>
      <c r="G303">
        <v>35170159267</v>
      </c>
      <c r="H303" s="6">
        <f t="shared" si="1"/>
        <v>9.715738936868501E-4</v>
      </c>
    </row>
    <row r="304" spans="1:8" x14ac:dyDescent="0.2">
      <c r="A304" s="5">
        <v>42488</v>
      </c>
      <c r="B304" t="s">
        <v>7</v>
      </c>
      <c r="C304" t="s">
        <v>8</v>
      </c>
      <c r="D304">
        <v>1410.4450999999999</v>
      </c>
      <c r="E304">
        <v>1.0057739999999999</v>
      </c>
      <c r="F304">
        <v>1418.5890100074</v>
      </c>
      <c r="G304">
        <v>35400615022</v>
      </c>
      <c r="H304" s="6">
        <f t="shared" si="1"/>
        <v>-7.8714542148583533E-4</v>
      </c>
    </row>
    <row r="305" spans="1:8" x14ac:dyDescent="0.2">
      <c r="A305" s="5">
        <v>42489</v>
      </c>
      <c r="B305" t="s">
        <v>7</v>
      </c>
      <c r="C305" t="s">
        <v>8</v>
      </c>
      <c r="D305">
        <v>1410.1963000000001</v>
      </c>
      <c r="E305">
        <v>1.0057739999999999</v>
      </c>
      <c r="F305">
        <v>1418.3387734362</v>
      </c>
      <c r="G305">
        <v>35268540922</v>
      </c>
      <c r="H305" s="6">
        <f t="shared" si="1"/>
        <v>-1.7639821642123632E-4</v>
      </c>
    </row>
    <row r="306" spans="1:8" x14ac:dyDescent="0.2">
      <c r="A306" s="5">
        <v>42490</v>
      </c>
      <c r="B306" t="s">
        <v>7</v>
      </c>
      <c r="C306" t="s">
        <v>8</v>
      </c>
      <c r="D306">
        <v>1410.3679</v>
      </c>
      <c r="E306">
        <v>1.0057739999999999</v>
      </c>
      <c r="F306">
        <v>1418.5113642546</v>
      </c>
      <c r="G306">
        <v>35272830528</v>
      </c>
      <c r="H306" s="6">
        <f t="shared" si="1"/>
        <v>1.2168518666522132E-4</v>
      </c>
    </row>
    <row r="307" spans="1:8" x14ac:dyDescent="0.2">
      <c r="A307" s="5">
        <v>42491</v>
      </c>
      <c r="B307" t="s">
        <v>7</v>
      </c>
      <c r="C307" t="s">
        <v>8</v>
      </c>
      <c r="D307">
        <v>1410.5651</v>
      </c>
      <c r="E307">
        <v>1.0057739999999999</v>
      </c>
      <c r="F307">
        <v>1418.7097028874</v>
      </c>
      <c r="G307">
        <v>35277762996</v>
      </c>
      <c r="H307" s="6">
        <f t="shared" si="1"/>
        <v>1.3982167347958985E-4</v>
      </c>
    </row>
    <row r="308" spans="1:8" x14ac:dyDescent="0.2">
      <c r="A308" s="5">
        <v>42492</v>
      </c>
      <c r="B308" t="s">
        <v>7</v>
      </c>
      <c r="C308" t="s">
        <v>8</v>
      </c>
      <c r="D308">
        <v>1410.8474000000001</v>
      </c>
      <c r="E308">
        <v>1.0057739999999999</v>
      </c>
      <c r="F308">
        <v>1418.9936328875999</v>
      </c>
      <c r="G308">
        <v>35272350702</v>
      </c>
      <c r="H308" s="6">
        <f t="shared" si="1"/>
        <v>2.0013255680284558E-4</v>
      </c>
    </row>
    <row r="309" spans="1:8" x14ac:dyDescent="0.2">
      <c r="A309" s="5">
        <v>42493</v>
      </c>
      <c r="B309" t="s">
        <v>7</v>
      </c>
      <c r="C309" t="s">
        <v>8</v>
      </c>
      <c r="D309">
        <v>1411.7632000000001</v>
      </c>
      <c r="E309">
        <v>1.0057739999999999</v>
      </c>
      <c r="F309">
        <v>1419.9147207168</v>
      </c>
      <c r="G309">
        <v>35289338611</v>
      </c>
      <c r="H309" s="6">
        <f t="shared" si="1"/>
        <v>6.4911343352958006E-4</v>
      </c>
    </row>
    <row r="310" spans="1:8" x14ac:dyDescent="0.2">
      <c r="A310" s="5">
        <v>42494</v>
      </c>
      <c r="B310" t="s">
        <v>7</v>
      </c>
      <c r="C310" t="s">
        <v>8</v>
      </c>
      <c r="D310">
        <v>1412.2692999999999</v>
      </c>
      <c r="E310">
        <v>1.0057739999999999</v>
      </c>
      <c r="F310">
        <v>1420.4237429381999</v>
      </c>
      <c r="G310">
        <v>35318032394</v>
      </c>
      <c r="H310" s="6">
        <f t="shared" si="1"/>
        <v>3.5848788238701523E-4</v>
      </c>
    </row>
    <row r="311" spans="1:8" x14ac:dyDescent="0.2">
      <c r="A311" s="5">
        <v>42495</v>
      </c>
      <c r="B311" t="s">
        <v>7</v>
      </c>
      <c r="C311" t="s">
        <v>8</v>
      </c>
      <c r="D311">
        <v>1412.6907000000001</v>
      </c>
      <c r="E311">
        <v>1.0057739999999999</v>
      </c>
      <c r="F311">
        <v>1420.8475761018001</v>
      </c>
      <c r="G311">
        <v>35328570410</v>
      </c>
      <c r="H311" s="6">
        <f t="shared" si="1"/>
        <v>2.9838501764523073E-4</v>
      </c>
    </row>
    <row r="312" spans="1:8" x14ac:dyDescent="0.2">
      <c r="A312" s="5">
        <v>42496</v>
      </c>
      <c r="B312" t="s">
        <v>7</v>
      </c>
      <c r="C312" t="s">
        <v>8</v>
      </c>
      <c r="D312">
        <v>1412.7686000000001</v>
      </c>
      <c r="E312">
        <v>1.0057739999999999</v>
      </c>
      <c r="F312">
        <v>1420.9259258964</v>
      </c>
      <c r="G312">
        <v>35600446656</v>
      </c>
      <c r="H312" s="6">
        <f t="shared" si="1"/>
        <v>5.514299768516473E-5</v>
      </c>
    </row>
    <row r="313" spans="1:8" x14ac:dyDescent="0.2">
      <c r="A313" s="5">
        <v>42497</v>
      </c>
      <c r="B313" t="s">
        <v>7</v>
      </c>
      <c r="C313" t="s">
        <v>8</v>
      </c>
      <c r="D313">
        <v>1412.9884999999999</v>
      </c>
      <c r="E313">
        <v>1.0057739999999999</v>
      </c>
      <c r="F313">
        <v>1421.1470955990001</v>
      </c>
      <c r="G313">
        <v>35605988523</v>
      </c>
      <c r="H313" s="6">
        <f t="shared" si="1"/>
        <v>1.556518172898258E-4</v>
      </c>
    </row>
    <row r="314" spans="1:8" x14ac:dyDescent="0.2">
      <c r="A314" s="5">
        <v>42498</v>
      </c>
      <c r="B314" t="s">
        <v>7</v>
      </c>
      <c r="C314" t="s">
        <v>8</v>
      </c>
      <c r="D314">
        <v>1413.1723999999999</v>
      </c>
      <c r="E314">
        <v>1.0057739999999999</v>
      </c>
      <c r="F314">
        <v>1421.3320574376</v>
      </c>
      <c r="G314">
        <v>35610622189</v>
      </c>
      <c r="H314" s="6">
        <f t="shared" si="1"/>
        <v>1.3014967920832454E-4</v>
      </c>
    </row>
    <row r="315" spans="1:8" x14ac:dyDescent="0.2">
      <c r="A315" s="5">
        <v>42499</v>
      </c>
      <c r="B315" t="s">
        <v>7</v>
      </c>
      <c r="C315" t="s">
        <v>8</v>
      </c>
      <c r="D315">
        <v>1413.3452</v>
      </c>
      <c r="E315">
        <v>1.0057739999999999</v>
      </c>
      <c r="F315">
        <v>1421.5058551848001</v>
      </c>
      <c r="G315">
        <v>35563757796</v>
      </c>
      <c r="H315" s="6">
        <f t="shared" ref="H315:H365" si="2">+F315/F314-1</f>
        <v>1.2227807449405326E-4</v>
      </c>
    </row>
    <row r="316" spans="1:8" x14ac:dyDescent="0.2">
      <c r="A316" s="5">
        <v>42500</v>
      </c>
      <c r="B316" t="s">
        <v>7</v>
      </c>
      <c r="C316" t="s">
        <v>8</v>
      </c>
      <c r="D316">
        <v>1413.6863000000001</v>
      </c>
      <c r="E316">
        <v>1.0057739999999999</v>
      </c>
      <c r="F316">
        <v>1421.8489246961999</v>
      </c>
      <c r="G316">
        <v>35544386366</v>
      </c>
      <c r="H316" s="6">
        <f t="shared" si="2"/>
        <v>2.4134231325789735E-4</v>
      </c>
    </row>
    <row r="317" spans="1:8" x14ac:dyDescent="0.2">
      <c r="A317" s="5">
        <v>42501</v>
      </c>
      <c r="B317" t="s">
        <v>7</v>
      </c>
      <c r="C317" t="s">
        <v>8</v>
      </c>
      <c r="D317">
        <v>1414.3245999999999</v>
      </c>
      <c r="E317">
        <v>1.0057739999999999</v>
      </c>
      <c r="F317">
        <v>1422.4909102403999</v>
      </c>
      <c r="G317">
        <v>35810718923</v>
      </c>
      <c r="H317" s="6">
        <f t="shared" si="2"/>
        <v>4.5151459697945207E-4</v>
      </c>
    </row>
    <row r="318" spans="1:8" x14ac:dyDescent="0.2">
      <c r="A318" s="5">
        <v>42502</v>
      </c>
      <c r="B318" t="s">
        <v>7</v>
      </c>
      <c r="C318" t="s">
        <v>8</v>
      </c>
      <c r="D318">
        <v>1413.8279</v>
      </c>
      <c r="E318">
        <v>1.0057739999999999</v>
      </c>
      <c r="F318">
        <v>1421.9913422945999</v>
      </c>
      <c r="G318">
        <v>35854694415</v>
      </c>
      <c r="H318" s="6">
        <f t="shared" si="2"/>
        <v>-3.5119236418568178E-4</v>
      </c>
    </row>
    <row r="319" spans="1:8" x14ac:dyDescent="0.2">
      <c r="A319" s="5">
        <v>42503</v>
      </c>
      <c r="B319" t="s">
        <v>7</v>
      </c>
      <c r="C319" t="s">
        <v>8</v>
      </c>
      <c r="D319">
        <v>1414.1586</v>
      </c>
      <c r="E319">
        <v>1.0057739999999999</v>
      </c>
      <c r="F319">
        <v>1422.3239517564</v>
      </c>
      <c r="G319">
        <v>35863081844</v>
      </c>
      <c r="H319" s="6">
        <f t="shared" si="2"/>
        <v>2.3390399920675264E-4</v>
      </c>
    </row>
    <row r="320" spans="1:8" x14ac:dyDescent="0.2">
      <c r="A320" s="5">
        <v>42504</v>
      </c>
      <c r="B320" t="s">
        <v>7</v>
      </c>
      <c r="C320" t="s">
        <v>8</v>
      </c>
      <c r="D320">
        <v>1414.3219999999999</v>
      </c>
      <c r="E320">
        <v>1.0057739999999999</v>
      </c>
      <c r="F320">
        <v>1422.488295228</v>
      </c>
      <c r="G320">
        <v>35867224760</v>
      </c>
      <c r="H320" s="6">
        <f t="shared" si="2"/>
        <v>1.1554573864636097E-4</v>
      </c>
    </row>
    <row r="321" spans="1:8" x14ac:dyDescent="0.2">
      <c r="A321" s="5">
        <v>42505</v>
      </c>
      <c r="B321" t="s">
        <v>7</v>
      </c>
      <c r="C321" t="s">
        <v>8</v>
      </c>
      <c r="D321">
        <v>1414.4576</v>
      </c>
      <c r="E321">
        <v>1.0057739999999999</v>
      </c>
      <c r="F321">
        <v>1422.6246781824</v>
      </c>
      <c r="G321">
        <v>35870663611</v>
      </c>
      <c r="H321" s="6">
        <f t="shared" si="2"/>
        <v>9.5876328021438084E-5</v>
      </c>
    </row>
    <row r="322" spans="1:8" x14ac:dyDescent="0.2">
      <c r="A322" s="5">
        <v>42506</v>
      </c>
      <c r="B322" t="s">
        <v>7</v>
      </c>
      <c r="C322" t="s">
        <v>8</v>
      </c>
      <c r="D322">
        <v>1414.8628000000001</v>
      </c>
      <c r="E322">
        <v>1.0057739999999999</v>
      </c>
      <c r="F322">
        <v>1423.0322178071999</v>
      </c>
      <c r="G322">
        <v>35880939386</v>
      </c>
      <c r="H322" s="6">
        <f t="shared" si="2"/>
        <v>2.8647023424377416E-4</v>
      </c>
    </row>
    <row r="323" spans="1:8" x14ac:dyDescent="0.2">
      <c r="A323" s="5">
        <v>42507</v>
      </c>
      <c r="B323" t="s">
        <v>7</v>
      </c>
      <c r="C323" t="s">
        <v>8</v>
      </c>
      <c r="D323">
        <v>1414.9504999999999</v>
      </c>
      <c r="E323">
        <v>1.0057739999999999</v>
      </c>
      <c r="F323">
        <v>1423.120424187</v>
      </c>
      <c r="G323">
        <v>35883165045</v>
      </c>
      <c r="H323" s="6">
        <f t="shared" si="2"/>
        <v>6.1984808703785532E-5</v>
      </c>
    </row>
    <row r="324" spans="1:8" x14ac:dyDescent="0.2">
      <c r="A324" s="5">
        <v>42508</v>
      </c>
      <c r="B324" t="s">
        <v>7</v>
      </c>
      <c r="C324" t="s">
        <v>8</v>
      </c>
      <c r="D324">
        <v>1415.3681999999999</v>
      </c>
      <c r="E324">
        <v>1.0057739999999999</v>
      </c>
      <c r="F324">
        <v>1423.5405359868</v>
      </c>
      <c r="G324">
        <v>35913573204</v>
      </c>
      <c r="H324" s="6">
        <f t="shared" si="2"/>
        <v>2.9520467323762567E-4</v>
      </c>
    </row>
    <row r="325" spans="1:8" x14ac:dyDescent="0.2">
      <c r="A325" s="5">
        <v>42509</v>
      </c>
      <c r="B325" t="s">
        <v>7</v>
      </c>
      <c r="C325" t="s">
        <v>8</v>
      </c>
      <c r="D325">
        <v>1415.3705</v>
      </c>
      <c r="E325">
        <v>1.0057739999999999</v>
      </c>
      <c r="F325">
        <v>1423.5428492670001</v>
      </c>
      <c r="G325">
        <v>35913631345</v>
      </c>
      <c r="H325" s="6">
        <f t="shared" si="2"/>
        <v>1.6250188468180937E-6</v>
      </c>
    </row>
    <row r="326" spans="1:8" x14ac:dyDescent="0.2">
      <c r="A326" s="5">
        <v>42510</v>
      </c>
      <c r="B326" t="s">
        <v>7</v>
      </c>
      <c r="C326" t="s">
        <v>8</v>
      </c>
      <c r="D326">
        <v>1415.3421000000001</v>
      </c>
      <c r="E326">
        <v>1.0057739999999999</v>
      </c>
      <c r="F326">
        <v>1423.5142852854001</v>
      </c>
      <c r="G326">
        <v>36111346522</v>
      </c>
      <c r="H326" s="6">
        <f t="shared" si="2"/>
        <v>-2.0065417500214622E-5</v>
      </c>
    </row>
    <row r="327" spans="1:8" x14ac:dyDescent="0.2">
      <c r="A327" s="5">
        <v>42511</v>
      </c>
      <c r="B327" t="s">
        <v>7</v>
      </c>
      <c r="C327" t="s">
        <v>8</v>
      </c>
      <c r="D327">
        <v>1415.5138999999999</v>
      </c>
      <c r="E327">
        <v>1.0057739999999999</v>
      </c>
      <c r="F327">
        <v>1423.6870772586001</v>
      </c>
      <c r="G327">
        <v>36115728348</v>
      </c>
      <c r="H327" s="6">
        <f t="shared" si="2"/>
        <v>1.2138408092288167E-4</v>
      </c>
    </row>
    <row r="328" spans="1:8" x14ac:dyDescent="0.2">
      <c r="A328" s="5">
        <v>42512</v>
      </c>
      <c r="B328" t="s">
        <v>7</v>
      </c>
      <c r="C328" t="s">
        <v>8</v>
      </c>
      <c r="D328">
        <v>1415.6507999999999</v>
      </c>
      <c r="E328">
        <v>1.0057739999999999</v>
      </c>
      <c r="F328">
        <v>1423.8247677192001</v>
      </c>
      <c r="G328">
        <v>36119222399</v>
      </c>
      <c r="H328" s="6">
        <f t="shared" si="2"/>
        <v>9.6713991999619608E-5</v>
      </c>
    </row>
    <row r="329" spans="1:8" x14ac:dyDescent="0.2">
      <c r="A329" s="5">
        <v>42513</v>
      </c>
      <c r="B329" t="s">
        <v>7</v>
      </c>
      <c r="C329" t="s">
        <v>8</v>
      </c>
      <c r="D329">
        <v>1416.2764</v>
      </c>
      <c r="E329">
        <v>1.0057739999999999</v>
      </c>
      <c r="F329">
        <v>1424.4539799336001</v>
      </c>
      <c r="G329">
        <v>36176190841</v>
      </c>
      <c r="H329" s="6">
        <f t="shared" si="2"/>
        <v>4.4191689080386176E-4</v>
      </c>
    </row>
    <row r="330" spans="1:8" x14ac:dyDescent="0.2">
      <c r="A330" s="5">
        <v>42514</v>
      </c>
      <c r="B330" t="s">
        <v>7</v>
      </c>
      <c r="C330" t="s">
        <v>8</v>
      </c>
      <c r="D330">
        <v>1416.2014999999999</v>
      </c>
      <c r="E330">
        <v>1.0057739999999999</v>
      </c>
      <c r="F330">
        <v>1424.3786474609999</v>
      </c>
      <c r="G330">
        <v>36663207234</v>
      </c>
      <c r="H330" s="6">
        <f t="shared" si="2"/>
        <v>-5.2885157162951835E-5</v>
      </c>
    </row>
    <row r="331" spans="1:8" x14ac:dyDescent="0.2">
      <c r="A331" s="5">
        <v>42515</v>
      </c>
      <c r="B331" t="s">
        <v>7</v>
      </c>
      <c r="C331" t="s">
        <v>8</v>
      </c>
      <c r="D331">
        <v>1416.7467999999999</v>
      </c>
      <c r="E331">
        <v>1.0057739999999999</v>
      </c>
      <c r="F331">
        <v>1424.9270960232</v>
      </c>
      <c r="G331">
        <v>36726909569</v>
      </c>
      <c r="H331" s="6">
        <f t="shared" si="2"/>
        <v>3.8504407741424274E-4</v>
      </c>
    </row>
    <row r="332" spans="1:8" x14ac:dyDescent="0.2">
      <c r="A332" s="5">
        <v>42516</v>
      </c>
      <c r="B332" t="s">
        <v>7</v>
      </c>
      <c r="C332" t="s">
        <v>8</v>
      </c>
      <c r="D332">
        <v>1416.9363000000001</v>
      </c>
      <c r="E332">
        <v>1.0057739999999999</v>
      </c>
      <c r="F332">
        <v>1425.1176901962001</v>
      </c>
      <c r="G332">
        <v>36739332784</v>
      </c>
      <c r="H332" s="6">
        <f t="shared" si="2"/>
        <v>1.3375713994911997E-4</v>
      </c>
    </row>
    <row r="333" spans="1:8" x14ac:dyDescent="0.2">
      <c r="A333" s="5">
        <v>42517</v>
      </c>
      <c r="B333" t="s">
        <v>7</v>
      </c>
      <c r="C333" t="s">
        <v>8</v>
      </c>
      <c r="D333">
        <v>1417.1614999999999</v>
      </c>
      <c r="E333">
        <v>1.0057739999999999</v>
      </c>
      <c r="F333">
        <v>1425.344190501</v>
      </c>
      <c r="G333">
        <v>36835869731</v>
      </c>
      <c r="H333" s="6">
        <f t="shared" si="2"/>
        <v>1.5893445598069711E-4</v>
      </c>
    </row>
    <row r="334" spans="1:8" x14ac:dyDescent="0.2">
      <c r="A334" s="5">
        <v>42518</v>
      </c>
      <c r="B334" t="s">
        <v>7</v>
      </c>
      <c r="C334" t="s">
        <v>8</v>
      </c>
      <c r="D334">
        <v>1417.3173999999999</v>
      </c>
      <c r="E334">
        <v>1.0057739999999999</v>
      </c>
      <c r="F334">
        <v>1425.5009906676</v>
      </c>
      <c r="G334">
        <v>36839922700</v>
      </c>
      <c r="H334" s="6">
        <f t="shared" si="2"/>
        <v>1.1000863345511647E-4</v>
      </c>
    </row>
    <row r="335" spans="1:8" x14ac:dyDescent="0.2">
      <c r="A335" s="5">
        <v>42519</v>
      </c>
      <c r="B335" t="s">
        <v>7</v>
      </c>
      <c r="C335" t="s">
        <v>8</v>
      </c>
      <c r="D335">
        <v>1417.4843000000001</v>
      </c>
      <c r="E335">
        <v>1.0057739999999999</v>
      </c>
      <c r="F335">
        <v>1425.6688543482001</v>
      </c>
      <c r="G335">
        <v>36844259415</v>
      </c>
      <c r="H335" s="6">
        <f t="shared" si="2"/>
        <v>1.1775767375743484E-4</v>
      </c>
    </row>
    <row r="336" spans="1:8" x14ac:dyDescent="0.2">
      <c r="A336" s="5">
        <v>42520</v>
      </c>
      <c r="B336" t="s">
        <v>7</v>
      </c>
      <c r="C336" t="s">
        <v>8</v>
      </c>
      <c r="D336">
        <v>1418.1314</v>
      </c>
      <c r="E336">
        <v>1.0057739999999999</v>
      </c>
      <c r="F336">
        <v>1426.3196907035999</v>
      </c>
      <c r="G336">
        <v>37115068003</v>
      </c>
      <c r="H336" s="6">
        <f t="shared" si="2"/>
        <v>4.5651299277160717E-4</v>
      </c>
    </row>
    <row r="337" spans="1:8" x14ac:dyDescent="0.2">
      <c r="A337" s="5">
        <v>42521</v>
      </c>
      <c r="B337" t="s">
        <v>7</v>
      </c>
      <c r="C337" t="s">
        <v>8</v>
      </c>
      <c r="D337">
        <v>1417.7067999999999</v>
      </c>
      <c r="E337">
        <v>1.0057739999999999</v>
      </c>
      <c r="F337">
        <v>1425.8926390632</v>
      </c>
      <c r="G337">
        <v>37103955112</v>
      </c>
      <c r="H337" s="6">
        <f t="shared" si="2"/>
        <v>-2.9940808023842802E-4</v>
      </c>
    </row>
    <row r="338" spans="1:8" x14ac:dyDescent="0.2">
      <c r="A338" s="5">
        <v>42522</v>
      </c>
      <c r="B338" t="s">
        <v>7</v>
      </c>
      <c r="C338" t="s">
        <v>8</v>
      </c>
      <c r="D338">
        <v>1418.3616999999999</v>
      </c>
      <c r="E338">
        <v>1.0057739999999999</v>
      </c>
      <c r="F338">
        <v>1426.5513204557999</v>
      </c>
      <c r="G338">
        <v>37121093116</v>
      </c>
      <c r="H338" s="6">
        <f t="shared" si="2"/>
        <v>4.6194318881731533E-4</v>
      </c>
    </row>
    <row r="339" spans="1:8" x14ac:dyDescent="0.2">
      <c r="A339" s="5">
        <v>42523</v>
      </c>
      <c r="B339" t="s">
        <v>7</v>
      </c>
      <c r="C339" t="s">
        <v>8</v>
      </c>
      <c r="D339">
        <v>1419.0967000000001</v>
      </c>
      <c r="E339">
        <v>1.0057739999999999</v>
      </c>
      <c r="F339">
        <v>1427.2905643458</v>
      </c>
      <c r="G339">
        <v>37377745717</v>
      </c>
      <c r="H339" s="6">
        <f t="shared" si="2"/>
        <v>5.1820350196996046E-4</v>
      </c>
    </row>
    <row r="340" spans="1:8" x14ac:dyDescent="0.2">
      <c r="A340" s="5">
        <v>42524</v>
      </c>
      <c r="B340" t="s">
        <v>7</v>
      </c>
      <c r="C340" t="s">
        <v>8</v>
      </c>
      <c r="D340">
        <v>1420.3325</v>
      </c>
      <c r="E340">
        <v>1.0057739999999999</v>
      </c>
      <c r="F340">
        <v>1428.5334998549999</v>
      </c>
      <c r="G340">
        <v>37410294235</v>
      </c>
      <c r="H340" s="6">
        <f t="shared" si="2"/>
        <v>8.7083565200307689E-4</v>
      </c>
    </row>
    <row r="341" spans="1:8" x14ac:dyDescent="0.2">
      <c r="A341" s="5">
        <v>42525</v>
      </c>
      <c r="B341" t="s">
        <v>7</v>
      </c>
      <c r="C341" t="s">
        <v>8</v>
      </c>
      <c r="D341">
        <v>1420.4851000000001</v>
      </c>
      <c r="E341">
        <v>1.0057739999999999</v>
      </c>
      <c r="F341">
        <v>1428.6869809673999</v>
      </c>
      <c r="G341">
        <v>37414313585</v>
      </c>
      <c r="H341" s="6">
        <f t="shared" si="2"/>
        <v>1.0743963121306876E-4</v>
      </c>
    </row>
    <row r="342" spans="1:8" x14ac:dyDescent="0.2">
      <c r="A342" s="5">
        <v>42526</v>
      </c>
      <c r="B342" t="s">
        <v>7</v>
      </c>
      <c r="C342" t="s">
        <v>8</v>
      </c>
      <c r="D342">
        <v>1420.6523999999999</v>
      </c>
      <c r="E342">
        <v>1.0057739999999999</v>
      </c>
      <c r="F342">
        <v>1428.8552469576</v>
      </c>
      <c r="G342">
        <v>37418720325</v>
      </c>
      <c r="H342" s="6">
        <f t="shared" si="2"/>
        <v>1.1777666657675212E-4</v>
      </c>
    </row>
    <row r="343" spans="1:8" x14ac:dyDescent="0.2">
      <c r="A343" s="5">
        <v>42527</v>
      </c>
      <c r="B343" t="s">
        <v>7</v>
      </c>
      <c r="C343" t="s">
        <v>8</v>
      </c>
      <c r="D343">
        <v>1421.4635000000001</v>
      </c>
      <c r="E343">
        <v>1.0057739999999999</v>
      </c>
      <c r="F343">
        <v>1429.6710302490001</v>
      </c>
      <c r="G343">
        <v>37447023327</v>
      </c>
      <c r="H343" s="6">
        <f t="shared" si="2"/>
        <v>5.7093487470982751E-4</v>
      </c>
    </row>
    <row r="344" spans="1:8" x14ac:dyDescent="0.2">
      <c r="A344" s="5">
        <v>42528</v>
      </c>
      <c r="B344" t="s">
        <v>7</v>
      </c>
      <c r="C344" t="s">
        <v>8</v>
      </c>
      <c r="D344">
        <v>1422.2639999999999</v>
      </c>
      <c r="E344">
        <v>1.0057739999999999</v>
      </c>
      <c r="F344">
        <v>1430.476152336</v>
      </c>
      <c r="G344">
        <v>37468112052</v>
      </c>
      <c r="H344" s="6">
        <f t="shared" si="2"/>
        <v>5.6315199088818879E-4</v>
      </c>
    </row>
    <row r="345" spans="1:8" x14ac:dyDescent="0.2">
      <c r="A345" s="5">
        <v>42529</v>
      </c>
      <c r="B345" t="s">
        <v>7</v>
      </c>
      <c r="C345" t="s">
        <v>8</v>
      </c>
      <c r="D345">
        <v>1422.5676000000001</v>
      </c>
      <c r="E345">
        <v>1.0057739999999999</v>
      </c>
      <c r="F345">
        <v>1430.7815053224001</v>
      </c>
      <c r="G345">
        <v>37478811198</v>
      </c>
      <c r="H345" s="6">
        <f t="shared" si="2"/>
        <v>2.1346247953979436E-4</v>
      </c>
    </row>
    <row r="346" spans="1:8" x14ac:dyDescent="0.2">
      <c r="A346" s="5">
        <v>42530</v>
      </c>
      <c r="B346" t="s">
        <v>7</v>
      </c>
      <c r="C346" t="s">
        <v>8</v>
      </c>
      <c r="D346">
        <v>1422.846</v>
      </c>
      <c r="E346">
        <v>1.0057739999999999</v>
      </c>
      <c r="F346">
        <v>1431.0615128039999</v>
      </c>
      <c r="G346">
        <v>37487647101</v>
      </c>
      <c r="H346" s="6">
        <f t="shared" si="2"/>
        <v>1.9570247487687986E-4</v>
      </c>
    </row>
    <row r="347" spans="1:8" x14ac:dyDescent="0.2">
      <c r="A347" s="5">
        <v>42531</v>
      </c>
      <c r="B347" t="s">
        <v>7</v>
      </c>
      <c r="C347" t="s">
        <v>8</v>
      </c>
      <c r="D347">
        <v>1423.4937</v>
      </c>
      <c r="E347">
        <v>1.0057739999999999</v>
      </c>
      <c r="F347">
        <v>1431.7129526238</v>
      </c>
      <c r="G347">
        <v>37506212185</v>
      </c>
      <c r="H347" s="6">
        <f t="shared" si="2"/>
        <v>4.5521440830564863E-4</v>
      </c>
    </row>
    <row r="348" spans="1:8" x14ac:dyDescent="0.2">
      <c r="A348" s="5">
        <v>42532</v>
      </c>
      <c r="B348" t="s">
        <v>7</v>
      </c>
      <c r="C348" t="s">
        <v>8</v>
      </c>
      <c r="D348">
        <v>1423.6179</v>
      </c>
      <c r="E348">
        <v>1.0057739999999999</v>
      </c>
      <c r="F348">
        <v>1431.8378697546</v>
      </c>
      <c r="G348">
        <v>37509484069</v>
      </c>
      <c r="H348" s="6">
        <f t="shared" si="2"/>
        <v>8.7250122708715239E-5</v>
      </c>
    </row>
    <row r="349" spans="1:8" x14ac:dyDescent="0.2">
      <c r="A349" s="5">
        <v>42533</v>
      </c>
      <c r="B349" t="s">
        <v>7</v>
      </c>
      <c r="C349" t="s">
        <v>8</v>
      </c>
      <c r="D349">
        <v>1423.7537</v>
      </c>
      <c r="E349">
        <v>1.0057739999999999</v>
      </c>
      <c r="F349">
        <v>1431.9744538637999</v>
      </c>
      <c r="G349">
        <v>37513063063</v>
      </c>
      <c r="H349" s="6">
        <f t="shared" si="2"/>
        <v>9.539076461462237E-5</v>
      </c>
    </row>
    <row r="350" spans="1:8" x14ac:dyDescent="0.2">
      <c r="A350" s="5">
        <v>42534</v>
      </c>
      <c r="B350" t="s">
        <v>7</v>
      </c>
      <c r="C350" t="s">
        <v>8</v>
      </c>
      <c r="D350">
        <v>1424.0655999999999</v>
      </c>
      <c r="E350">
        <v>1.0057739999999999</v>
      </c>
      <c r="F350">
        <v>1432.2881547744</v>
      </c>
      <c r="G350">
        <v>37521279665</v>
      </c>
      <c r="H350" s="6">
        <f t="shared" si="2"/>
        <v>2.1906878977739908E-4</v>
      </c>
    </row>
    <row r="351" spans="1:8" x14ac:dyDescent="0.2">
      <c r="A351" s="5">
        <v>42535</v>
      </c>
      <c r="B351" t="s">
        <v>7</v>
      </c>
      <c r="C351" t="s">
        <v>8</v>
      </c>
      <c r="D351">
        <v>1424.1747</v>
      </c>
      <c r="E351">
        <v>1.0057739999999999</v>
      </c>
      <c r="F351">
        <v>1432.3978847178</v>
      </c>
      <c r="G351">
        <v>37796171134</v>
      </c>
      <c r="H351" s="6">
        <f t="shared" si="2"/>
        <v>7.6611639238999274E-5</v>
      </c>
    </row>
    <row r="352" spans="1:8" x14ac:dyDescent="0.2">
      <c r="A352" s="5">
        <v>42536</v>
      </c>
      <c r="B352" t="s">
        <v>7</v>
      </c>
      <c r="C352" t="s">
        <v>8</v>
      </c>
      <c r="D352">
        <v>1424.4281000000001</v>
      </c>
      <c r="E352">
        <v>1.0057739999999999</v>
      </c>
      <c r="F352">
        <v>1432.6527478493999</v>
      </c>
      <c r="G352">
        <v>37801891880</v>
      </c>
      <c r="H352" s="6">
        <f t="shared" si="2"/>
        <v>1.7792760958323939E-4</v>
      </c>
    </row>
    <row r="353" spans="1:8" x14ac:dyDescent="0.2">
      <c r="A353" s="5">
        <v>42537</v>
      </c>
      <c r="B353" t="s">
        <v>7</v>
      </c>
      <c r="C353" t="s">
        <v>8</v>
      </c>
      <c r="D353">
        <v>1425.3347000000001</v>
      </c>
      <c r="E353">
        <v>1.0057739999999999</v>
      </c>
      <c r="F353">
        <v>1433.5645825577999</v>
      </c>
      <c r="G353">
        <v>37826919375</v>
      </c>
      <c r="H353" s="6">
        <f t="shared" si="2"/>
        <v>6.3646596132160838E-4</v>
      </c>
    </row>
    <row r="354" spans="1:8" x14ac:dyDescent="0.2">
      <c r="A354" s="5">
        <v>42538</v>
      </c>
      <c r="B354" t="s">
        <v>7</v>
      </c>
      <c r="C354" t="s">
        <v>8</v>
      </c>
      <c r="D354">
        <v>1425.0628999999999</v>
      </c>
      <c r="E354">
        <v>1.0057739999999999</v>
      </c>
      <c r="F354">
        <v>1433.2912131846001</v>
      </c>
      <c r="G354">
        <v>37882266283</v>
      </c>
      <c r="H354" s="6">
        <f t="shared" si="2"/>
        <v>-1.9069205289101721E-4</v>
      </c>
    </row>
    <row r="355" spans="1:8" x14ac:dyDescent="0.2">
      <c r="A355" s="5">
        <v>42539</v>
      </c>
      <c r="B355" t="s">
        <v>7</v>
      </c>
      <c r="C355" t="s">
        <v>8</v>
      </c>
      <c r="D355">
        <v>1425.2050999999999</v>
      </c>
      <c r="E355">
        <v>1.0057739999999999</v>
      </c>
      <c r="F355">
        <v>1433.4342342473999</v>
      </c>
      <c r="G355">
        <v>37886047898</v>
      </c>
      <c r="H355" s="6">
        <f t="shared" si="2"/>
        <v>9.9785069135993609E-5</v>
      </c>
    </row>
    <row r="356" spans="1:8" x14ac:dyDescent="0.2">
      <c r="A356" s="5">
        <v>42540</v>
      </c>
      <c r="B356" t="s">
        <v>7</v>
      </c>
      <c r="C356" t="s">
        <v>8</v>
      </c>
      <c r="D356">
        <v>1425.3385000000001</v>
      </c>
      <c r="E356">
        <v>1.0057739999999999</v>
      </c>
      <c r="F356">
        <v>1433.5684044990001</v>
      </c>
      <c r="G356">
        <v>37889594688</v>
      </c>
      <c r="H356" s="6">
        <f t="shared" si="2"/>
        <v>9.3600563175089135E-5</v>
      </c>
    </row>
    <row r="357" spans="1:8" x14ac:dyDescent="0.2">
      <c r="A357" s="5">
        <v>42541</v>
      </c>
      <c r="B357" t="s">
        <v>7</v>
      </c>
      <c r="C357" t="s">
        <v>8</v>
      </c>
      <c r="D357">
        <v>1424.3131000000001</v>
      </c>
      <c r="E357">
        <v>1.0057739999999999</v>
      </c>
      <c r="F357">
        <v>1432.5370838394001</v>
      </c>
      <c r="G357">
        <v>37901932574</v>
      </c>
      <c r="H357" s="6">
        <f t="shared" si="2"/>
        <v>-7.1940805640202665E-4</v>
      </c>
    </row>
    <row r="358" spans="1:8" x14ac:dyDescent="0.2">
      <c r="A358" s="5">
        <v>42542</v>
      </c>
      <c r="B358" t="s">
        <v>7</v>
      </c>
      <c r="C358" t="s">
        <v>8</v>
      </c>
      <c r="D358">
        <v>1424.0808999999999</v>
      </c>
      <c r="E358">
        <v>1.0057739999999999</v>
      </c>
      <c r="F358">
        <v>1432.3035431165999</v>
      </c>
      <c r="G358">
        <v>37950821122</v>
      </c>
      <c r="H358" s="6">
        <f t="shared" si="2"/>
        <v>-1.6302595265060837E-4</v>
      </c>
    </row>
    <row r="359" spans="1:8" x14ac:dyDescent="0.2">
      <c r="A359" s="5">
        <v>42543</v>
      </c>
      <c r="B359" t="s">
        <v>7</v>
      </c>
      <c r="C359" t="s">
        <v>8</v>
      </c>
      <c r="D359">
        <v>1421.0407</v>
      </c>
      <c r="E359">
        <v>1.0079323910039999</v>
      </c>
      <c r="F359">
        <v>1432.31295012082</v>
      </c>
      <c r="G359">
        <v>37869803377</v>
      </c>
      <c r="H359" s="6">
        <f t="shared" si="2"/>
        <v>6.5677448508605352E-6</v>
      </c>
    </row>
    <row r="360" spans="1:8" x14ac:dyDescent="0.2">
      <c r="A360" s="5">
        <v>42544</v>
      </c>
      <c r="B360" t="s">
        <v>7</v>
      </c>
      <c r="C360" t="s">
        <v>8</v>
      </c>
      <c r="D360">
        <v>1421.4226000000001</v>
      </c>
      <c r="E360">
        <v>1.0079323910039999</v>
      </c>
      <c r="F360">
        <v>1432.69787984512</v>
      </c>
      <c r="G360">
        <v>37879978615</v>
      </c>
      <c r="H360" s="6">
        <f t="shared" si="2"/>
        <v>2.6874694127942966E-4</v>
      </c>
    </row>
    <row r="361" spans="1:8" x14ac:dyDescent="0.2">
      <c r="A361" s="5">
        <v>42545</v>
      </c>
      <c r="B361" t="s">
        <v>7</v>
      </c>
      <c r="C361" t="s">
        <v>8</v>
      </c>
      <c r="D361">
        <v>1422.5295000000001</v>
      </c>
      <c r="E361">
        <v>1.0079323910039999</v>
      </c>
      <c r="F361">
        <v>1433.81356020872</v>
      </c>
      <c r="G361">
        <v>37909478174</v>
      </c>
      <c r="H361" s="6">
        <f t="shared" si="2"/>
        <v>7.7872688952429492E-4</v>
      </c>
    </row>
    <row r="362" spans="1:8" x14ac:dyDescent="0.2">
      <c r="A362" s="5">
        <v>42546</v>
      </c>
      <c r="B362" t="s">
        <v>7</v>
      </c>
      <c r="C362" t="s">
        <v>8</v>
      </c>
      <c r="D362">
        <v>1422.6572000000001</v>
      </c>
      <c r="E362">
        <v>1.0079323910039999</v>
      </c>
      <c r="F362">
        <v>1433.9422731750601</v>
      </c>
      <c r="G362">
        <v>37912879815</v>
      </c>
      <c r="H362" s="6">
        <f t="shared" si="2"/>
        <v>8.9769667348749138E-5</v>
      </c>
    </row>
    <row r="363" spans="1:8" x14ac:dyDescent="0.2">
      <c r="A363" s="5">
        <v>42547</v>
      </c>
      <c r="B363" t="s">
        <v>7</v>
      </c>
      <c r="C363" t="s">
        <v>8</v>
      </c>
      <c r="D363">
        <v>1422.8044</v>
      </c>
      <c r="E363">
        <v>1.0079323910039999</v>
      </c>
      <c r="F363">
        <v>1434.0906408230101</v>
      </c>
      <c r="G363">
        <v>37916802647</v>
      </c>
      <c r="H363" s="6">
        <f t="shared" si="2"/>
        <v>1.0346835484620343E-4</v>
      </c>
    </row>
    <row r="364" spans="1:8" x14ac:dyDescent="0.2">
      <c r="A364" s="5">
        <v>42548</v>
      </c>
      <c r="B364" t="s">
        <v>7</v>
      </c>
      <c r="C364" t="s">
        <v>8</v>
      </c>
      <c r="D364">
        <v>1422.9392</v>
      </c>
      <c r="E364">
        <v>1.0079323910039999</v>
      </c>
      <c r="F364">
        <v>1434.2265101093201</v>
      </c>
      <c r="G364">
        <v>37920395564</v>
      </c>
      <c r="H364" s="6">
        <f t="shared" si="2"/>
        <v>9.4742467764863392E-5</v>
      </c>
    </row>
    <row r="365" spans="1:8" x14ac:dyDescent="0.2">
      <c r="A365" s="5">
        <v>42549</v>
      </c>
      <c r="B365" t="s">
        <v>7</v>
      </c>
      <c r="C365" t="s">
        <v>8</v>
      </c>
      <c r="D365">
        <v>1423.2945999999999</v>
      </c>
      <c r="E365">
        <v>1.0079323910039999</v>
      </c>
      <c r="F365">
        <v>1434.5847292810799</v>
      </c>
      <c r="G365">
        <v>37929867442</v>
      </c>
      <c r="H365" s="6">
        <f t="shared" si="2"/>
        <v>2.4976471236226594E-4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4.25" x14ac:dyDescent="0.2"/>
  <cols>
    <col min="1" max="1" width="1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Araujo Guerra</dc:creator>
  <cp:lastModifiedBy>Natan Goldberger Rico</cp:lastModifiedBy>
  <dcterms:created xsi:type="dcterms:W3CDTF">2016-06-29T18:08:03Z</dcterms:created>
  <dcterms:modified xsi:type="dcterms:W3CDTF">2017-01-16T23:12:22Z</dcterms:modified>
</cp:coreProperties>
</file>