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fsuarezb\Desktop\mesagi\Proyectos\return_report\"/>
    </mc:Choice>
  </mc:AlternateContent>
  <bookViews>
    <workbookView xWindow="20085" yWindow="75" windowWidth="14115" windowHeight="7485" activeTab="1" xr2:uid="{00000000-000D-0000-FFFF-FFFF00000000}"/>
  </bookViews>
  <sheets>
    <sheet name="Reporte" sheetId="1" r:id="rId1"/>
    <sheet name="Inputs" sheetId="2" r:id="rId2"/>
    <sheet name="Comercial" sheetId="3" r:id="rId3"/>
    <sheet name="Reporte Lux" sheetId="4" r:id="rId4"/>
    <sheet name="Comercial Lux " sheetId="5" r:id="rId5"/>
    <sheet name="Carteras" sheetId="7" r:id="rId6"/>
  </sheets>
  <calcPr calcId="171027"/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9" i="1" l="1"/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10" i="3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28" i="1"/>
  <c r="D29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C28" i="1"/>
  <c r="C29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9" i="7" l="1"/>
  <c r="B8" i="7"/>
  <c r="B14" i="7" l="1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13" i="7"/>
  <c r="C13" i="7" s="1"/>
  <c r="C53" i="7" l="1"/>
  <c r="K53" i="7"/>
  <c r="L53" i="7"/>
  <c r="F53" i="7"/>
  <c r="H53" i="7"/>
  <c r="Q53" i="7"/>
  <c r="D53" i="7"/>
  <c r="J53" i="7"/>
  <c r="E53" i="7"/>
  <c r="M53" i="7"/>
  <c r="P53" i="7"/>
  <c r="N53" i="7"/>
  <c r="R53" i="7"/>
  <c r="G53" i="7"/>
  <c r="O53" i="7"/>
  <c r="I53" i="7"/>
  <c r="C52" i="7"/>
  <c r="K52" i="7"/>
  <c r="L52" i="7"/>
  <c r="D52" i="7"/>
  <c r="F52" i="7"/>
  <c r="P52" i="7"/>
  <c r="I52" i="7"/>
  <c r="E52" i="7"/>
  <c r="M52" i="7"/>
  <c r="N52" i="7"/>
  <c r="J52" i="7"/>
  <c r="Q52" i="7"/>
  <c r="G52" i="7"/>
  <c r="O52" i="7"/>
  <c r="H52" i="7"/>
  <c r="R52" i="7"/>
  <c r="C50" i="7"/>
  <c r="K50" i="7"/>
  <c r="D50" i="7"/>
  <c r="L50" i="7"/>
  <c r="I50" i="7"/>
  <c r="J50" i="7"/>
  <c r="E50" i="7"/>
  <c r="M50" i="7"/>
  <c r="F50" i="7"/>
  <c r="N50" i="7"/>
  <c r="G50" i="7"/>
  <c r="O50" i="7"/>
  <c r="H50" i="7"/>
  <c r="P50" i="7"/>
  <c r="Q50" i="7"/>
  <c r="R50" i="7"/>
  <c r="C51" i="7"/>
  <c r="K51" i="7"/>
  <c r="L51" i="7"/>
  <c r="I51" i="7"/>
  <c r="R51" i="7"/>
  <c r="D51" i="7"/>
  <c r="E51" i="7"/>
  <c r="M51" i="7"/>
  <c r="F51" i="7"/>
  <c r="N51" i="7"/>
  <c r="Q51" i="7"/>
  <c r="J51" i="7"/>
  <c r="G51" i="7"/>
  <c r="O51" i="7"/>
  <c r="H51" i="7"/>
  <c r="P51" i="7"/>
  <c r="C49" i="7"/>
  <c r="K49" i="7"/>
  <c r="D49" i="7"/>
  <c r="J49" i="7"/>
  <c r="L49" i="7"/>
  <c r="E49" i="7"/>
  <c r="M49" i="7"/>
  <c r="F49" i="7"/>
  <c r="N49" i="7"/>
  <c r="I49" i="7"/>
  <c r="R49" i="7"/>
  <c r="Q49" i="7"/>
  <c r="G49" i="7"/>
  <c r="O49" i="7"/>
  <c r="H49" i="7"/>
  <c r="P49" i="7"/>
  <c r="C48" i="7"/>
  <c r="K48" i="7"/>
  <c r="D48" i="7"/>
  <c r="Q48" i="7"/>
  <c r="L48" i="7"/>
  <c r="I48" i="7"/>
  <c r="J48" i="7"/>
  <c r="E48" i="7"/>
  <c r="M48" i="7"/>
  <c r="F48" i="7"/>
  <c r="N48" i="7"/>
  <c r="G48" i="7"/>
  <c r="O48" i="7"/>
  <c r="H48" i="7"/>
  <c r="P48" i="7"/>
  <c r="R48" i="7"/>
  <c r="C47" i="7"/>
  <c r="K47" i="7"/>
  <c r="L47" i="7"/>
  <c r="D47" i="7"/>
  <c r="E47" i="7"/>
  <c r="M47" i="7"/>
  <c r="F47" i="7"/>
  <c r="N47" i="7"/>
  <c r="J47" i="7"/>
  <c r="I47" i="7"/>
  <c r="R47" i="7"/>
  <c r="G47" i="7"/>
  <c r="O47" i="7"/>
  <c r="H47" i="7"/>
  <c r="P47" i="7"/>
  <c r="Q47" i="7"/>
  <c r="F46" i="7"/>
  <c r="J46" i="7"/>
  <c r="N46" i="7"/>
  <c r="R46" i="7"/>
  <c r="M46" i="7"/>
  <c r="C46" i="7"/>
  <c r="G46" i="7"/>
  <c r="K46" i="7"/>
  <c r="O46" i="7"/>
  <c r="I46" i="7"/>
  <c r="Q46" i="7"/>
  <c r="D46" i="7"/>
  <c r="H46" i="7"/>
  <c r="L46" i="7"/>
  <c r="P46" i="7"/>
  <c r="E46" i="7"/>
  <c r="E45" i="7"/>
  <c r="I45" i="7"/>
  <c r="M45" i="7"/>
  <c r="Q45" i="7"/>
  <c r="F45" i="7"/>
  <c r="J45" i="7"/>
  <c r="N45" i="7"/>
  <c r="R45" i="7"/>
  <c r="C45" i="7"/>
  <c r="G45" i="7"/>
  <c r="K45" i="7"/>
  <c r="O45" i="7"/>
  <c r="D45" i="7"/>
  <c r="H45" i="7"/>
  <c r="L45" i="7"/>
  <c r="P45" i="7"/>
  <c r="E44" i="7"/>
  <c r="I44" i="7"/>
  <c r="M44" i="7"/>
  <c r="Q44" i="7"/>
  <c r="F44" i="7"/>
  <c r="J44" i="7"/>
  <c r="N44" i="7"/>
  <c r="R44" i="7"/>
  <c r="C44" i="7"/>
  <c r="G44" i="7"/>
  <c r="K44" i="7"/>
  <c r="O44" i="7"/>
  <c r="D44" i="7"/>
  <c r="H44" i="7"/>
  <c r="L44" i="7"/>
  <c r="P44" i="7"/>
  <c r="F43" i="7"/>
  <c r="J43" i="7"/>
  <c r="N43" i="7"/>
  <c r="R43" i="7"/>
  <c r="M43" i="7"/>
  <c r="C43" i="7"/>
  <c r="G43" i="7"/>
  <c r="K43" i="7"/>
  <c r="O43" i="7"/>
  <c r="I43" i="7"/>
  <c r="D43" i="7"/>
  <c r="H43" i="7"/>
  <c r="L43" i="7"/>
  <c r="P43" i="7"/>
  <c r="E43" i="7"/>
  <c r="Q43" i="7"/>
  <c r="F42" i="7"/>
  <c r="J42" i="7"/>
  <c r="N42" i="7"/>
  <c r="R42" i="7"/>
  <c r="I42" i="7"/>
  <c r="Q42" i="7"/>
  <c r="C42" i="7"/>
  <c r="G42" i="7"/>
  <c r="K42" i="7"/>
  <c r="O42" i="7"/>
  <c r="E42" i="7"/>
  <c r="D42" i="7"/>
  <c r="H42" i="7"/>
  <c r="L42" i="7"/>
  <c r="P42" i="7"/>
  <c r="M42" i="7"/>
  <c r="I41" i="7"/>
  <c r="F41" i="7"/>
  <c r="J41" i="7"/>
  <c r="N41" i="7"/>
  <c r="R41" i="7"/>
  <c r="Q41" i="7"/>
  <c r="C41" i="7"/>
  <c r="G41" i="7"/>
  <c r="K41" i="7"/>
  <c r="O41" i="7"/>
  <c r="M41" i="7"/>
  <c r="D41" i="7"/>
  <c r="H41" i="7"/>
  <c r="L41" i="7"/>
  <c r="P41" i="7"/>
  <c r="E41" i="7"/>
  <c r="F40" i="7"/>
  <c r="J40" i="7"/>
  <c r="N40" i="7"/>
  <c r="R40" i="7"/>
  <c r="M40" i="7"/>
  <c r="C40" i="7"/>
  <c r="G40" i="7"/>
  <c r="K40" i="7"/>
  <c r="O40" i="7"/>
  <c r="I40" i="7"/>
  <c r="Q40" i="7"/>
  <c r="D40" i="7"/>
  <c r="H40" i="7"/>
  <c r="L40" i="7"/>
  <c r="P40" i="7"/>
  <c r="E40" i="7"/>
  <c r="E39" i="7"/>
  <c r="I39" i="7"/>
  <c r="M39" i="7"/>
  <c r="Q39" i="7"/>
  <c r="F39" i="7"/>
  <c r="J39" i="7"/>
  <c r="N39" i="7"/>
  <c r="R39" i="7"/>
  <c r="C39" i="7"/>
  <c r="G39" i="7"/>
  <c r="K39" i="7"/>
  <c r="O39" i="7"/>
  <c r="D39" i="7"/>
  <c r="H39" i="7"/>
  <c r="L39" i="7"/>
  <c r="P39" i="7"/>
  <c r="E38" i="7"/>
  <c r="I38" i="7"/>
  <c r="M38" i="7"/>
  <c r="Q38" i="7"/>
  <c r="F38" i="7"/>
  <c r="J38" i="7"/>
  <c r="N38" i="7"/>
  <c r="R38" i="7"/>
  <c r="C38" i="7"/>
  <c r="G38" i="7"/>
  <c r="K38" i="7"/>
  <c r="O38" i="7"/>
  <c r="D38" i="7"/>
  <c r="H38" i="7"/>
  <c r="L38" i="7"/>
  <c r="P38" i="7"/>
  <c r="F37" i="7"/>
  <c r="J37" i="7"/>
  <c r="N37" i="7"/>
  <c r="R37" i="7"/>
  <c r="I37" i="7"/>
  <c r="C37" i="7"/>
  <c r="G37" i="7"/>
  <c r="K37" i="7"/>
  <c r="O37" i="7"/>
  <c r="E37" i="7"/>
  <c r="Q37" i="7"/>
  <c r="D37" i="7"/>
  <c r="H37" i="7"/>
  <c r="L37" i="7"/>
  <c r="P37" i="7"/>
  <c r="M37" i="7"/>
  <c r="E36" i="7"/>
  <c r="I36" i="7"/>
  <c r="M36" i="7"/>
  <c r="Q36" i="7"/>
  <c r="L36" i="7"/>
  <c r="F36" i="7"/>
  <c r="J36" i="7"/>
  <c r="N36" i="7"/>
  <c r="R36" i="7"/>
  <c r="H36" i="7"/>
  <c r="C36" i="7"/>
  <c r="G36" i="7"/>
  <c r="K36" i="7"/>
  <c r="O36" i="7"/>
  <c r="D36" i="7"/>
  <c r="P36" i="7"/>
  <c r="E35" i="7"/>
  <c r="I35" i="7"/>
  <c r="M35" i="7"/>
  <c r="Q35" i="7"/>
  <c r="F35" i="7"/>
  <c r="J35" i="7"/>
  <c r="N35" i="7"/>
  <c r="R35" i="7"/>
  <c r="C35" i="7"/>
  <c r="G35" i="7"/>
  <c r="K35" i="7"/>
  <c r="O35" i="7"/>
  <c r="D35" i="7"/>
  <c r="H35" i="7"/>
  <c r="L35" i="7"/>
  <c r="P35" i="7"/>
  <c r="E34" i="7"/>
  <c r="I34" i="7"/>
  <c r="M34" i="7"/>
  <c r="Q34" i="7"/>
  <c r="F34" i="7"/>
  <c r="J34" i="7"/>
  <c r="N34" i="7"/>
  <c r="R34" i="7"/>
  <c r="C34" i="7"/>
  <c r="G34" i="7"/>
  <c r="K34" i="7"/>
  <c r="O34" i="7"/>
  <c r="D34" i="7"/>
  <c r="H34" i="7"/>
  <c r="L34" i="7"/>
  <c r="P34" i="7"/>
  <c r="F33" i="7"/>
  <c r="J33" i="7"/>
  <c r="N33" i="7"/>
  <c r="R33" i="7"/>
  <c r="I33" i="7"/>
  <c r="C33" i="7"/>
  <c r="G33" i="7"/>
  <c r="K33" i="7"/>
  <c r="O33" i="7"/>
  <c r="E33" i="7"/>
  <c r="Q33" i="7"/>
  <c r="D33" i="7"/>
  <c r="H33" i="7"/>
  <c r="L33" i="7"/>
  <c r="P33" i="7"/>
  <c r="M33" i="7"/>
  <c r="E32" i="7"/>
  <c r="F32" i="7"/>
  <c r="J32" i="7"/>
  <c r="N32" i="7"/>
  <c r="R32" i="7"/>
  <c r="Q32" i="7"/>
  <c r="C32" i="7"/>
  <c r="G32" i="7"/>
  <c r="K32" i="7"/>
  <c r="O32" i="7"/>
  <c r="M32" i="7"/>
  <c r="D32" i="7"/>
  <c r="H32" i="7"/>
  <c r="L32" i="7"/>
  <c r="P32" i="7"/>
  <c r="I32" i="7"/>
  <c r="F31" i="7"/>
  <c r="J31" i="7"/>
  <c r="N31" i="7"/>
  <c r="R31" i="7"/>
  <c r="I31" i="7"/>
  <c r="C31" i="7"/>
  <c r="G31" i="7"/>
  <c r="K31" i="7"/>
  <c r="O31" i="7"/>
  <c r="E31" i="7"/>
  <c r="Q31" i="7"/>
  <c r="D31" i="7"/>
  <c r="H31" i="7"/>
  <c r="L31" i="7"/>
  <c r="P31" i="7"/>
  <c r="M31" i="7"/>
  <c r="F30" i="7"/>
  <c r="J30" i="7"/>
  <c r="N30" i="7"/>
  <c r="R30" i="7"/>
  <c r="I30" i="7"/>
  <c r="C30" i="7"/>
  <c r="G30" i="7"/>
  <c r="K30" i="7"/>
  <c r="O30" i="7"/>
  <c r="E30" i="7"/>
  <c r="D30" i="7"/>
  <c r="H30" i="7"/>
  <c r="L30" i="7"/>
  <c r="P30" i="7"/>
  <c r="M30" i="7"/>
  <c r="Q30" i="7"/>
  <c r="E29" i="7"/>
  <c r="I29" i="7"/>
  <c r="M29" i="7"/>
  <c r="Q29" i="7"/>
  <c r="F29" i="7"/>
  <c r="J29" i="7"/>
  <c r="N29" i="7"/>
  <c r="R29" i="7"/>
  <c r="C29" i="7"/>
  <c r="G29" i="7"/>
  <c r="K29" i="7"/>
  <c r="O29" i="7"/>
  <c r="D29" i="7"/>
  <c r="H29" i="7"/>
  <c r="L29" i="7"/>
  <c r="P29" i="7"/>
  <c r="F28" i="7"/>
  <c r="J28" i="7"/>
  <c r="N28" i="7"/>
  <c r="R28" i="7"/>
  <c r="I28" i="7"/>
  <c r="C28" i="7"/>
  <c r="G28" i="7"/>
  <c r="K28" i="7"/>
  <c r="O28" i="7"/>
  <c r="E28" i="7"/>
  <c r="D28" i="7"/>
  <c r="H28" i="7"/>
  <c r="L28" i="7"/>
  <c r="P28" i="7"/>
  <c r="M28" i="7"/>
  <c r="Q28" i="7"/>
  <c r="Q27" i="7"/>
  <c r="F27" i="7"/>
  <c r="J27" i="7"/>
  <c r="N27" i="7"/>
  <c r="R27" i="7"/>
  <c r="I27" i="7"/>
  <c r="C27" i="7"/>
  <c r="G27" i="7"/>
  <c r="K27" i="7"/>
  <c r="O27" i="7"/>
  <c r="E27" i="7"/>
  <c r="D27" i="7"/>
  <c r="H27" i="7"/>
  <c r="L27" i="7"/>
  <c r="P27" i="7"/>
  <c r="M27" i="7"/>
  <c r="Q26" i="7"/>
  <c r="F26" i="7"/>
  <c r="J26" i="7"/>
  <c r="N26" i="7"/>
  <c r="R26" i="7"/>
  <c r="I26" i="7"/>
  <c r="C26" i="7"/>
  <c r="G26" i="7"/>
  <c r="K26" i="7"/>
  <c r="O26" i="7"/>
  <c r="E26" i="7"/>
  <c r="D26" i="7"/>
  <c r="H26" i="7"/>
  <c r="L26" i="7"/>
  <c r="P26" i="7"/>
  <c r="M26" i="7"/>
  <c r="M25" i="7"/>
  <c r="F25" i="7"/>
  <c r="J25" i="7"/>
  <c r="N25" i="7"/>
  <c r="R25" i="7"/>
  <c r="I25" i="7"/>
  <c r="C25" i="7"/>
  <c r="G25" i="7"/>
  <c r="K25" i="7"/>
  <c r="O25" i="7"/>
  <c r="E25" i="7"/>
  <c r="D25" i="7"/>
  <c r="H25" i="7"/>
  <c r="L25" i="7"/>
  <c r="P25" i="7"/>
  <c r="Q25" i="7"/>
  <c r="E24" i="7"/>
  <c r="I24" i="7"/>
  <c r="M24" i="7"/>
  <c r="Q24" i="7"/>
  <c r="G24" i="7"/>
  <c r="K24" i="7"/>
  <c r="H24" i="7"/>
  <c r="P24" i="7"/>
  <c r="F24" i="7"/>
  <c r="J24" i="7"/>
  <c r="N24" i="7"/>
  <c r="R24" i="7"/>
  <c r="C24" i="7"/>
  <c r="O24" i="7"/>
  <c r="D24" i="7"/>
  <c r="L24" i="7"/>
  <c r="E23" i="7"/>
  <c r="I23" i="7"/>
  <c r="M23" i="7"/>
  <c r="Q23" i="7"/>
  <c r="H23" i="7"/>
  <c r="F23" i="7"/>
  <c r="J23" i="7"/>
  <c r="N23" i="7"/>
  <c r="R23" i="7"/>
  <c r="L23" i="7"/>
  <c r="C23" i="7"/>
  <c r="G23" i="7"/>
  <c r="K23" i="7"/>
  <c r="O23" i="7"/>
  <c r="D23" i="7"/>
  <c r="P23" i="7"/>
  <c r="Q22" i="7"/>
  <c r="F22" i="7"/>
  <c r="J22" i="7"/>
  <c r="N22" i="7"/>
  <c r="R22" i="7"/>
  <c r="I22" i="7"/>
  <c r="C22" i="7"/>
  <c r="G22" i="7"/>
  <c r="K22" i="7"/>
  <c r="O22" i="7"/>
  <c r="E22" i="7"/>
  <c r="D22" i="7"/>
  <c r="H22" i="7"/>
  <c r="L22" i="7"/>
  <c r="P22" i="7"/>
  <c r="M22" i="7"/>
  <c r="M21" i="7"/>
  <c r="F21" i="7"/>
  <c r="J21" i="7"/>
  <c r="N21" i="7"/>
  <c r="R21" i="7"/>
  <c r="I21" i="7"/>
  <c r="C21" i="7"/>
  <c r="G21" i="7"/>
  <c r="K21" i="7"/>
  <c r="O21" i="7"/>
  <c r="E21" i="7"/>
  <c r="D21" i="7"/>
  <c r="H21" i="7"/>
  <c r="L21" i="7"/>
  <c r="P21" i="7"/>
  <c r="Q21" i="7"/>
  <c r="E20" i="7"/>
  <c r="I20" i="7"/>
  <c r="M20" i="7"/>
  <c r="Q20" i="7"/>
  <c r="J20" i="7"/>
  <c r="C20" i="7"/>
  <c r="G20" i="7"/>
  <c r="K20" i="7"/>
  <c r="O20" i="7"/>
  <c r="F20" i="7"/>
  <c r="R20" i="7"/>
  <c r="D20" i="7"/>
  <c r="H20" i="7"/>
  <c r="L20" i="7"/>
  <c r="P20" i="7"/>
  <c r="N20" i="7"/>
  <c r="E19" i="7"/>
  <c r="F19" i="7"/>
  <c r="J19" i="7"/>
  <c r="N19" i="7"/>
  <c r="R19" i="7"/>
  <c r="Q19" i="7"/>
  <c r="C19" i="7"/>
  <c r="G19" i="7"/>
  <c r="K19" i="7"/>
  <c r="O19" i="7"/>
  <c r="M19" i="7"/>
  <c r="D19" i="7"/>
  <c r="H19" i="7"/>
  <c r="L19" i="7"/>
  <c r="P19" i="7"/>
  <c r="I19" i="7"/>
  <c r="E18" i="7"/>
  <c r="I18" i="7"/>
  <c r="M18" i="7"/>
  <c r="Q18" i="7"/>
  <c r="J18" i="7"/>
  <c r="R18" i="7"/>
  <c r="C18" i="7"/>
  <c r="G18" i="7"/>
  <c r="K18" i="7"/>
  <c r="O18" i="7"/>
  <c r="N18" i="7"/>
  <c r="D18" i="7"/>
  <c r="H18" i="7"/>
  <c r="L18" i="7"/>
  <c r="P18" i="7"/>
  <c r="F18" i="7"/>
  <c r="E17" i="7"/>
  <c r="I17" i="7"/>
  <c r="M17" i="7"/>
  <c r="Q17" i="7"/>
  <c r="N17" i="7"/>
  <c r="R17" i="7"/>
  <c r="C17" i="7"/>
  <c r="G17" i="7"/>
  <c r="K17" i="7"/>
  <c r="O17" i="7"/>
  <c r="J17" i="7"/>
  <c r="D17" i="7"/>
  <c r="H17" i="7"/>
  <c r="L17" i="7"/>
  <c r="P17" i="7"/>
  <c r="F17" i="7"/>
  <c r="E16" i="7"/>
  <c r="I16" i="7"/>
  <c r="M16" i="7"/>
  <c r="Q16" i="7"/>
  <c r="F16" i="7"/>
  <c r="R16" i="7"/>
  <c r="C16" i="7"/>
  <c r="G16" i="7"/>
  <c r="K16" i="7"/>
  <c r="O16" i="7"/>
  <c r="J16" i="7"/>
  <c r="D16" i="7"/>
  <c r="H16" i="7"/>
  <c r="L16" i="7"/>
  <c r="P16" i="7"/>
  <c r="N16" i="7"/>
  <c r="E15" i="7"/>
  <c r="I15" i="7"/>
  <c r="M15" i="7"/>
  <c r="Q15" i="7"/>
  <c r="F15" i="7"/>
  <c r="N15" i="7"/>
  <c r="C15" i="7"/>
  <c r="G15" i="7"/>
  <c r="K15" i="7"/>
  <c r="O15" i="7"/>
  <c r="J15" i="7"/>
  <c r="D15" i="7"/>
  <c r="H15" i="7"/>
  <c r="L15" i="7"/>
  <c r="P15" i="7"/>
  <c r="R15" i="7"/>
  <c r="E14" i="7"/>
  <c r="I14" i="7"/>
  <c r="M14" i="7"/>
  <c r="Q14" i="7"/>
  <c r="F14" i="7"/>
  <c r="J14" i="7"/>
  <c r="N14" i="7"/>
  <c r="R14" i="7"/>
  <c r="C14" i="7"/>
  <c r="G14" i="7"/>
  <c r="K14" i="7"/>
  <c r="O14" i="7"/>
  <c r="D14" i="7"/>
  <c r="H14" i="7"/>
  <c r="L14" i="7"/>
  <c r="P14" i="7"/>
  <c r="F13" i="7"/>
  <c r="J13" i="7"/>
  <c r="N13" i="7"/>
  <c r="R13" i="7"/>
  <c r="K13" i="7"/>
  <c r="G13" i="7"/>
  <c r="D13" i="7"/>
  <c r="H13" i="7"/>
  <c r="L13" i="7"/>
  <c r="P13" i="7"/>
  <c r="I13" i="7"/>
  <c r="M13" i="7"/>
  <c r="O13" i="7"/>
  <c r="E13" i="7"/>
  <c r="Q13" i="7"/>
  <c r="E10" i="3"/>
  <c r="E13" i="1"/>
  <c r="K14" i="5" l="1"/>
  <c r="J14" i="5"/>
  <c r="I14" i="5"/>
  <c r="H14" i="5"/>
  <c r="G14" i="5"/>
  <c r="F14" i="5"/>
  <c r="E14" i="5"/>
  <c r="D14" i="5"/>
  <c r="B14" i="5"/>
  <c r="K13" i="5"/>
  <c r="J13" i="5"/>
  <c r="I13" i="5"/>
  <c r="H13" i="5"/>
  <c r="G13" i="5"/>
  <c r="F13" i="5"/>
  <c r="E13" i="5"/>
  <c r="D13" i="5"/>
  <c r="B13" i="5"/>
  <c r="B9" i="5"/>
  <c r="D10" i="3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D13" i="4"/>
  <c r="B14" i="4"/>
  <c r="B13" i="4"/>
  <c r="B9" i="4"/>
  <c r="C13" i="1"/>
  <c r="D13" i="1"/>
  <c r="F10" i="3" l="1"/>
  <c r="M10" i="3"/>
  <c r="L10" i="3"/>
  <c r="K10" i="3"/>
  <c r="J10" i="3"/>
  <c r="I10" i="3"/>
  <c r="H10" i="3"/>
  <c r="G10" i="3"/>
  <c r="B7" i="3"/>
  <c r="F13" i="1" l="1"/>
</calcChain>
</file>

<file path=xl/sharedStrings.xml><?xml version="1.0" encoding="utf-8"?>
<sst xmlns="http://schemas.openxmlformats.org/spreadsheetml/2006/main" count="717" uniqueCount="311">
  <si>
    <t>Credito</t>
  </si>
  <si>
    <t>Retorno Absoluto</t>
  </si>
  <si>
    <t>Renta Fija</t>
  </si>
  <si>
    <t>Renta Variable</t>
  </si>
  <si>
    <t>Benchmark</t>
  </si>
  <si>
    <t>1 día</t>
  </si>
  <si>
    <t>MTD</t>
  </si>
  <si>
    <t>YTD</t>
  </si>
  <si>
    <t>12 MESES</t>
  </si>
  <si>
    <t>INFORME DE RENTABILIDADES</t>
  </si>
  <si>
    <t>Información de Uso Interno - No distribuir</t>
  </si>
  <si>
    <t>Spread Corporativo Local</t>
  </si>
  <si>
    <t>Macro CLP 1.5</t>
  </si>
  <si>
    <t>Deuda 360</t>
  </si>
  <si>
    <t>Money Market</t>
  </si>
  <si>
    <t>Renta Internacional</t>
  </si>
  <si>
    <t>Acciones Estratégicas</t>
  </si>
  <si>
    <t>Small Cap Chile</t>
  </si>
  <si>
    <t>Acciones US</t>
  </si>
  <si>
    <t>US Alpha +</t>
  </si>
  <si>
    <t>Rentabilidad (%)</t>
  </si>
  <si>
    <t>Con TAC</t>
  </si>
  <si>
    <t>Sin TAC</t>
  </si>
  <si>
    <t>Liquidez</t>
  </si>
  <si>
    <t>1Q</t>
  </si>
  <si>
    <t>2Q</t>
  </si>
  <si>
    <t>3Q</t>
  </si>
  <si>
    <t>credito</t>
  </si>
  <si>
    <t>DEUDA CORP</t>
  </si>
  <si>
    <t>SPREADCORP</t>
  </si>
  <si>
    <t>renta fija</t>
  </si>
  <si>
    <t>DEUDA 360</t>
  </si>
  <si>
    <t>M_MARKET</t>
  </si>
  <si>
    <t>INTERNAC</t>
  </si>
  <si>
    <t>IMT E-PLUS</t>
  </si>
  <si>
    <t>LIQUIDEZ</t>
  </si>
  <si>
    <t>renta variable</t>
  </si>
  <si>
    <t>ESTRATEGIA</t>
  </si>
  <si>
    <t>-</t>
  </si>
  <si>
    <t>GLOBALESI</t>
  </si>
  <si>
    <t>ACC_US</t>
  </si>
  <si>
    <t>INDICE</t>
  </si>
  <si>
    <t>SMALLCAP</t>
  </si>
  <si>
    <t>US_ALPHA</t>
  </si>
  <si>
    <t>retorno absoluto</t>
  </si>
  <si>
    <t>MACRO 1.5</t>
  </si>
  <si>
    <t>MACRO CLP3</t>
  </si>
  <si>
    <t>Estrategia</t>
  </si>
  <si>
    <t>Fondo</t>
  </si>
  <si>
    <t>Fecha</t>
  </si>
  <si>
    <t>Renta Estratégica</t>
  </si>
  <si>
    <t>RENTA</t>
  </si>
  <si>
    <t>*Rentabilidades con TAC promedio anualizado.</t>
  </si>
  <si>
    <t>Serie</t>
  </si>
  <si>
    <t>Rentabilidad del 31 de diciembre al 31 de marzo</t>
  </si>
  <si>
    <t>Rentabilidad del 01 de abril al 30 de junio</t>
  </si>
  <si>
    <t>Rentabilidad del 30 de junio al 30 de setiembre</t>
  </si>
  <si>
    <t>I</t>
  </si>
  <si>
    <t>B</t>
  </si>
  <si>
    <t>Nombre Fdo</t>
  </si>
  <si>
    <t>Deuda Corp IG</t>
  </si>
  <si>
    <t>Acciones Globales</t>
  </si>
  <si>
    <t>Índice Chile</t>
  </si>
  <si>
    <t>Macro CLP 3.0</t>
  </si>
  <si>
    <t>Rent</t>
  </si>
  <si>
    <t>INFORME DE RENTABILIDADES FONDOS LUXEMBURGO</t>
  </si>
  <si>
    <t>Nombre</t>
  </si>
  <si>
    <t>*Rentabilidades representan la variación de las series I, en los fondos Latin America Pacific Alliance y Latin American Corporate Debt de Luxemburgo.</t>
  </si>
  <si>
    <t>Moneda</t>
  </si>
  <si>
    <t>Multiclase De Activos-Orientacion Global-Agresiva</t>
  </si>
  <si>
    <t>Multiclase De Activos-Orientacion Global-Agresiva+</t>
  </si>
  <si>
    <t>Multiclase De Activos-Orientacion Global-Balanceada</t>
  </si>
  <si>
    <t>Multiclase De Activos-Orientacion Global-Moderada</t>
  </si>
  <si>
    <t>Multiclase De Activos-Orientacion Local-A</t>
  </si>
  <si>
    <t>Fecha Carteras</t>
  </si>
  <si>
    <t>Multiclase De Activos-Orientacion Local-C</t>
  </si>
  <si>
    <t>Multiclase De Activos-Orientacion Local-D</t>
  </si>
  <si>
    <t>Multiclase De Activos-Solo Internacional-Agresiva</t>
  </si>
  <si>
    <t>Multiclase De Activos-Solo Internacional-Agresiva+</t>
  </si>
  <si>
    <t>Multiclase De Activos-Solo Internacional-Balanceada</t>
  </si>
  <si>
    <t>Multiclase De Activos-Solo Internacional-Moderada</t>
  </si>
  <si>
    <t>Multiclase De Activos-Solo Internacional-Moderada 2</t>
  </si>
  <si>
    <t>Multiclase De Activos-Solo Local-Balanceada</t>
  </si>
  <si>
    <t>Multiclase De Activos-Solo Local-Moderada</t>
  </si>
  <si>
    <t>Premium Alpes</t>
  </si>
  <si>
    <t>Premium Avalchile</t>
  </si>
  <si>
    <t>Premium Fdm</t>
  </si>
  <si>
    <t>Premium Hachi</t>
  </si>
  <si>
    <t>Premium Los Molles</t>
  </si>
  <si>
    <t>Premium San Esteban</t>
  </si>
  <si>
    <t>Premium Sofofa</t>
  </si>
  <si>
    <t>Premium Universidad De Los Andes</t>
  </si>
  <si>
    <t>Solo Rfl-Administrada-Agresiva</t>
  </si>
  <si>
    <t>Solo Rfl-Administrada-Conservadora</t>
  </si>
  <si>
    <t>Solo Rfl-Administrada-Moderada</t>
  </si>
  <si>
    <t>Solo Rfl-Devengo-Agresiva</t>
  </si>
  <si>
    <t>Solo Rfl-Devengo-Conservadora</t>
  </si>
  <si>
    <t>Solo Rfl-Devengo-Moderada</t>
  </si>
  <si>
    <t>Solo Rvi-Solo Rvi-Solo Rvi</t>
  </si>
  <si>
    <t>Solo Rvl-Solo Rvl-Im10</t>
  </si>
  <si>
    <t>Solo Rvl-Solo Rvl-Im5</t>
  </si>
  <si>
    <t>Tipos de Cartera</t>
  </si>
  <si>
    <t>Tipo</t>
  </si>
  <si>
    <t>Codigo</t>
  </si>
  <si>
    <t>Rent2</t>
  </si>
  <si>
    <t>Benchmark3</t>
  </si>
  <si>
    <t>Rent4</t>
  </si>
  <si>
    <t>Benchmark5</t>
  </si>
  <si>
    <t>Rent6</t>
  </si>
  <si>
    <t>Benchmark7</t>
  </si>
  <si>
    <t>Rent8</t>
  </si>
  <si>
    <t>Benchmark9</t>
  </si>
  <si>
    <t>Rent10</t>
  </si>
  <si>
    <t>Benchmark11</t>
  </si>
  <si>
    <t>Rent12</t>
  </si>
  <si>
    <t>Benchmark13</t>
  </si>
  <si>
    <t>Rent14</t>
  </si>
  <si>
    <t>Benchmark15</t>
  </si>
  <si>
    <t>Selección</t>
  </si>
  <si>
    <t>Cartera</t>
  </si>
  <si>
    <t>Nombre Cartera Iterator</t>
  </si>
  <si>
    <t>LATAM IG</t>
  </si>
  <si>
    <t>Deuda Corporativa Latam IG</t>
  </si>
  <si>
    <t>Crédito</t>
  </si>
  <si>
    <t>Premium Fundación Chile</t>
  </si>
  <si>
    <t>$</t>
  </si>
  <si>
    <t>US$</t>
  </si>
  <si>
    <t>Rentabilidad del 31 de marzo al 30 de junio</t>
  </si>
  <si>
    <t>LATAM</t>
  </si>
  <si>
    <t>RF Latam</t>
  </si>
  <si>
    <t>WTD</t>
  </si>
  <si>
    <t>PACIFIC_AL</t>
  </si>
  <si>
    <t>IMT E - Plus</t>
  </si>
  <si>
    <t>Premium CRT</t>
  </si>
  <si>
    <t>Premium Isabel Aninat Sec 20</t>
  </si>
  <si>
    <t>Premium Los Cedros</t>
  </si>
  <si>
    <t>F</t>
  </si>
  <si>
    <t>D</t>
  </si>
  <si>
    <t>Pacific Alliance</t>
  </si>
  <si>
    <t>BELAMARINO</t>
  </si>
  <si>
    <t xml:space="preserve">INVERSIONES BELAMARINO LTDA                                 </t>
  </si>
  <si>
    <t>RENTASORJO</t>
  </si>
  <si>
    <t xml:space="preserve">RENTAS ORJO S.A                                             </t>
  </si>
  <si>
    <t>PARIOLI</t>
  </si>
  <si>
    <t xml:space="preserve">INVERSIONES MONTE PARIOLI LTDA.                             </t>
  </si>
  <si>
    <t>INV.BOLDAL</t>
  </si>
  <si>
    <t xml:space="preserve">INVERSIONES EL BOLDAL S.A                                   </t>
  </si>
  <si>
    <t>FDO.LECARO</t>
  </si>
  <si>
    <t xml:space="preserve">FERNADO LECAROS LIRA                                        </t>
  </si>
  <si>
    <t>FELEC_LTDA</t>
  </si>
  <si>
    <t xml:space="preserve">FELEC LIMITADA                                              </t>
  </si>
  <si>
    <t>C.G.VIAL.A</t>
  </si>
  <si>
    <t xml:space="preserve">CARMEN GLORIA VIAL ALTAMIRANO                               </t>
  </si>
  <si>
    <t>INV.VIAL.L</t>
  </si>
  <si>
    <t xml:space="preserve">INVERSIONES VIAL Y CIA LTDA                                 </t>
  </si>
  <si>
    <t>JORG_BUZZO</t>
  </si>
  <si>
    <t xml:space="preserve">BUZZONI MANTEROLA JORGE RAUL                                </t>
  </si>
  <si>
    <t>PTA_CHILCO</t>
  </si>
  <si>
    <t xml:space="preserve">INVERSIONES PUNTA CHILCO LTDA                               </t>
  </si>
  <si>
    <t>R.SAAVEDRA</t>
  </si>
  <si>
    <t xml:space="preserve">ROSALIA SAAVEDRA CELIS                                      </t>
  </si>
  <si>
    <t>MA.VALDESV</t>
  </si>
  <si>
    <t xml:space="preserve">MARIA LORETO M. VALDES VALDES                               </t>
  </si>
  <si>
    <t>INVER_ALCO</t>
  </si>
  <si>
    <t xml:space="preserve">INVERSIONES ALCO LTDA                                       </t>
  </si>
  <si>
    <t>INV_HORTEN</t>
  </si>
  <si>
    <t xml:space="preserve">INVERSIONES LAS HORTENSIAS SPA                              </t>
  </si>
  <si>
    <t>C.DE.BEAUF</t>
  </si>
  <si>
    <t xml:space="preserve">CHRISTIANE DE BEAUFFORT CORDES                              </t>
  </si>
  <si>
    <t>FERNANADEZ</t>
  </si>
  <si>
    <t xml:space="preserve">Fernandez Lecaros Maria Ignacia                             </t>
  </si>
  <si>
    <t>F.DIAZ.CUE</t>
  </si>
  <si>
    <t xml:space="preserve">FERNAN DIAZ CUEVAS                                          </t>
  </si>
  <si>
    <t>D.DUNLOP.I</t>
  </si>
  <si>
    <t xml:space="preserve">DANIEL N. DUNLOP INVERSIONES ENERGIA Y ASESORIAS            </t>
  </si>
  <si>
    <t>DDUNLOPINV</t>
  </si>
  <si>
    <t xml:space="preserve">DANIEL NICOLE DUNLOP INVERSIONES Y SERVICIOS                </t>
  </si>
  <si>
    <t>G.NOGUERA</t>
  </si>
  <si>
    <t xml:space="preserve">GUILLERMO NOGUERA LARRAIN                                   </t>
  </si>
  <si>
    <t>STA_LUCILA</t>
  </si>
  <si>
    <t xml:space="preserve">AGRICOLA SANTA LUCILA S.A                                   </t>
  </si>
  <si>
    <t>Vial</t>
  </si>
  <si>
    <t xml:space="preserve">Soc Inmob Y de Inversiones Vial Y Cia Ltda                  </t>
  </si>
  <si>
    <t>DELVAL</t>
  </si>
  <si>
    <t xml:space="preserve">SOCIEDAD DE INVERSIONES DELVAL LTDA.                        </t>
  </si>
  <si>
    <t>ELAVELLANO</t>
  </si>
  <si>
    <t xml:space="preserve">INVERSIONES EL AVELLANO LTDA.                               </t>
  </si>
  <si>
    <t>SAN_JUANLT</t>
  </si>
  <si>
    <t xml:space="preserve">INVERSIONES SAN JUAN LTDA                                   </t>
  </si>
  <si>
    <t>NVAROCIO10</t>
  </si>
  <si>
    <t xml:space="preserve">INVERSIONES NUEVA ROCIO S.A.                                </t>
  </si>
  <si>
    <t>POSADA_10</t>
  </si>
  <si>
    <t xml:space="preserve">INVERSIONES LA POSADA LTDA.                                 </t>
  </si>
  <si>
    <t>EL_ALARIFE</t>
  </si>
  <si>
    <t xml:space="preserve">INVERSIONES EL ALARIFE S.A.                                 </t>
  </si>
  <si>
    <t xml:space="preserve">INVERSIONES LA MOSTAZA CUATRO LTDA                          </t>
  </si>
  <si>
    <t>TROPICANA</t>
  </si>
  <si>
    <t xml:space="preserve">SOCIEDAD DE INVERSIONES TROPICANA LTDA                      </t>
  </si>
  <si>
    <t>M.L.VIAL.S</t>
  </si>
  <si>
    <t xml:space="preserve">MARIA DE LA LUZ VIAL SANCHEZ                                </t>
  </si>
  <si>
    <t>FUN_I.ANIN</t>
  </si>
  <si>
    <t xml:space="preserve">FUNDACION DE BENEFICENCIA ISABEL ANINAT ECHAZARRETA         </t>
  </si>
  <si>
    <t>ASIN</t>
  </si>
  <si>
    <t xml:space="preserve">Asesorias Inversiones Y Negocios Asin Ltda                  </t>
  </si>
  <si>
    <t>A.OLIVOS.V</t>
  </si>
  <si>
    <t xml:space="preserve">ANDRES OLIVOS VALENZUELA Y CIA CPA                          </t>
  </si>
  <si>
    <t>MOSTAZA_4</t>
  </si>
  <si>
    <t>ALPES_IN09</t>
  </si>
  <si>
    <t xml:space="preserve">ALPES INVESTMENT S.A                                        </t>
  </si>
  <si>
    <t>FIP_CRT</t>
  </si>
  <si>
    <t xml:space="preserve">FONDO DE INVERSION PRIVADO CRT                              </t>
  </si>
  <si>
    <t>FUN_DGOMAT</t>
  </si>
  <si>
    <t xml:space="preserve">FUNDACION DOMINGO MATTE MESIAS                              </t>
  </si>
  <si>
    <t>FUND_CHILE</t>
  </si>
  <si>
    <t xml:space="preserve">FUNDACION CHILE                                             </t>
  </si>
  <si>
    <t>HACHI_SPA</t>
  </si>
  <si>
    <t xml:space="preserve">INVERSIONES HACHI SPA                                       </t>
  </si>
  <si>
    <t>FUN_ANIN20</t>
  </si>
  <si>
    <t>LOS_CEDROS</t>
  </si>
  <si>
    <t xml:space="preserve">FUNDACION LOS CEDROS                                        </t>
  </si>
  <si>
    <t>SAN.ESTEBA</t>
  </si>
  <si>
    <t xml:space="preserve">RENTAS SAN ESTEBAN LTDA                                     </t>
  </si>
  <si>
    <t>SOFOFA</t>
  </si>
  <si>
    <t>CORPORACION DE CAPACITACION Y EMPLEO DE SOC. DE FOMENTO FABR</t>
  </si>
  <si>
    <t>U.ANDES.09</t>
  </si>
  <si>
    <t xml:space="preserve">UNIVERSIDAD DE LOS ANDES                                    </t>
  </si>
  <si>
    <t>U.ANDES.10</t>
  </si>
  <si>
    <t>IMT 3200</t>
  </si>
  <si>
    <t xml:space="preserve">FONDO DE INVERSION PRIVADO IMT 3200                         </t>
  </si>
  <si>
    <t>LA.CAMPANA</t>
  </si>
  <si>
    <t xml:space="preserve">INVERSIONES CERRO LA CAMPANA LTDA                           </t>
  </si>
  <si>
    <t>RENTAS_HHB</t>
  </si>
  <si>
    <t xml:space="preserve">RENTAS HHB LTDA                                             </t>
  </si>
  <si>
    <t>FUND.NUEST</t>
  </si>
  <si>
    <t xml:space="preserve">FUNDACION NUESTROS HIJOS                                    </t>
  </si>
  <si>
    <t>INM_MIRAFL</t>
  </si>
  <si>
    <t xml:space="preserve">INMOBILIARIA MIRAFLORES S.A                                 </t>
  </si>
  <si>
    <t>INM_VESPUC</t>
  </si>
  <si>
    <t xml:space="preserve">INMOBILIARIA VESPUCIO LTDA                                  </t>
  </si>
  <si>
    <t>DN_JOSELUI</t>
  </si>
  <si>
    <t xml:space="preserve">INVERSIONES DON JOSE LUIS LTDA                              </t>
  </si>
  <si>
    <t>FUND_CULTU</t>
  </si>
  <si>
    <t xml:space="preserve">FUNDACION CULTURAL NACIONAL                                 </t>
  </si>
  <si>
    <t xml:space="preserve">INVERSIONES BALDRICH LTDA                                   </t>
  </si>
  <si>
    <t>ASES_AIKE</t>
  </si>
  <si>
    <t xml:space="preserve">ASESORIAS E INVERSIONES AIKE LTDA                           </t>
  </si>
  <si>
    <t>STA.ROSARI</t>
  </si>
  <si>
    <t xml:space="preserve">SANTA ROSARIO DE INVERSIONES LTDA                           </t>
  </si>
  <si>
    <t>STACARMEN</t>
  </si>
  <si>
    <t xml:space="preserve">INVERSIONES SANTA CARMEN LTDA                               </t>
  </si>
  <si>
    <t>BENIDORMLT</t>
  </si>
  <si>
    <t xml:space="preserve">INMOBILIARIA E INVERSIONES BENIDORM LTDA                    </t>
  </si>
  <si>
    <t>CURACO_09</t>
  </si>
  <si>
    <t xml:space="preserve">INVERSIONES RIO CURACO LTDA                                 </t>
  </si>
  <si>
    <t>EPIFANIA</t>
  </si>
  <si>
    <t xml:space="preserve">FUNDACION EPIFANIA                                          </t>
  </si>
  <si>
    <t>ESTONIA_3</t>
  </si>
  <si>
    <t xml:space="preserve">SOCIEDAD DE INVERSIONES ESTONIA TRES S.A                    </t>
  </si>
  <si>
    <t>MUTUALCGE</t>
  </si>
  <si>
    <t xml:space="preserve">MUTUAL DE EMPLEADOS DE CIA GENERAL DE ELECTRICIDAD          </t>
  </si>
  <si>
    <t>POLANCO</t>
  </si>
  <si>
    <t xml:space="preserve">INVERSIONES Y ASESORIAS POLANCO Y DIAZ LTDA.                </t>
  </si>
  <si>
    <t>IN_BENS_I</t>
  </si>
  <si>
    <t xml:space="preserve">INVERSIONES BENS I MERCAT LTDA                              </t>
  </si>
  <si>
    <t>INV_IDE_09</t>
  </si>
  <si>
    <t xml:space="preserve">INVERSIONES IDE LTDA                                        </t>
  </si>
  <si>
    <t>L.PALMAS09</t>
  </si>
  <si>
    <t xml:space="preserve">AGRICOLA LAS PALMAS DE OLIVETO LTDA                         </t>
  </si>
  <si>
    <t>PROY_FUT09</t>
  </si>
  <si>
    <t xml:space="preserve">INVERSIONES PROYECCION Y FUTURO LTDA                        </t>
  </si>
  <si>
    <t>10.000_ADM</t>
  </si>
  <si>
    <t xml:space="preserve">FONDO DE INVERSION PRIVADO IMT 10.000                       </t>
  </si>
  <si>
    <t>TIERRA_NVA</t>
  </si>
  <si>
    <t xml:space="preserve">INVERSIONES TIERRA NUEVA S.A                                </t>
  </si>
  <si>
    <t>A.EZQUERRA</t>
  </si>
  <si>
    <t xml:space="preserve">AURELIANO ESTEBAN EZQUERRA SAMANIEGO                        </t>
  </si>
  <si>
    <t>A.HERRER.L</t>
  </si>
  <si>
    <t xml:space="preserve">AGUSTIN ANDRES HERRERA LARRAIN                              </t>
  </si>
  <si>
    <t>A.HERRERAG</t>
  </si>
  <si>
    <t xml:space="preserve">AGUSTIN HERRERA GARCIA                                      </t>
  </si>
  <si>
    <t>A.M.BRUCHE</t>
  </si>
  <si>
    <t xml:space="preserve">ANA MARIA BRUCHER VALENZUELA                                </t>
  </si>
  <si>
    <t>ANCORMUSIC</t>
  </si>
  <si>
    <t xml:space="preserve">ANCOR MUSIC LTDA                                            </t>
  </si>
  <si>
    <t>BALDRICH10</t>
  </si>
  <si>
    <t>CASTEL_S.A</t>
  </si>
  <si>
    <t xml:space="preserve">INVERSIONES CASTEL S.A                                      </t>
  </si>
  <si>
    <t>FUN.GRAS10</t>
  </si>
  <si>
    <t xml:space="preserve">FUNDACION EDUCACIONAL GRAS                                  </t>
  </si>
  <si>
    <t>S.ESTEBA10</t>
  </si>
  <si>
    <t>MILODON_LT</t>
  </si>
  <si>
    <t xml:space="preserve">INMOBILIARIA E INVERSIONES MILODON LTDA                     </t>
  </si>
  <si>
    <t>M.T.BARROS</t>
  </si>
  <si>
    <t xml:space="preserve">MARIA TERESA BARROS IZQUIERDO                               </t>
  </si>
  <si>
    <t>NUEVAROCIO</t>
  </si>
  <si>
    <t>J.KULKA.F</t>
  </si>
  <si>
    <t xml:space="preserve">JONNY KULKA FRAENKEL                                        </t>
  </si>
  <si>
    <t>LA_POSADA</t>
  </si>
  <si>
    <t xml:space="preserve">INVERSIONES LA POSADA LTDA                                  </t>
  </si>
  <si>
    <t>PANAM_NTE</t>
  </si>
  <si>
    <t xml:space="preserve">ASESORIAS E INVERSIONES PANAMERICANA NORTE LTDA             </t>
  </si>
  <si>
    <t>Premium Isapre Banmédica</t>
  </si>
  <si>
    <t>Premium Vida Tres</t>
  </si>
  <si>
    <t>CEBADA_SPA</t>
  </si>
  <si>
    <t xml:space="preserve">CEBADA INMOBILIARIA SPA                                     </t>
  </si>
  <si>
    <t>I_BANMEDIC</t>
  </si>
  <si>
    <t xml:space="preserve">ISAPRE BANMEDICA S.A                                        </t>
  </si>
  <si>
    <t>VIDA_TRES</t>
  </si>
  <si>
    <t xml:space="preserve">VIDA TRES S.A                                               </t>
  </si>
  <si>
    <t>SAGITARIO</t>
  </si>
  <si>
    <t xml:space="preserve">INVERSIONES SAGITARIO LIMITADA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</si>
</sst>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#,##0.00%;[Red]\(#,##0.00%\)"/>
  </numFmts>
  <fonts count="18" x14ac:knownFonts="1"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8"/>
      <color theme="9"/>
      <name val="Arial"/>
      <family val="2"/>
      <scheme val="minor"/>
    </font>
    <font>
      <sz val="10"/>
      <color theme="0"/>
      <name val="Arial"/>
      <family val="2"/>
      <scheme val="minor"/>
    </font>
    <font>
      <sz val="7"/>
      <color theme="9"/>
      <name val="Arial"/>
      <family val="2"/>
      <scheme val="minor"/>
    </font>
    <font>
      <b/>
      <sz val="11"/>
      <color theme="9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theme="9"/>
      <name val="Arial"/>
      <family val="2"/>
      <scheme val="minor"/>
    </font>
    <font>
      <b/>
      <sz val="9"/>
      <color theme="3"/>
      <name val="Arial"/>
      <family val="2"/>
      <scheme val="minor"/>
    </font>
    <font>
      <sz val="11"/>
      <color theme="9"/>
      <name val="Arial"/>
      <family val="2"/>
      <scheme val="minor"/>
    </font>
    <font>
      <b/>
      <sz val="8"/>
      <color theme="3"/>
      <name val="Arial"/>
      <family val="2"/>
      <scheme val="minor"/>
    </font>
    <font>
      <sz val="10"/>
      <color theme="1"/>
      <name val="Arial"/>
      <family val="2"/>
      <scheme val="minor"/>
    </font>
    <font>
      <u/>
      <sz val="11"/>
      <color theme="0"/>
      <name val="Arial"/>
      <family val="2"/>
      <scheme val="minor"/>
    </font>
    <font>
      <b/>
      <sz val="10"/>
      <color theme="3"/>
      <name val="Arial"/>
      <family val="2"/>
      <scheme val="minor"/>
    </font>
    <font>
      <sz val="8"/>
      <color theme="1"/>
      <name val="Arial"/>
      <family val="2"/>
      <scheme val="minor"/>
    </font>
    <font>
      <b/>
      <u/>
      <sz val="8"/>
      <color theme="3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/>
        <bgColor theme="9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41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theme="1" tint="0.39997558519241921"/>
      </left>
      <right style="thin">
        <color theme="1" tint="0.39997558519241921"/>
      </right>
      <top style="thin">
        <color theme="1" tint="0.39997558519241921"/>
      </top>
      <bottom style="thin">
        <color theme="1" tint="0.39997558519241921"/>
      </bottom>
      <diagonal/>
    </border>
    <border>
      <left style="thin">
        <color indexed="64"/>
      </left>
      <right style="thin">
        <color theme="1" tint="0.39997558519241921"/>
      </right>
      <top style="thin">
        <color indexed="64"/>
      </top>
      <bottom style="thin">
        <color theme="1" tint="0.39997558519241921"/>
      </bottom>
      <diagonal/>
    </border>
    <border>
      <left style="thin">
        <color theme="1" tint="0.39997558519241921"/>
      </left>
      <right style="thin">
        <color theme="1" tint="0.39997558519241921"/>
      </right>
      <top style="thin">
        <color indexed="64"/>
      </top>
      <bottom style="thin">
        <color theme="1" tint="0.39997558519241921"/>
      </bottom>
      <diagonal/>
    </border>
    <border>
      <left style="thin">
        <color theme="1" tint="0.39997558519241921"/>
      </left>
      <right style="thin">
        <color indexed="64"/>
      </right>
      <top style="thin">
        <color indexed="64"/>
      </top>
      <bottom style="thin">
        <color theme="1" tint="0.39997558519241921"/>
      </bottom>
      <diagonal/>
    </border>
    <border>
      <left style="thin">
        <color indexed="64"/>
      </left>
      <right style="thin">
        <color theme="1" tint="0.39997558519241921"/>
      </right>
      <top style="thin">
        <color theme="1" tint="0.39997558519241921"/>
      </top>
      <bottom style="thin">
        <color theme="1" tint="0.39997558519241921"/>
      </bottom>
      <diagonal/>
    </border>
    <border>
      <left style="thin">
        <color theme="1" tint="0.39997558519241921"/>
      </left>
      <right style="thin">
        <color indexed="64"/>
      </right>
      <top style="thin">
        <color theme="1" tint="0.39997558519241921"/>
      </top>
      <bottom style="thin">
        <color theme="1" tint="0.39997558519241921"/>
      </bottom>
      <diagonal/>
    </border>
    <border>
      <left style="thin">
        <color indexed="64"/>
      </left>
      <right style="thin">
        <color theme="1" tint="0.39997558519241921"/>
      </right>
      <top style="thin">
        <color theme="1" tint="0.39997558519241921"/>
      </top>
      <bottom/>
      <diagonal/>
    </border>
    <border>
      <left style="thin">
        <color indexed="64"/>
      </left>
      <right style="thin">
        <color theme="1" tint="0.39997558519241921"/>
      </right>
      <top/>
      <bottom/>
      <diagonal/>
    </border>
    <border>
      <left style="thin">
        <color indexed="64"/>
      </left>
      <right style="thin">
        <color theme="1" tint="0.39997558519241921"/>
      </right>
      <top/>
      <bottom style="thin">
        <color theme="1" tint="0.39997558519241921"/>
      </bottom>
      <diagonal/>
    </border>
    <border>
      <left style="thin">
        <color indexed="64"/>
      </left>
      <right style="thin">
        <color theme="1" tint="0.39997558519241921"/>
      </right>
      <top style="thin">
        <color theme="1" tint="0.39997558519241921"/>
      </top>
      <bottom style="thin">
        <color indexed="64"/>
      </bottom>
      <diagonal/>
    </border>
    <border>
      <left style="thin">
        <color theme="1" tint="0.39997558519241921"/>
      </left>
      <right/>
      <top style="thin">
        <color indexed="64"/>
      </top>
      <bottom style="thin">
        <color theme="1" tint="0.39997558519241921"/>
      </bottom>
      <diagonal/>
    </border>
    <border>
      <left style="thin">
        <color theme="1" tint="0.39997558519241921"/>
      </left>
      <right/>
      <top style="thin">
        <color theme="1" tint="0.39997558519241921"/>
      </top>
      <bottom style="thin">
        <color theme="1" tint="0.39997558519241921"/>
      </bottom>
      <diagonal/>
    </border>
    <border>
      <left style="thin">
        <color theme="1" tint="0.39997558519241921"/>
      </left>
      <right/>
      <top style="thin">
        <color theme="1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1" tint="0.39997558519241921"/>
      </bottom>
      <diagonal/>
    </border>
    <border>
      <left style="thin">
        <color theme="1" tint="0.39997558519241921"/>
      </left>
      <right style="thin">
        <color theme="1" tint="0.39997558519241921"/>
      </right>
      <top style="thin">
        <color theme="1" tint="0.39997558519241921"/>
      </top>
      <bottom style="thin">
        <color indexed="64"/>
      </bottom>
      <diagonal/>
    </border>
    <border>
      <left style="thin">
        <color theme="1" tint="0.39997558519241921"/>
      </left>
      <right style="thin">
        <color indexed="64"/>
      </right>
      <top style="thin">
        <color theme="1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1" tint="0.39997558519241921"/>
      </top>
      <bottom style="thin">
        <color theme="1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1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9997558519241921"/>
      </bottom>
      <diagonal/>
    </border>
    <border>
      <left style="thin">
        <color indexed="64"/>
      </left>
      <right/>
      <top style="thin">
        <color theme="1" tint="0.39997558519241921"/>
      </top>
      <bottom style="thin">
        <color theme="1" tint="0.39997558519241921"/>
      </bottom>
      <diagonal/>
    </border>
    <border>
      <left style="thin">
        <color indexed="64"/>
      </left>
      <right/>
      <top style="thin">
        <color theme="1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39997558519241921"/>
      </top>
      <bottom/>
      <diagonal/>
    </border>
    <border>
      <left style="thin">
        <color theme="1" tint="0.39997558519241921"/>
      </left>
      <right/>
      <top style="thin">
        <color theme="1" tint="0.39997558519241921"/>
      </top>
      <bottom/>
      <diagonal/>
    </border>
    <border>
      <left style="thin">
        <color theme="1" tint="0.39997558519241921"/>
      </left>
      <right style="thin">
        <color theme="1" tint="0.39997558519241921"/>
      </right>
      <top style="thin">
        <color theme="1" tint="0.39997558519241921"/>
      </top>
      <bottom/>
      <diagonal/>
    </border>
    <border>
      <left style="thin">
        <color theme="1" tint="0.39997558519241921"/>
      </left>
      <right style="thin">
        <color indexed="64"/>
      </right>
      <top style="thin">
        <color theme="1" tint="0.39997558519241921"/>
      </top>
      <bottom/>
      <diagonal/>
    </border>
    <border>
      <left style="thin">
        <color indexed="64"/>
      </left>
      <right style="thin">
        <color theme="1" tint="0.3999755851924192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 tint="0.3999755851924192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7" fillId="6" borderId="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0" xfId="0" applyBorder="1"/>
    <xf numFmtId="0" fontId="4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/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0" borderId="0" xfId="0" applyFont="1"/>
    <xf numFmtId="0" fontId="8" fillId="3" borderId="20" xfId="0" applyFont="1" applyFill="1" applyBorder="1" applyAlignment="1">
      <alignment horizontal="center" vertical="center"/>
    </xf>
    <xf numFmtId="0" fontId="12" fillId="0" borderId="0" xfId="0" applyFont="1"/>
    <xf numFmtId="0" fontId="12" fillId="0" borderId="15" xfId="0" applyFont="1" applyBorder="1"/>
    <xf numFmtId="0" fontId="12" fillId="0" borderId="24" xfId="0" applyFont="1" applyBorder="1"/>
    <xf numFmtId="0" fontId="12" fillId="0" borderId="26" xfId="0" applyFont="1" applyBorder="1"/>
    <xf numFmtId="0" fontId="13" fillId="0" borderId="23" xfId="0" applyFont="1" applyBorder="1"/>
    <xf numFmtId="0" fontId="13" fillId="0" borderId="16" xfId="0" applyFont="1" applyBorder="1"/>
    <xf numFmtId="0" fontId="13" fillId="0" borderId="0" xfId="0" applyFont="1" applyBorder="1"/>
    <xf numFmtId="0" fontId="13" fillId="0" borderId="25" xfId="0" applyFont="1" applyBorder="1"/>
    <xf numFmtId="0" fontId="13" fillId="0" borderId="27" xfId="0" applyFont="1" applyBorder="1"/>
    <xf numFmtId="0" fontId="13" fillId="0" borderId="28" xfId="0" applyFont="1" applyBorder="1"/>
    <xf numFmtId="0" fontId="11" fillId="4" borderId="21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/>
    </xf>
    <xf numFmtId="14" fontId="0" fillId="0" borderId="0" xfId="0" applyNumberFormat="1"/>
    <xf numFmtId="0" fontId="3" fillId="3" borderId="3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23" xfId="0" applyFont="1" applyBorder="1"/>
    <xf numFmtId="0" fontId="16" fillId="0" borderId="0" xfId="0" applyFont="1" applyBorder="1"/>
    <xf numFmtId="0" fontId="16" fillId="0" borderId="27" xfId="0" applyFont="1" applyBorder="1"/>
    <xf numFmtId="0" fontId="0" fillId="0" borderId="23" xfId="0" applyBorder="1"/>
    <xf numFmtId="0" fontId="0" fillId="0" borderId="16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12" fillId="0" borderId="23" xfId="0" applyFont="1" applyBorder="1"/>
    <xf numFmtId="0" fontId="12" fillId="0" borderId="0" xfId="0" applyFont="1" applyBorder="1"/>
    <xf numFmtId="0" fontId="12" fillId="0" borderId="27" xfId="0" applyFont="1" applyBorder="1"/>
    <xf numFmtId="0" fontId="17" fillId="0" borderId="0" xfId="0" applyFont="1"/>
    <xf numFmtId="14" fontId="8" fillId="9" borderId="1" xfId="0" applyNumberFormat="1" applyFont="1" applyFill="1" applyBorder="1" applyAlignment="1">
      <alignment horizontal="center"/>
    </xf>
    <xf numFmtId="0" fontId="7" fillId="6" borderId="0" xfId="0" applyFont="1" applyFill="1" applyBorder="1"/>
    <xf numFmtId="0" fontId="7" fillId="6" borderId="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7" borderId="0" xfId="0" applyFont="1" applyFill="1"/>
    <xf numFmtId="0" fontId="8" fillId="8" borderId="0" xfId="0" applyFont="1" applyFill="1"/>
    <xf numFmtId="0" fontId="8" fillId="7" borderId="1" xfId="0" applyFont="1" applyFill="1" applyBorder="1"/>
    <xf numFmtId="0" fontId="8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165" fontId="2" fillId="0" borderId="37" xfId="1" applyNumberFormat="1" applyFont="1" applyBorder="1" applyAlignment="1">
      <alignment horizontal="center" vertical="center"/>
    </xf>
    <xf numFmtId="165" fontId="2" fillId="0" borderId="38" xfId="1" applyNumberFormat="1" applyFont="1" applyBorder="1" applyAlignment="1">
      <alignment horizontal="center" vertical="center"/>
    </xf>
    <xf numFmtId="165" fontId="2" fillId="0" borderId="11" xfId="1" applyNumberFormat="1" applyFont="1" applyBorder="1" applyAlignment="1">
      <alignment horizontal="center" vertical="center"/>
    </xf>
    <xf numFmtId="165" fontId="2" fillId="0" borderId="18" xfId="1" applyNumberFormat="1" applyFont="1" applyBorder="1" applyAlignment="1">
      <alignment horizontal="center" vertical="center"/>
    </xf>
    <xf numFmtId="165" fontId="2" fillId="0" borderId="19" xfId="1" applyNumberFormat="1" applyFont="1" applyBorder="1" applyAlignment="1">
      <alignment horizontal="center" vertical="center"/>
    </xf>
    <xf numFmtId="165" fontId="11" fillId="0" borderId="21" xfId="1" applyNumberFormat="1" applyFont="1" applyBorder="1" applyAlignment="1">
      <alignment horizontal="center" vertical="center"/>
    </xf>
    <xf numFmtId="165" fontId="11" fillId="0" borderId="22" xfId="1" applyNumberFormat="1" applyFont="1" applyBorder="1" applyAlignment="1">
      <alignment horizontal="center" vertical="center"/>
    </xf>
    <xf numFmtId="165" fontId="2" fillId="0" borderId="21" xfId="1" applyNumberFormat="1" applyFont="1" applyBorder="1" applyAlignment="1">
      <alignment horizontal="center" vertical="center"/>
    </xf>
    <xf numFmtId="165" fontId="2" fillId="0" borderId="22" xfId="1" applyNumberFormat="1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10" fontId="0" fillId="0" borderId="0" xfId="1" applyNumberFormat="1" applyFont="1" applyAlignment="1"/>
    <xf numFmtId="10" fontId="7" fillId="6" borderId="0" xfId="1" applyNumberFormat="1" applyFont="1" applyFill="1" applyBorder="1" applyAlignment="1">
      <alignment horizontal="center"/>
    </xf>
    <xf numFmtId="10" fontId="8" fillId="7" borderId="1" xfId="1" applyNumberFormat="1" applyFont="1" applyFill="1" applyBorder="1" applyAlignment="1">
      <alignment horizontal="center"/>
    </xf>
    <xf numFmtId="10" fontId="8" fillId="8" borderId="0" xfId="1" applyNumberFormat="1" applyFont="1" applyFill="1" applyAlignment="1">
      <alignment horizontal="center"/>
    </xf>
    <xf numFmtId="10" fontId="8" fillId="7" borderId="0" xfId="1" applyNumberFormat="1" applyFont="1" applyFill="1" applyAlignment="1">
      <alignment horizontal="center"/>
    </xf>
    <xf numFmtId="10" fontId="14" fillId="7" borderId="0" xfId="1" applyNumberFormat="1" applyFont="1" applyFill="1" applyAlignment="1">
      <alignment horizontal="center"/>
    </xf>
    <xf numFmtId="10" fontId="0" fillId="0" borderId="0" xfId="1" applyNumberFormat="1" applyFont="1"/>
    <xf numFmtId="0" fontId="3" fillId="3" borderId="31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5" borderId="8" xfId="0" applyFont="1" applyFill="1" applyBorder="1" applyAlignment="1">
      <alignment horizontal="center" vertical="center" textRotation="90"/>
    </xf>
    <xf numFmtId="0" fontId="2" fillId="5" borderId="9" xfId="0" applyFont="1" applyFill="1" applyBorder="1" applyAlignment="1">
      <alignment horizontal="center" vertical="center" textRotation="90"/>
    </xf>
    <xf numFmtId="0" fontId="2" fillId="5" borderId="10" xfId="0" applyFont="1" applyFill="1" applyBorder="1" applyAlignment="1">
      <alignment horizontal="center" vertical="center" textRotation="90"/>
    </xf>
    <xf numFmtId="0" fontId="2" fillId="5" borderId="39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1" fillId="5" borderId="8" xfId="0" applyFont="1" applyFill="1" applyBorder="1" applyAlignment="1">
      <alignment horizontal="center" vertical="center" textRotation="90"/>
    </xf>
    <xf numFmtId="0" fontId="11" fillId="5" borderId="39" xfId="0" applyFont="1" applyFill="1" applyBorder="1" applyAlignment="1">
      <alignment horizontal="center" vertical="center" textRotation="90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 textRotation="90"/>
    </xf>
    <xf numFmtId="0" fontId="11" fillId="5" borderId="1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9525</xdr:rowOff>
    </xdr:from>
    <xdr:to>
      <xdr:col>29</xdr:col>
      <xdr:colOff>33618</xdr:colOff>
      <xdr:row>7</xdr:row>
      <xdr:rowOff>47625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50521" y="339344"/>
          <a:ext cx="14861121" cy="1072896"/>
          <a:chOff x="0" y="-71437"/>
          <a:chExt cx="9144000" cy="224313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-71437"/>
            <a:ext cx="9144000" cy="224313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4" name="2 Rectángul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61925" y="133350"/>
            <a:ext cx="3657600" cy="742950"/>
          </a:xfrm>
          <a:prstGeom prst="rect">
            <a:avLst/>
          </a:prstGeom>
          <a:solidFill>
            <a:srgbClr val="678084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1</xdr:col>
      <xdr:colOff>47625</xdr:colOff>
      <xdr:row>1</xdr:row>
      <xdr:rowOff>76201</xdr:rowOff>
    </xdr:from>
    <xdr:to>
      <xdr:col>3</xdr:col>
      <xdr:colOff>275104</xdr:colOff>
      <xdr:row>3</xdr:row>
      <xdr:rowOff>142705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952625" cy="42845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25</xdr:col>
      <xdr:colOff>139682</xdr:colOff>
      <xdr:row>36</xdr:row>
      <xdr:rowOff>170652</xdr:rowOff>
    </xdr:from>
    <xdr:to>
      <xdr:col>28</xdr:col>
      <xdr:colOff>514807</xdr:colOff>
      <xdr:row>38</xdr:row>
      <xdr:rowOff>38100</xdr:rowOff>
    </xdr:to>
    <xdr:pic>
      <xdr:nvPicPr>
        <xdr:cNvPr id="7" name="Picture 2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19825" b="42719"/>
        <a:stretch>
          <a:fillRect/>
        </a:stretch>
      </xdr:blipFill>
      <xdr:spPr bwMode="auto">
        <a:xfrm>
          <a:off x="12922232" y="8066877"/>
          <a:ext cx="1937225" cy="248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8087</xdr:colOff>
      <xdr:row>36</xdr:row>
      <xdr:rowOff>150980</xdr:rowOff>
    </xdr:from>
    <xdr:to>
      <xdr:col>28</xdr:col>
      <xdr:colOff>515470</xdr:colOff>
      <xdr:row>36</xdr:row>
      <xdr:rowOff>156882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55469" y="7255509"/>
          <a:ext cx="12800236" cy="5902"/>
        </a:xfrm>
        <a:prstGeom prst="line">
          <a:avLst/>
        </a:prstGeom>
        <a:ln w="34925">
          <a:solidFill>
            <a:srgbClr val="597B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9524</xdr:rowOff>
    </xdr:from>
    <xdr:to>
      <xdr:col>13</xdr:col>
      <xdr:colOff>302559</xdr:colOff>
      <xdr:row>4</xdr:row>
      <xdr:rowOff>89646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96725" y="292172"/>
          <a:ext cx="14148025" cy="926159"/>
          <a:chOff x="0" y="-71437"/>
          <a:chExt cx="9144000" cy="224313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-71437"/>
            <a:ext cx="9144000" cy="224313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4" name="2 Rectángulo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61925" y="133350"/>
            <a:ext cx="3657600" cy="742950"/>
          </a:xfrm>
          <a:prstGeom prst="rect">
            <a:avLst/>
          </a:prstGeom>
          <a:solidFill>
            <a:srgbClr val="678084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1</xdr:col>
      <xdr:colOff>47625</xdr:colOff>
      <xdr:row>1</xdr:row>
      <xdr:rowOff>76201</xdr:rowOff>
    </xdr:from>
    <xdr:to>
      <xdr:col>2</xdr:col>
      <xdr:colOff>945167</xdr:colOff>
      <xdr:row>2</xdr:row>
      <xdr:rowOff>209941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19101"/>
          <a:ext cx="1953745" cy="42845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11</xdr:col>
      <xdr:colOff>235323</xdr:colOff>
      <xdr:row>33</xdr:row>
      <xdr:rowOff>181858</xdr:rowOff>
    </xdr:from>
    <xdr:to>
      <xdr:col>13</xdr:col>
      <xdr:colOff>64721</xdr:colOff>
      <xdr:row>34</xdr:row>
      <xdr:rowOff>138155</xdr:rowOff>
    </xdr:to>
    <xdr:pic>
      <xdr:nvPicPr>
        <xdr:cNvPr id="6" name="Picture 2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19825" b="42719"/>
        <a:stretch>
          <a:fillRect/>
        </a:stretch>
      </xdr:blipFill>
      <xdr:spPr bwMode="auto">
        <a:xfrm>
          <a:off x="7653617" y="8631093"/>
          <a:ext cx="194731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333057</xdr:colOff>
      <xdr:row>33</xdr:row>
      <xdr:rowOff>27716</xdr:rowOff>
    </xdr:from>
    <xdr:to>
      <xdr:col>13</xdr:col>
      <xdr:colOff>33617</xdr:colOff>
      <xdr:row>33</xdr:row>
      <xdr:rowOff>67236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333057" y="8476951"/>
          <a:ext cx="9191942" cy="39520"/>
        </a:xfrm>
        <a:prstGeom prst="line">
          <a:avLst/>
        </a:prstGeom>
        <a:ln w="34925">
          <a:solidFill>
            <a:srgbClr val="597B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19</xdr:col>
      <xdr:colOff>145677</xdr:colOff>
      <xdr:row>5</xdr:row>
      <xdr:rowOff>145677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50157" y="337531"/>
          <a:ext cx="10414335" cy="827502"/>
          <a:chOff x="0" y="-71437"/>
          <a:chExt cx="9144000" cy="224313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-71437"/>
            <a:ext cx="9144000" cy="224313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4" name="2 Rectángulo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161925" y="133350"/>
            <a:ext cx="3657600" cy="742950"/>
          </a:xfrm>
          <a:prstGeom prst="rect">
            <a:avLst/>
          </a:prstGeom>
          <a:solidFill>
            <a:srgbClr val="678084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1</xdr:col>
      <xdr:colOff>0</xdr:colOff>
      <xdr:row>1</xdr:row>
      <xdr:rowOff>76201</xdr:rowOff>
    </xdr:from>
    <xdr:to>
      <xdr:col>2</xdr:col>
      <xdr:colOff>567603</xdr:colOff>
      <xdr:row>3</xdr:row>
      <xdr:rowOff>121883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2" y="423583"/>
          <a:ext cx="1860177" cy="4042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15</xdr:col>
      <xdr:colOff>274153</xdr:colOff>
      <xdr:row>19</xdr:row>
      <xdr:rowOff>24974</xdr:rowOff>
    </xdr:from>
    <xdr:to>
      <xdr:col>18</xdr:col>
      <xdr:colOff>372073</xdr:colOff>
      <xdr:row>20</xdr:row>
      <xdr:rowOff>33617</xdr:rowOff>
    </xdr:to>
    <xdr:pic>
      <xdr:nvPicPr>
        <xdr:cNvPr id="6" name="Picture 2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19825" b="42719"/>
        <a:stretch>
          <a:fillRect/>
        </a:stretch>
      </xdr:blipFill>
      <xdr:spPr bwMode="auto">
        <a:xfrm>
          <a:off x="7770888" y="4148739"/>
          <a:ext cx="1565892" cy="1991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18</xdr:row>
      <xdr:rowOff>112058</xdr:rowOff>
    </xdr:from>
    <xdr:to>
      <xdr:col>18</xdr:col>
      <xdr:colOff>481853</xdr:colOff>
      <xdr:row>18</xdr:row>
      <xdr:rowOff>117361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347382" y="4056529"/>
          <a:ext cx="9099177" cy="5303"/>
        </a:xfrm>
        <a:prstGeom prst="line">
          <a:avLst/>
        </a:prstGeom>
        <a:ln w="34925">
          <a:solidFill>
            <a:srgbClr val="597B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11</xdr:col>
      <xdr:colOff>149086</xdr:colOff>
      <xdr:row>4</xdr:row>
      <xdr:rowOff>149087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854467" y="337918"/>
          <a:ext cx="9272161" cy="652691"/>
          <a:chOff x="0" y="-71437"/>
          <a:chExt cx="9144000" cy="224313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-71437"/>
            <a:ext cx="9144000" cy="224313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4" name="2 Rectángulo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161925" y="133350"/>
            <a:ext cx="3657600" cy="742950"/>
          </a:xfrm>
          <a:prstGeom prst="rect">
            <a:avLst/>
          </a:prstGeom>
          <a:solidFill>
            <a:srgbClr val="678084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1</xdr:col>
      <xdr:colOff>1</xdr:colOff>
      <xdr:row>1</xdr:row>
      <xdr:rowOff>76202</xdr:rowOff>
    </xdr:from>
    <xdr:to>
      <xdr:col>2</xdr:col>
      <xdr:colOff>190500</xdr:colOff>
      <xdr:row>3</xdr:row>
      <xdr:rowOff>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8" y="415789"/>
          <a:ext cx="1292086" cy="2859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262947</xdr:colOff>
      <xdr:row>20</xdr:row>
      <xdr:rowOff>58593</xdr:rowOff>
    </xdr:from>
    <xdr:to>
      <xdr:col>10</xdr:col>
      <xdr:colOff>621196</xdr:colOff>
      <xdr:row>21</xdr:row>
      <xdr:rowOff>33466</xdr:rowOff>
    </xdr:to>
    <xdr:pic>
      <xdr:nvPicPr>
        <xdr:cNvPr id="6" name="Picture 2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19825" b="42719"/>
        <a:stretch>
          <a:fillRect/>
        </a:stretch>
      </xdr:blipFill>
      <xdr:spPr bwMode="auto">
        <a:xfrm>
          <a:off x="4636164" y="3852028"/>
          <a:ext cx="1227923" cy="1570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19</xdr:row>
      <xdr:rowOff>145677</xdr:rowOff>
    </xdr:from>
    <xdr:to>
      <xdr:col>11</xdr:col>
      <xdr:colOff>0</xdr:colOff>
      <xdr:row>19</xdr:row>
      <xdr:rowOff>150980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V="1">
          <a:off x="342900" y="3736602"/>
          <a:ext cx="9063878" cy="5303"/>
        </a:xfrm>
        <a:prstGeom prst="line">
          <a:avLst/>
        </a:prstGeom>
        <a:ln w="34925">
          <a:solidFill>
            <a:srgbClr val="597B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18</xdr:col>
      <xdr:colOff>145677</xdr:colOff>
      <xdr:row>5</xdr:row>
      <xdr:rowOff>145677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51905" y="338883"/>
          <a:ext cx="12399296" cy="829086"/>
          <a:chOff x="0" y="-71437"/>
          <a:chExt cx="9144000" cy="224313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-71437"/>
            <a:ext cx="9144000" cy="224313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4" name="2 Rectángulo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61925" y="133350"/>
            <a:ext cx="3657600" cy="742950"/>
          </a:xfrm>
          <a:prstGeom prst="rect">
            <a:avLst/>
          </a:prstGeom>
          <a:solidFill>
            <a:srgbClr val="678084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1</xdr:col>
      <xdr:colOff>0</xdr:colOff>
      <xdr:row>1</xdr:row>
      <xdr:rowOff>76201</xdr:rowOff>
    </xdr:from>
    <xdr:to>
      <xdr:col>1</xdr:col>
      <xdr:colOff>1856280</xdr:colOff>
      <xdr:row>3</xdr:row>
      <xdr:rowOff>121883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19101"/>
          <a:ext cx="1853478" cy="4076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14</xdr:col>
      <xdr:colOff>274153</xdr:colOff>
      <xdr:row>58</xdr:row>
      <xdr:rowOff>24974</xdr:rowOff>
    </xdr:from>
    <xdr:to>
      <xdr:col>17</xdr:col>
      <xdr:colOff>372074</xdr:colOff>
      <xdr:row>59</xdr:row>
      <xdr:rowOff>44822</xdr:rowOff>
    </xdr:to>
    <xdr:pic>
      <xdr:nvPicPr>
        <xdr:cNvPr id="6" name="Picture 2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19825" b="42719"/>
        <a:stretch>
          <a:fillRect/>
        </a:stretch>
      </xdr:blipFill>
      <xdr:spPr bwMode="auto">
        <a:xfrm>
          <a:off x="8694253" y="4168349"/>
          <a:ext cx="1555245" cy="1991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57</xdr:row>
      <xdr:rowOff>112058</xdr:rowOff>
    </xdr:from>
    <xdr:to>
      <xdr:col>17</xdr:col>
      <xdr:colOff>481853</xdr:colOff>
      <xdr:row>57</xdr:row>
      <xdr:rowOff>117361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342900" y="4074458"/>
          <a:ext cx="10016378" cy="5303"/>
        </a:xfrm>
        <a:prstGeom prst="line">
          <a:avLst/>
        </a:prstGeom>
        <a:ln w="34925">
          <a:solidFill>
            <a:srgbClr val="597B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C38"/>
  <sheetViews>
    <sheetView showGridLines="0" zoomScale="85" zoomScaleNormal="85" workbookViewId="0">
      <selection activeCell="T16" sqref="T16"/>
    </sheetView>
  </sheetViews>
  <sheetFormatPr baseColWidth="10" defaultRowHeight="14.25" x14ac:dyDescent="0.2"/>
  <cols>
    <col min="1" max="1" width="4.5" customWidth="1"/>
    <col min="2" max="2" width="3.125" customWidth="1"/>
    <col min="3" max="3" width="19.625" customWidth="1"/>
    <col min="4" max="4" width="4.875" customWidth="1"/>
    <col min="5" max="5" width="6.875" customWidth="1"/>
    <col min="6" max="6" width="6" customWidth="1"/>
    <col min="7" max="7" width="5.875" customWidth="1"/>
    <col min="8" max="8" width="6.875" bestFit="1" customWidth="1"/>
    <col min="9" max="9" width="6" customWidth="1"/>
    <col min="10" max="10" width="6.625" customWidth="1"/>
    <col min="11" max="11" width="6.875" bestFit="1" customWidth="1"/>
    <col min="12" max="12" width="6.75" customWidth="1"/>
    <col min="13" max="13" width="6.625" customWidth="1"/>
    <col min="14" max="14" width="6.875" customWidth="1"/>
    <col min="15" max="15" width="6" customWidth="1"/>
    <col min="16" max="16" width="6.125" customWidth="1"/>
    <col min="17" max="17" width="6.875" bestFit="1" customWidth="1"/>
    <col min="18" max="19" width="6.25" customWidth="1"/>
    <col min="20" max="20" width="7.125" customWidth="1"/>
    <col min="21" max="21" width="6.75" customWidth="1"/>
    <col min="22" max="22" width="5.25" customWidth="1"/>
    <col min="23" max="23" width="7.25" customWidth="1"/>
    <col min="24" max="24" width="6.25" customWidth="1"/>
    <col min="25" max="25" width="6.125" customWidth="1"/>
    <col min="26" max="26" width="6.875" customWidth="1"/>
    <col min="27" max="27" width="7.625" customWidth="1"/>
    <col min="28" max="28" width="6" customWidth="1"/>
    <col min="29" max="29" width="6.875" customWidth="1"/>
  </cols>
  <sheetData>
    <row r="1" spans="2:29" ht="27" customHeight="1" x14ac:dyDescent="0.2"/>
    <row r="8" spans="2:29" ht="24" customHeight="1" x14ac:dyDescent="0.25">
      <c r="B8" s="93" t="s">
        <v>9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</row>
    <row r="9" spans="2:29" x14ac:dyDescent="0.2">
      <c r="B9" s="94" t="str">
        <f>"Información a"&amp;TEXT(Inputs!AF2," mmmm dd, yyyy")</f>
        <v>Información a diciembre 31, 2017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</row>
    <row r="10" spans="2:29" x14ac:dyDescent="0.2">
      <c r="F10" s="10"/>
    </row>
    <row r="11" spans="2:29" ht="22.5" customHeight="1" x14ac:dyDescent="0.2">
      <c r="B11" s="99" t="s">
        <v>20</v>
      </c>
      <c r="C11" s="102"/>
      <c r="D11" s="105" t="s">
        <v>53</v>
      </c>
      <c r="E11" s="105" t="s">
        <v>68</v>
      </c>
      <c r="F11" s="99" t="s">
        <v>5</v>
      </c>
      <c r="G11" s="100"/>
      <c r="H11" s="101"/>
      <c r="I11" s="99" t="s">
        <v>130</v>
      </c>
      <c r="J11" s="100"/>
      <c r="K11" s="101"/>
      <c r="L11" s="99" t="s">
        <v>6</v>
      </c>
      <c r="M11" s="100"/>
      <c r="N11" s="101"/>
      <c r="O11" s="90" t="s">
        <v>7</v>
      </c>
      <c r="P11" s="91"/>
      <c r="Q11" s="92"/>
      <c r="R11" s="90" t="s">
        <v>24</v>
      </c>
      <c r="S11" s="91"/>
      <c r="T11" s="92"/>
      <c r="U11" s="90" t="s">
        <v>25</v>
      </c>
      <c r="V11" s="91"/>
      <c r="W11" s="92"/>
      <c r="X11" s="90" t="s">
        <v>26</v>
      </c>
      <c r="Y11" s="91"/>
      <c r="Z11" s="92"/>
      <c r="AA11" s="90" t="s">
        <v>8</v>
      </c>
      <c r="AB11" s="91"/>
      <c r="AC11" s="92"/>
    </row>
    <row r="12" spans="2:29" ht="21" customHeight="1" x14ac:dyDescent="0.2">
      <c r="B12" s="103"/>
      <c r="C12" s="104"/>
      <c r="D12" s="106"/>
      <c r="E12" s="106"/>
      <c r="F12" s="15" t="s">
        <v>21</v>
      </c>
      <c r="G12" s="11" t="s">
        <v>22</v>
      </c>
      <c r="H12" s="14" t="s">
        <v>4</v>
      </c>
      <c r="I12" s="15" t="s">
        <v>21</v>
      </c>
      <c r="J12" s="11" t="s">
        <v>22</v>
      </c>
      <c r="K12" s="14" t="s">
        <v>4</v>
      </c>
      <c r="L12" s="15" t="s">
        <v>21</v>
      </c>
      <c r="M12" s="11" t="s">
        <v>22</v>
      </c>
      <c r="N12" s="14" t="s">
        <v>4</v>
      </c>
      <c r="O12" s="15" t="s">
        <v>21</v>
      </c>
      <c r="P12" s="11" t="s">
        <v>22</v>
      </c>
      <c r="Q12" s="14" t="s">
        <v>4</v>
      </c>
      <c r="R12" s="15" t="s">
        <v>21</v>
      </c>
      <c r="S12" s="11" t="s">
        <v>22</v>
      </c>
      <c r="T12" s="14" t="s">
        <v>4</v>
      </c>
      <c r="U12" s="15" t="s">
        <v>21</v>
      </c>
      <c r="V12" s="11" t="s">
        <v>22</v>
      </c>
      <c r="W12" s="14" t="s">
        <v>4</v>
      </c>
      <c r="X12" s="15" t="s">
        <v>21</v>
      </c>
      <c r="Y12" s="11" t="s">
        <v>22</v>
      </c>
      <c r="Z12" s="14" t="s">
        <v>4</v>
      </c>
      <c r="AA12" s="15" t="s">
        <v>21</v>
      </c>
      <c r="AB12" s="11" t="s">
        <v>22</v>
      </c>
      <c r="AC12" s="14" t="s">
        <v>4</v>
      </c>
    </row>
    <row r="13" spans="2:29" ht="27.75" customHeight="1" x14ac:dyDescent="0.2">
      <c r="B13" s="95" t="s">
        <v>0</v>
      </c>
      <c r="C13" s="37" t="str">
        <f>Inputs!D3</f>
        <v>Deuda Corp IG</v>
      </c>
      <c r="D13" s="30" t="str">
        <f>Inputs!C3</f>
        <v>I</v>
      </c>
      <c r="E13" s="30" t="str">
        <f>Inputs!AC3</f>
        <v>$</v>
      </c>
      <c r="F13" s="69">
        <f>Inputs!E3</f>
        <v>4.8525629620033151E-4</v>
      </c>
      <c r="G13" s="70">
        <f>Inputs!F3</f>
        <v>5.0697916015396416E-4</v>
      </c>
      <c r="H13" s="71">
        <f>Inputs!G3</f>
        <v>5.0194720900043066E-4</v>
      </c>
      <c r="I13" s="69">
        <f>Inputs!H3</f>
        <v>5.693643211464261E-3</v>
      </c>
      <c r="J13" s="70">
        <f>Inputs!I3</f>
        <v>5.8860432911074234E-3</v>
      </c>
      <c r="K13" s="71">
        <f>Inputs!J3</f>
        <v>6.4268443171506817E-3</v>
      </c>
      <c r="L13" s="69">
        <f>Inputs!K3</f>
        <v>7.9532510691799896E-3</v>
      </c>
      <c r="M13" s="70">
        <f>Inputs!L3</f>
        <v>8.5802923225155592E-3</v>
      </c>
      <c r="N13" s="71">
        <f>Inputs!M3</f>
        <v>9.9767616584838237E-3</v>
      </c>
      <c r="O13" s="69">
        <f>Inputs!N3</f>
        <v>3.3360186131399683E-2</v>
      </c>
      <c r="P13" s="70">
        <f>Inputs!O3</f>
        <v>4.1620035290185431E-2</v>
      </c>
      <c r="Q13" s="71">
        <f>Inputs!P3</f>
        <v>4.1579151767267453E-2</v>
      </c>
      <c r="R13" s="69">
        <f>Inputs!Q3</f>
        <v>2.0110890723949337E-2</v>
      </c>
      <c r="S13" s="70">
        <f>Inputs!R3</f>
        <v>2.2191859248540169E-2</v>
      </c>
      <c r="T13" s="71">
        <f>Inputs!S3</f>
        <v>2.48844510516677E-2</v>
      </c>
      <c r="U13" s="69">
        <f>Inputs!T3</f>
        <v>9.9608747071822101E-3</v>
      </c>
      <c r="V13" s="70">
        <f>Inputs!U3</f>
        <v>1.1992008913952246E-2</v>
      </c>
      <c r="W13" s="71">
        <f>Inputs!V3</f>
        <v>1.1968660192138714E-2</v>
      </c>
      <c r="X13" s="69">
        <f>Inputs!W3</f>
        <v>-5.6682092160131869E-4</v>
      </c>
      <c r="Y13" s="70">
        <f>Inputs!X3</f>
        <v>1.3845345371559237E-3</v>
      </c>
      <c r="Z13" s="71">
        <f>Inputs!Y3</f>
        <v>-6.8626130919557937E-4</v>
      </c>
      <c r="AA13" s="69">
        <f>Inputs!Z3</f>
        <v>3.5038903663977994E-2</v>
      </c>
      <c r="AB13" s="70">
        <f>Inputs!AA3</f>
        <v>4.3337809023799911E-2</v>
      </c>
      <c r="AC13" s="71">
        <f>Inputs!AB3</f>
        <v>4.3207551000612021E-2</v>
      </c>
    </row>
    <row r="14" spans="2:29" ht="18" customHeight="1" x14ac:dyDescent="0.2">
      <c r="B14" s="96"/>
      <c r="C14" s="37" t="str">
        <f>Inputs!D4</f>
        <v>Deuda Corporativa Latam IG</v>
      </c>
      <c r="D14" s="30" t="str">
        <f>Inputs!C4</f>
        <v>I</v>
      </c>
      <c r="E14" s="30" t="str">
        <f>Inputs!AC4</f>
        <v>US$</v>
      </c>
      <c r="F14" s="69">
        <f>Inputs!E4</f>
        <v>7.1926672098410194E-4</v>
      </c>
      <c r="G14" s="70">
        <f>Inputs!F4</f>
        <v>7.3721111851532406E-4</v>
      </c>
      <c r="H14" s="71">
        <f>Inputs!G4</f>
        <v>1.1947431302270495E-3</v>
      </c>
      <c r="I14" s="69">
        <f>Inputs!H4</f>
        <v>3.0013448361678741E-3</v>
      </c>
      <c r="J14" s="70">
        <f>Inputs!I4</f>
        <v>3.1632233467018267E-3</v>
      </c>
      <c r="K14" s="71">
        <f>Inputs!J4</f>
        <v>3.4953718687291691E-3</v>
      </c>
      <c r="L14" s="69">
        <f>Inputs!K4</f>
        <v>2.3156585377150929E-3</v>
      </c>
      <c r="M14" s="70">
        <f>Inputs!L4</f>
        <v>2.8370032103153253E-3</v>
      </c>
      <c r="N14" s="71">
        <f>Inputs!M4</f>
        <v>3.1057910061467187E-3</v>
      </c>
      <c r="O14" s="69">
        <f>Inputs!N4</f>
        <v>7.7159951631839974E-2</v>
      </c>
      <c r="P14" s="70">
        <f>Inputs!O4</f>
        <v>8.4365873517316503E-2</v>
      </c>
      <c r="Q14" s="71">
        <f>Inputs!P4</f>
        <v>0.10799028016009071</v>
      </c>
      <c r="R14" s="69">
        <f>Inputs!Q4</f>
        <v>2.5504228867894829E-2</v>
      </c>
      <c r="S14" s="70">
        <f>Inputs!R4</f>
        <v>2.7286444901986062E-2</v>
      </c>
      <c r="T14" s="71">
        <f>Inputs!S4</f>
        <v>3.5270154373927332E-2</v>
      </c>
      <c r="U14" s="69">
        <f>Inputs!T4</f>
        <v>2.4175146047998641E-2</v>
      </c>
      <c r="V14" s="70">
        <f>Inputs!U4</f>
        <v>2.5847697127969305E-2</v>
      </c>
      <c r="W14" s="71">
        <f>Inputs!V4</f>
        <v>2.9960995478236718E-2</v>
      </c>
      <c r="X14" s="69">
        <f>Inputs!W4</f>
        <v>1.7897293512985302E-2</v>
      </c>
      <c r="Y14" s="70">
        <f>Inputs!X4</f>
        <v>1.9577874644724602E-2</v>
      </c>
      <c r="Z14" s="71">
        <f>Inputs!Y4</f>
        <v>2.4431113643218927E-2</v>
      </c>
      <c r="AA14" s="69">
        <f>Inputs!Z4</f>
        <v>7.732284584500726E-2</v>
      </c>
      <c r="AB14" s="70">
        <f>Inputs!AA4</f>
        <v>8.4553696173261583E-2</v>
      </c>
      <c r="AC14" s="71">
        <f>Inputs!AB4</f>
        <v>0.10838635876170666</v>
      </c>
    </row>
    <row r="15" spans="2:29" s="2" customFormat="1" ht="14.25" customHeight="1" x14ac:dyDescent="0.2">
      <c r="B15" s="96"/>
      <c r="C15" s="37" t="str">
        <f>Inputs!D5</f>
        <v>IMT E - Plus</v>
      </c>
      <c r="D15" s="30" t="str">
        <f>Inputs!C5</f>
        <v>B</v>
      </c>
      <c r="E15" s="30" t="str">
        <f>Inputs!AC5</f>
        <v>$</v>
      </c>
      <c r="F15" s="69">
        <f>Inputs!E5</f>
        <v>9.5554112182871798E-4</v>
      </c>
      <c r="G15" s="70">
        <f>Inputs!F5</f>
        <v>9.8817497504932739E-4</v>
      </c>
      <c r="H15" s="71">
        <f>Inputs!G5</f>
        <v>0</v>
      </c>
      <c r="I15" s="69">
        <f>Inputs!H5</f>
        <v>8.1440940882833157E-3</v>
      </c>
      <c r="J15" s="70">
        <f>Inputs!I5</f>
        <v>8.4399434282202979E-3</v>
      </c>
      <c r="K15" s="71">
        <f>Inputs!J5</f>
        <v>7.0473273390954105E-3</v>
      </c>
      <c r="L15" s="69">
        <f>Inputs!K5</f>
        <v>8.8499481483155229E-3</v>
      </c>
      <c r="M15" s="70">
        <f>Inputs!L5</f>
        <v>9.8042165021019478E-3</v>
      </c>
      <c r="N15" s="71">
        <f>Inputs!M5</f>
        <v>7.6826676323005216E-3</v>
      </c>
      <c r="O15" s="69">
        <f>Inputs!N5</f>
        <v>1.5155273923768142E-2</v>
      </c>
      <c r="P15" s="70">
        <f>Inputs!O5</f>
        <v>2.7307401213166882E-2</v>
      </c>
      <c r="Q15" s="71">
        <f>Inputs!P5</f>
        <v>2.7850088640960724E-2</v>
      </c>
      <c r="R15" s="69">
        <f>Inputs!Q5</f>
        <v>2.2595253356467726E-2</v>
      </c>
      <c r="S15" s="70">
        <f>Inputs!R5</f>
        <v>2.5600111222769506E-2</v>
      </c>
      <c r="T15" s="71">
        <f>Inputs!S5</f>
        <v>2.6728049437700907E-2</v>
      </c>
      <c r="U15" s="69">
        <f>Inputs!T5</f>
        <v>7.690811887121507E-3</v>
      </c>
      <c r="V15" s="70">
        <f>Inputs!U5</f>
        <v>1.0684823590023429E-2</v>
      </c>
      <c r="W15" s="71">
        <f>Inputs!V5</f>
        <v>9.4818527704225719E-3</v>
      </c>
      <c r="X15" s="69">
        <f>Inputs!W5</f>
        <v>-6.5566495835874816E-3</v>
      </c>
      <c r="Y15" s="70">
        <f>Inputs!X5</f>
        <v>-3.5724842151761971E-3</v>
      </c>
      <c r="Z15" s="71">
        <f>Inputs!Y5</f>
        <v>-3.1258225362924552E-3</v>
      </c>
      <c r="AA15" s="69">
        <f>Inputs!Z5</f>
        <v>1.635274858373359E-2</v>
      </c>
      <c r="AB15" s="70">
        <f>Inputs!AA5</f>
        <v>2.8552742995806346E-2</v>
      </c>
      <c r="AC15" s="71">
        <f>Inputs!AB5</f>
        <v>2.9134340491213218E-2</v>
      </c>
    </row>
    <row r="16" spans="2:29" s="2" customFormat="1" ht="20.25" customHeight="1" x14ac:dyDescent="0.2">
      <c r="B16" s="96"/>
      <c r="C16" s="37" t="str">
        <f>Inputs!D6</f>
        <v>Renta Estratégica</v>
      </c>
      <c r="D16" s="30" t="str">
        <f>Inputs!C6</f>
        <v>I</v>
      </c>
      <c r="E16" s="30" t="str">
        <f>Inputs!AC6</f>
        <v>$</v>
      </c>
      <c r="F16" s="69">
        <f>Inputs!E6</f>
        <v>4.2016620487062006E-4</v>
      </c>
      <c r="G16" s="70">
        <f>Inputs!F6</f>
        <v>4.4455994999315074E-4</v>
      </c>
      <c r="H16" s="71">
        <f>Inputs!G6</f>
        <v>7.3423323971444354E-4</v>
      </c>
      <c r="I16" s="69">
        <f>Inputs!H6</f>
        <v>5.4476179470503983E-3</v>
      </c>
      <c r="J16" s="70">
        <f>Inputs!I6</f>
        <v>5.6682846631292971E-3</v>
      </c>
      <c r="K16" s="71">
        <f>Inputs!J6</f>
        <v>6.6653410015313774E-3</v>
      </c>
      <c r="L16" s="69">
        <f>Inputs!K6</f>
        <v>7.9049779282647226E-3</v>
      </c>
      <c r="M16" s="70">
        <f>Inputs!L6</f>
        <v>8.6179253633733577E-3</v>
      </c>
      <c r="N16" s="71">
        <f>Inputs!M6</f>
        <v>1.0145299344637149E-2</v>
      </c>
      <c r="O16" s="69">
        <f>Inputs!N6</f>
        <v>3.0271936047395309E-2</v>
      </c>
      <c r="P16" s="70">
        <f>Inputs!O6</f>
        <v>3.9546980271009557E-2</v>
      </c>
      <c r="Q16" s="71">
        <f>Inputs!P6</f>
        <v>3.0344040092194158E-2</v>
      </c>
      <c r="R16" s="69">
        <f>Inputs!Q6</f>
        <v>1.999116334045592E-2</v>
      </c>
      <c r="S16" s="70">
        <f>Inputs!R6</f>
        <v>2.2295809886656803E-2</v>
      </c>
      <c r="T16" s="71">
        <f>Inputs!S6</f>
        <v>2.085491954071661E-2</v>
      </c>
      <c r="U16" s="69">
        <f>Inputs!T6</f>
        <v>1.0049463498828404E-2</v>
      </c>
      <c r="V16" s="70">
        <f>Inputs!U6</f>
        <v>1.2293098217484255E-2</v>
      </c>
      <c r="W16" s="71">
        <f>Inputs!V6</f>
        <v>8.6997498821905772E-3</v>
      </c>
      <c r="X16" s="69">
        <f>Inputs!W6</f>
        <v>-2.4362208903694338E-4</v>
      </c>
      <c r="Y16" s="70">
        <f>Inputs!X6</f>
        <v>2.001580187690033E-3</v>
      </c>
      <c r="Z16" s="71">
        <f>Inputs!Y6</f>
        <v>-3.8759888905526285E-4</v>
      </c>
      <c r="AA16" s="69">
        <f>Inputs!Z6</f>
        <v>3.2007439493597856E-2</v>
      </c>
      <c r="AB16" s="70">
        <f>Inputs!AA6</f>
        <v>4.1326921590758126E-2</v>
      </c>
      <c r="AC16" s="71">
        <f>Inputs!AB6</f>
        <v>3.1906923799816411E-2</v>
      </c>
    </row>
    <row r="17" spans="2:29" s="2" customFormat="1" ht="13.5" customHeight="1" x14ac:dyDescent="0.2">
      <c r="B17" s="97"/>
      <c r="C17" s="37" t="str">
        <f>Inputs!D7</f>
        <v>Spread Corporativo Local</v>
      </c>
      <c r="D17" s="30" t="str">
        <f>Inputs!C7</f>
        <v>I</v>
      </c>
      <c r="E17" s="30" t="str">
        <f>Inputs!AC7</f>
        <v>$</v>
      </c>
      <c r="F17" s="69">
        <f>Inputs!E7</f>
        <v>8.7534524985355411E-4</v>
      </c>
      <c r="G17" s="70">
        <f>Inputs!F7</f>
        <v>8.9497062166166153E-4</v>
      </c>
      <c r="H17" s="71">
        <f>Inputs!G7</f>
        <v>1.0679374917053064E-3</v>
      </c>
      <c r="I17" s="69">
        <f>Inputs!H7</f>
        <v>7.557560963401766E-3</v>
      </c>
      <c r="J17" s="70">
        <f>Inputs!I7</f>
        <v>7.7351273788881514E-3</v>
      </c>
      <c r="K17" s="71">
        <f>Inputs!J7</f>
        <v>7.5394212010886363E-3</v>
      </c>
      <c r="L17" s="69">
        <f>Inputs!K7</f>
        <v>1.1025872560619154E-2</v>
      </c>
      <c r="M17" s="70">
        <f>Inputs!L7</f>
        <v>1.1602136467219859E-2</v>
      </c>
      <c r="N17" s="71">
        <f>Inputs!M7</f>
        <v>1.2493249212538249E-2</v>
      </c>
      <c r="O17" s="69">
        <f>Inputs!N7</f>
        <v>4.8928694454572597E-2</v>
      </c>
      <c r="P17" s="70">
        <f>Inputs!O7</f>
        <v>5.6562306171503263E-2</v>
      </c>
      <c r="Q17" s="71">
        <f>Inputs!P7</f>
        <v>7.7356691812241474E-2</v>
      </c>
      <c r="R17" s="69">
        <f>Inputs!Q7</f>
        <v>2.2297597773169642E-2</v>
      </c>
      <c r="S17" s="70">
        <f>Inputs!R7</f>
        <v>2.4149204886941611E-2</v>
      </c>
      <c r="T17" s="71">
        <f>Inputs!S7</f>
        <v>2.9832551063455837E-2</v>
      </c>
      <c r="U17" s="69">
        <f>Inputs!T7</f>
        <v>1.4985151910220651E-2</v>
      </c>
      <c r="V17" s="70">
        <f>Inputs!U7</f>
        <v>1.6832364687427992E-2</v>
      </c>
      <c r="W17" s="71">
        <f>Inputs!V7</f>
        <v>1.6708168294475634E-2</v>
      </c>
      <c r="X17" s="69">
        <f>Inputs!W7</f>
        <v>3.3731051851053628E-3</v>
      </c>
      <c r="Y17" s="70">
        <f>Inputs!X7</f>
        <v>5.1922315171797351E-3</v>
      </c>
      <c r="Z17" s="71">
        <f>Inputs!Y7</f>
        <v>1.6684221212660333E-2</v>
      </c>
      <c r="AA17" s="69">
        <f>Inputs!Z7</f>
        <v>5.0643787133507034E-2</v>
      </c>
      <c r="AB17" s="70">
        <f>Inputs!AA7</f>
        <v>5.8311199332530705E-2</v>
      </c>
      <c r="AC17" s="71">
        <f>Inputs!AB7</f>
        <v>7.791887659672514E-2</v>
      </c>
    </row>
    <row r="18" spans="2:29" ht="14.25" customHeight="1" x14ac:dyDescent="0.2">
      <c r="B18" s="95" t="s">
        <v>2</v>
      </c>
      <c r="C18" s="37" t="str">
        <f>Inputs!D8</f>
        <v>Deuda 360</v>
      </c>
      <c r="D18" s="30" t="str">
        <f>Inputs!C8</f>
        <v>F</v>
      </c>
      <c r="E18" s="30" t="str">
        <f>Inputs!AC8</f>
        <v>$</v>
      </c>
      <c r="F18" s="69">
        <f>Inputs!E8</f>
        <v>1.4425019538233386E-4</v>
      </c>
      <c r="G18" s="70">
        <f>Inputs!F8</f>
        <v>1.6343096181259398E-4</v>
      </c>
      <c r="H18" s="71">
        <f>Inputs!G8</f>
        <v>7.3177647887279207E-5</v>
      </c>
      <c r="I18" s="69">
        <f>Inputs!H8</f>
        <v>1.2887403717098955E-3</v>
      </c>
      <c r="J18" s="70">
        <f>Inputs!I8</f>
        <v>1.4615769642338794E-3</v>
      </c>
      <c r="K18" s="71">
        <f>Inputs!J8</f>
        <v>5.3993703785026881E-4</v>
      </c>
      <c r="L18" s="69">
        <f>Inputs!K8</f>
        <v>3.2124698355739945E-3</v>
      </c>
      <c r="M18" s="70">
        <f>Inputs!L8</f>
        <v>3.7705638898690719E-3</v>
      </c>
      <c r="N18" s="71">
        <f>Inputs!M8</f>
        <v>2.2689040964032348E-3</v>
      </c>
      <c r="O18" s="69">
        <f>Inputs!N8</f>
        <v>3.1359697859482338E-2</v>
      </c>
      <c r="P18" s="70">
        <f>Inputs!O8</f>
        <v>3.885138210295791E-2</v>
      </c>
      <c r="Q18" s="71">
        <f>Inputs!P8</f>
        <v>3.759631760596327E-2</v>
      </c>
      <c r="R18" s="69">
        <f>Inputs!Q8</f>
        <v>1.1835877726104949E-2</v>
      </c>
      <c r="S18" s="70">
        <f>Inputs!R8</f>
        <v>1.3802632151771022E-2</v>
      </c>
      <c r="T18" s="71">
        <f>Inputs!S8</f>
        <v>1.1910515467498106E-2</v>
      </c>
      <c r="U18" s="69">
        <f>Inputs!T8</f>
        <v>8.4914672231364285E-3</v>
      </c>
      <c r="V18" s="70">
        <f>Inputs!U8</f>
        <v>1.0275132377043583E-2</v>
      </c>
      <c r="W18" s="71">
        <f>Inputs!V8</f>
        <v>9.922672556494927E-3</v>
      </c>
      <c r="X18" s="69">
        <f>Inputs!W8</f>
        <v>5.0573392012547291E-3</v>
      </c>
      <c r="Y18" s="70">
        <f>Inputs!X8</f>
        <v>6.8321720774959793E-3</v>
      </c>
      <c r="Z18" s="71">
        <f>Inputs!Y8</f>
        <v>8.2418220230773276E-3</v>
      </c>
      <c r="AA18" s="69">
        <f>Inputs!Z8</f>
        <v>3.1623248868645204E-2</v>
      </c>
      <c r="AB18" s="70">
        <f>Inputs!AA8</f>
        <v>3.913904701626314E-2</v>
      </c>
      <c r="AC18" s="71">
        <f>Inputs!AB8</f>
        <v>3.7788324632177961E-2</v>
      </c>
    </row>
    <row r="19" spans="2:29" ht="14.25" customHeight="1" x14ac:dyDescent="0.2">
      <c r="B19" s="96"/>
      <c r="C19" s="37" t="str">
        <f>Inputs!D9</f>
        <v>Liquidez</v>
      </c>
      <c r="D19" s="30" t="str">
        <f>Inputs!C9</f>
        <v>I</v>
      </c>
      <c r="E19" s="30" t="str">
        <f>Inputs!AC9</f>
        <v>$</v>
      </c>
      <c r="F19" s="69">
        <f>Inputs!E9</f>
        <v>6.3292643906143198E-5</v>
      </c>
      <c r="G19" s="70">
        <f>Inputs!F9</f>
        <v>7.0142377416315682E-5</v>
      </c>
      <c r="H19" s="71">
        <f>Inputs!G9</f>
        <v>6.9308397215639417E-5</v>
      </c>
      <c r="I19" s="69">
        <f>Inputs!H9</f>
        <v>6.2532712103302579E-4</v>
      </c>
      <c r="J19" s="70">
        <f>Inputs!I9</f>
        <v>6.8701091762557454E-4</v>
      </c>
      <c r="K19" s="71">
        <f>Inputs!J9</f>
        <v>6.2468122802217252E-4</v>
      </c>
      <c r="L19" s="69">
        <f>Inputs!K9</f>
        <v>2.0203467008346188E-3</v>
      </c>
      <c r="M19" s="70">
        <f>Inputs!L9</f>
        <v>2.2193962237986309E-3</v>
      </c>
      <c r="N19" s="71">
        <f>Inputs!M9</f>
        <v>2.0144128241432746E-3</v>
      </c>
      <c r="O19" s="69">
        <f>Inputs!N9</f>
        <v>2.9850071775857856E-2</v>
      </c>
      <c r="P19" s="70">
        <f>Inputs!O9</f>
        <v>3.2427895847198851E-2</v>
      </c>
      <c r="Q19" s="71">
        <f>Inputs!P9</f>
        <v>2.8113495178712977E-2</v>
      </c>
      <c r="R19" s="69">
        <f>Inputs!Q9</f>
        <v>8.8166631723227695E-3</v>
      </c>
      <c r="S19" s="70">
        <f>Inputs!R9</f>
        <v>9.4387228237031717E-3</v>
      </c>
      <c r="T19" s="71">
        <f>Inputs!S9</f>
        <v>8.1824831652876906E-3</v>
      </c>
      <c r="U19" s="69">
        <f>Inputs!T9</f>
        <v>7.4299407036944043E-3</v>
      </c>
      <c r="V19" s="70">
        <f>Inputs!U9</f>
        <v>8.0580497146856001E-3</v>
      </c>
      <c r="W19" s="71">
        <f>Inputs!V9</f>
        <v>6.8222893368807824E-3</v>
      </c>
      <c r="X19" s="69">
        <f>Inputs!W9</f>
        <v>6.8429772013436363E-3</v>
      </c>
      <c r="Y19" s="70">
        <f>Inputs!X9</f>
        <v>7.4776207235207615E-3</v>
      </c>
      <c r="Z19" s="71">
        <f>Inputs!Y9</f>
        <v>6.4075384670250202E-3</v>
      </c>
      <c r="AA19" s="69">
        <f>Inputs!Z9</f>
        <v>2.9956554338384844E-2</v>
      </c>
      <c r="AB19" s="70">
        <f>Inputs!AA9</f>
        <v>3.2541717086429056E-2</v>
      </c>
      <c r="AC19" s="71">
        <f>Inputs!AB9</f>
        <v>2.8213344489562031E-2</v>
      </c>
    </row>
    <row r="20" spans="2:29" ht="14.25" customHeight="1" x14ac:dyDescent="0.2">
      <c r="B20" s="96"/>
      <c r="C20" s="37" t="str">
        <f>Inputs!D10</f>
        <v>Money Market</v>
      </c>
      <c r="D20" s="30" t="str">
        <f>Inputs!C10</f>
        <v>I</v>
      </c>
      <c r="E20" s="30" t="str">
        <f>Inputs!AC10</f>
        <v>US$</v>
      </c>
      <c r="F20" s="69">
        <f>Inputs!E10</f>
        <v>3.2931548892944917E-5</v>
      </c>
      <c r="G20" s="70">
        <f>Inputs!F10</f>
        <v>4.1150919560806187E-5</v>
      </c>
      <c r="H20" s="71">
        <f>Inputs!G10</f>
        <v>3.9992641354125169E-5</v>
      </c>
      <c r="I20" s="69">
        <f>Inputs!H10</f>
        <v>3.7938165775219801E-4</v>
      </c>
      <c r="J20" s="70">
        <f>Inputs!I10</f>
        <v>4.5338385148485649E-4</v>
      </c>
      <c r="K20" s="71">
        <f>Inputs!J10</f>
        <v>3.5547529103840958E-4</v>
      </c>
      <c r="L20" s="69">
        <f>Inputs!K10</f>
        <v>1.1217722024712273E-3</v>
      </c>
      <c r="M20" s="70">
        <f>Inputs!L10</f>
        <v>1.3604201290835505E-3</v>
      </c>
      <c r="N20" s="71">
        <f>Inputs!M10</f>
        <v>1.0402768428892095E-3</v>
      </c>
      <c r="O20" s="69">
        <f>Inputs!N10</f>
        <v>1.0466160733442864E-2</v>
      </c>
      <c r="P20" s="70">
        <f>Inputs!O10</f>
        <v>1.2769607352015599E-2</v>
      </c>
      <c r="Q20" s="71">
        <f>Inputs!P10</f>
        <v>1.0158184200049103E-2</v>
      </c>
      <c r="R20" s="69">
        <f>Inputs!Q10</f>
        <v>1.4083176148711463E-3</v>
      </c>
      <c r="S20" s="70">
        <f>Inputs!R10</f>
        <v>1.7621485349323951E-3</v>
      </c>
      <c r="T20" s="71">
        <f>Inputs!S10</f>
        <v>1.7243866827498788E-3</v>
      </c>
      <c r="U20" s="69">
        <f>Inputs!T10</f>
        <v>1.9266511864088898E-3</v>
      </c>
      <c r="V20" s="70">
        <f>Inputs!U10</f>
        <v>2.4087390164422295E-3</v>
      </c>
      <c r="W20" s="71">
        <f>Inputs!V10</f>
        <v>2.3770320859004546E-3</v>
      </c>
      <c r="X20" s="69">
        <f>Inputs!W10</f>
        <v>3.1867373780813946E-3</v>
      </c>
      <c r="Y20" s="70">
        <f>Inputs!X10</f>
        <v>3.8757126355677407E-3</v>
      </c>
      <c r="Z20" s="71">
        <f>Inputs!Y10</f>
        <v>2.9553354667846143E-3</v>
      </c>
      <c r="AA20" s="69">
        <f>Inputs!Z10</f>
        <v>1.0482224385303995E-2</v>
      </c>
      <c r="AB20" s="70">
        <f>Inputs!AA10</f>
        <v>1.278976707005941E-2</v>
      </c>
      <c r="AC20" s="71">
        <f>Inputs!AB10</f>
        <v>1.0176256478831247E-2</v>
      </c>
    </row>
    <row r="21" spans="2:29" ht="13.5" customHeight="1" x14ac:dyDescent="0.2">
      <c r="B21" s="97"/>
      <c r="C21" s="37" t="str">
        <f>Inputs!D11</f>
        <v>Renta Internacional</v>
      </c>
      <c r="D21" s="30" t="str">
        <f>Inputs!C11</f>
        <v>D</v>
      </c>
      <c r="E21" s="30" t="str">
        <f>Inputs!AC11</f>
        <v>$</v>
      </c>
      <c r="F21" s="69">
        <f>Inputs!E11</f>
        <v>-8.8113249512400404E-4</v>
      </c>
      <c r="G21" s="70">
        <f>Inputs!F11</f>
        <v>-8.263862763384644E-4</v>
      </c>
      <c r="H21" s="71">
        <f>Inputs!G11</f>
        <v>2.1185936611112233E-4</v>
      </c>
      <c r="I21" s="69">
        <f>Inputs!H11</f>
        <v>-7.5624050783367203E-3</v>
      </c>
      <c r="J21" s="70">
        <f>Inputs!I11</f>
        <v>-7.0728856404267404E-3</v>
      </c>
      <c r="K21" s="71">
        <f>Inputs!J11</f>
        <v>-4.0102528641708934E-3</v>
      </c>
      <c r="L21" s="69">
        <f>Inputs!K11</f>
        <v>-4.7038613231044191E-2</v>
      </c>
      <c r="M21" s="70">
        <f>Inputs!L11</f>
        <v>-4.5523191153577613E-2</v>
      </c>
      <c r="N21" s="71">
        <f>Inputs!M11</f>
        <v>-4.2245084276979039E-2</v>
      </c>
      <c r="O21" s="69">
        <f>Inputs!N11</f>
        <v>-3.7849737697433605E-2</v>
      </c>
      <c r="P21" s="70">
        <f>Inputs!O11</f>
        <v>-1.8414017977795183E-2</v>
      </c>
      <c r="Q21" s="71">
        <f>Inputs!P11</f>
        <v>-1.3871101936778651E-2</v>
      </c>
      <c r="R21" s="69">
        <f>Inputs!Q11</f>
        <v>8.1934837243082814E-3</v>
      </c>
      <c r="S21" s="70">
        <f>Inputs!R11</f>
        <v>1.3177419104383636E-2</v>
      </c>
      <c r="T21" s="71">
        <f>Inputs!S11</f>
        <v>1.7593447931695261E-2</v>
      </c>
      <c r="U21" s="69">
        <f>Inputs!T11</f>
        <v>1.6272928797526953E-2</v>
      </c>
      <c r="V21" s="70">
        <f>Inputs!U11</f>
        <v>2.1352765808261953E-2</v>
      </c>
      <c r="W21" s="71">
        <f>Inputs!V11</f>
        <v>2.1690580371368284E-2</v>
      </c>
      <c r="X21" s="69">
        <f>Inputs!W11</f>
        <v>-2.8480100435100519E-2</v>
      </c>
      <c r="Y21" s="70">
        <f>Inputs!X11</f>
        <v>-2.3570461262164888E-2</v>
      </c>
      <c r="Z21" s="71">
        <f>Inputs!Y11</f>
        <v>-2.5310879166429046E-2</v>
      </c>
      <c r="AA21" s="69">
        <f>Inputs!Z11</f>
        <v>-4.3974815349103968E-2</v>
      </c>
      <c r="AB21" s="70">
        <f>Inputs!AA11</f>
        <v>-2.4609380895773025E-2</v>
      </c>
      <c r="AC21" s="71">
        <f>Inputs!AB11</f>
        <v>-2.0905607665188675E-2</v>
      </c>
    </row>
    <row r="22" spans="2:29" ht="14.25" customHeight="1" x14ac:dyDescent="0.2">
      <c r="B22" s="95" t="s">
        <v>3</v>
      </c>
      <c r="C22" s="37" t="str">
        <f>Inputs!D12</f>
        <v>Acciones Estratégicas</v>
      </c>
      <c r="D22" s="30" t="str">
        <f>Inputs!C12</f>
        <v>F</v>
      </c>
      <c r="E22" s="30" t="str">
        <f>Inputs!AC12</f>
        <v>$</v>
      </c>
      <c r="F22" s="69">
        <f>Inputs!E12</f>
        <v>4.0103732930751868E-3</v>
      </c>
      <c r="G22" s="70">
        <f>Inputs!F12</f>
        <v>4.0381967297431487E-3</v>
      </c>
      <c r="H22" s="71">
        <f>Inputs!G12</f>
        <v>2.4626504027254192E-3</v>
      </c>
      <c r="I22" s="69">
        <f>Inputs!H12</f>
        <v>3.0720450616310568E-3</v>
      </c>
      <c r="J22" s="70">
        <f>Inputs!I12</f>
        <v>3.3222473848448786E-3</v>
      </c>
      <c r="K22" s="71">
        <f>Inputs!J12</f>
        <v>6.4915685575841486E-3</v>
      </c>
      <c r="L22" s="69">
        <f>Inputs!K12</f>
        <v>0.1082295506295865</v>
      </c>
      <c r="M22" s="70">
        <f>Inputs!L12</f>
        <v>0.10912052214081269</v>
      </c>
      <c r="N22" s="71">
        <f>Inputs!M12</f>
        <v>0.11216372866450852</v>
      </c>
      <c r="O22" s="69">
        <f>Inputs!N12</f>
        <v>0.36408956107091583</v>
      </c>
      <c r="P22" s="70">
        <f>Inputs!O12</f>
        <v>0.37864791093657035</v>
      </c>
      <c r="Q22" s="71">
        <f>Inputs!P12</f>
        <v>0.34818339519513031</v>
      </c>
      <c r="R22" s="69">
        <f>Inputs!Q12</f>
        <v>0.1707526335404459</v>
      </c>
      <c r="S22" s="70">
        <f>Inputs!R12</f>
        <v>0.17426469214250018</v>
      </c>
      <c r="T22" s="71">
        <f>Inputs!S12</f>
        <v>0.17616075668446474</v>
      </c>
      <c r="U22" s="69">
        <f>Inputs!T12</f>
        <v>-1.8454291057161454E-2</v>
      </c>
      <c r="V22" s="70">
        <f>Inputs!U12</f>
        <v>-1.59759502677016E-2</v>
      </c>
      <c r="W22" s="71">
        <f>Inputs!V12</f>
        <v>-2.2113138520737374E-2</v>
      </c>
      <c r="X22" s="69">
        <f>Inputs!W12</f>
        <v>0.13243853751031853</v>
      </c>
      <c r="Y22" s="70">
        <f>Inputs!X12</f>
        <v>0.13532933485660159</v>
      </c>
      <c r="Z22" s="71">
        <f>Inputs!Y12</f>
        <v>0.11843538231768891</v>
      </c>
      <c r="AA22" s="69">
        <f>Inputs!Z12</f>
        <v>0.37626897817119698</v>
      </c>
      <c r="AB22" s="70">
        <f>Inputs!AA12</f>
        <v>0.39100726127195484</v>
      </c>
      <c r="AC22" s="71">
        <f>Inputs!AB12</f>
        <v>0.35780900000487903</v>
      </c>
    </row>
    <row r="23" spans="2:29" x14ac:dyDescent="0.2">
      <c r="B23" s="96"/>
      <c r="C23" s="37" t="str">
        <f>Inputs!D13</f>
        <v>Acciones Globales</v>
      </c>
      <c r="D23" s="30" t="str">
        <f>Inputs!C13</f>
        <v>D</v>
      </c>
      <c r="E23" s="30" t="str">
        <f>Inputs!AC13</f>
        <v>$</v>
      </c>
      <c r="F23" s="69">
        <f>Inputs!E13</f>
        <v>-8.7478976822330523E-4</v>
      </c>
      <c r="G23" s="70">
        <f>Inputs!F13</f>
        <v>-7.7213994386171603E-4</v>
      </c>
      <c r="H23" s="71">
        <f>Inputs!G13</f>
        <v>-1.7332797900931896E-3</v>
      </c>
      <c r="I23" s="69">
        <f>Inputs!H13</f>
        <v>1.7263350354812523E-3</v>
      </c>
      <c r="J23" s="70">
        <f>Inputs!I13</f>
        <v>2.6529376054444942E-3</v>
      </c>
      <c r="K23" s="71">
        <f>Inputs!J13</f>
        <v>-3.7283063143984663E-3</v>
      </c>
      <c r="L23" s="69">
        <f>Inputs!K13</f>
        <v>-3.2998798610245017E-2</v>
      </c>
      <c r="M23" s="70">
        <f>Inputs!L13</f>
        <v>-3.0113640512248629E-2</v>
      </c>
      <c r="N23" s="71">
        <f>Inputs!M13</f>
        <v>-4.2457284105433035E-2</v>
      </c>
      <c r="O23" s="69">
        <f>Inputs!N13</f>
        <v>9.1689773767221761E-2</v>
      </c>
      <c r="P23" s="70">
        <f>Inputs!O13</f>
        <v>0.13486145684685358</v>
      </c>
      <c r="Q23" s="71">
        <f>Inputs!P13</f>
        <v>0.12072045661268849</v>
      </c>
      <c r="R23" s="69">
        <f>Inputs!Q13</f>
        <v>5.3096864965527679E-2</v>
      </c>
      <c r="S23" s="70">
        <f>Inputs!R13</f>
        <v>6.3533888054111864E-2</v>
      </c>
      <c r="T23" s="71">
        <f>Inputs!S13</f>
        <v>6.463277625160524E-2</v>
      </c>
      <c r="U23" s="69">
        <f>Inputs!T13</f>
        <v>3.4599519452924499E-2</v>
      </c>
      <c r="V23" s="70">
        <f>Inputs!U13</f>
        <v>4.4967723632758583E-2</v>
      </c>
      <c r="W23" s="71">
        <f>Inputs!V13</f>
        <v>3.7292116130516195E-2</v>
      </c>
      <c r="X23" s="69">
        <f>Inputs!W13</f>
        <v>-1.1901965931588654E-2</v>
      </c>
      <c r="Y23" s="70">
        <f>Inputs!X13</f>
        <v>-2.4712119245922093E-3</v>
      </c>
      <c r="Z23" s="71">
        <f>Inputs!Y13</f>
        <v>-1.9093646793563179E-3</v>
      </c>
      <c r="AA23" s="69">
        <f>Inputs!Z13</f>
        <v>8.5688379431075656E-2</v>
      </c>
      <c r="AB23" s="70">
        <f>Inputs!AA13</f>
        <v>0.12874641755014737</v>
      </c>
      <c r="AC23" s="71">
        <f>Inputs!AB13</f>
        <v>0.11317907170488528</v>
      </c>
    </row>
    <row r="24" spans="2:29" x14ac:dyDescent="0.2">
      <c r="B24" s="96"/>
      <c r="C24" s="37" t="str">
        <f>Inputs!D14</f>
        <v>Acciones US</v>
      </c>
      <c r="D24" s="30" t="str">
        <f>Inputs!C14</f>
        <v>D</v>
      </c>
      <c r="E24" s="30" t="str">
        <f>Inputs!AC14</f>
        <v>$</v>
      </c>
      <c r="F24" s="69">
        <f>Inputs!E14</f>
        <v>-3.9150289604340527E-3</v>
      </c>
      <c r="G24" s="70">
        <f>Inputs!F14</f>
        <v>-3.8817463737131908E-3</v>
      </c>
      <c r="H24" s="71">
        <f>Inputs!G14</f>
        <v>-5.9431733148279653E-3</v>
      </c>
      <c r="I24" s="69">
        <f>Inputs!H14</f>
        <v>-1.0295493113935295E-2</v>
      </c>
      <c r="J24" s="70">
        <f>Inputs!I14</f>
        <v>-9.9984403469105532E-3</v>
      </c>
      <c r="K24" s="71">
        <f>Inputs!J14</f>
        <v>-1.1479728260541E-2</v>
      </c>
      <c r="L24" s="69">
        <f>Inputs!K14</f>
        <v>-3.9057741139664648E-2</v>
      </c>
      <c r="M24" s="70">
        <f>Inputs!L14</f>
        <v>-3.813256257573161E-2</v>
      </c>
      <c r="N24" s="71">
        <f>Inputs!M14</f>
        <v>-3.8005968692059078E-2</v>
      </c>
      <c r="O24" s="69">
        <f>Inputs!N14</f>
        <v>9.5934567321724673E-2</v>
      </c>
      <c r="P24" s="70">
        <f>Inputs!O14</f>
        <v>0.10900706637597146</v>
      </c>
      <c r="Q24" s="71">
        <f>Inputs!P14</f>
        <v>9.5071100318503188E-2</v>
      </c>
      <c r="R24" s="69">
        <f>Inputs!Q14</f>
        <v>4.3252516693651044E-2</v>
      </c>
      <c r="S24" s="70">
        <f>Inputs!R14</f>
        <v>4.5960683366246924E-2</v>
      </c>
      <c r="T24" s="71">
        <f>Inputs!S14</f>
        <v>4.3947225879019003E-2</v>
      </c>
      <c r="U24" s="69">
        <f>Inputs!T14</f>
        <v>3.2044608519022688E-2</v>
      </c>
      <c r="V24" s="70">
        <f>Inputs!U14</f>
        <v>3.5248485776214311E-2</v>
      </c>
      <c r="W24" s="71">
        <f>Inputs!V14</f>
        <v>3.1748623454088021E-2</v>
      </c>
      <c r="X24" s="69">
        <f>Inputs!W14</f>
        <v>-1.1501398231256177E-2</v>
      </c>
      <c r="Y24" s="70">
        <f>Inputs!X14</f>
        <v>-8.4450012127239571E-3</v>
      </c>
      <c r="Z24" s="71">
        <f>Inputs!Y14</f>
        <v>-1.1186159108910299E-2</v>
      </c>
      <c r="AA24" s="69">
        <f>Inputs!Z14</f>
        <v>8.6291153424488343E-2</v>
      </c>
      <c r="AB24" s="70">
        <f>Inputs!AA14</f>
        <v>9.9277294864940524E-2</v>
      </c>
      <c r="AC24" s="71">
        <f>Inputs!AB14</f>
        <v>8.5364810633461019E-2</v>
      </c>
    </row>
    <row r="25" spans="2:29" x14ac:dyDescent="0.2">
      <c r="B25" s="96"/>
      <c r="C25" s="37" t="str">
        <f>Inputs!D15</f>
        <v>Índice Chile</v>
      </c>
      <c r="D25" s="30" t="str">
        <f>Inputs!C15</f>
        <v>B</v>
      </c>
      <c r="E25" s="30" t="str">
        <f>Inputs!AC15</f>
        <v>$</v>
      </c>
      <c r="F25" s="69">
        <f>Inputs!E15</f>
        <v>3.8642885661490656E-3</v>
      </c>
      <c r="G25" s="70">
        <f>Inputs!F15</f>
        <v>3.8862910628527647E-3</v>
      </c>
      <c r="H25" s="71">
        <f>Inputs!G15</f>
        <v>3.2218402058334927E-3</v>
      </c>
      <c r="I25" s="69">
        <f>Inputs!H15</f>
        <v>4.7346115841364611E-3</v>
      </c>
      <c r="J25" s="70">
        <f>Inputs!I15</f>
        <v>4.9328216631778776E-3</v>
      </c>
      <c r="K25" s="71">
        <f>Inputs!J15</f>
        <v>4.2880058351071337E-3</v>
      </c>
      <c r="L25" s="69">
        <f>Inputs!K15</f>
        <v>0.10794822452319397</v>
      </c>
      <c r="M25" s="70">
        <f>Inputs!L15</f>
        <v>0.10865266410780405</v>
      </c>
      <c r="N25" s="71">
        <f>Inputs!M15</f>
        <v>0.10834266165243345</v>
      </c>
      <c r="O25" s="69">
        <f>Inputs!N15</f>
        <v>0.31322206031651678</v>
      </c>
      <c r="P25" s="70">
        <f>Inputs!O15</f>
        <v>0.32443352487121979</v>
      </c>
      <c r="Q25" s="71">
        <f>Inputs!P15</f>
        <v>0.30831644507791056</v>
      </c>
      <c r="R25" s="69">
        <f>Inputs!Q15</f>
        <v>0.16536250081407089</v>
      </c>
      <c r="S25" s="70">
        <f>Inputs!R15</f>
        <v>0.16824901515285307</v>
      </c>
      <c r="T25" s="71">
        <f>Inputs!S15</f>
        <v>0.16847055504828945</v>
      </c>
      <c r="U25" s="69">
        <f>Inputs!T15</f>
        <v>-2.6331620829913915E-2</v>
      </c>
      <c r="V25" s="70">
        <f>Inputs!U15</f>
        <v>-2.4387721602819323E-2</v>
      </c>
      <c r="W25" s="71">
        <f>Inputs!V15</f>
        <v>-3.7750113561641929E-2</v>
      </c>
      <c r="X25" s="69">
        <f>Inputs!W15</f>
        <v>0.11167171290511546</v>
      </c>
      <c r="Y25" s="70">
        <f>Inputs!X15</f>
        <v>0.11391554562265793</v>
      </c>
      <c r="Z25" s="71">
        <f>Inputs!Y15</f>
        <v>0.12004700864576123</v>
      </c>
      <c r="AA25" s="69">
        <f>Inputs!Z15</f>
        <v>0.32447701201995383</v>
      </c>
      <c r="AB25" s="70">
        <f>Inputs!AA15</f>
        <v>0.33582479080313954</v>
      </c>
      <c r="AC25" s="71">
        <f>Inputs!AB15</f>
        <v>0.31582307069183879</v>
      </c>
    </row>
    <row r="26" spans="2:29" x14ac:dyDescent="0.2">
      <c r="B26" s="96"/>
      <c r="C26" s="37" t="str">
        <f>Inputs!D16</f>
        <v>Small Cap Chile</v>
      </c>
      <c r="D26" s="30" t="str">
        <f>Inputs!C16</f>
        <v>B</v>
      </c>
      <c r="E26" s="30" t="str">
        <f>Inputs!AC16</f>
        <v>$</v>
      </c>
      <c r="F26" s="69">
        <f>Inputs!E16</f>
        <v>1.7552887602778622E-3</v>
      </c>
      <c r="G26" s="70">
        <f>Inputs!F16</f>
        <v>1.7797836805986122E-3</v>
      </c>
      <c r="H26" s="71">
        <f>Inputs!G16</f>
        <v>9.9778225340818594E-4</v>
      </c>
      <c r="I26" s="69">
        <f>Inputs!H16</f>
        <v>5.8625998149808289E-4</v>
      </c>
      <c r="J26" s="70">
        <f>Inputs!I16</f>
        <v>8.0647674178790929E-4</v>
      </c>
      <c r="K26" s="71">
        <f>Inputs!J16</f>
        <v>3.9943610833004239E-3</v>
      </c>
      <c r="L26" s="69">
        <f>Inputs!K16</f>
        <v>0.15029296862435637</v>
      </c>
      <c r="M26" s="70">
        <f>Inputs!L16</f>
        <v>0.15110892160453848</v>
      </c>
      <c r="N26" s="71">
        <f>Inputs!M16</f>
        <v>0.12220283370436169</v>
      </c>
      <c r="O26" s="69">
        <f>Inputs!N16</f>
        <v>0.30988130071477205</v>
      </c>
      <c r="P26" s="70">
        <f>Inputs!O16</f>
        <v>0.32162402267766765</v>
      </c>
      <c r="Q26" s="71">
        <f>Inputs!P16</f>
        <v>0.46435597139893114</v>
      </c>
      <c r="R26" s="69">
        <f>Inputs!Q16</f>
        <v>0.20887665110389886</v>
      </c>
      <c r="S26" s="70">
        <f>Inputs!R16</f>
        <v>0.21153987036567701</v>
      </c>
      <c r="T26" s="71">
        <f>Inputs!S16</f>
        <v>0.15955259396604715</v>
      </c>
      <c r="U26" s="69">
        <f>Inputs!T16</f>
        <v>-2.9178718421007943E-4</v>
      </c>
      <c r="V26" s="70">
        <f>Inputs!U16</f>
        <v>1.9351216529404081E-3</v>
      </c>
      <c r="W26" s="71">
        <f>Inputs!V16</f>
        <v>3.8933927750319341E-2</v>
      </c>
      <c r="X26" s="69">
        <f>Inputs!W16</f>
        <v>3.7504871183603905E-2</v>
      </c>
      <c r="Y26" s="70">
        <f>Inputs!X16</f>
        <v>3.9841399880303774E-2</v>
      </c>
      <c r="Z26" s="71">
        <f>Inputs!Y16</f>
        <v>0.1066404159606027</v>
      </c>
      <c r="AA26" s="69">
        <f>Inputs!Z16</f>
        <v>0.30831342331306155</v>
      </c>
      <c r="AB26" s="70">
        <f>Inputs!AA16</f>
        <v>0.32007436735980033</v>
      </c>
      <c r="AC26" s="71">
        <f>Inputs!AB16</f>
        <v>0.46571404541268913</v>
      </c>
    </row>
    <row r="27" spans="2:29" ht="13.5" customHeight="1" x14ac:dyDescent="0.2">
      <c r="B27" s="97"/>
      <c r="C27" s="37" t="str">
        <f>Inputs!D17</f>
        <v>US Alpha +</v>
      </c>
      <c r="D27" s="30" t="str">
        <f>Inputs!C17</f>
        <v>B</v>
      </c>
      <c r="E27" s="30" t="str">
        <f>Inputs!AC17</f>
        <v>US$</v>
      </c>
      <c r="F27" s="69">
        <f>Inputs!E17</f>
        <v>0</v>
      </c>
      <c r="G27" s="70">
        <f>Inputs!F17</f>
        <v>8.2191700000011636E-5</v>
      </c>
      <c r="H27" s="71">
        <f>Inputs!G17</f>
        <v>-5.1831786689686687E-3</v>
      </c>
      <c r="I27" s="69">
        <f>Inputs!H17</f>
        <v>1.6457241609145745E-2</v>
      </c>
      <c r="J27" s="70">
        <f>Inputs!I17</f>
        <v>1.7242715612549198E-2</v>
      </c>
      <c r="K27" s="71">
        <f>Inputs!J17</f>
        <v>-2.105066716431736E-3</v>
      </c>
      <c r="L27" s="69">
        <f>Inputs!K17</f>
        <v>3.6956107114018755E-2</v>
      </c>
      <c r="M27" s="70">
        <f>Inputs!L17</f>
        <v>3.954978238050999E-2</v>
      </c>
      <c r="N27" s="71">
        <f>Inputs!M17</f>
        <v>9.8316198188532766E-3</v>
      </c>
      <c r="O27" s="69">
        <f>Inputs!N17</f>
        <v>-4.5288881497755007E-2</v>
      </c>
      <c r="P27" s="70">
        <f>Inputs!O17</f>
        <v>-1.4746932819999836E-2</v>
      </c>
      <c r="Q27" s="71">
        <f>Inputs!P17</f>
        <v>0.18866204885162063</v>
      </c>
      <c r="R27" s="69">
        <f>Inputs!Q17</f>
        <v>-0.19165948219271611</v>
      </c>
      <c r="S27" s="70">
        <f>Inputs!R17</f>
        <v>-0.18535751034902204</v>
      </c>
      <c r="T27" s="71">
        <f>Inputs!S17</f>
        <v>4.9736357735433057E-2</v>
      </c>
      <c r="U27" s="69">
        <f>Inputs!T17</f>
        <v>0.1254127981048947</v>
      </c>
      <c r="V27" s="70">
        <f>Inputs!U17</f>
        <v>0.13428406089580891</v>
      </c>
      <c r="W27" s="71">
        <f>Inputs!V17</f>
        <v>3.3695730434155857E-2</v>
      </c>
      <c r="X27" s="69">
        <f>Inputs!W17</f>
        <v>3.5078901882455771E-2</v>
      </c>
      <c r="Y27" s="70">
        <f>Inputs!X17</f>
        <v>4.3328111942861458E-2</v>
      </c>
      <c r="Z27" s="71">
        <f>Inputs!Y17</f>
        <v>2.8422290417873031E-2</v>
      </c>
      <c r="AA27" s="69">
        <f>Inputs!Z17</f>
        <v>-4.5371288003361654E-2</v>
      </c>
      <c r="AB27" s="70">
        <f>Inputs!AA17</f>
        <v>-1.474695423938388E-2</v>
      </c>
      <c r="AC27" s="71">
        <f>Inputs!AB17</f>
        <v>0.18831336225287876</v>
      </c>
    </row>
    <row r="28" spans="2:29" ht="42" customHeight="1" x14ac:dyDescent="0.2">
      <c r="B28" s="95" t="s">
        <v>1</v>
      </c>
      <c r="C28" s="68" t="str">
        <f>Inputs!D18</f>
        <v>Macro CLP 1.5</v>
      </c>
      <c r="D28" s="67" t="str">
        <f>Inputs!C18</f>
        <v>I</v>
      </c>
      <c r="E28" s="67" t="str">
        <f>Inputs!AC18</f>
        <v>$</v>
      </c>
      <c r="F28" s="72">
        <f>Inputs!E18</f>
        <v>2.4486801784218137E-4</v>
      </c>
      <c r="G28" s="73">
        <f>Inputs!F18</f>
        <v>2.628039086931544E-4</v>
      </c>
      <c r="H28" s="74">
        <f>Inputs!G18</f>
        <v>6.9308397215639417E-5</v>
      </c>
      <c r="I28" s="72">
        <f>Inputs!H18</f>
        <v>2.6364190546672717E-3</v>
      </c>
      <c r="J28" s="73">
        <f>Inputs!I18</f>
        <v>2.7982386683289562E-3</v>
      </c>
      <c r="K28" s="74">
        <f>Inputs!J18</f>
        <v>6.2468122802217252E-4</v>
      </c>
      <c r="L28" s="72">
        <f>Inputs!K18</f>
        <v>5.612034766562024E-3</v>
      </c>
      <c r="M28" s="73">
        <f>Inputs!L18</f>
        <v>6.1350940169715429E-3</v>
      </c>
      <c r="N28" s="74">
        <f>Inputs!M18</f>
        <v>2.0144128241432746E-3</v>
      </c>
      <c r="O28" s="72">
        <f>Inputs!N18</f>
        <v>2.836737394851685E-2</v>
      </c>
      <c r="P28" s="73">
        <f>Inputs!O18</f>
        <v>3.5725571024078473E-2</v>
      </c>
      <c r="Q28" s="74">
        <f>Inputs!P18</f>
        <v>2.8113495178712977E-2</v>
      </c>
      <c r="R28" s="72">
        <f>Inputs!Q18</f>
        <v>1.3261729317747495E-2</v>
      </c>
      <c r="S28" s="73">
        <f>Inputs!R18</f>
        <v>1.5492002718527687E-2</v>
      </c>
      <c r="T28" s="74">
        <f>Inputs!S18</f>
        <v>8.1824831652876906E-3</v>
      </c>
      <c r="U28" s="72">
        <f>Inputs!T18</f>
        <v>9.1270492594435204E-3</v>
      </c>
      <c r="V28" s="73">
        <f>Inputs!U18</f>
        <v>1.0775025723800846E-2</v>
      </c>
      <c r="W28" s="74">
        <f>Inputs!V18</f>
        <v>6.8222893368807824E-3</v>
      </c>
      <c r="X28" s="72">
        <f>Inputs!W18</f>
        <v>4.0748929074818641E-3</v>
      </c>
      <c r="Y28" s="73">
        <f>Inputs!X18</f>
        <v>5.7326528117740416E-3</v>
      </c>
      <c r="Z28" s="74">
        <f>Inputs!Y18</f>
        <v>6.4075384670250202E-3</v>
      </c>
      <c r="AA28" s="72">
        <f>Inputs!Z18</f>
        <v>2.836737394851685E-2</v>
      </c>
      <c r="AB28" s="73">
        <f>Inputs!AA18</f>
        <v>3.574414313715546E-2</v>
      </c>
      <c r="AC28" s="74">
        <f>Inputs!AB18</f>
        <v>2.8213344489562031E-2</v>
      </c>
    </row>
    <row r="29" spans="2:29" ht="41.25" customHeight="1" x14ac:dyDescent="0.2">
      <c r="B29" s="98"/>
      <c r="C29" s="38" t="str">
        <f>Inputs!D19</f>
        <v>Macro CLP 3.0</v>
      </c>
      <c r="D29" s="31" t="str">
        <f>Inputs!C19</f>
        <v>I</v>
      </c>
      <c r="E29" s="31" t="str">
        <f>Inputs!AC19</f>
        <v>$</v>
      </c>
      <c r="F29" s="75">
        <f>Inputs!E19</f>
        <v>3.2398024758517607E-4</v>
      </c>
      <c r="G29" s="76">
        <f>Inputs!F19</f>
        <v>3.4517881327733591E-4</v>
      </c>
      <c r="H29" s="77">
        <f>Inputs!G19</f>
        <v>6.9308397215639417E-5</v>
      </c>
      <c r="I29" s="75">
        <f>Inputs!H19</f>
        <v>4.2095924849565591E-3</v>
      </c>
      <c r="J29" s="76">
        <f>Inputs!I19</f>
        <v>4.4011355436619493E-3</v>
      </c>
      <c r="K29" s="77">
        <f>Inputs!J19</f>
        <v>6.2468122802217252E-4</v>
      </c>
      <c r="L29" s="75">
        <f>Inputs!K19</f>
        <v>8.6621361975103284E-3</v>
      </c>
      <c r="M29" s="76">
        <f>Inputs!L19</f>
        <v>9.2821973993304496E-3</v>
      </c>
      <c r="N29" s="77">
        <f>Inputs!M19</f>
        <v>2.0144128241432746E-3</v>
      </c>
      <c r="O29" s="75">
        <f>Inputs!N19</f>
        <v>2.849015825315937E-2</v>
      </c>
      <c r="P29" s="76">
        <f>Inputs!O19</f>
        <v>3.6476188376209917E-2</v>
      </c>
      <c r="Q29" s="77">
        <f>Inputs!P19</f>
        <v>2.8113495178712977E-2</v>
      </c>
      <c r="R29" s="75">
        <f>Inputs!Q19</f>
        <v>1.5704823884532537E-2</v>
      </c>
      <c r="S29" s="76">
        <f>Inputs!R19</f>
        <v>1.7643840115382448E-2</v>
      </c>
      <c r="T29" s="77">
        <f>Inputs!S19</f>
        <v>8.1824831652876906E-3</v>
      </c>
      <c r="U29" s="75">
        <f>Inputs!T19</f>
        <v>8.9467842344033155E-3</v>
      </c>
      <c r="V29" s="76">
        <f>Inputs!U19</f>
        <v>1.089432124509937E-2</v>
      </c>
      <c r="W29" s="77">
        <f>Inputs!V19</f>
        <v>6.8222893368807824E-3</v>
      </c>
      <c r="X29" s="75">
        <f>Inputs!W19</f>
        <v>4.1946029943928931E-3</v>
      </c>
      <c r="Y29" s="76">
        <f>Inputs!X19</f>
        <v>6.1542886929140117E-3</v>
      </c>
      <c r="Z29" s="77">
        <f>Inputs!Y19</f>
        <v>6.4075384670250202E-3</v>
      </c>
      <c r="AA29" s="75">
        <f>Inputs!Z19</f>
        <v>2.8674589104079828E-2</v>
      </c>
      <c r="AB29" s="76">
        <f>Inputs!AA19</f>
        <v>3.6684019928741041E-2</v>
      </c>
      <c r="AC29" s="77">
        <f>Inputs!AB19</f>
        <v>2.8213344489562031E-2</v>
      </c>
    </row>
    <row r="30" spans="2:29" ht="13.5" customHeight="1" x14ac:dyDescent="0.2"/>
    <row r="31" spans="2:29" ht="13.5" customHeight="1" x14ac:dyDescent="0.2">
      <c r="B31" s="16"/>
    </row>
    <row r="32" spans="2:29" ht="13.5" customHeight="1" x14ac:dyDescent="0.2">
      <c r="B32" s="18"/>
    </row>
    <row r="33" spans="2:6" ht="13.5" customHeight="1" x14ac:dyDescent="0.2">
      <c r="B33" s="19" t="s">
        <v>24</v>
      </c>
      <c r="C33" s="22" t="s">
        <v>54</v>
      </c>
      <c r="D33" s="22"/>
      <c r="E33" s="22"/>
      <c r="F33" s="23"/>
    </row>
    <row r="34" spans="2:6" ht="13.5" customHeight="1" x14ac:dyDescent="0.2">
      <c r="B34" s="20" t="s">
        <v>25</v>
      </c>
      <c r="C34" s="24" t="s">
        <v>127</v>
      </c>
      <c r="D34" s="24"/>
      <c r="E34" s="24"/>
      <c r="F34" s="25"/>
    </row>
    <row r="35" spans="2:6" ht="13.5" customHeight="1" x14ac:dyDescent="0.2">
      <c r="B35" s="21" t="s">
        <v>26</v>
      </c>
      <c r="C35" s="26" t="s">
        <v>56</v>
      </c>
      <c r="D35" s="26"/>
      <c r="E35" s="26"/>
      <c r="F35" s="27"/>
    </row>
    <row r="36" spans="2:6" x14ac:dyDescent="0.2">
      <c r="B36" s="16"/>
    </row>
    <row r="37" spans="2:6" ht="15" x14ac:dyDescent="0.25">
      <c r="B37" s="1"/>
    </row>
    <row r="38" spans="2:6" ht="15" x14ac:dyDescent="0.25">
      <c r="B38" s="1" t="s">
        <v>10</v>
      </c>
    </row>
  </sheetData>
  <mergeCells count="17">
    <mergeCell ref="B28:B29"/>
    <mergeCell ref="F11:H11"/>
    <mergeCell ref="X11:Z11"/>
    <mergeCell ref="U11:W11"/>
    <mergeCell ref="B11:C12"/>
    <mergeCell ref="I11:K11"/>
    <mergeCell ref="L11:N11"/>
    <mergeCell ref="O11:Q11"/>
    <mergeCell ref="R11:T11"/>
    <mergeCell ref="D11:D12"/>
    <mergeCell ref="E11:E12"/>
    <mergeCell ref="B22:B27"/>
    <mergeCell ref="AA11:AC11"/>
    <mergeCell ref="B8:AC8"/>
    <mergeCell ref="B9:AC9"/>
    <mergeCell ref="B18:B21"/>
    <mergeCell ref="B13:B17"/>
  </mergeCells>
  <conditionalFormatting sqref="F13:AC29">
    <cfRule type="cellIs" dxfId="18" priority="1" operator="lessThan">
      <formula>0</formula>
    </cfRule>
  </conditionalFormatting>
  <pageMargins left="0" right="0" top="0" bottom="0" header="0" footer="0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207"/>
  <sheetViews>
    <sheetView tabSelected="1" topLeftCell="E1" zoomScale="85" zoomScaleNormal="85" workbookViewId="0">
      <selection activeCell="X7" sqref="X7"/>
    </sheetView>
  </sheetViews>
  <sheetFormatPr baseColWidth="10" defaultRowHeight="14.25" x14ac:dyDescent="0.2"/>
  <cols>
    <col min="1" max="1" width="18.875" customWidth="1"/>
    <col min="2" max="3" width="16.125" customWidth="1"/>
    <col min="4" max="4" width="25.375" customWidth="1"/>
    <col min="5" max="6" width="11.5" style="89" customWidth="1"/>
    <col min="7" max="7" width="12.125" style="89" customWidth="1"/>
    <col min="8" max="9" width="11.5" style="89" customWidth="1"/>
    <col min="10" max="10" width="13.125" style="89" customWidth="1"/>
    <col min="11" max="11" width="11.5" style="89" customWidth="1"/>
    <col min="12" max="12" width="12.5" style="89" customWidth="1"/>
    <col min="13" max="13" width="13.125" style="89" customWidth="1"/>
    <col min="14" max="15" width="12.5" style="89" customWidth="1"/>
    <col min="16" max="16" width="14.125" style="89" customWidth="1"/>
    <col min="17" max="18" width="12.5" style="89" customWidth="1"/>
    <col min="19" max="19" width="14.125" style="89" customWidth="1"/>
    <col min="20" max="21" width="12.5" style="89" customWidth="1"/>
    <col min="22" max="22" width="14.125" style="89" customWidth="1"/>
    <col min="23" max="24" width="12.5" style="89" customWidth="1"/>
    <col min="25" max="25" width="14.125" style="89" customWidth="1"/>
    <col min="26" max="29" width="11" style="89"/>
    <col min="32" max="32" width="43.375" customWidth="1"/>
    <col min="34" max="34" width="47.25" customWidth="1"/>
    <col min="37" max="37" width="19.25" customWidth="1"/>
    <col min="57" max="57" width="34" customWidth="1"/>
    <col min="60" max="60" width="45.625" customWidth="1"/>
    <col min="61" max="61" width="16.875" customWidth="1"/>
    <col min="62" max="62" width="27.5" customWidth="1"/>
    <col min="64" max="64" width="12.5" customWidth="1"/>
    <col min="66" max="66" width="13.5" customWidth="1"/>
    <col min="68" max="68" width="13.5" customWidth="1"/>
    <col min="70" max="70" width="13.5" customWidth="1"/>
    <col min="72" max="72" width="13.5" customWidth="1"/>
    <col min="74" max="74" width="14.5" customWidth="1"/>
    <col min="76" max="76" width="14.5" customWidth="1"/>
    <col min="78" max="78" width="14.5" customWidth="1"/>
  </cols>
  <sheetData>
    <row r="1" spans="1:78" ht="15.75" thickBot="1" x14ac:dyDescent="0.3">
      <c r="B1" s="12"/>
      <c r="C1" s="12"/>
      <c r="D1" s="12"/>
      <c r="E1" s="108" t="s">
        <v>5</v>
      </c>
      <c r="F1" s="108"/>
      <c r="G1" s="108"/>
      <c r="H1" s="108" t="s">
        <v>130</v>
      </c>
      <c r="I1" s="108"/>
      <c r="J1" s="108"/>
      <c r="K1" s="108" t="s">
        <v>6</v>
      </c>
      <c r="L1" s="108"/>
      <c r="M1" s="108"/>
      <c r="N1" s="108" t="s">
        <v>7</v>
      </c>
      <c r="O1" s="108"/>
      <c r="P1" s="108"/>
      <c r="Q1" s="108" t="s">
        <v>24</v>
      </c>
      <c r="R1" s="108"/>
      <c r="S1" s="108"/>
      <c r="T1" s="108" t="s">
        <v>25</v>
      </c>
      <c r="U1" s="108"/>
      <c r="V1" s="108"/>
      <c r="W1" s="108" t="s">
        <v>26</v>
      </c>
      <c r="X1" s="108"/>
      <c r="Y1" s="108"/>
      <c r="Z1" s="108" t="s">
        <v>8</v>
      </c>
      <c r="AA1" s="108"/>
      <c r="AB1" s="108"/>
      <c r="AC1" s="83"/>
      <c r="AF1" s="3" t="s">
        <v>49</v>
      </c>
      <c r="AH1" s="57" t="s">
        <v>101</v>
      </c>
      <c r="AJ1" s="12"/>
      <c r="AK1" s="12"/>
      <c r="AL1" s="107" t="s">
        <v>5</v>
      </c>
      <c r="AM1" s="107"/>
      <c r="AN1" s="107" t="s">
        <v>130</v>
      </c>
      <c r="AO1" s="107"/>
      <c r="AP1" s="107" t="s">
        <v>6</v>
      </c>
      <c r="AQ1" s="107"/>
      <c r="AR1" s="107" t="s">
        <v>7</v>
      </c>
      <c r="AS1" s="107"/>
      <c r="AT1" s="107" t="s">
        <v>24</v>
      </c>
      <c r="AU1" s="107"/>
      <c r="AV1" s="107" t="s">
        <v>25</v>
      </c>
      <c r="AW1" s="107"/>
      <c r="AX1" s="107" t="s">
        <v>26</v>
      </c>
      <c r="AY1" s="107"/>
      <c r="AZ1" s="107" t="s">
        <v>8</v>
      </c>
      <c r="BA1" s="107"/>
      <c r="BB1" s="13"/>
      <c r="BK1" s="107" t="s">
        <v>5</v>
      </c>
      <c r="BL1" s="107"/>
      <c r="BM1" s="107" t="s">
        <v>130</v>
      </c>
      <c r="BN1" s="107"/>
      <c r="BO1" s="107" t="s">
        <v>6</v>
      </c>
      <c r="BP1" s="107"/>
      <c r="BQ1" s="107" t="s">
        <v>7</v>
      </c>
      <c r="BR1" s="107"/>
      <c r="BS1" s="107" t="s">
        <v>24</v>
      </c>
      <c r="BT1" s="107"/>
      <c r="BU1" s="107" t="s">
        <v>25</v>
      </c>
      <c r="BV1" s="107"/>
      <c r="BW1" s="107" t="s">
        <v>26</v>
      </c>
      <c r="BX1" s="107"/>
      <c r="BY1" s="107" t="s">
        <v>8</v>
      </c>
      <c r="BZ1" s="107"/>
    </row>
    <row r="2" spans="1:78" ht="15.75" thickBot="1" x14ac:dyDescent="0.3">
      <c r="A2" s="3" t="s">
        <v>47</v>
      </c>
      <c r="B2" s="3" t="s">
        <v>48</v>
      </c>
      <c r="C2" s="3" t="s">
        <v>53</v>
      </c>
      <c r="D2" s="3" t="s">
        <v>59</v>
      </c>
      <c r="E2" s="84" t="s">
        <v>21</v>
      </c>
      <c r="F2" s="84" t="s">
        <v>22</v>
      </c>
      <c r="G2" s="84" t="s">
        <v>4</v>
      </c>
      <c r="H2" s="84" t="s">
        <v>21</v>
      </c>
      <c r="I2" s="84" t="s">
        <v>22</v>
      </c>
      <c r="J2" s="84" t="s">
        <v>4</v>
      </c>
      <c r="K2" s="84" t="s">
        <v>21</v>
      </c>
      <c r="L2" s="84" t="s">
        <v>22</v>
      </c>
      <c r="M2" s="84" t="s">
        <v>4</v>
      </c>
      <c r="N2" s="84" t="s">
        <v>21</v>
      </c>
      <c r="O2" s="84" t="s">
        <v>22</v>
      </c>
      <c r="P2" s="84" t="s">
        <v>4</v>
      </c>
      <c r="Q2" s="84" t="s">
        <v>21</v>
      </c>
      <c r="R2" s="84" t="s">
        <v>22</v>
      </c>
      <c r="S2" s="84" t="s">
        <v>4</v>
      </c>
      <c r="T2" s="84" t="s">
        <v>21</v>
      </c>
      <c r="U2" s="84" t="s">
        <v>22</v>
      </c>
      <c r="V2" s="84" t="s">
        <v>4</v>
      </c>
      <c r="W2" s="84" t="s">
        <v>21</v>
      </c>
      <c r="X2" s="84" t="s">
        <v>22</v>
      </c>
      <c r="Y2" s="84" t="s">
        <v>4</v>
      </c>
      <c r="Z2" s="84" t="s">
        <v>21</v>
      </c>
      <c r="AA2" s="84" t="s">
        <v>22</v>
      </c>
      <c r="AB2" s="84" t="s">
        <v>4</v>
      </c>
      <c r="AC2" s="84" t="s">
        <v>68</v>
      </c>
      <c r="AD2" s="33"/>
      <c r="AF2" s="55">
        <v>43100</v>
      </c>
      <c r="AH2" s="60" t="s">
        <v>69</v>
      </c>
      <c r="AJ2" s="3" t="s">
        <v>48</v>
      </c>
      <c r="AK2" s="3" t="s">
        <v>66</v>
      </c>
      <c r="AL2" s="3" t="s">
        <v>64</v>
      </c>
      <c r="AM2" s="3" t="s">
        <v>4</v>
      </c>
      <c r="AN2" s="3" t="s">
        <v>64</v>
      </c>
      <c r="AO2" s="3" t="s">
        <v>4</v>
      </c>
      <c r="AP2" s="3" t="s">
        <v>64</v>
      </c>
      <c r="AQ2" s="3" t="s">
        <v>4</v>
      </c>
      <c r="AR2" s="3" t="s">
        <v>64</v>
      </c>
      <c r="AS2" s="3" t="s">
        <v>4</v>
      </c>
      <c r="AT2" s="3" t="s">
        <v>64</v>
      </c>
      <c r="AU2" s="3" t="s">
        <v>4</v>
      </c>
      <c r="AV2" s="3" t="s">
        <v>64</v>
      </c>
      <c r="AW2" s="3" t="s">
        <v>4</v>
      </c>
      <c r="AX2" s="3" t="s">
        <v>64</v>
      </c>
      <c r="AY2" s="3" t="s">
        <v>4</v>
      </c>
      <c r="AZ2" s="3" t="s">
        <v>64</v>
      </c>
      <c r="BA2" s="3" t="s">
        <v>4</v>
      </c>
      <c r="BB2" s="3"/>
      <c r="BE2" s="64" t="s">
        <v>120</v>
      </c>
      <c r="BH2" s="56" t="s">
        <v>102</v>
      </c>
      <c r="BI2" s="56" t="s">
        <v>103</v>
      </c>
      <c r="BJ2" s="56" t="s">
        <v>66</v>
      </c>
      <c r="BK2" s="3" t="s">
        <v>64</v>
      </c>
      <c r="BL2" s="3" t="s">
        <v>4</v>
      </c>
      <c r="BM2" s="3" t="s">
        <v>104</v>
      </c>
      <c r="BN2" s="3" t="s">
        <v>105</v>
      </c>
      <c r="BO2" s="3" t="s">
        <v>106</v>
      </c>
      <c r="BP2" s="3" t="s">
        <v>107</v>
      </c>
      <c r="BQ2" s="3" t="s">
        <v>108</v>
      </c>
      <c r="BR2" s="3" t="s">
        <v>109</v>
      </c>
      <c r="BS2" s="3" t="s">
        <v>110</v>
      </c>
      <c r="BT2" s="3" t="s">
        <v>111</v>
      </c>
      <c r="BU2" s="3" t="s">
        <v>112</v>
      </c>
      <c r="BV2" s="3" t="s">
        <v>113</v>
      </c>
      <c r="BW2" s="3" t="s">
        <v>114</v>
      </c>
      <c r="BX2" s="3" t="s">
        <v>115</v>
      </c>
      <c r="BY2" s="3" t="s">
        <v>116</v>
      </c>
      <c r="BZ2" s="3" t="s">
        <v>117</v>
      </c>
    </row>
    <row r="3" spans="1:78" ht="15" x14ac:dyDescent="0.25">
      <c r="A3" s="4" t="s">
        <v>27</v>
      </c>
      <c r="B3" s="4" t="s">
        <v>28</v>
      </c>
      <c r="C3" s="4" t="s">
        <v>57</v>
      </c>
      <c r="D3" s="4" t="s">
        <v>60</v>
      </c>
      <c r="E3" s="85">
        <v>4.8525629620033151E-4</v>
      </c>
      <c r="F3" s="85">
        <v>5.0697916015396416E-4</v>
      </c>
      <c r="G3" s="85">
        <v>5.0194720900043066E-4</v>
      </c>
      <c r="H3" s="85">
        <v>5.693643211464261E-3</v>
      </c>
      <c r="I3" s="85">
        <v>5.8860432911074234E-3</v>
      </c>
      <c r="J3" s="85">
        <v>6.4268443171506817E-3</v>
      </c>
      <c r="K3" s="85">
        <v>7.9532510691799896E-3</v>
      </c>
      <c r="L3" s="85">
        <v>8.5802923225155592E-3</v>
      </c>
      <c r="M3" s="85">
        <v>9.9767616584838237E-3</v>
      </c>
      <c r="N3" s="85">
        <v>3.3360186131399683E-2</v>
      </c>
      <c r="O3" s="85">
        <v>4.1620035290185431E-2</v>
      </c>
      <c r="P3" s="85">
        <v>4.1579151767267453E-2</v>
      </c>
      <c r="Q3" s="85">
        <v>2.0110890723949337E-2</v>
      </c>
      <c r="R3" s="85">
        <v>2.2191859248540169E-2</v>
      </c>
      <c r="S3" s="85">
        <v>2.48844510516677E-2</v>
      </c>
      <c r="T3" s="85">
        <v>9.9608747071822101E-3</v>
      </c>
      <c r="U3" s="85">
        <v>1.1992008913952246E-2</v>
      </c>
      <c r="V3" s="85">
        <v>1.1968660192138714E-2</v>
      </c>
      <c r="W3" s="85">
        <v>-5.6682092160131869E-4</v>
      </c>
      <c r="X3" s="85">
        <v>1.3845345371559237E-3</v>
      </c>
      <c r="Y3" s="85">
        <v>-6.8626130919557937E-4</v>
      </c>
      <c r="Z3" s="85">
        <v>3.5038903663977994E-2</v>
      </c>
      <c r="AA3" s="85">
        <v>4.3337809023799911E-2</v>
      </c>
      <c r="AB3" s="85">
        <v>4.3207551000612021E-2</v>
      </c>
      <c r="AC3" s="85" t="s">
        <v>125</v>
      </c>
      <c r="AH3" s="58" t="s">
        <v>70</v>
      </c>
      <c r="AJ3" s="4" t="s">
        <v>131</v>
      </c>
      <c r="AK3" s="4" t="s">
        <v>138</v>
      </c>
      <c r="AL3" s="5">
        <v>1.0698605013060636E-2</v>
      </c>
      <c r="AM3" s="5">
        <v>1.1546388390008433E-2</v>
      </c>
      <c r="AN3" s="5">
        <v>1.0375720536148325E-2</v>
      </c>
      <c r="AO3" s="5">
        <v>1.0833406330147843E-2</v>
      </c>
      <c r="AP3" s="5">
        <v>4.0806982400915626E-2</v>
      </c>
      <c r="AQ3" s="5">
        <v>5.5261131975959943E-2</v>
      </c>
      <c r="AR3" s="5">
        <v>0.18483890933967473</v>
      </c>
      <c r="AS3" s="5">
        <v>0.23260724301793179</v>
      </c>
      <c r="AT3" s="5">
        <v>0.1057432322376779</v>
      </c>
      <c r="AU3" s="5">
        <v>0.14284081904378687</v>
      </c>
      <c r="AV3" s="5">
        <v>2.0490233626962784E-2</v>
      </c>
      <c r="AW3" s="5">
        <v>2.1948833873106199E-2</v>
      </c>
      <c r="AX3" s="5">
        <v>6.357088211094597E-2</v>
      </c>
      <c r="AY3" s="5">
        <v>6.6933521634819249E-2</v>
      </c>
      <c r="AZ3" s="5">
        <v>0.19645383071811562</v>
      </c>
      <c r="BA3" s="5">
        <v>0.24682957472202993</v>
      </c>
      <c r="BB3" s="5"/>
      <c r="BE3" s="65" t="s">
        <v>300</v>
      </c>
      <c r="BH3" s="63" t="s">
        <v>69</v>
      </c>
      <c r="BI3" s="63" t="s">
        <v>139</v>
      </c>
      <c r="BJ3" s="63" t="s">
        <v>140</v>
      </c>
      <c r="BK3" s="63">
        <v>2.7488843870409063E-3</v>
      </c>
      <c r="BL3" s="63">
        <v>2.1253148675690614E-3</v>
      </c>
      <c r="BM3" s="63">
        <v>-9.9032190915215867E-4</v>
      </c>
      <c r="BN3" s="63">
        <v>-3.3998452526504686E-3</v>
      </c>
      <c r="BO3" s="63">
        <v>5.0383835559730805E-3</v>
      </c>
      <c r="BP3" s="63">
        <v>1.7164714846897855E-3</v>
      </c>
      <c r="BQ3" s="63">
        <v>0.10926175752894407</v>
      </c>
      <c r="BR3" s="63">
        <v>0.13154167566701158</v>
      </c>
      <c r="BS3" s="63">
        <v>5.646333403775472E-2</v>
      </c>
      <c r="BT3" s="63">
        <v>6.7809999798658316E-2</v>
      </c>
      <c r="BU3" s="63">
        <v>9.4276835206761334E-3</v>
      </c>
      <c r="BV3" s="63">
        <v>1.4297520148673915E-2</v>
      </c>
      <c r="BW3" s="63">
        <v>3.0242929700092791E-2</v>
      </c>
      <c r="BX3" s="63">
        <v>3.1194407672624491E-2</v>
      </c>
      <c r="BY3" s="63">
        <v>0.1090559869368124</v>
      </c>
      <c r="BZ3" s="63">
        <v>0.13297158731157244</v>
      </c>
    </row>
    <row r="4" spans="1:78" ht="15.75" thickBot="1" x14ac:dyDescent="0.3">
      <c r="A4" s="6" t="s">
        <v>27</v>
      </c>
      <c r="B4" s="6" t="s">
        <v>121</v>
      </c>
      <c r="C4" s="6" t="s">
        <v>57</v>
      </c>
      <c r="D4" s="6" t="s">
        <v>122</v>
      </c>
      <c r="E4" s="86">
        <v>7.1926672098410194E-4</v>
      </c>
      <c r="F4" s="86">
        <v>7.3721111851532406E-4</v>
      </c>
      <c r="G4" s="86">
        <v>1.1947431302270495E-3</v>
      </c>
      <c r="H4" s="86">
        <v>3.0013448361678741E-3</v>
      </c>
      <c r="I4" s="86">
        <v>3.1632233467018267E-3</v>
      </c>
      <c r="J4" s="86">
        <v>3.4953718687291691E-3</v>
      </c>
      <c r="K4" s="86">
        <v>2.3156585377150929E-3</v>
      </c>
      <c r="L4" s="86">
        <v>2.8370032103153253E-3</v>
      </c>
      <c r="M4" s="86">
        <v>3.1057910061467187E-3</v>
      </c>
      <c r="N4" s="86">
        <v>7.7159951631839974E-2</v>
      </c>
      <c r="O4" s="86">
        <v>8.4365873517316503E-2</v>
      </c>
      <c r="P4" s="86">
        <v>0.10799028016009071</v>
      </c>
      <c r="Q4" s="86">
        <v>2.5504228867894829E-2</v>
      </c>
      <c r="R4" s="86">
        <v>2.7286444901986062E-2</v>
      </c>
      <c r="S4" s="86">
        <v>3.5270154373927332E-2</v>
      </c>
      <c r="T4" s="86">
        <v>2.4175146047998641E-2</v>
      </c>
      <c r="U4" s="86">
        <v>2.5847697127969305E-2</v>
      </c>
      <c r="V4" s="86">
        <v>2.9960995478236718E-2</v>
      </c>
      <c r="W4" s="86">
        <v>1.7897293512985302E-2</v>
      </c>
      <c r="X4" s="86">
        <v>1.9577874644724602E-2</v>
      </c>
      <c r="Y4" s="86">
        <v>2.4431113643218927E-2</v>
      </c>
      <c r="Z4" s="86">
        <v>7.732284584500726E-2</v>
      </c>
      <c r="AA4" s="86">
        <v>8.4553696173261583E-2</v>
      </c>
      <c r="AB4" s="86">
        <v>0.10838635876170666</v>
      </c>
      <c r="AC4" s="86" t="s">
        <v>126</v>
      </c>
      <c r="AF4" s="3" t="s">
        <v>74</v>
      </c>
      <c r="AH4" s="59" t="s">
        <v>71</v>
      </c>
      <c r="AJ4" s="6" t="s">
        <v>128</v>
      </c>
      <c r="AK4" s="6" t="s">
        <v>129</v>
      </c>
      <c r="AL4" s="7">
        <v>5.6067070232779237E-4</v>
      </c>
      <c r="AM4" s="7">
        <v>2.4626504027254192E-3</v>
      </c>
      <c r="AN4" s="7">
        <v>9.7281379818059399E-4</v>
      </c>
      <c r="AO4" s="7">
        <v>6.4915685575841486E-3</v>
      </c>
      <c r="AP4" s="7">
        <v>1.9299430666794848E-3</v>
      </c>
      <c r="AQ4" s="7">
        <v>0.11216372866450852</v>
      </c>
      <c r="AR4" s="7">
        <v>0.1140014630577908</v>
      </c>
      <c r="AS4" s="7">
        <v>0.34818339519513031</v>
      </c>
      <c r="AT4" s="7">
        <v>4.0243842965130394E-2</v>
      </c>
      <c r="AU4" s="7">
        <v>0.17616075668446474</v>
      </c>
      <c r="AV4" s="7">
        <v>2.2484552418636561E-2</v>
      </c>
      <c r="AW4" s="7">
        <v>-2.2113138520737374E-2</v>
      </c>
      <c r="AX4" s="7">
        <v>3.5928802648350855E-2</v>
      </c>
      <c r="AY4" s="7">
        <v>0.11843538231768891</v>
      </c>
      <c r="AZ4" s="7">
        <v>0.11392540865290846</v>
      </c>
      <c r="BA4" s="7">
        <v>0.35780900000487903</v>
      </c>
      <c r="BB4" s="7"/>
      <c r="BE4" s="66"/>
      <c r="BH4" s="62" t="s">
        <v>69</v>
      </c>
      <c r="BI4" s="62" t="s">
        <v>141</v>
      </c>
      <c r="BJ4" s="62" t="s">
        <v>142</v>
      </c>
      <c r="BK4" s="62">
        <v>2.7683869017283147E-3</v>
      </c>
      <c r="BL4" s="62">
        <v>2.1253148675690614E-3</v>
      </c>
      <c r="BM4" s="62">
        <v>-8.9991485858986753E-4</v>
      </c>
      <c r="BN4" s="62">
        <v>-3.3998452526504686E-3</v>
      </c>
      <c r="BO4" s="62">
        <v>5.7134683468043068E-3</v>
      </c>
      <c r="BP4" s="62">
        <v>1.7164714846897855E-3</v>
      </c>
      <c r="BQ4" s="62">
        <v>0.10245247953462355</v>
      </c>
      <c r="BR4" s="62">
        <v>0.13154167566701158</v>
      </c>
      <c r="BS4" s="62">
        <v>4.8075000808908142E-2</v>
      </c>
      <c r="BT4" s="62">
        <v>6.7809999798658316E-2</v>
      </c>
      <c r="BU4" s="62">
        <v>1.0132473213243509E-2</v>
      </c>
      <c r="BV4" s="62">
        <v>1.4297520148673915E-2</v>
      </c>
      <c r="BW4" s="62">
        <v>3.0738413257728414E-2</v>
      </c>
      <c r="BX4" s="62">
        <v>3.1194407672624491E-2</v>
      </c>
      <c r="BY4" s="62">
        <v>0.10102215040294471</v>
      </c>
      <c r="BZ4" s="62">
        <v>0.13297158731157244</v>
      </c>
    </row>
    <row r="5" spans="1:78" ht="15" x14ac:dyDescent="0.25">
      <c r="A5" s="8" t="s">
        <v>27</v>
      </c>
      <c r="B5" s="8" t="s">
        <v>34</v>
      </c>
      <c r="C5" s="8" t="s">
        <v>58</v>
      </c>
      <c r="D5" s="8" t="s">
        <v>132</v>
      </c>
      <c r="E5" s="87">
        <v>9.5554112182871798E-4</v>
      </c>
      <c r="F5" s="87">
        <v>9.8817497504932739E-4</v>
      </c>
      <c r="G5" s="87">
        <v>0</v>
      </c>
      <c r="H5" s="87">
        <v>8.1440940882833157E-3</v>
      </c>
      <c r="I5" s="87">
        <v>8.4399434282202979E-3</v>
      </c>
      <c r="J5" s="87">
        <v>7.0473273390954105E-3</v>
      </c>
      <c r="K5" s="87">
        <v>8.8499481483155229E-3</v>
      </c>
      <c r="L5" s="87">
        <v>9.8042165021019478E-3</v>
      </c>
      <c r="M5" s="87">
        <v>7.6826676323005216E-3</v>
      </c>
      <c r="N5" s="87">
        <v>1.5155273923768142E-2</v>
      </c>
      <c r="O5" s="87">
        <v>2.7307401213166882E-2</v>
      </c>
      <c r="P5" s="87">
        <v>2.7850088640960724E-2</v>
      </c>
      <c r="Q5" s="87">
        <v>2.2595253356467726E-2</v>
      </c>
      <c r="R5" s="87">
        <v>2.5600111222769506E-2</v>
      </c>
      <c r="S5" s="87">
        <v>2.6728049437700907E-2</v>
      </c>
      <c r="T5" s="87">
        <v>7.690811887121507E-3</v>
      </c>
      <c r="U5" s="87">
        <v>1.0684823590023429E-2</v>
      </c>
      <c r="V5" s="87">
        <v>9.4818527704225719E-3</v>
      </c>
      <c r="W5" s="87">
        <v>-6.5566495835874816E-3</v>
      </c>
      <c r="X5" s="87">
        <v>-3.5724842151761971E-3</v>
      </c>
      <c r="Y5" s="87">
        <v>-3.1258225362924552E-3</v>
      </c>
      <c r="Z5" s="87">
        <v>1.635274858373359E-2</v>
      </c>
      <c r="AA5" s="87">
        <v>2.8552742995806346E-2</v>
      </c>
      <c r="AB5" s="87">
        <v>2.9134340491213218E-2</v>
      </c>
      <c r="AC5" s="87" t="s">
        <v>125</v>
      </c>
      <c r="AF5" s="55">
        <v>43097</v>
      </c>
      <c r="AH5" s="58" t="s">
        <v>72</v>
      </c>
      <c r="AJ5" s="8"/>
      <c r="AK5" s="8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E5" s="65"/>
      <c r="BH5" s="61" t="s">
        <v>70</v>
      </c>
      <c r="BI5" s="61" t="s">
        <v>143</v>
      </c>
      <c r="BJ5" s="61" t="s">
        <v>144</v>
      </c>
      <c r="BK5" s="61">
        <v>3.0666691264256141E-3</v>
      </c>
      <c r="BL5" s="61">
        <v>2.7717404988569783E-3</v>
      </c>
      <c r="BM5" s="61">
        <v>-1.5805580136823982E-3</v>
      </c>
      <c r="BN5" s="61">
        <v>-4.6980298850600732E-3</v>
      </c>
      <c r="BO5" s="61">
        <v>4.0698895916413402E-3</v>
      </c>
      <c r="BP5" s="61">
        <v>3.2645085369171767E-3</v>
      </c>
      <c r="BQ5" s="61">
        <v>0.13006082064341307</v>
      </c>
      <c r="BR5" s="61">
        <v>0.16700086273322823</v>
      </c>
      <c r="BS5" s="61">
        <v>6.6940712491432519E-2</v>
      </c>
      <c r="BT5" s="61">
        <v>8.3165482827858073E-2</v>
      </c>
      <c r="BU5" s="61">
        <v>9.9568727344938601E-3</v>
      </c>
      <c r="BV5" s="61">
        <v>1.4954078871028509E-2</v>
      </c>
      <c r="BW5" s="61">
        <v>3.6154098718044647E-2</v>
      </c>
      <c r="BX5" s="61">
        <v>4.2690165461942486E-2</v>
      </c>
      <c r="BY5" s="61">
        <v>0.13179016044402747</v>
      </c>
      <c r="BZ5" s="61">
        <v>0.16800230338386823</v>
      </c>
    </row>
    <row r="6" spans="1:78" ht="15" x14ac:dyDescent="0.25">
      <c r="A6" s="6" t="s">
        <v>27</v>
      </c>
      <c r="B6" s="6" t="s">
        <v>51</v>
      </c>
      <c r="C6" s="6" t="s">
        <v>57</v>
      </c>
      <c r="D6" s="6" t="s">
        <v>50</v>
      </c>
      <c r="E6" s="86">
        <v>4.2016620487062006E-4</v>
      </c>
      <c r="F6" s="86">
        <v>4.4455994999315074E-4</v>
      </c>
      <c r="G6" s="86">
        <v>7.3423323971444354E-4</v>
      </c>
      <c r="H6" s="86">
        <v>5.4476179470503983E-3</v>
      </c>
      <c r="I6" s="86">
        <v>5.6682846631292971E-3</v>
      </c>
      <c r="J6" s="86">
        <v>6.6653410015313774E-3</v>
      </c>
      <c r="K6" s="86">
        <v>7.9049779282647226E-3</v>
      </c>
      <c r="L6" s="86">
        <v>8.6179253633733577E-3</v>
      </c>
      <c r="M6" s="86">
        <v>1.0145299344637149E-2</v>
      </c>
      <c r="N6" s="86">
        <v>3.0271936047395309E-2</v>
      </c>
      <c r="O6" s="86">
        <v>3.9546980271009557E-2</v>
      </c>
      <c r="P6" s="86">
        <v>3.0344040092194158E-2</v>
      </c>
      <c r="Q6" s="86">
        <v>1.999116334045592E-2</v>
      </c>
      <c r="R6" s="86">
        <v>2.2295809886656803E-2</v>
      </c>
      <c r="S6" s="86">
        <v>2.085491954071661E-2</v>
      </c>
      <c r="T6" s="86">
        <v>1.0049463498828404E-2</v>
      </c>
      <c r="U6" s="86">
        <v>1.2293098217484255E-2</v>
      </c>
      <c r="V6" s="86">
        <v>8.6997498821905772E-3</v>
      </c>
      <c r="W6" s="86">
        <v>-2.4362208903694338E-4</v>
      </c>
      <c r="X6" s="86">
        <v>2.001580187690033E-3</v>
      </c>
      <c r="Y6" s="86">
        <v>-3.8759888905526285E-4</v>
      </c>
      <c r="Z6" s="86">
        <v>3.2007439493597856E-2</v>
      </c>
      <c r="AA6" s="86">
        <v>4.1326921590758126E-2</v>
      </c>
      <c r="AB6" s="86">
        <v>3.1906923799816411E-2</v>
      </c>
      <c r="AC6" s="86" t="s">
        <v>125</v>
      </c>
      <c r="AH6" s="59" t="s">
        <v>73</v>
      </c>
      <c r="AJ6" s="6"/>
      <c r="AK6" s="6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E6" s="66"/>
      <c r="BH6" s="62" t="s">
        <v>70</v>
      </c>
      <c r="BI6" s="62" t="s">
        <v>145</v>
      </c>
      <c r="BJ6" s="62" t="s">
        <v>146</v>
      </c>
      <c r="BK6" s="62">
        <v>1.1594503868150863E-3</v>
      </c>
      <c r="BL6" s="62">
        <v>2.7717404988569783E-3</v>
      </c>
      <c r="BM6" s="62">
        <v>-1.8579451754396903E-3</v>
      </c>
      <c r="BN6" s="62">
        <v>-4.6980298850600732E-3</v>
      </c>
      <c r="BO6" s="62">
        <v>-4.8562724621973308E-3</v>
      </c>
      <c r="BP6" s="62">
        <v>3.2645085369171767E-3</v>
      </c>
      <c r="BQ6" s="62">
        <v>0.15126386740891773</v>
      </c>
      <c r="BR6" s="62">
        <v>0.16700086273322823</v>
      </c>
      <c r="BS6" s="62">
        <v>6.9586172009595604E-2</v>
      </c>
      <c r="BT6" s="62">
        <v>8.3165482827858073E-2</v>
      </c>
      <c r="BU6" s="62">
        <v>2.4715535766652197E-2</v>
      </c>
      <c r="BV6" s="62">
        <v>1.4954078871028509E-2</v>
      </c>
      <c r="BW6" s="62">
        <v>3.2236396273818357E-2</v>
      </c>
      <c r="BX6" s="62">
        <v>4.2690165461942486E-2</v>
      </c>
      <c r="BY6" s="62">
        <v>0.15684276490056881</v>
      </c>
      <c r="BZ6" s="62">
        <v>0.16800230338386823</v>
      </c>
    </row>
    <row r="7" spans="1:78" ht="15.75" thickBot="1" x14ac:dyDescent="0.3">
      <c r="A7" s="8" t="s">
        <v>27</v>
      </c>
      <c r="B7" s="8" t="s">
        <v>29</v>
      </c>
      <c r="C7" s="8" t="s">
        <v>57</v>
      </c>
      <c r="D7" s="8" t="s">
        <v>11</v>
      </c>
      <c r="E7" s="87">
        <v>8.7534524985355411E-4</v>
      </c>
      <c r="F7" s="87">
        <v>8.9497062166166153E-4</v>
      </c>
      <c r="G7" s="87">
        <v>1.0679374917053064E-3</v>
      </c>
      <c r="H7" s="87">
        <v>7.557560963401766E-3</v>
      </c>
      <c r="I7" s="87">
        <v>7.7351273788881514E-3</v>
      </c>
      <c r="J7" s="87">
        <v>7.5394212010886363E-3</v>
      </c>
      <c r="K7" s="87">
        <v>1.1025872560619154E-2</v>
      </c>
      <c r="L7" s="87">
        <v>1.1602136467219859E-2</v>
      </c>
      <c r="M7" s="87">
        <v>1.2493249212538249E-2</v>
      </c>
      <c r="N7" s="87">
        <v>4.8928694454572597E-2</v>
      </c>
      <c r="O7" s="87">
        <v>5.6562306171503263E-2</v>
      </c>
      <c r="P7" s="87">
        <v>7.7356691812241474E-2</v>
      </c>
      <c r="Q7" s="87">
        <v>2.2297597773169642E-2</v>
      </c>
      <c r="R7" s="87">
        <v>2.4149204886941611E-2</v>
      </c>
      <c r="S7" s="87">
        <v>2.9832551063455837E-2</v>
      </c>
      <c r="T7" s="87">
        <v>1.4985151910220651E-2</v>
      </c>
      <c r="U7" s="87">
        <v>1.6832364687427992E-2</v>
      </c>
      <c r="V7" s="87">
        <v>1.6708168294475634E-2</v>
      </c>
      <c r="W7" s="87">
        <v>3.3731051851053628E-3</v>
      </c>
      <c r="X7" s="87">
        <v>5.1922315171797351E-3</v>
      </c>
      <c r="Y7" s="87">
        <v>1.6684221212660333E-2</v>
      </c>
      <c r="Z7" s="87">
        <v>5.0643787133507034E-2</v>
      </c>
      <c r="AA7" s="87">
        <v>5.8311199332530705E-2</v>
      </c>
      <c r="AB7" s="87">
        <v>7.791887659672514E-2</v>
      </c>
      <c r="AC7" s="87" t="s">
        <v>125</v>
      </c>
      <c r="AF7" s="3" t="s">
        <v>118</v>
      </c>
      <c r="AH7" s="58" t="s">
        <v>75</v>
      </c>
      <c r="AJ7" s="8"/>
      <c r="AK7" s="8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E7" s="65"/>
      <c r="BH7" s="61" t="s">
        <v>71</v>
      </c>
      <c r="BI7" s="61" t="s">
        <v>147</v>
      </c>
      <c r="BJ7" s="61" t="s">
        <v>148</v>
      </c>
      <c r="BK7" s="61">
        <v>1.9226000331622473E-3</v>
      </c>
      <c r="BL7" s="61">
        <v>1.5454465432687137E-3</v>
      </c>
      <c r="BM7" s="61">
        <v>-5.9914937912997068E-4</v>
      </c>
      <c r="BN7" s="61">
        <v>-2.2273912841234145E-3</v>
      </c>
      <c r="BO7" s="61">
        <v>1.586336951493017E-3</v>
      </c>
      <c r="BP7" s="61">
        <v>3.0607979623953341E-4</v>
      </c>
      <c r="BQ7" s="61">
        <v>7.5238935468034729E-2</v>
      </c>
      <c r="BR7" s="61">
        <v>9.9358848499953245E-2</v>
      </c>
      <c r="BS7" s="61">
        <v>4.3941922451725679E-2</v>
      </c>
      <c r="BT7" s="61">
        <v>5.3684306935516402E-2</v>
      </c>
      <c r="BU7" s="61">
        <v>8.4160626981812925E-3</v>
      </c>
      <c r="BV7" s="61">
        <v>1.3627001811367778E-2</v>
      </c>
      <c r="BW7" s="61">
        <v>1.725513601809392E-2</v>
      </c>
      <c r="BX7" s="61">
        <v>2.0844661293508926E-2</v>
      </c>
      <c r="BY7" s="61">
        <v>7.5301079829865891E-2</v>
      </c>
      <c r="BZ7" s="61">
        <v>0.10134688092364774</v>
      </c>
    </row>
    <row r="8" spans="1:78" ht="15" x14ac:dyDescent="0.25">
      <c r="A8" s="6" t="s">
        <v>30</v>
      </c>
      <c r="B8" s="6" t="s">
        <v>31</v>
      </c>
      <c r="C8" s="6" t="s">
        <v>136</v>
      </c>
      <c r="D8" s="6" t="s">
        <v>13</v>
      </c>
      <c r="E8" s="86">
        <v>1.4425019538233386E-4</v>
      </c>
      <c r="F8" s="86">
        <v>1.6343096181259398E-4</v>
      </c>
      <c r="G8" s="86">
        <v>7.3177647887279207E-5</v>
      </c>
      <c r="H8" s="86">
        <v>1.2887403717098955E-3</v>
      </c>
      <c r="I8" s="86">
        <v>1.4615769642338794E-3</v>
      </c>
      <c r="J8" s="86">
        <v>5.3993703785026881E-4</v>
      </c>
      <c r="K8" s="86">
        <v>3.2124698355739945E-3</v>
      </c>
      <c r="L8" s="86">
        <v>3.7705638898690719E-3</v>
      </c>
      <c r="M8" s="86">
        <v>2.2689040964032348E-3</v>
      </c>
      <c r="N8" s="86">
        <v>3.1359697859482338E-2</v>
      </c>
      <c r="O8" s="86">
        <v>3.885138210295791E-2</v>
      </c>
      <c r="P8" s="86">
        <v>3.759631760596327E-2</v>
      </c>
      <c r="Q8" s="86">
        <v>1.1835877726104949E-2</v>
      </c>
      <c r="R8" s="86">
        <v>1.3802632151771022E-2</v>
      </c>
      <c r="S8" s="86">
        <v>1.1910515467498106E-2</v>
      </c>
      <c r="T8" s="86">
        <v>8.4914672231364285E-3</v>
      </c>
      <c r="U8" s="86">
        <v>1.0275132377043583E-2</v>
      </c>
      <c r="V8" s="86">
        <v>9.922672556494927E-3</v>
      </c>
      <c r="W8" s="86">
        <v>5.0573392012547291E-3</v>
      </c>
      <c r="X8" s="86">
        <v>6.8321720774959793E-3</v>
      </c>
      <c r="Y8" s="86">
        <v>8.2418220230773276E-3</v>
      </c>
      <c r="Z8" s="86">
        <v>3.1623248868645204E-2</v>
      </c>
      <c r="AA8" s="86">
        <v>3.913904701626314E-2</v>
      </c>
      <c r="AB8" s="86">
        <v>3.7788324632177961E-2</v>
      </c>
      <c r="AC8" s="86" t="s">
        <v>125</v>
      </c>
      <c r="AF8" s="55" t="s">
        <v>100</v>
      </c>
      <c r="AH8" s="59" t="s">
        <v>76</v>
      </c>
      <c r="AJ8" s="6"/>
      <c r="AK8" s="6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E8" s="66"/>
      <c r="BH8" s="62" t="s">
        <v>71</v>
      </c>
      <c r="BI8" s="62" t="s">
        <v>149</v>
      </c>
      <c r="BJ8" s="62" t="s">
        <v>150</v>
      </c>
      <c r="BK8" s="62">
        <v>1.0962668536960152E-3</v>
      </c>
      <c r="BL8" s="62">
        <v>1.5454465432687137E-3</v>
      </c>
      <c r="BM8" s="62">
        <v>-5.1214683945977058E-4</v>
      </c>
      <c r="BN8" s="62">
        <v>-2.2273912841234145E-3</v>
      </c>
      <c r="BO8" s="62">
        <v>-2.9926594421862962E-3</v>
      </c>
      <c r="BP8" s="62">
        <v>3.0607979623953341E-4</v>
      </c>
      <c r="BQ8" s="62">
        <v>4.065364568201546E-2</v>
      </c>
      <c r="BR8" s="62">
        <v>9.9358848499953245E-2</v>
      </c>
      <c r="BS8" s="62">
        <v>3.0893874839619473E-2</v>
      </c>
      <c r="BT8" s="62">
        <v>5.3684306935516402E-2</v>
      </c>
      <c r="BU8" s="62">
        <v>8.4818213171911072E-3</v>
      </c>
      <c r="BV8" s="62">
        <v>1.3627001811367778E-2</v>
      </c>
      <c r="BW8" s="62">
        <v>3.5708081636600664E-3</v>
      </c>
      <c r="BX8" s="62">
        <v>2.0844661293508926E-2</v>
      </c>
      <c r="BY8" s="62">
        <v>4.0774841432568376E-2</v>
      </c>
      <c r="BZ8" s="62">
        <v>0.10134688092364774</v>
      </c>
    </row>
    <row r="9" spans="1:78" ht="15" x14ac:dyDescent="0.25">
      <c r="A9" s="8" t="s">
        <v>30</v>
      </c>
      <c r="B9" s="8" t="s">
        <v>35</v>
      </c>
      <c r="C9" s="8" t="s">
        <v>57</v>
      </c>
      <c r="D9" s="8" t="s">
        <v>23</v>
      </c>
      <c r="E9" s="87">
        <v>6.3292643906143198E-5</v>
      </c>
      <c r="F9" s="87">
        <v>7.0142377416315682E-5</v>
      </c>
      <c r="G9" s="87">
        <v>6.9308397215639417E-5</v>
      </c>
      <c r="H9" s="87">
        <v>6.2532712103302579E-4</v>
      </c>
      <c r="I9" s="87">
        <v>6.8701091762557454E-4</v>
      </c>
      <c r="J9" s="87">
        <v>6.2468122802217252E-4</v>
      </c>
      <c r="K9" s="87">
        <v>2.0203467008346188E-3</v>
      </c>
      <c r="L9" s="87">
        <v>2.2193962237986309E-3</v>
      </c>
      <c r="M9" s="87">
        <v>2.0144128241432746E-3</v>
      </c>
      <c r="N9" s="87">
        <v>2.9850071775857856E-2</v>
      </c>
      <c r="O9" s="87">
        <v>3.2427895847198851E-2</v>
      </c>
      <c r="P9" s="87">
        <v>2.8113495178712977E-2</v>
      </c>
      <c r="Q9" s="87">
        <v>8.8166631723227695E-3</v>
      </c>
      <c r="R9" s="87">
        <v>9.4387228237031717E-3</v>
      </c>
      <c r="S9" s="87">
        <v>8.1824831652876906E-3</v>
      </c>
      <c r="T9" s="87">
        <v>7.4299407036944043E-3</v>
      </c>
      <c r="U9" s="87">
        <v>8.0580497146856001E-3</v>
      </c>
      <c r="V9" s="87">
        <v>6.8222893368807824E-3</v>
      </c>
      <c r="W9" s="87">
        <v>6.8429772013436363E-3</v>
      </c>
      <c r="X9" s="87">
        <v>7.4776207235207615E-3</v>
      </c>
      <c r="Y9" s="87">
        <v>6.4075384670250202E-3</v>
      </c>
      <c r="Z9" s="87">
        <v>2.9956554338384844E-2</v>
      </c>
      <c r="AA9" s="87">
        <v>3.2541717086429056E-2</v>
      </c>
      <c r="AB9" s="87">
        <v>2.8213344489562031E-2</v>
      </c>
      <c r="AC9" s="87" t="s">
        <v>125</v>
      </c>
      <c r="AH9" s="58" t="s">
        <v>77</v>
      </c>
      <c r="AJ9" s="8"/>
      <c r="AK9" s="8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E9" s="65"/>
      <c r="BH9" s="61" t="s">
        <v>71</v>
      </c>
      <c r="BI9" s="61" t="s">
        <v>151</v>
      </c>
      <c r="BJ9" s="61" t="s">
        <v>152</v>
      </c>
      <c r="BK9" s="61">
        <v>1.9745302595590708E-3</v>
      </c>
      <c r="BL9" s="61">
        <v>1.5454465432687137E-3</v>
      </c>
      <c r="BM9" s="61">
        <v>-5.9044802866059509E-4</v>
      </c>
      <c r="BN9" s="61">
        <v>-2.2273912841234145E-3</v>
      </c>
      <c r="BO9" s="61">
        <v>2.196297295457228E-3</v>
      </c>
      <c r="BP9" s="61">
        <v>3.0607979623953341E-4</v>
      </c>
      <c r="BQ9" s="61">
        <v>7.5000135605777007E-2</v>
      </c>
      <c r="BR9" s="61">
        <v>9.9358848499953245E-2</v>
      </c>
      <c r="BS9" s="61">
        <v>4.3766626938759767E-2</v>
      </c>
      <c r="BT9" s="61">
        <v>5.3684306935516402E-2</v>
      </c>
      <c r="BU9" s="61">
        <v>8.4162314735545252E-3</v>
      </c>
      <c r="BV9" s="61">
        <v>1.3627001811367778E-2</v>
      </c>
      <c r="BW9" s="61">
        <v>1.7254747021570038E-2</v>
      </c>
      <c r="BX9" s="61">
        <v>2.0844661293508926E-2</v>
      </c>
      <c r="BY9" s="61">
        <v>7.4890201995001071E-2</v>
      </c>
      <c r="BZ9" s="61">
        <v>0.10134688092364774</v>
      </c>
    </row>
    <row r="10" spans="1:78" ht="15" x14ac:dyDescent="0.25">
      <c r="A10" s="6" t="s">
        <v>30</v>
      </c>
      <c r="B10" s="6" t="s">
        <v>32</v>
      </c>
      <c r="C10" s="6" t="s">
        <v>57</v>
      </c>
      <c r="D10" s="6" t="s">
        <v>14</v>
      </c>
      <c r="E10" s="86">
        <v>3.2931548892944917E-5</v>
      </c>
      <c r="F10" s="86">
        <v>4.1150919560806187E-5</v>
      </c>
      <c r="G10" s="86">
        <v>3.9992641354125169E-5</v>
      </c>
      <c r="H10" s="86">
        <v>3.7938165775219801E-4</v>
      </c>
      <c r="I10" s="86">
        <v>4.5338385148485649E-4</v>
      </c>
      <c r="J10" s="86">
        <v>3.5547529103840958E-4</v>
      </c>
      <c r="K10" s="86">
        <v>1.1217722024712273E-3</v>
      </c>
      <c r="L10" s="86">
        <v>1.3604201290835505E-3</v>
      </c>
      <c r="M10" s="86">
        <v>1.0402768428892095E-3</v>
      </c>
      <c r="N10" s="86">
        <v>1.0466160733442864E-2</v>
      </c>
      <c r="O10" s="86">
        <v>1.2769607352015599E-2</v>
      </c>
      <c r="P10" s="86">
        <v>1.0158184200049103E-2</v>
      </c>
      <c r="Q10" s="86">
        <v>1.4083176148711463E-3</v>
      </c>
      <c r="R10" s="86">
        <v>1.7621485349323951E-3</v>
      </c>
      <c r="S10" s="86">
        <v>1.7243866827498788E-3</v>
      </c>
      <c r="T10" s="86">
        <v>1.9266511864088898E-3</v>
      </c>
      <c r="U10" s="86">
        <v>2.4087390164422295E-3</v>
      </c>
      <c r="V10" s="86">
        <v>2.3770320859004546E-3</v>
      </c>
      <c r="W10" s="86">
        <v>3.1867373780813946E-3</v>
      </c>
      <c r="X10" s="86">
        <v>3.8757126355677407E-3</v>
      </c>
      <c r="Y10" s="86">
        <v>2.9553354667846143E-3</v>
      </c>
      <c r="Z10" s="86">
        <v>1.0482224385303995E-2</v>
      </c>
      <c r="AA10" s="86">
        <v>1.278976707005941E-2</v>
      </c>
      <c r="AB10" s="86">
        <v>1.0176256478831247E-2</v>
      </c>
      <c r="AC10" s="86" t="s">
        <v>126</v>
      </c>
      <c r="AH10" s="59" t="s">
        <v>78</v>
      </c>
      <c r="AJ10" s="6"/>
      <c r="AK10" s="6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E10" s="66"/>
      <c r="BH10" s="62" t="s">
        <v>71</v>
      </c>
      <c r="BI10" s="62" t="s">
        <v>153</v>
      </c>
      <c r="BJ10" s="62" t="s">
        <v>154</v>
      </c>
      <c r="BK10" s="62">
        <v>1.1251696905492103E-3</v>
      </c>
      <c r="BL10" s="62">
        <v>1.5454465432687137E-3</v>
      </c>
      <c r="BM10" s="62">
        <v>-5.2696665810458843E-4</v>
      </c>
      <c r="BN10" s="62">
        <v>-2.2273912841234145E-3</v>
      </c>
      <c r="BO10" s="62">
        <v>-3.0307880947136878E-3</v>
      </c>
      <c r="BP10" s="62">
        <v>3.0607979623953341E-4</v>
      </c>
      <c r="BQ10" s="62">
        <v>4.0940277836438721E-2</v>
      </c>
      <c r="BR10" s="62">
        <v>9.9358848499953245E-2</v>
      </c>
      <c r="BS10" s="62">
        <v>2.1430689976669415E-2</v>
      </c>
      <c r="BT10" s="62">
        <v>5.3684306935516402E-2</v>
      </c>
      <c r="BU10" s="62">
        <v>2.1231927141782903E-2</v>
      </c>
      <c r="BV10" s="62">
        <v>1.3627001811367778E-2</v>
      </c>
      <c r="BW10" s="62">
        <v>3.8979221808532749E-4</v>
      </c>
      <c r="BX10" s="62">
        <v>2.0844661293508926E-2</v>
      </c>
      <c r="BY10" s="62">
        <v>4.0235346515442805E-2</v>
      </c>
      <c r="BZ10" s="62">
        <v>0.10134688092364774</v>
      </c>
    </row>
    <row r="11" spans="1:78" ht="15" x14ac:dyDescent="0.25">
      <c r="A11" s="8" t="s">
        <v>30</v>
      </c>
      <c r="B11" s="8" t="s">
        <v>33</v>
      </c>
      <c r="C11" s="8" t="s">
        <v>137</v>
      </c>
      <c r="D11" s="8" t="s">
        <v>15</v>
      </c>
      <c r="E11" s="87">
        <v>-8.8113249512400404E-4</v>
      </c>
      <c r="F11" s="87">
        <v>-8.263862763384644E-4</v>
      </c>
      <c r="G11" s="87">
        <v>2.1185936611112233E-4</v>
      </c>
      <c r="H11" s="87">
        <v>-7.5624050783367203E-3</v>
      </c>
      <c r="I11" s="87">
        <v>-7.0728856404267404E-3</v>
      </c>
      <c r="J11" s="87">
        <v>-4.0102528641708934E-3</v>
      </c>
      <c r="K11" s="87">
        <v>-4.7038613231044191E-2</v>
      </c>
      <c r="L11" s="87">
        <v>-4.5523191153577613E-2</v>
      </c>
      <c r="M11" s="87">
        <v>-4.2245084276979039E-2</v>
      </c>
      <c r="N11" s="87">
        <v>-3.7849737697433605E-2</v>
      </c>
      <c r="O11" s="87">
        <v>-1.8414017977795183E-2</v>
      </c>
      <c r="P11" s="87">
        <v>-1.3871101936778651E-2</v>
      </c>
      <c r="Q11" s="87">
        <v>8.1934837243082814E-3</v>
      </c>
      <c r="R11" s="87">
        <v>1.3177419104383636E-2</v>
      </c>
      <c r="S11" s="87">
        <v>1.7593447931695261E-2</v>
      </c>
      <c r="T11" s="87">
        <v>1.6272928797526953E-2</v>
      </c>
      <c r="U11" s="87">
        <v>2.1352765808261953E-2</v>
      </c>
      <c r="V11" s="87">
        <v>2.1690580371368284E-2</v>
      </c>
      <c r="W11" s="87">
        <v>-2.8480100435100519E-2</v>
      </c>
      <c r="X11" s="87">
        <v>-2.3570461262164888E-2</v>
      </c>
      <c r="Y11" s="87">
        <v>-2.5310879166429046E-2</v>
      </c>
      <c r="Z11" s="87">
        <v>-4.3974815349103968E-2</v>
      </c>
      <c r="AA11" s="87">
        <v>-2.4609380895773025E-2</v>
      </c>
      <c r="AB11" s="87">
        <v>-2.0905607665188675E-2</v>
      </c>
      <c r="AC11" s="87" t="s">
        <v>125</v>
      </c>
      <c r="AH11" s="58" t="s">
        <v>79</v>
      </c>
      <c r="AJ11" s="8"/>
      <c r="AK11" s="8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E11" s="65"/>
      <c r="BH11" s="61" t="s">
        <v>71</v>
      </c>
      <c r="BI11" s="61" t="s">
        <v>155</v>
      </c>
      <c r="BJ11" s="61" t="s">
        <v>156</v>
      </c>
      <c r="BK11" s="61">
        <v>1.9224644151416559E-3</v>
      </c>
      <c r="BL11" s="61">
        <v>1.5454465432687137E-3</v>
      </c>
      <c r="BM11" s="61">
        <v>-5.9928485626470351E-4</v>
      </c>
      <c r="BN11" s="61">
        <v>-2.2273912841234145E-3</v>
      </c>
      <c r="BO11" s="61">
        <v>1.586311411098329E-3</v>
      </c>
      <c r="BP11" s="61">
        <v>3.0607979623953341E-4</v>
      </c>
      <c r="BQ11" s="61">
        <v>7.5156055161796242E-2</v>
      </c>
      <c r="BR11" s="61">
        <v>9.9358848499953245E-2</v>
      </c>
      <c r="BS11" s="61">
        <v>4.3861768769769327E-2</v>
      </c>
      <c r="BT11" s="61">
        <v>5.3684306935516402E-2</v>
      </c>
      <c r="BU11" s="61">
        <v>8.4161823992208173E-3</v>
      </c>
      <c r="BV11" s="61">
        <v>1.3627001811367778E-2</v>
      </c>
      <c r="BW11" s="61">
        <v>1.7254808432134006E-2</v>
      </c>
      <c r="BX11" s="61">
        <v>2.0844661293508926E-2</v>
      </c>
      <c r="BY11" s="61">
        <v>7.5045815017247719E-2</v>
      </c>
      <c r="BZ11" s="61">
        <v>0.10134688092364774</v>
      </c>
    </row>
    <row r="12" spans="1:78" ht="15" x14ac:dyDescent="0.25">
      <c r="A12" s="6" t="s">
        <v>36</v>
      </c>
      <c r="B12" s="6" t="s">
        <v>37</v>
      </c>
      <c r="C12" s="6" t="s">
        <v>136</v>
      </c>
      <c r="D12" s="6" t="s">
        <v>16</v>
      </c>
      <c r="E12" s="86">
        <v>4.0103732930751868E-3</v>
      </c>
      <c r="F12" s="86">
        <v>4.0381967297431487E-3</v>
      </c>
      <c r="G12" s="86">
        <v>2.4626504027254192E-3</v>
      </c>
      <c r="H12" s="86">
        <v>3.0720450616310568E-3</v>
      </c>
      <c r="I12" s="86">
        <v>3.3222473848448786E-3</v>
      </c>
      <c r="J12" s="86">
        <v>6.4915685575841486E-3</v>
      </c>
      <c r="K12" s="86">
        <v>0.1082295506295865</v>
      </c>
      <c r="L12" s="86">
        <v>0.10912052214081269</v>
      </c>
      <c r="M12" s="86">
        <v>0.11216372866450852</v>
      </c>
      <c r="N12" s="86">
        <v>0.36408956107091583</v>
      </c>
      <c r="O12" s="86">
        <v>0.37864791093657035</v>
      </c>
      <c r="P12" s="86">
        <v>0.34818339519513031</v>
      </c>
      <c r="Q12" s="86">
        <v>0.1707526335404459</v>
      </c>
      <c r="R12" s="86">
        <v>0.17426469214250018</v>
      </c>
      <c r="S12" s="86">
        <v>0.17616075668446474</v>
      </c>
      <c r="T12" s="86">
        <v>-1.8454291057161454E-2</v>
      </c>
      <c r="U12" s="86">
        <v>-1.59759502677016E-2</v>
      </c>
      <c r="V12" s="86">
        <v>-2.2113138520737374E-2</v>
      </c>
      <c r="W12" s="86">
        <v>0.13243853751031853</v>
      </c>
      <c r="X12" s="86">
        <v>0.13532933485660159</v>
      </c>
      <c r="Y12" s="86">
        <v>0.11843538231768891</v>
      </c>
      <c r="Z12" s="86">
        <v>0.37626897817119698</v>
      </c>
      <c r="AA12" s="86">
        <v>0.39100726127195484</v>
      </c>
      <c r="AB12" s="86">
        <v>0.35780900000487903</v>
      </c>
      <c r="AC12" s="86" t="s">
        <v>125</v>
      </c>
      <c r="AH12" s="59" t="s">
        <v>80</v>
      </c>
      <c r="AJ12" s="6"/>
      <c r="AK12" s="6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E12" s="66"/>
      <c r="BH12" s="62" t="s">
        <v>71</v>
      </c>
      <c r="BI12" s="62" t="s">
        <v>157</v>
      </c>
      <c r="BJ12" s="62" t="s">
        <v>158</v>
      </c>
      <c r="BK12" s="62">
        <v>2.0138364283273091E-4</v>
      </c>
      <c r="BL12" s="62">
        <v>1.5454465432687137E-3</v>
      </c>
      <c r="BM12" s="62">
        <v>7.9884132136287533E-4</v>
      </c>
      <c r="BN12" s="62">
        <v>-2.2273912841234145E-3</v>
      </c>
      <c r="BO12" s="62">
        <v>7.5487587105671494E-4</v>
      </c>
      <c r="BP12" s="62">
        <v>3.0607979623953341E-4</v>
      </c>
      <c r="BQ12" s="62">
        <v>3.9375336500945712E-2</v>
      </c>
      <c r="BR12" s="62">
        <v>9.9358848499953245E-2</v>
      </c>
      <c r="BS12" s="62">
        <v>2.2748820746147258E-2</v>
      </c>
      <c r="BT12" s="62">
        <v>5.3684306935516402E-2</v>
      </c>
      <c r="BU12" s="62">
        <v>1.2880571644790173E-2</v>
      </c>
      <c r="BV12" s="62">
        <v>1.3627001811367778E-2</v>
      </c>
      <c r="BW12" s="62">
        <v>-6.5615991498176873E-3</v>
      </c>
      <c r="BX12" s="62">
        <v>2.0844661293508926E-2</v>
      </c>
      <c r="BY12" s="62">
        <v>3.5437916177620821E-2</v>
      </c>
      <c r="BZ12" s="62">
        <v>0.10134688092364774</v>
      </c>
    </row>
    <row r="13" spans="1:78" ht="15" x14ac:dyDescent="0.25">
      <c r="A13" s="8" t="s">
        <v>36</v>
      </c>
      <c r="B13" s="8" t="s">
        <v>39</v>
      </c>
      <c r="C13" s="8" t="s">
        <v>137</v>
      </c>
      <c r="D13" s="8" t="s">
        <v>61</v>
      </c>
      <c r="E13" s="87">
        <v>-8.7478976822330523E-4</v>
      </c>
      <c r="F13" s="87">
        <v>-7.7213994386171603E-4</v>
      </c>
      <c r="G13" s="87">
        <v>-1.7332797900931896E-3</v>
      </c>
      <c r="H13" s="87">
        <v>1.7263350354812523E-3</v>
      </c>
      <c r="I13" s="87">
        <v>2.6529376054444942E-3</v>
      </c>
      <c r="J13" s="87">
        <v>-3.7283063143984663E-3</v>
      </c>
      <c r="K13" s="87">
        <v>-3.2998798610245017E-2</v>
      </c>
      <c r="L13" s="87">
        <v>-3.0113640512248629E-2</v>
      </c>
      <c r="M13" s="87">
        <v>-4.2457284105433035E-2</v>
      </c>
      <c r="N13" s="87">
        <v>9.1689773767221761E-2</v>
      </c>
      <c r="O13" s="87">
        <v>0.13486145684685358</v>
      </c>
      <c r="P13" s="87">
        <v>0.12072045661268849</v>
      </c>
      <c r="Q13" s="87">
        <v>5.3096864965527679E-2</v>
      </c>
      <c r="R13" s="87">
        <v>6.3533888054111864E-2</v>
      </c>
      <c r="S13" s="87">
        <v>6.463277625160524E-2</v>
      </c>
      <c r="T13" s="87">
        <v>3.4599519452924499E-2</v>
      </c>
      <c r="U13" s="87">
        <v>4.4967723632758583E-2</v>
      </c>
      <c r="V13" s="87">
        <v>3.7292116130516195E-2</v>
      </c>
      <c r="W13" s="87">
        <v>-1.1901965931588654E-2</v>
      </c>
      <c r="X13" s="87">
        <v>-2.4712119245922093E-3</v>
      </c>
      <c r="Y13" s="87">
        <v>-1.9093646793563179E-3</v>
      </c>
      <c r="Z13" s="87">
        <v>8.5688379431075656E-2</v>
      </c>
      <c r="AA13" s="87">
        <v>0.12874641755014737</v>
      </c>
      <c r="AB13" s="87">
        <v>0.11317907170488528</v>
      </c>
      <c r="AC13" s="87" t="s">
        <v>125</v>
      </c>
      <c r="AH13" s="58" t="s">
        <v>81</v>
      </c>
      <c r="AJ13" s="8"/>
      <c r="AK13" s="8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E13" s="65"/>
      <c r="BH13" s="61" t="s">
        <v>71</v>
      </c>
      <c r="BI13" s="61" t="s">
        <v>159</v>
      </c>
      <c r="BJ13" s="61" t="s">
        <v>160</v>
      </c>
      <c r="BK13" s="61">
        <v>1.9234093927360529E-3</v>
      </c>
      <c r="BL13" s="61">
        <v>1.5454465432687137E-3</v>
      </c>
      <c r="BM13" s="61">
        <v>-5.9172965351450557E-4</v>
      </c>
      <c r="BN13" s="61">
        <v>-2.2273912841234145E-3</v>
      </c>
      <c r="BO13" s="61">
        <v>1.6160419110249347E-3</v>
      </c>
      <c r="BP13" s="61">
        <v>3.0607979623953341E-4</v>
      </c>
      <c r="BQ13" s="61">
        <v>7.5654496826383255E-2</v>
      </c>
      <c r="BR13" s="61">
        <v>9.9358848499953245E-2</v>
      </c>
      <c r="BS13" s="61">
        <v>4.3944006307606864E-2</v>
      </c>
      <c r="BT13" s="61">
        <v>5.3684306935516402E-2</v>
      </c>
      <c r="BU13" s="61">
        <v>8.5529931263021997E-3</v>
      </c>
      <c r="BV13" s="61">
        <v>1.3627001811367778E-2</v>
      </c>
      <c r="BW13" s="61">
        <v>1.7382098747981578E-2</v>
      </c>
      <c r="BX13" s="61">
        <v>2.0844661293508926E-2</v>
      </c>
      <c r="BY13" s="61">
        <v>7.5530268342602014E-2</v>
      </c>
      <c r="BZ13" s="61">
        <v>0.10134688092364774</v>
      </c>
    </row>
    <row r="14" spans="1:78" ht="15" x14ac:dyDescent="0.25">
      <c r="A14" s="6" t="s">
        <v>36</v>
      </c>
      <c r="B14" s="6" t="s">
        <v>40</v>
      </c>
      <c r="C14" s="6" t="s">
        <v>137</v>
      </c>
      <c r="D14" s="6" t="s">
        <v>18</v>
      </c>
      <c r="E14" s="86">
        <v>-3.9150289604340527E-3</v>
      </c>
      <c r="F14" s="86">
        <v>-3.8817463737131908E-3</v>
      </c>
      <c r="G14" s="86">
        <v>-5.9431733148279653E-3</v>
      </c>
      <c r="H14" s="86">
        <v>-1.0295493113935295E-2</v>
      </c>
      <c r="I14" s="86">
        <v>-9.9984403469105532E-3</v>
      </c>
      <c r="J14" s="86">
        <v>-1.1479728260541E-2</v>
      </c>
      <c r="K14" s="86">
        <v>-3.9057741139664648E-2</v>
      </c>
      <c r="L14" s="86">
        <v>-3.813256257573161E-2</v>
      </c>
      <c r="M14" s="86">
        <v>-3.8005968692059078E-2</v>
      </c>
      <c r="N14" s="86">
        <v>9.5934567321724673E-2</v>
      </c>
      <c r="O14" s="86">
        <v>0.10900706637597146</v>
      </c>
      <c r="P14" s="86">
        <v>9.5071100318503188E-2</v>
      </c>
      <c r="Q14" s="86">
        <v>4.3252516693651044E-2</v>
      </c>
      <c r="R14" s="86">
        <v>4.5960683366246924E-2</v>
      </c>
      <c r="S14" s="86">
        <v>4.3947225879019003E-2</v>
      </c>
      <c r="T14" s="86">
        <v>3.2044608519022688E-2</v>
      </c>
      <c r="U14" s="86">
        <v>3.5248485776214311E-2</v>
      </c>
      <c r="V14" s="86">
        <v>3.1748623454088021E-2</v>
      </c>
      <c r="W14" s="86">
        <v>-1.1501398231256177E-2</v>
      </c>
      <c r="X14" s="86">
        <v>-8.4450012127239571E-3</v>
      </c>
      <c r="Y14" s="86">
        <v>-1.1186159108910299E-2</v>
      </c>
      <c r="Z14" s="86">
        <v>8.6291153424488343E-2</v>
      </c>
      <c r="AA14" s="86">
        <v>9.9277294864940524E-2</v>
      </c>
      <c r="AB14" s="86">
        <v>8.5364810633461019E-2</v>
      </c>
      <c r="AC14" s="86" t="s">
        <v>125</v>
      </c>
      <c r="AH14" s="59" t="s">
        <v>82</v>
      </c>
      <c r="AJ14" s="6"/>
      <c r="AK14" s="6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E14" s="66"/>
      <c r="BH14" s="62" t="s">
        <v>72</v>
      </c>
      <c r="BI14" s="62" t="s">
        <v>161</v>
      </c>
      <c r="BJ14" s="62" t="s">
        <v>162</v>
      </c>
      <c r="BK14" s="62">
        <v>1.0994650939586403E-3</v>
      </c>
      <c r="BL14" s="62">
        <v>7.6964659240696953E-4</v>
      </c>
      <c r="BM14" s="62">
        <v>-4.947670362666079E-4</v>
      </c>
      <c r="BN14" s="62">
        <v>-1.2756758996521622E-3</v>
      </c>
      <c r="BO14" s="62">
        <v>-2.9145262825948093E-3</v>
      </c>
      <c r="BP14" s="62">
        <v>-6.1764333876790367E-4</v>
      </c>
      <c r="BQ14" s="62">
        <v>4.0906441808566507E-2</v>
      </c>
      <c r="BR14" s="62">
        <v>6.5340910760725901E-2</v>
      </c>
      <c r="BS14" s="62">
        <v>3.040653406816074E-2</v>
      </c>
      <c r="BT14" s="62">
        <v>3.8991667547033426E-2</v>
      </c>
      <c r="BU14" s="62">
        <v>8.6407676321489379E-3</v>
      </c>
      <c r="BV14" s="62">
        <v>1.2224302491101069E-2</v>
      </c>
      <c r="BW14" s="62">
        <v>3.8446472034054935E-3</v>
      </c>
      <c r="BX14" s="62">
        <v>9.8972874429825719E-3</v>
      </c>
      <c r="BY14" s="62">
        <v>4.1036628923942997E-2</v>
      </c>
      <c r="BZ14" s="62">
        <v>6.7295632448020948E-2</v>
      </c>
    </row>
    <row r="15" spans="1:78" ht="15" x14ac:dyDescent="0.25">
      <c r="A15" s="8" t="s">
        <v>36</v>
      </c>
      <c r="B15" s="8" t="s">
        <v>41</v>
      </c>
      <c r="C15" s="8" t="s">
        <v>58</v>
      </c>
      <c r="D15" s="8" t="s">
        <v>62</v>
      </c>
      <c r="E15" s="87">
        <v>3.8642885661490656E-3</v>
      </c>
      <c r="F15" s="87">
        <v>3.8862910628527647E-3</v>
      </c>
      <c r="G15" s="87">
        <v>3.2218402058334927E-3</v>
      </c>
      <c r="H15" s="87">
        <v>4.7346115841364611E-3</v>
      </c>
      <c r="I15" s="87">
        <v>4.9328216631778776E-3</v>
      </c>
      <c r="J15" s="87">
        <v>4.2880058351071337E-3</v>
      </c>
      <c r="K15" s="87">
        <v>0.10794822452319397</v>
      </c>
      <c r="L15" s="87">
        <v>0.10865266410780405</v>
      </c>
      <c r="M15" s="87">
        <v>0.10834266165243345</v>
      </c>
      <c r="N15" s="87">
        <v>0.31322206031651678</v>
      </c>
      <c r="O15" s="87">
        <v>0.32443352487121979</v>
      </c>
      <c r="P15" s="87">
        <v>0.30831644507791056</v>
      </c>
      <c r="Q15" s="87">
        <v>0.16536250081407089</v>
      </c>
      <c r="R15" s="87">
        <v>0.16824901515285307</v>
      </c>
      <c r="S15" s="87">
        <v>0.16847055504828945</v>
      </c>
      <c r="T15" s="87">
        <v>-2.6331620829913915E-2</v>
      </c>
      <c r="U15" s="87">
        <v>-2.4387721602819323E-2</v>
      </c>
      <c r="V15" s="87">
        <v>-3.7750113561641929E-2</v>
      </c>
      <c r="W15" s="87">
        <v>0.11167171290511546</v>
      </c>
      <c r="X15" s="87">
        <v>0.11391554562265793</v>
      </c>
      <c r="Y15" s="87">
        <v>0.12004700864576123</v>
      </c>
      <c r="Z15" s="87">
        <v>0.32447701201995383</v>
      </c>
      <c r="AA15" s="87">
        <v>0.33582479080313954</v>
      </c>
      <c r="AB15" s="87">
        <v>0.31582307069183879</v>
      </c>
      <c r="AC15" s="87" t="s">
        <v>125</v>
      </c>
      <c r="AH15" s="58" t="s">
        <v>83</v>
      </c>
      <c r="AJ15" s="8"/>
      <c r="AK15" s="8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E15" s="65"/>
      <c r="BH15" s="61" t="s">
        <v>72</v>
      </c>
      <c r="BI15" s="61" t="s">
        <v>163</v>
      </c>
      <c r="BJ15" s="61" t="s">
        <v>164</v>
      </c>
      <c r="BK15" s="61">
        <v>6.8443142612806263E-4</v>
      </c>
      <c r="BL15" s="61">
        <v>7.6964659240696953E-4</v>
      </c>
      <c r="BM15" s="61">
        <v>-7.3191128490834867E-4</v>
      </c>
      <c r="BN15" s="61">
        <v>-1.2756758996521622E-3</v>
      </c>
      <c r="BO15" s="61">
        <v>-2.8338048113796255E-3</v>
      </c>
      <c r="BP15" s="61">
        <v>-6.1764333876790367E-4</v>
      </c>
      <c r="BQ15" s="61">
        <v>5.316641891626861E-2</v>
      </c>
      <c r="BR15" s="61">
        <v>6.5340910760725901E-2</v>
      </c>
      <c r="BS15" s="61">
        <v>3.1633237604190567E-2</v>
      </c>
      <c r="BT15" s="61">
        <v>3.8991667547033426E-2</v>
      </c>
      <c r="BU15" s="61">
        <v>1.3940324740777443E-2</v>
      </c>
      <c r="BV15" s="61">
        <v>1.2224302491101069E-2</v>
      </c>
      <c r="BW15" s="61">
        <v>4.8283108151407905E-3</v>
      </c>
      <c r="BX15" s="61">
        <v>9.8972874429825719E-3</v>
      </c>
      <c r="BY15" s="61">
        <v>5.5241113728012436E-2</v>
      </c>
      <c r="BZ15" s="61">
        <v>6.7295632448020948E-2</v>
      </c>
    </row>
    <row r="16" spans="1:78" ht="15" x14ac:dyDescent="0.25">
      <c r="A16" s="6" t="s">
        <v>36</v>
      </c>
      <c r="B16" s="6" t="s">
        <v>42</v>
      </c>
      <c r="C16" s="6" t="s">
        <v>58</v>
      </c>
      <c r="D16" s="6" t="s">
        <v>17</v>
      </c>
      <c r="E16" s="86">
        <v>1.7552887602778622E-3</v>
      </c>
      <c r="F16" s="86">
        <v>1.7797836805986122E-3</v>
      </c>
      <c r="G16" s="86">
        <v>9.9778225340818594E-4</v>
      </c>
      <c r="H16" s="86">
        <v>5.8625998149808289E-4</v>
      </c>
      <c r="I16" s="86">
        <v>8.0647674178790929E-4</v>
      </c>
      <c r="J16" s="86">
        <v>3.9943610833004239E-3</v>
      </c>
      <c r="K16" s="86">
        <v>0.15029296862435637</v>
      </c>
      <c r="L16" s="86">
        <v>0.15110892160453848</v>
      </c>
      <c r="M16" s="86">
        <v>0.12220283370436169</v>
      </c>
      <c r="N16" s="86">
        <v>0.30988130071477205</v>
      </c>
      <c r="O16" s="86">
        <v>0.32162402267766765</v>
      </c>
      <c r="P16" s="86">
        <v>0.46435597139893114</v>
      </c>
      <c r="Q16" s="86">
        <v>0.20887665110389886</v>
      </c>
      <c r="R16" s="86">
        <v>0.21153987036567701</v>
      </c>
      <c r="S16" s="86">
        <v>0.15955259396604715</v>
      </c>
      <c r="T16" s="86">
        <v>-2.9178718421007943E-4</v>
      </c>
      <c r="U16" s="86">
        <v>1.9351216529404081E-3</v>
      </c>
      <c r="V16" s="86">
        <v>3.8933927750319341E-2</v>
      </c>
      <c r="W16" s="86">
        <v>3.7504871183603905E-2</v>
      </c>
      <c r="X16" s="86">
        <v>3.9841399880303774E-2</v>
      </c>
      <c r="Y16" s="86">
        <v>0.1066404159606027</v>
      </c>
      <c r="Z16" s="86">
        <v>0.30831342331306155</v>
      </c>
      <c r="AA16" s="86">
        <v>0.32007436735980033</v>
      </c>
      <c r="AB16" s="86">
        <v>0.46571404541268913</v>
      </c>
      <c r="AC16" s="86" t="s">
        <v>125</v>
      </c>
      <c r="AH16" s="59" t="s">
        <v>84</v>
      </c>
      <c r="AJ16" s="6"/>
      <c r="AK16" s="6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E16" s="66"/>
      <c r="BH16" s="62" t="s">
        <v>72</v>
      </c>
      <c r="BI16" s="62" t="s">
        <v>165</v>
      </c>
      <c r="BJ16" s="62" t="s">
        <v>166</v>
      </c>
      <c r="BK16" s="62">
        <v>1.3788462167032556E-3</v>
      </c>
      <c r="BL16" s="62">
        <v>7.6964659240696953E-4</v>
      </c>
      <c r="BM16" s="62">
        <v>-4.640185705494515E-4</v>
      </c>
      <c r="BN16" s="62">
        <v>-1.2756758996521622E-3</v>
      </c>
      <c r="BO16" s="62">
        <v>-6.945946246598167E-4</v>
      </c>
      <c r="BP16" s="62">
        <v>-6.1764333876790367E-4</v>
      </c>
      <c r="BQ16" s="62" t="s">
        <v>38</v>
      </c>
      <c r="BR16" s="62" t="s">
        <v>38</v>
      </c>
      <c r="BS16" s="62" t="s">
        <v>38</v>
      </c>
      <c r="BT16" s="62" t="s">
        <v>38</v>
      </c>
      <c r="BU16" s="62">
        <v>1.3486697298022987E-2</v>
      </c>
      <c r="BV16" s="62">
        <v>1.2224302491101069E-2</v>
      </c>
      <c r="BW16" s="62">
        <v>9.3701293763728266E-3</v>
      </c>
      <c r="BX16" s="62">
        <v>9.8972874429825719E-3</v>
      </c>
      <c r="BY16" s="62" t="s">
        <v>38</v>
      </c>
      <c r="BZ16" s="62" t="s">
        <v>38</v>
      </c>
    </row>
    <row r="17" spans="1:78" ht="15" x14ac:dyDescent="0.25">
      <c r="A17" s="8" t="s">
        <v>36</v>
      </c>
      <c r="B17" s="8" t="s">
        <v>43</v>
      </c>
      <c r="C17" s="8" t="s">
        <v>58</v>
      </c>
      <c r="D17" s="8" t="s">
        <v>19</v>
      </c>
      <c r="E17" s="87">
        <v>0</v>
      </c>
      <c r="F17" s="87">
        <v>8.2191700000011636E-5</v>
      </c>
      <c r="G17" s="87">
        <v>-5.1831786689686687E-3</v>
      </c>
      <c r="H17" s="87">
        <v>1.6457241609145745E-2</v>
      </c>
      <c r="I17" s="87">
        <v>1.7242715612549198E-2</v>
      </c>
      <c r="J17" s="87">
        <v>-2.105066716431736E-3</v>
      </c>
      <c r="K17" s="87">
        <v>3.6956107114018755E-2</v>
      </c>
      <c r="L17" s="87">
        <v>3.954978238050999E-2</v>
      </c>
      <c r="M17" s="87">
        <v>9.8316198188532766E-3</v>
      </c>
      <c r="N17" s="87">
        <v>-4.5288881497755007E-2</v>
      </c>
      <c r="O17" s="87">
        <v>-1.4746932819999836E-2</v>
      </c>
      <c r="P17" s="87">
        <v>0.18866204885162063</v>
      </c>
      <c r="Q17" s="87">
        <v>-0.19165948219271611</v>
      </c>
      <c r="R17" s="87">
        <v>-0.18535751034902204</v>
      </c>
      <c r="S17" s="87">
        <v>4.9736357735433057E-2</v>
      </c>
      <c r="T17" s="87">
        <v>0.1254127981048947</v>
      </c>
      <c r="U17" s="87">
        <v>0.13428406089580891</v>
      </c>
      <c r="V17" s="87">
        <v>3.3695730434155857E-2</v>
      </c>
      <c r="W17" s="87">
        <v>3.5078901882455771E-2</v>
      </c>
      <c r="X17" s="87">
        <v>4.3328111942861458E-2</v>
      </c>
      <c r="Y17" s="87">
        <v>2.8422290417873031E-2</v>
      </c>
      <c r="Z17" s="87">
        <v>-4.5371288003361654E-2</v>
      </c>
      <c r="AA17" s="87">
        <v>-1.474695423938388E-2</v>
      </c>
      <c r="AB17" s="87">
        <v>0.18831336225287876</v>
      </c>
      <c r="AC17" s="87" t="s">
        <v>126</v>
      </c>
      <c r="AH17" s="58" t="s">
        <v>85</v>
      </c>
      <c r="AJ17" s="8"/>
      <c r="AK17" s="8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E17" s="65"/>
      <c r="BH17" s="61" t="s">
        <v>72</v>
      </c>
      <c r="BI17" s="61" t="s">
        <v>303</v>
      </c>
      <c r="BJ17" s="61" t="s">
        <v>304</v>
      </c>
      <c r="BK17" s="61">
        <v>1.3598979033888625E-3</v>
      </c>
      <c r="BL17" s="61">
        <v>7.6964659240696953E-4</v>
      </c>
      <c r="BM17" s="61">
        <v>3.2661080826779099E-5</v>
      </c>
      <c r="BN17" s="61">
        <v>-1.2756758996521622E-3</v>
      </c>
      <c r="BO17" s="61">
        <v>-5.7159031113163117E-4</v>
      </c>
      <c r="BP17" s="61">
        <v>-6.1764333876790367E-4</v>
      </c>
      <c r="BQ17" s="61">
        <v>6.1675309763035147E-2</v>
      </c>
      <c r="BR17" s="61">
        <v>6.5340910760725901E-2</v>
      </c>
      <c r="BS17" s="61">
        <v>3.379821935624383E-2</v>
      </c>
      <c r="BT17" s="61">
        <v>3.8991667547033426E-2</v>
      </c>
      <c r="BU17" s="61">
        <v>1.5780811809647854E-2</v>
      </c>
      <c r="BV17" s="61">
        <v>1.2224302491101069E-2</v>
      </c>
      <c r="BW17" s="61">
        <v>7.1191636979135442E-3</v>
      </c>
      <c r="BX17" s="61">
        <v>9.8972874429825719E-3</v>
      </c>
      <c r="BY17" s="61">
        <v>6.4168086591790408E-2</v>
      </c>
      <c r="BZ17" s="61">
        <v>6.7295632448020948E-2</v>
      </c>
    </row>
    <row r="18" spans="1:78" ht="15" x14ac:dyDescent="0.25">
      <c r="A18" s="6" t="s">
        <v>44</v>
      </c>
      <c r="B18" s="6" t="s">
        <v>45</v>
      </c>
      <c r="C18" s="6" t="s">
        <v>57</v>
      </c>
      <c r="D18" s="6" t="s">
        <v>12</v>
      </c>
      <c r="E18" s="86">
        <v>2.4486801784218137E-4</v>
      </c>
      <c r="F18" s="86">
        <v>2.628039086931544E-4</v>
      </c>
      <c r="G18" s="86">
        <v>6.9308397215639417E-5</v>
      </c>
      <c r="H18" s="86">
        <v>2.6364190546672717E-3</v>
      </c>
      <c r="I18" s="86">
        <v>2.7982386683289562E-3</v>
      </c>
      <c r="J18" s="86">
        <v>6.2468122802217252E-4</v>
      </c>
      <c r="K18" s="86">
        <v>5.612034766562024E-3</v>
      </c>
      <c r="L18" s="86">
        <v>6.1350940169715429E-3</v>
      </c>
      <c r="M18" s="86">
        <v>2.0144128241432746E-3</v>
      </c>
      <c r="N18" s="86">
        <v>2.836737394851685E-2</v>
      </c>
      <c r="O18" s="86">
        <v>3.5725571024078473E-2</v>
      </c>
      <c r="P18" s="86">
        <v>2.8113495178712977E-2</v>
      </c>
      <c r="Q18" s="86">
        <v>1.3261729317747495E-2</v>
      </c>
      <c r="R18" s="86">
        <v>1.5492002718527687E-2</v>
      </c>
      <c r="S18" s="86">
        <v>8.1824831652876906E-3</v>
      </c>
      <c r="T18" s="86">
        <v>9.1270492594435204E-3</v>
      </c>
      <c r="U18" s="86">
        <v>1.0775025723800846E-2</v>
      </c>
      <c r="V18" s="86">
        <v>6.8222893368807824E-3</v>
      </c>
      <c r="W18" s="86">
        <v>4.0748929074818641E-3</v>
      </c>
      <c r="X18" s="86">
        <v>5.7326528117740416E-3</v>
      </c>
      <c r="Y18" s="86">
        <v>6.4075384670250202E-3</v>
      </c>
      <c r="Z18" s="86">
        <v>2.836737394851685E-2</v>
      </c>
      <c r="AA18" s="86">
        <v>3.574414313715546E-2</v>
      </c>
      <c r="AB18" s="86">
        <v>2.8213344489562031E-2</v>
      </c>
      <c r="AC18" s="86" t="s">
        <v>125</v>
      </c>
      <c r="AH18" s="59" t="s">
        <v>133</v>
      </c>
      <c r="AJ18" s="6"/>
      <c r="AK18" s="6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E18" s="66"/>
      <c r="BH18" s="62" t="s">
        <v>72</v>
      </c>
      <c r="BI18" s="62" t="s">
        <v>169</v>
      </c>
      <c r="BJ18" s="62" t="s">
        <v>170</v>
      </c>
      <c r="BK18" s="62">
        <v>1.1441114287826792E-3</v>
      </c>
      <c r="BL18" s="62">
        <v>7.6964659240696953E-4</v>
      </c>
      <c r="BM18" s="62">
        <v>-4.2652043397795047E-4</v>
      </c>
      <c r="BN18" s="62">
        <v>-1.2756758996521622E-3</v>
      </c>
      <c r="BO18" s="62">
        <v>-2.6533830752424326E-3</v>
      </c>
      <c r="BP18" s="62">
        <v>-6.1764333876790367E-4</v>
      </c>
      <c r="BQ18" s="62">
        <v>4.4322134736485053E-2</v>
      </c>
      <c r="BR18" s="62">
        <v>6.5340910760725901E-2</v>
      </c>
      <c r="BS18" s="62">
        <v>3.1247598631388263E-2</v>
      </c>
      <c r="BT18" s="62">
        <v>3.8991667547033426E-2</v>
      </c>
      <c r="BU18" s="62">
        <v>9.1963104521537442E-3</v>
      </c>
      <c r="BV18" s="62">
        <v>1.2224302491101069E-2</v>
      </c>
      <c r="BW18" s="62">
        <v>4.8438927397651543E-3</v>
      </c>
      <c r="BX18" s="62">
        <v>9.8972874429825719E-3</v>
      </c>
      <c r="BY18" s="62">
        <v>4.4957175644609659E-2</v>
      </c>
      <c r="BZ18" s="62">
        <v>6.7295632448020948E-2</v>
      </c>
    </row>
    <row r="19" spans="1:78" x14ac:dyDescent="0.2">
      <c r="A19" s="9" t="s">
        <v>44</v>
      </c>
      <c r="B19" s="9" t="s">
        <v>46</v>
      </c>
      <c r="C19" s="9" t="s">
        <v>57</v>
      </c>
      <c r="D19" s="9" t="s">
        <v>63</v>
      </c>
      <c r="E19" s="87">
        <v>3.2398024758517607E-4</v>
      </c>
      <c r="F19" s="87">
        <v>3.4517881327733591E-4</v>
      </c>
      <c r="G19" s="87">
        <v>6.9308397215639417E-5</v>
      </c>
      <c r="H19" s="87">
        <v>4.2095924849565591E-3</v>
      </c>
      <c r="I19" s="87">
        <v>4.4011355436619493E-3</v>
      </c>
      <c r="J19" s="87">
        <v>6.2468122802217252E-4</v>
      </c>
      <c r="K19" s="87">
        <v>8.6621361975103284E-3</v>
      </c>
      <c r="L19" s="87">
        <v>9.2821973993304496E-3</v>
      </c>
      <c r="M19" s="87">
        <v>2.0144128241432746E-3</v>
      </c>
      <c r="N19" s="87">
        <v>2.849015825315937E-2</v>
      </c>
      <c r="O19" s="87">
        <v>3.6476188376209917E-2</v>
      </c>
      <c r="P19" s="87">
        <v>2.8113495178712977E-2</v>
      </c>
      <c r="Q19" s="87">
        <v>1.5704823884532537E-2</v>
      </c>
      <c r="R19" s="87">
        <v>1.7643840115382448E-2</v>
      </c>
      <c r="S19" s="87">
        <v>8.1824831652876906E-3</v>
      </c>
      <c r="T19" s="87">
        <v>8.9467842344033155E-3</v>
      </c>
      <c r="U19" s="87">
        <v>1.089432124509937E-2</v>
      </c>
      <c r="V19" s="87">
        <v>6.8222893368807824E-3</v>
      </c>
      <c r="W19" s="87">
        <v>4.1946029943928931E-3</v>
      </c>
      <c r="X19" s="87">
        <v>6.1542886929140117E-3</v>
      </c>
      <c r="Y19" s="87">
        <v>6.4075384670250202E-3</v>
      </c>
      <c r="Z19" s="87">
        <v>2.8674589104079828E-2</v>
      </c>
      <c r="AA19" s="87">
        <v>3.6684019928741041E-2</v>
      </c>
      <c r="AB19" s="87">
        <v>2.8213344489562031E-2</v>
      </c>
      <c r="AC19" s="87" t="s">
        <v>125</v>
      </c>
      <c r="AH19" s="58" t="s">
        <v>86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E19" s="65"/>
      <c r="BH19" s="61" t="s">
        <v>72</v>
      </c>
      <c r="BI19" s="61" t="s">
        <v>173</v>
      </c>
      <c r="BJ19" s="61" t="s">
        <v>174</v>
      </c>
      <c r="BK19" s="61">
        <v>1.0955628770170645E-3</v>
      </c>
      <c r="BL19" s="61">
        <v>7.6964659240696953E-4</v>
      </c>
      <c r="BM19" s="61">
        <v>-6.4680512668124912E-4</v>
      </c>
      <c r="BN19" s="61">
        <v>-1.2756758996521622E-3</v>
      </c>
      <c r="BO19" s="61">
        <v>-4.4857555201842647E-3</v>
      </c>
      <c r="BP19" s="61">
        <v>-6.1764333876790367E-4</v>
      </c>
      <c r="BQ19" s="61">
        <v>4.5482497982387793E-2</v>
      </c>
      <c r="BR19" s="61">
        <v>6.5340910760725901E-2</v>
      </c>
      <c r="BS19" s="61">
        <v>3.0329937706691013E-2</v>
      </c>
      <c r="BT19" s="61">
        <v>3.8991667547033426E-2</v>
      </c>
      <c r="BU19" s="61">
        <v>8.733106172102767E-3</v>
      </c>
      <c r="BV19" s="61">
        <v>1.2224302491101069E-2</v>
      </c>
      <c r="BW19" s="61">
        <v>6.7383076399900599E-3</v>
      </c>
      <c r="BX19" s="61">
        <v>9.8972874429825719E-3</v>
      </c>
      <c r="BY19" s="61">
        <v>4.5525377106892417E-2</v>
      </c>
      <c r="BZ19" s="61">
        <v>6.7295632448020948E-2</v>
      </c>
    </row>
    <row r="20" spans="1:78" x14ac:dyDescent="0.2">
      <c r="A20" s="7"/>
      <c r="B20" s="7"/>
      <c r="C20" s="7"/>
      <c r="D20" s="7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H20" s="59" t="s">
        <v>124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E20" s="66"/>
      <c r="BH20" s="62" t="s">
        <v>72</v>
      </c>
      <c r="BI20" s="62" t="s">
        <v>175</v>
      </c>
      <c r="BJ20" s="62" t="s">
        <v>176</v>
      </c>
      <c r="BK20" s="62">
        <v>1.0968110299383049E-3</v>
      </c>
      <c r="BL20" s="62">
        <v>7.6964659240696953E-4</v>
      </c>
      <c r="BM20" s="62">
        <v>-5.124842309908173E-4</v>
      </c>
      <c r="BN20" s="62">
        <v>-1.2756758996521622E-3</v>
      </c>
      <c r="BO20" s="62">
        <v>-3.091849163108229E-3</v>
      </c>
      <c r="BP20" s="62">
        <v>-6.1764333876790367E-4</v>
      </c>
      <c r="BQ20" s="62">
        <v>3.8963611971839285E-2</v>
      </c>
      <c r="BR20" s="62">
        <v>6.5340910760725901E-2</v>
      </c>
      <c r="BS20" s="62">
        <v>3.0215003977158039E-2</v>
      </c>
      <c r="BT20" s="62">
        <v>3.8991667547033426E-2</v>
      </c>
      <c r="BU20" s="62">
        <v>8.1074914227476924E-3</v>
      </c>
      <c r="BV20" s="62">
        <v>1.2224302491101069E-2</v>
      </c>
      <c r="BW20" s="62">
        <v>3.2711635456486032E-3</v>
      </c>
      <c r="BX20" s="62">
        <v>9.8972874429825719E-3</v>
      </c>
      <c r="BY20" s="62">
        <v>4.0903280013664167E-2</v>
      </c>
      <c r="BZ20" s="62">
        <v>6.7295632448020948E-2</v>
      </c>
    </row>
    <row r="21" spans="1:78" x14ac:dyDescent="0.2">
      <c r="A21" s="9"/>
      <c r="B21" s="9"/>
      <c r="C21" s="9"/>
      <c r="D21" s="9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H21" s="58" t="s">
        <v>87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E21" s="65"/>
      <c r="BH21" s="61" t="s">
        <v>72</v>
      </c>
      <c r="BI21" s="61" t="s">
        <v>167</v>
      </c>
      <c r="BJ21" s="61" t="s">
        <v>168</v>
      </c>
      <c r="BK21" s="61">
        <v>1.1668519558003521E-3</v>
      </c>
      <c r="BL21" s="61">
        <v>7.6964659240696953E-4</v>
      </c>
      <c r="BM21" s="61">
        <v>-3.9052413965812161E-4</v>
      </c>
      <c r="BN21" s="61">
        <v>-1.2756758996521622E-3</v>
      </c>
      <c r="BO21" s="61">
        <v>-5.7805291059187525E-4</v>
      </c>
      <c r="BP21" s="61">
        <v>-6.1764333876790367E-4</v>
      </c>
      <c r="BQ21" s="61">
        <v>4.7636022655618504E-2</v>
      </c>
      <c r="BR21" s="61">
        <v>6.5340910760725901E-2</v>
      </c>
      <c r="BS21" s="61">
        <v>2.5705268098367151E-2</v>
      </c>
      <c r="BT21" s="61">
        <v>3.8991667547033426E-2</v>
      </c>
      <c r="BU21" s="61">
        <v>1.1683260326263767E-2</v>
      </c>
      <c r="BV21" s="61">
        <v>1.2224302491101069E-2</v>
      </c>
      <c r="BW21" s="61">
        <v>6.9098892318859573E-3</v>
      </c>
      <c r="BX21" s="61">
        <v>9.8972874429825719E-3</v>
      </c>
      <c r="BY21" s="61">
        <v>4.8475751146385804E-2</v>
      </c>
      <c r="BZ21" s="61">
        <v>6.7295632448020948E-2</v>
      </c>
    </row>
    <row r="22" spans="1:78" x14ac:dyDescent="0.2">
      <c r="A22" s="7"/>
      <c r="B22" s="7"/>
      <c r="C22" s="7"/>
      <c r="D22" s="7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H22" s="59" t="s">
        <v>134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E22" s="66"/>
      <c r="BH22" s="62" t="s">
        <v>72</v>
      </c>
      <c r="BI22" s="62" t="s">
        <v>177</v>
      </c>
      <c r="BJ22" s="62" t="s">
        <v>178</v>
      </c>
      <c r="BK22" s="62">
        <v>1.0906504306364972E-3</v>
      </c>
      <c r="BL22" s="62">
        <v>7.6964659240696953E-4</v>
      </c>
      <c r="BM22" s="62">
        <v>-5.0137728839783069E-4</v>
      </c>
      <c r="BN22" s="62">
        <v>-1.2756758996521622E-3</v>
      </c>
      <c r="BO22" s="62">
        <v>-2.9645814312250218E-3</v>
      </c>
      <c r="BP22" s="62">
        <v>-6.1764333876790367E-4</v>
      </c>
      <c r="BQ22" s="62">
        <v>3.5654239013060751E-2</v>
      </c>
      <c r="BR22" s="62">
        <v>6.5340910760725901E-2</v>
      </c>
      <c r="BS22" s="62">
        <v>3.1206550467680172E-2</v>
      </c>
      <c r="BT22" s="62">
        <v>3.8991667547033426E-2</v>
      </c>
      <c r="BU22" s="62">
        <v>8.2588205207829724E-3</v>
      </c>
      <c r="BV22" s="62">
        <v>1.2224302491101069E-2</v>
      </c>
      <c r="BW22" s="62">
        <v>-1.3024774813878981E-3</v>
      </c>
      <c r="BX22" s="62">
        <v>9.8972874429825719E-3</v>
      </c>
      <c r="BY22" s="62">
        <v>3.6162992237227742E-2</v>
      </c>
      <c r="BZ22" s="62">
        <v>6.7295632448020948E-2</v>
      </c>
    </row>
    <row r="23" spans="1:78" x14ac:dyDescent="0.2">
      <c r="A23" s="9"/>
      <c r="B23" s="9"/>
      <c r="C23" s="9"/>
      <c r="D23" s="9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H23" s="58" t="s">
        <v>301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E23" s="65"/>
      <c r="BH23" s="61" t="s">
        <v>72</v>
      </c>
      <c r="BI23" s="61" t="s">
        <v>171</v>
      </c>
      <c r="BJ23" s="61" t="s">
        <v>172</v>
      </c>
      <c r="BK23" s="61">
        <v>1.0968120244376767E-3</v>
      </c>
      <c r="BL23" s="61">
        <v>7.6964659240696953E-4</v>
      </c>
      <c r="BM23" s="61">
        <v>-5.1246706784302543E-4</v>
      </c>
      <c r="BN23" s="61">
        <v>-1.2756758996521622E-3</v>
      </c>
      <c r="BO23" s="61">
        <v>-3.0918332284691763E-3</v>
      </c>
      <c r="BP23" s="61">
        <v>-6.1764333876790367E-4</v>
      </c>
      <c r="BQ23" s="61">
        <v>3.8779997161220381E-2</v>
      </c>
      <c r="BR23" s="61">
        <v>6.5340910760725901E-2</v>
      </c>
      <c r="BS23" s="61">
        <v>2.999080971702428E-2</v>
      </c>
      <c r="BT23" s="61">
        <v>3.8991667547033426E-2</v>
      </c>
      <c r="BU23" s="61">
        <v>8.1493900493678773E-3</v>
      </c>
      <c r="BV23" s="61">
        <v>1.2224302491101069E-2</v>
      </c>
      <c r="BW23" s="61">
        <v>3.2705016007115173E-3</v>
      </c>
      <c r="BX23" s="61">
        <v>9.8972874429825719E-3</v>
      </c>
      <c r="BY23" s="61">
        <v>3.8864313802815298E-2</v>
      </c>
      <c r="BZ23" s="61">
        <v>6.7295632448020948E-2</v>
      </c>
    </row>
    <row r="24" spans="1:78" x14ac:dyDescent="0.2">
      <c r="A24" s="7"/>
      <c r="B24" s="7"/>
      <c r="C24" s="7"/>
      <c r="D24" s="7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H24" s="59" t="s">
        <v>135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E24" s="66"/>
      <c r="BH24" s="62" t="s">
        <v>72</v>
      </c>
      <c r="BI24" s="62" t="s">
        <v>179</v>
      </c>
      <c r="BJ24" s="62" t="s">
        <v>180</v>
      </c>
      <c r="BK24" s="62">
        <v>7.3576549832155003E-4</v>
      </c>
      <c r="BL24" s="62">
        <v>7.6964659240696953E-4</v>
      </c>
      <c r="BM24" s="62">
        <v>-5.3585625683227889E-4</v>
      </c>
      <c r="BN24" s="62">
        <v>-1.2756758996521622E-3</v>
      </c>
      <c r="BO24" s="62">
        <v>-2.1052856454402136E-3</v>
      </c>
      <c r="BP24" s="62">
        <v>-6.1764333876790367E-4</v>
      </c>
      <c r="BQ24" s="62">
        <v>5.3994830333890631E-2</v>
      </c>
      <c r="BR24" s="62">
        <v>6.5340910760725901E-2</v>
      </c>
      <c r="BS24" s="62">
        <v>3.1893799497066055E-2</v>
      </c>
      <c r="BT24" s="62">
        <v>3.8991667547033426E-2</v>
      </c>
      <c r="BU24" s="62">
        <v>1.3245270415592092E-2</v>
      </c>
      <c r="BV24" s="62">
        <v>1.2224302491101069E-2</v>
      </c>
      <c r="BW24" s="62">
        <v>4.9595145208045643E-3</v>
      </c>
      <c r="BX24" s="62">
        <v>9.8972874429825719E-3</v>
      </c>
      <c r="BY24" s="62">
        <v>5.6132205048302408E-2</v>
      </c>
      <c r="BZ24" s="62">
        <v>6.7295632448020948E-2</v>
      </c>
    </row>
    <row r="25" spans="1:78" x14ac:dyDescent="0.2">
      <c r="A25" s="9"/>
      <c r="B25" s="9"/>
      <c r="C25" s="9"/>
      <c r="D25" s="9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H25" s="58" t="s">
        <v>88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E25" s="65"/>
      <c r="BH25" s="61" t="s">
        <v>72</v>
      </c>
      <c r="BI25" s="61" t="s">
        <v>181</v>
      </c>
      <c r="BJ25" s="61" t="s">
        <v>182</v>
      </c>
      <c r="BK25" s="61">
        <v>1.244242008442864E-3</v>
      </c>
      <c r="BL25" s="61">
        <v>7.6964659240696953E-4</v>
      </c>
      <c r="BM25" s="61">
        <v>-4.9741706572548061E-4</v>
      </c>
      <c r="BN25" s="61">
        <v>-1.2756758996521622E-3</v>
      </c>
      <c r="BO25" s="61">
        <v>-2.463651695882918E-3</v>
      </c>
      <c r="BP25" s="61">
        <v>-6.1764333876790367E-4</v>
      </c>
      <c r="BQ25" s="61">
        <v>4.205125605343607E-2</v>
      </c>
      <c r="BR25" s="61">
        <v>6.5340910760725901E-2</v>
      </c>
      <c r="BS25" s="61">
        <v>2.6022544032227035E-2</v>
      </c>
      <c r="BT25" s="61">
        <v>3.8991667547033426E-2</v>
      </c>
      <c r="BU25" s="61">
        <v>8.5121437806396916E-3</v>
      </c>
      <c r="BV25" s="61">
        <v>1.2224302491101069E-2</v>
      </c>
      <c r="BW25" s="61">
        <v>6.1398894328716924E-3</v>
      </c>
      <c r="BX25" s="61">
        <v>9.8972874429825719E-3</v>
      </c>
      <c r="BY25" s="61">
        <v>4.7337947584521034E-2</v>
      </c>
      <c r="BZ25" s="61">
        <v>6.7295632448020948E-2</v>
      </c>
    </row>
    <row r="26" spans="1:78" x14ac:dyDescent="0.2">
      <c r="A26" s="7"/>
      <c r="B26" s="7"/>
      <c r="C26" s="7"/>
      <c r="D26" s="7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H26" s="59" t="s">
        <v>89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E26" s="66"/>
      <c r="BH26" s="62" t="s">
        <v>75</v>
      </c>
      <c r="BI26" s="62" t="s">
        <v>183</v>
      </c>
      <c r="BJ26" s="62" t="s">
        <v>184</v>
      </c>
      <c r="BK26" s="62">
        <v>1.5934452055434978E-3</v>
      </c>
      <c r="BL26" s="62">
        <v>2.2981544954419064E-3</v>
      </c>
      <c r="BM26" s="62">
        <v>2.3226235706719223E-4</v>
      </c>
      <c r="BN26" s="62">
        <v>2.9750971484832078E-5</v>
      </c>
      <c r="BO26" s="62">
        <v>1.709133820962716E-3</v>
      </c>
      <c r="BP26" s="62">
        <v>9.5096908044545181E-3</v>
      </c>
      <c r="BQ26" s="62">
        <v>8.6463674787427669E-2</v>
      </c>
      <c r="BR26" s="62">
        <v>9.9748209171483859E-2</v>
      </c>
      <c r="BS26" s="62">
        <v>4.4478119302957086E-2</v>
      </c>
      <c r="BT26" s="62">
        <v>5.4898764756267759E-2</v>
      </c>
      <c r="BU26" s="62">
        <v>1.0675115486169062E-2</v>
      </c>
      <c r="BV26" s="62">
        <v>1.2933217556192922E-2</v>
      </c>
      <c r="BW26" s="62">
        <v>2.1452943928936374E-2</v>
      </c>
      <c r="BX26" s="62">
        <v>2.035670224696573E-2</v>
      </c>
      <c r="BY26" s="62">
        <v>8.7244042253847187E-2</v>
      </c>
      <c r="BZ26" s="62">
        <v>0.10732137501785077</v>
      </c>
    </row>
    <row r="27" spans="1:78" x14ac:dyDescent="0.2">
      <c r="A27" s="9"/>
      <c r="B27" s="9"/>
      <c r="C27" s="9"/>
      <c r="D27" s="9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H27" s="58" t="s">
        <v>90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E27" s="65"/>
      <c r="BH27" s="61" t="s">
        <v>75</v>
      </c>
      <c r="BI27" s="61" t="s">
        <v>185</v>
      </c>
      <c r="BJ27" s="61" t="s">
        <v>186</v>
      </c>
      <c r="BK27" s="61">
        <v>1.5249407210728982E-3</v>
      </c>
      <c r="BL27" s="61">
        <v>2.2981544954419064E-3</v>
      </c>
      <c r="BM27" s="61">
        <v>-1.7622873034628395E-4</v>
      </c>
      <c r="BN27" s="61">
        <v>2.9750971484832078E-5</v>
      </c>
      <c r="BO27" s="61">
        <v>-1.300795905263552E-4</v>
      </c>
      <c r="BP27" s="61">
        <v>9.5096908044545181E-3</v>
      </c>
      <c r="BQ27" s="61">
        <v>7.792909064205511E-2</v>
      </c>
      <c r="BR27" s="61">
        <v>9.9748209171483859E-2</v>
      </c>
      <c r="BS27" s="61">
        <v>4.1693997376855085E-2</v>
      </c>
      <c r="BT27" s="61">
        <v>5.4898764756267759E-2</v>
      </c>
      <c r="BU27" s="61">
        <v>1.0807532311968071E-2</v>
      </c>
      <c r="BV27" s="61">
        <v>1.2933217556192922E-2</v>
      </c>
      <c r="BW27" s="61">
        <v>1.8203400779776446E-2</v>
      </c>
      <c r="BX27" s="61">
        <v>2.035670224696573E-2</v>
      </c>
      <c r="BY27" s="61">
        <v>7.8386431337284623E-2</v>
      </c>
      <c r="BZ27" s="61">
        <v>0.10732137501785077</v>
      </c>
    </row>
    <row r="28" spans="1:78" x14ac:dyDescent="0.2">
      <c r="A28" s="7"/>
      <c r="B28" s="7"/>
      <c r="C28" s="7"/>
      <c r="D28" s="7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H28" s="59" t="s">
        <v>91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E28" s="66"/>
      <c r="BH28" s="62" t="s">
        <v>77</v>
      </c>
      <c r="BI28" s="62" t="s">
        <v>187</v>
      </c>
      <c r="BJ28" s="62" t="s">
        <v>188</v>
      </c>
      <c r="BK28" s="62">
        <v>4.9666562548233983E-5</v>
      </c>
      <c r="BL28" s="62">
        <v>-3.4699191469345081E-4</v>
      </c>
      <c r="BM28" s="62">
        <v>-2.7267325194082481E-3</v>
      </c>
      <c r="BN28" s="62">
        <v>-8.0214652647697671E-3</v>
      </c>
      <c r="BO28" s="62">
        <v>-2.8594289441426946E-2</v>
      </c>
      <c r="BP28" s="62">
        <v>-4.2291636420995204E-2</v>
      </c>
      <c r="BQ28" s="62">
        <v>8.0470024037807564E-2</v>
      </c>
      <c r="BR28" s="62">
        <v>7.8312685092640333E-2</v>
      </c>
      <c r="BS28" s="62">
        <v>4.7769662329312679E-2</v>
      </c>
      <c r="BT28" s="62">
        <v>4.5184777587573333E-2</v>
      </c>
      <c r="BU28" s="62">
        <v>2.3987293653637387E-2</v>
      </c>
      <c r="BV28" s="62">
        <v>2.9581360787965139E-2</v>
      </c>
      <c r="BW28" s="62">
        <v>1.5503874161495457E-3</v>
      </c>
      <c r="BX28" s="62">
        <v>2.6417203075479456E-3</v>
      </c>
      <c r="BY28" s="62">
        <v>7.4841179036068128E-2</v>
      </c>
      <c r="BZ28" s="62">
        <v>7.0535011587144147E-2</v>
      </c>
    </row>
    <row r="29" spans="1:78" x14ac:dyDescent="0.2">
      <c r="A29" s="9"/>
      <c r="B29" s="9"/>
      <c r="C29" s="9"/>
      <c r="D29" s="9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8"/>
      <c r="AA29" s="87"/>
      <c r="AB29" s="87"/>
      <c r="AC29" s="87"/>
      <c r="AH29" s="58" t="s">
        <v>302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32"/>
      <c r="BA29" s="9"/>
      <c r="BB29" s="9"/>
      <c r="BE29" s="65"/>
      <c r="BH29" s="61" t="s">
        <v>78</v>
      </c>
      <c r="BI29" s="61" t="s">
        <v>191</v>
      </c>
      <c r="BJ29" s="61" t="s">
        <v>192</v>
      </c>
      <c r="BK29" s="61">
        <v>-1.839502261344883E-4</v>
      </c>
      <c r="BL29" s="61">
        <v>-2.0791073849724118E-4</v>
      </c>
      <c r="BM29" s="61">
        <v>-5.6805523231463484E-3</v>
      </c>
      <c r="BN29" s="61">
        <v>-8.8182835322544451E-3</v>
      </c>
      <c r="BO29" s="61">
        <v>-3.5403959548987562E-2</v>
      </c>
      <c r="BP29" s="61">
        <v>-4.1021342777928016E-2</v>
      </c>
      <c r="BQ29" s="61">
        <v>0.10223684192398985</v>
      </c>
      <c r="BR29" s="61">
        <v>0.10497263893666631</v>
      </c>
      <c r="BS29" s="61">
        <v>5.1472208356160509E-2</v>
      </c>
      <c r="BT29" s="61">
        <v>5.5393902977608045E-2</v>
      </c>
      <c r="BU29" s="61">
        <v>3.1522706521368127E-2</v>
      </c>
      <c r="BV29" s="61">
        <v>2.9935928583066485E-2</v>
      </c>
      <c r="BW29" s="61">
        <v>4.8880529681898377E-3</v>
      </c>
      <c r="BX29" s="61">
        <v>9.4211258772207707E-3</v>
      </c>
      <c r="BY29" s="61">
        <v>9.567390527915709E-2</v>
      </c>
      <c r="BZ29" s="61">
        <v>9.3905062178706089E-2</v>
      </c>
    </row>
    <row r="30" spans="1:78" x14ac:dyDescent="0.2">
      <c r="A30" s="7"/>
      <c r="B30" s="7"/>
      <c r="C30" s="7"/>
      <c r="D30" s="7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H30" s="59" t="s">
        <v>92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E30" s="66"/>
      <c r="BH30" s="62" t="s">
        <v>78</v>
      </c>
      <c r="BI30" s="62" t="s">
        <v>189</v>
      </c>
      <c r="BJ30" s="62" t="s">
        <v>190</v>
      </c>
      <c r="BK30" s="62">
        <v>-1.9912605330019151E-4</v>
      </c>
      <c r="BL30" s="62">
        <v>-2.0791073849724118E-4</v>
      </c>
      <c r="BM30" s="62">
        <v>-5.6445517854379901E-3</v>
      </c>
      <c r="BN30" s="62">
        <v>-8.8182835322544451E-3</v>
      </c>
      <c r="BO30" s="62">
        <v>-3.6361184890124965E-2</v>
      </c>
      <c r="BP30" s="62">
        <v>-4.1021342777928016E-2</v>
      </c>
      <c r="BQ30" s="62">
        <v>0.10147929198167871</v>
      </c>
      <c r="BR30" s="62">
        <v>0.10497263893666631</v>
      </c>
      <c r="BS30" s="62">
        <v>5.1194964260715237E-2</v>
      </c>
      <c r="BT30" s="62">
        <v>5.5393902977608045E-2</v>
      </c>
      <c r="BU30" s="62">
        <v>3.192172212296529E-2</v>
      </c>
      <c r="BV30" s="62">
        <v>2.9935928583066485E-2</v>
      </c>
      <c r="BW30" s="62">
        <v>4.7155472488931149E-3</v>
      </c>
      <c r="BX30" s="62">
        <v>9.4211258772207707E-3</v>
      </c>
      <c r="BY30" s="62">
        <v>9.4961441922067236E-2</v>
      </c>
      <c r="BZ30" s="62">
        <v>9.3905062178706089E-2</v>
      </c>
    </row>
    <row r="31" spans="1:78" x14ac:dyDescent="0.2">
      <c r="A31" s="9"/>
      <c r="B31" s="9"/>
      <c r="C31" s="9"/>
      <c r="D31" s="9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H31" s="58" t="s">
        <v>93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E31" s="65"/>
      <c r="BH31" s="61" t="s">
        <v>79</v>
      </c>
      <c r="BI31" s="61" t="s">
        <v>193</v>
      </c>
      <c r="BJ31" s="61" t="s">
        <v>194</v>
      </c>
      <c r="BK31" s="61">
        <v>-5.7767445768686088E-5</v>
      </c>
      <c r="BL31" s="61">
        <v>-5.9193098333754079E-4</v>
      </c>
      <c r="BM31" s="61">
        <v>-6.1953042825523275E-3</v>
      </c>
      <c r="BN31" s="61">
        <v>-7.4061108433624012E-3</v>
      </c>
      <c r="BO31" s="61">
        <v>-3.9219674295438822E-2</v>
      </c>
      <c r="BP31" s="61">
        <v>-4.3330722673956212E-2</v>
      </c>
      <c r="BQ31" s="61">
        <v>2.2722909387390855E-2</v>
      </c>
      <c r="BR31" s="61">
        <v>5.0066747439704296E-2</v>
      </c>
      <c r="BS31" s="61">
        <v>1.6646054007004585E-2</v>
      </c>
      <c r="BT31" s="61">
        <v>3.4579941345163068E-2</v>
      </c>
      <c r="BU31" s="61">
        <v>2.307222700013023E-2</v>
      </c>
      <c r="BV31" s="61">
        <v>2.8599999374948837E-2</v>
      </c>
      <c r="BW31" s="61">
        <v>-6.4634429981264008E-3</v>
      </c>
      <c r="BX31" s="61">
        <v>-4.6162602924216811E-3</v>
      </c>
      <c r="BY31" s="61">
        <v>1.7087744802557481E-2</v>
      </c>
      <c r="BZ31" s="61">
        <v>4.5177450372976713E-2</v>
      </c>
    </row>
    <row r="32" spans="1:78" x14ac:dyDescent="0.2">
      <c r="A32" s="7"/>
      <c r="B32" s="7"/>
      <c r="C32" s="7"/>
      <c r="D32" s="7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H32" s="59" t="s">
        <v>94</v>
      </c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E32" s="66"/>
      <c r="BH32" s="62" t="s">
        <v>81</v>
      </c>
      <c r="BI32" s="62" t="s">
        <v>196</v>
      </c>
      <c r="BJ32" s="62" t="s">
        <v>197</v>
      </c>
      <c r="BK32" s="62">
        <v>-3.3644836190194205E-4</v>
      </c>
      <c r="BL32" s="62">
        <v>-1.6717054783469409E-3</v>
      </c>
      <c r="BM32" s="62">
        <v>-8.4628162576328991E-3</v>
      </c>
      <c r="BN32" s="62">
        <v>-8.1095580953465252E-3</v>
      </c>
      <c r="BO32" s="62">
        <v>-4.1788356664123838E-2</v>
      </c>
      <c r="BP32" s="62">
        <v>-4.221325447742541E-2</v>
      </c>
      <c r="BQ32" s="62">
        <v>1.5448196406769865E-2</v>
      </c>
      <c r="BR32" s="62">
        <v>1.1336836889000113E-2</v>
      </c>
      <c r="BS32" s="62">
        <v>2.5028321127937181E-2</v>
      </c>
      <c r="BT32" s="62">
        <v>2.2429281227179132E-2</v>
      </c>
      <c r="BU32" s="62">
        <v>2.4745963738256549E-2</v>
      </c>
      <c r="BV32" s="62">
        <v>2.3956514246843863E-2</v>
      </c>
      <c r="BW32" s="62">
        <v>-1.465773035911544E-2</v>
      </c>
      <c r="BX32" s="62">
        <v>-1.4511680184719822E-2</v>
      </c>
      <c r="BY32" s="62">
        <v>1.1299889068685509E-2</v>
      </c>
      <c r="BZ32" s="62">
        <v>7.203004341755026E-3</v>
      </c>
    </row>
    <row r="33" spans="1:78" x14ac:dyDescent="0.2">
      <c r="A33" s="9"/>
      <c r="B33" s="9"/>
      <c r="C33" s="9"/>
      <c r="D33" s="9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H33" s="58" t="s">
        <v>95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E33" s="65"/>
      <c r="BH33" s="61" t="s">
        <v>82</v>
      </c>
      <c r="BI33" s="61" t="s">
        <v>198</v>
      </c>
      <c r="BJ33" s="61" t="s">
        <v>199</v>
      </c>
      <c r="BK33" s="61">
        <v>4.1699418533338584E-3</v>
      </c>
      <c r="BL33" s="61">
        <v>5.1084466998099209E-3</v>
      </c>
      <c r="BM33" s="61">
        <v>2.9673584039691114E-3</v>
      </c>
      <c r="BN33" s="61">
        <v>2.5604059748394192E-3</v>
      </c>
      <c r="BO33" s="61">
        <v>5.2119887701932655E-2</v>
      </c>
      <c r="BP33" s="61">
        <v>5.7723303048281105E-2</v>
      </c>
      <c r="BQ33" s="61">
        <v>0.14936284982965975</v>
      </c>
      <c r="BR33" s="61">
        <v>0.17203144659829994</v>
      </c>
      <c r="BS33" s="61">
        <v>8.0002306877833274E-2</v>
      </c>
      <c r="BT33" s="61">
        <v>8.7639147575945708E-2</v>
      </c>
      <c r="BU33" s="61">
        <v>-1.011614811033934E-2</v>
      </c>
      <c r="BV33" s="61">
        <v>-5.4243055218837766E-3</v>
      </c>
      <c r="BW33" s="61">
        <v>6.0679410428773783E-2</v>
      </c>
      <c r="BX33" s="61">
        <v>6.1532062293364387E-2</v>
      </c>
      <c r="BY33" s="61">
        <v>0.16419725050593748</v>
      </c>
      <c r="BZ33" s="61">
        <v>0.18985319946503787</v>
      </c>
    </row>
    <row r="34" spans="1:78" x14ac:dyDescent="0.2">
      <c r="A34" s="7"/>
      <c r="B34" s="7"/>
      <c r="C34" s="7"/>
      <c r="D34" s="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H34" s="59" t="s">
        <v>96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E34" s="66"/>
      <c r="BH34" s="62" t="s">
        <v>83</v>
      </c>
      <c r="BI34" s="62" t="s">
        <v>206</v>
      </c>
      <c r="BJ34" s="62" t="s">
        <v>195</v>
      </c>
      <c r="BK34" s="62">
        <v>1.3132617779942901E-3</v>
      </c>
      <c r="BL34" s="62">
        <v>3.1028912067416758E-3</v>
      </c>
      <c r="BM34" s="62">
        <v>1.7411980189068199E-3</v>
      </c>
      <c r="BN34" s="62">
        <v>2.60562287876831E-3</v>
      </c>
      <c r="BO34" s="62">
        <v>2.136352080782844E-2</v>
      </c>
      <c r="BP34" s="62">
        <v>3.690518699486689E-2</v>
      </c>
      <c r="BQ34" s="62">
        <v>7.7557080974982373E-2</v>
      </c>
      <c r="BR34" s="62">
        <v>0.10960108503841237</v>
      </c>
      <c r="BS34" s="62">
        <v>4.6588945714791663E-2</v>
      </c>
      <c r="BT34" s="62">
        <v>5.8535067751814385E-2</v>
      </c>
      <c r="BU34" s="62">
        <v>4.1806818399847678E-3</v>
      </c>
      <c r="BV34" s="62">
        <v>-4.3484480749533816E-7</v>
      </c>
      <c r="BW34" s="62">
        <v>1.7608882335888421E-2</v>
      </c>
      <c r="BX34" s="62">
        <v>3.4662901194016271E-2</v>
      </c>
      <c r="BY34" s="62">
        <v>8.8854430753935842E-2</v>
      </c>
      <c r="BZ34" s="62">
        <v>0.12094736771731118</v>
      </c>
    </row>
    <row r="35" spans="1:78" x14ac:dyDescent="0.2">
      <c r="A35" s="9"/>
      <c r="B35" s="9"/>
      <c r="C35" s="9"/>
      <c r="D35" s="9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H35" s="58" t="s">
        <v>97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E35" s="65"/>
      <c r="BH35" s="61" t="s">
        <v>83</v>
      </c>
      <c r="BI35" s="61" t="s">
        <v>202</v>
      </c>
      <c r="BJ35" s="61" t="s">
        <v>203</v>
      </c>
      <c r="BK35" s="61">
        <v>2.2370551675119366E-3</v>
      </c>
      <c r="BL35" s="61">
        <v>3.1028912067416758E-3</v>
      </c>
      <c r="BM35" s="61">
        <v>2.6552724922270787E-3</v>
      </c>
      <c r="BN35" s="61">
        <v>2.60562287876831E-3</v>
      </c>
      <c r="BO35" s="61">
        <v>2.8334362364439425E-2</v>
      </c>
      <c r="BP35" s="61">
        <v>3.690518699486689E-2</v>
      </c>
      <c r="BQ35" s="61">
        <v>8.4676867802339073E-2</v>
      </c>
      <c r="BR35" s="61">
        <v>0.10960108503841237</v>
      </c>
      <c r="BS35" s="61">
        <v>5.1902251631804841E-2</v>
      </c>
      <c r="BT35" s="61">
        <v>5.8535067751814385E-2</v>
      </c>
      <c r="BU35" s="61">
        <v>-2.4830527252822643E-3</v>
      </c>
      <c r="BV35" s="61">
        <v>-4.3484480749533816E-7</v>
      </c>
      <c r="BW35" s="61">
        <v>2.7434071963986506E-2</v>
      </c>
      <c r="BX35" s="61">
        <v>3.4662901194016271E-2</v>
      </c>
      <c r="BY35" s="61">
        <v>9.3126994535519092E-2</v>
      </c>
      <c r="BZ35" s="61">
        <v>0.12094736771731118</v>
      </c>
    </row>
    <row r="36" spans="1:78" x14ac:dyDescent="0.2">
      <c r="A36" s="7"/>
      <c r="B36" s="7"/>
      <c r="C36" s="7"/>
      <c r="D36" s="7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H36" s="59" t="s">
        <v>98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E36" s="66"/>
      <c r="BH36" s="62" t="s">
        <v>83</v>
      </c>
      <c r="BI36" s="62" t="s">
        <v>204</v>
      </c>
      <c r="BJ36" s="62" t="s">
        <v>205</v>
      </c>
      <c r="BK36" s="62">
        <v>1.3609945593460182E-3</v>
      </c>
      <c r="BL36" s="62">
        <v>3.1028912067416758E-3</v>
      </c>
      <c r="BM36" s="62">
        <v>5.464142588964549E-4</v>
      </c>
      <c r="BN36" s="62">
        <v>2.60562287876831E-3</v>
      </c>
      <c r="BO36" s="62">
        <v>2.4661273423614238E-2</v>
      </c>
      <c r="BP36" s="62">
        <v>3.690518699486689E-2</v>
      </c>
      <c r="BQ36" s="62">
        <v>0.1042528517159198</v>
      </c>
      <c r="BR36" s="62">
        <v>0.10960108503841237</v>
      </c>
      <c r="BS36" s="62">
        <v>5.4490152510343615E-2</v>
      </c>
      <c r="BT36" s="62">
        <v>5.8535067751814385E-2</v>
      </c>
      <c r="BU36" s="62">
        <v>5.1713237204122908E-3</v>
      </c>
      <c r="BV36" s="62">
        <v>-4.3484480749533816E-7</v>
      </c>
      <c r="BW36" s="62">
        <v>3.0552125146237286E-2</v>
      </c>
      <c r="BX36" s="62">
        <v>3.4662901194016271E-2</v>
      </c>
      <c r="BY36" s="62">
        <v>0.11712363408835746</v>
      </c>
      <c r="BZ36" s="62">
        <v>0.12094736771731118</v>
      </c>
    </row>
    <row r="37" spans="1:78" x14ac:dyDescent="0.2">
      <c r="A37" s="9"/>
      <c r="B37" s="9"/>
      <c r="C37" s="9"/>
      <c r="D37" s="9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H37" s="58" t="s">
        <v>99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E37" s="65"/>
      <c r="BH37" s="61" t="s">
        <v>84</v>
      </c>
      <c r="BI37" s="61" t="s">
        <v>207</v>
      </c>
      <c r="BJ37" s="61" t="s">
        <v>208</v>
      </c>
      <c r="BK37" s="61">
        <v>3.7265587563539704E-4</v>
      </c>
      <c r="BL37" s="61">
        <v>1.6935790996308597E-4</v>
      </c>
      <c r="BM37" s="61">
        <v>2.6461379309226096E-3</v>
      </c>
      <c r="BN37" s="61">
        <v>1.4936427821274911E-3</v>
      </c>
      <c r="BO37" s="61">
        <v>7.7283335726241464E-3</v>
      </c>
      <c r="BP37" s="61">
        <v>7.5573590898672105E-3</v>
      </c>
      <c r="BQ37" s="61">
        <v>3.5204187417607669E-2</v>
      </c>
      <c r="BR37" s="61">
        <v>4.0780541255728497E-2</v>
      </c>
      <c r="BS37" s="61">
        <v>1.8397463321716767E-2</v>
      </c>
      <c r="BT37" s="61">
        <v>1.9184762243935394E-2</v>
      </c>
      <c r="BU37" s="61">
        <v>1.0346580571876762E-2</v>
      </c>
      <c r="BV37" s="61">
        <v>9.9076433794547114E-3</v>
      </c>
      <c r="BW37" s="61">
        <v>8.3393560660161015E-4</v>
      </c>
      <c r="BX37" s="61">
        <v>3.4258810403939854E-3</v>
      </c>
      <c r="BY37" s="61">
        <v>3.7141799521113406E-2</v>
      </c>
      <c r="BZ37" s="61">
        <v>4.3063334154711086E-2</v>
      </c>
    </row>
    <row r="38" spans="1:78" x14ac:dyDescent="0.2">
      <c r="A38" s="7"/>
      <c r="B38" s="7"/>
      <c r="C38" s="7"/>
      <c r="D38" s="7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H38" s="59" t="s">
        <v>100</v>
      </c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E38" s="66"/>
      <c r="BH38" s="62" t="s">
        <v>133</v>
      </c>
      <c r="BI38" s="62" t="s">
        <v>209</v>
      </c>
      <c r="BJ38" s="62" t="s">
        <v>210</v>
      </c>
      <c r="BK38" s="62">
        <v>4.6402173306248073E-4</v>
      </c>
      <c r="BL38" s="62">
        <v>2.7379910813563058E-4</v>
      </c>
      <c r="BM38" s="62">
        <v>2.0105246680370836E-3</v>
      </c>
      <c r="BN38" s="62">
        <v>2.1418214036184047E-3</v>
      </c>
      <c r="BO38" s="62">
        <v>7.1518570733000164E-3</v>
      </c>
      <c r="BP38" s="62">
        <v>7.408202380842388E-3</v>
      </c>
      <c r="BQ38" s="62" t="s">
        <v>38</v>
      </c>
      <c r="BR38" s="62" t="s">
        <v>38</v>
      </c>
      <c r="BS38" s="62" t="s">
        <v>38</v>
      </c>
      <c r="BT38" s="62" t="s">
        <v>38</v>
      </c>
      <c r="BU38" s="62">
        <v>1.0187266405498718E-2</v>
      </c>
      <c r="BV38" s="62">
        <v>1.0703543701284568E-2</v>
      </c>
      <c r="BW38" s="62">
        <v>9.9392634218387066E-4</v>
      </c>
      <c r="BX38" s="62">
        <v>2.4926522698640596E-3</v>
      </c>
      <c r="BY38" s="62" t="s">
        <v>38</v>
      </c>
      <c r="BZ38" s="62" t="s">
        <v>38</v>
      </c>
    </row>
    <row r="39" spans="1:78" x14ac:dyDescent="0.2">
      <c r="A39" s="9"/>
      <c r="B39" s="9"/>
      <c r="C39" s="9"/>
      <c r="D39" s="9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H39" s="58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E39" s="65"/>
      <c r="BH39" s="61" t="s">
        <v>86</v>
      </c>
      <c r="BI39" s="61" t="s">
        <v>211</v>
      </c>
      <c r="BJ39" s="61" t="s">
        <v>212</v>
      </c>
      <c r="BK39" s="61">
        <v>9.2819080869088744E-4</v>
      </c>
      <c r="BL39" s="61">
        <v>1.2756437127647846E-3</v>
      </c>
      <c r="BM39" s="61">
        <v>1.9349058615485415E-3</v>
      </c>
      <c r="BN39" s="61">
        <v>2.0811663749276121E-3</v>
      </c>
      <c r="BO39" s="61">
        <v>1.9697678549601028E-2</v>
      </c>
      <c r="BP39" s="61">
        <v>1.7810760061065745E-2</v>
      </c>
      <c r="BQ39" s="61">
        <v>7.2796294642642145E-2</v>
      </c>
      <c r="BR39" s="61">
        <v>7.9065915693684152E-2</v>
      </c>
      <c r="BS39" s="61">
        <v>3.244718669787261E-2</v>
      </c>
      <c r="BT39" s="61">
        <v>3.4884418752838542E-2</v>
      </c>
      <c r="BU39" s="61">
        <v>1.0397728793106298E-2</v>
      </c>
      <c r="BV39" s="61">
        <v>1.0104274623837117E-2</v>
      </c>
      <c r="BW39" s="61">
        <v>2.0022232306760701E-2</v>
      </c>
      <c r="BX39" s="61">
        <v>1.8559235469132185E-2</v>
      </c>
      <c r="BY39" s="61">
        <v>7.5927825565370588E-2</v>
      </c>
      <c r="BZ39" s="61">
        <v>8.3898203133540905E-2</v>
      </c>
    </row>
    <row r="40" spans="1:78" x14ac:dyDescent="0.2">
      <c r="A40" s="7"/>
      <c r="B40" s="7"/>
      <c r="C40" s="7"/>
      <c r="D40" s="7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H40" s="59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E40" s="66"/>
      <c r="BH40" s="62" t="s">
        <v>124</v>
      </c>
      <c r="BI40" s="62" t="s">
        <v>213</v>
      </c>
      <c r="BJ40" s="62" t="s">
        <v>214</v>
      </c>
      <c r="BK40" s="62">
        <v>-1.6647842905370691E-4</v>
      </c>
      <c r="BL40" s="62">
        <v>1.6990074007683376E-5</v>
      </c>
      <c r="BM40" s="62">
        <v>-6.1011775548291958E-5</v>
      </c>
      <c r="BN40" s="62">
        <v>4.1412316346383093E-3</v>
      </c>
      <c r="BO40" s="62">
        <v>4.3008051585666784E-3</v>
      </c>
      <c r="BP40" s="62">
        <v>4.3514163005817785E-3</v>
      </c>
      <c r="BQ40" s="62">
        <v>5.3599837193973876E-2</v>
      </c>
      <c r="BR40" s="62">
        <v>4.7233322296724056E-2</v>
      </c>
      <c r="BS40" s="62">
        <v>3.1920282362344787E-2</v>
      </c>
      <c r="BT40" s="62">
        <v>3.730821051581712E-2</v>
      </c>
      <c r="BU40" s="62">
        <v>1.4408799841179043E-2</v>
      </c>
      <c r="BV40" s="62">
        <v>1.1696041715540506E-2</v>
      </c>
      <c r="BW40" s="62">
        <v>3.139898482565906E-3</v>
      </c>
      <c r="BX40" s="62">
        <v>2.1702611357883317E-3</v>
      </c>
      <c r="BY40" s="62">
        <v>5.7284877977502147E-2</v>
      </c>
      <c r="BZ40" s="62">
        <v>5.0861715197222601E-2</v>
      </c>
    </row>
    <row r="41" spans="1:78" x14ac:dyDescent="0.2">
      <c r="AH41" s="58"/>
      <c r="BE41" s="65"/>
      <c r="BH41" s="61" t="s">
        <v>87</v>
      </c>
      <c r="BI41" s="61" t="s">
        <v>200</v>
      </c>
      <c r="BJ41" s="61" t="s">
        <v>201</v>
      </c>
      <c r="BK41" s="61">
        <v>2.7575529750998307E-3</v>
      </c>
      <c r="BL41" s="61">
        <v>4.1857403441594165E-3</v>
      </c>
      <c r="BM41" s="61">
        <v>1.9524962130244017E-3</v>
      </c>
      <c r="BN41" s="61">
        <v>2.6775218089136743E-3</v>
      </c>
      <c r="BO41" s="61">
        <v>4.889645022309419E-2</v>
      </c>
      <c r="BP41" s="61">
        <v>4.8284743106644656E-2</v>
      </c>
      <c r="BQ41" s="61">
        <v>0.14286951452393026</v>
      </c>
      <c r="BR41" s="61">
        <v>0.14257994831656085</v>
      </c>
      <c r="BS41" s="61">
        <v>5.9197652348244478E-2</v>
      </c>
      <c r="BT41" s="61">
        <v>7.4507172606098848E-2</v>
      </c>
      <c r="BU41" s="61">
        <v>6.6722026065908491E-3</v>
      </c>
      <c r="BV41" s="61">
        <v>-2.8718319455716124E-3</v>
      </c>
      <c r="BW41" s="61">
        <v>5.6482322252130013E-2</v>
      </c>
      <c r="BX41" s="61">
        <v>4.8591208990832246E-2</v>
      </c>
      <c r="BY41" s="61">
        <v>0.15609492328245511</v>
      </c>
      <c r="BZ41" s="61">
        <v>0.15745340630852711</v>
      </c>
    </row>
    <row r="42" spans="1:78" x14ac:dyDescent="0.2">
      <c r="AH42" s="59"/>
      <c r="BE42" s="66"/>
      <c r="BH42" s="62" t="s">
        <v>87</v>
      </c>
      <c r="BI42" s="62" t="s">
        <v>215</v>
      </c>
      <c r="BJ42" s="62" t="s">
        <v>216</v>
      </c>
      <c r="BK42" s="62">
        <v>3.7773552176614267E-3</v>
      </c>
      <c r="BL42" s="62">
        <v>4.1857403441594165E-3</v>
      </c>
      <c r="BM42" s="62">
        <v>3.0465500303087367E-3</v>
      </c>
      <c r="BN42" s="62">
        <v>2.6775218089136743E-3</v>
      </c>
      <c r="BO42" s="62">
        <v>5.8521606785751468E-2</v>
      </c>
      <c r="BP42" s="62">
        <v>4.8284743106644656E-2</v>
      </c>
      <c r="BQ42" s="62">
        <v>0.14289612053177936</v>
      </c>
      <c r="BR42" s="62">
        <v>0.14257994831656085</v>
      </c>
      <c r="BS42" s="62">
        <v>7.0752597728795052E-2</v>
      </c>
      <c r="BT42" s="62">
        <v>7.4507172606098848E-2</v>
      </c>
      <c r="BU42" s="62">
        <v>-3.3839026979964881E-4</v>
      </c>
      <c r="BV42" s="62">
        <v>-2.8718319455716124E-3</v>
      </c>
      <c r="BW42" s="62">
        <v>4.6707529384394153E-2</v>
      </c>
      <c r="BX42" s="62">
        <v>4.8591208990832246E-2</v>
      </c>
      <c r="BY42" s="62">
        <v>0.15665377419067261</v>
      </c>
      <c r="BZ42" s="62">
        <v>0.15745340630852711</v>
      </c>
    </row>
    <row r="43" spans="1:78" x14ac:dyDescent="0.2">
      <c r="AH43" s="58"/>
      <c r="BE43" s="65"/>
      <c r="BH43" s="61" t="s">
        <v>134</v>
      </c>
      <c r="BI43" s="61" t="s">
        <v>217</v>
      </c>
      <c r="BJ43" s="61" t="s">
        <v>201</v>
      </c>
      <c r="BK43" s="61">
        <v>-4.2705418579191967E-4</v>
      </c>
      <c r="BL43" s="61">
        <v>-1.3204359178521363E-3</v>
      </c>
      <c r="BM43" s="61">
        <v>-6.4587317643711728E-3</v>
      </c>
      <c r="BN43" s="61">
        <v>-8.1621885673007766E-3</v>
      </c>
      <c r="BO43" s="61">
        <v>-4.1168064414952577E-2</v>
      </c>
      <c r="BP43" s="61">
        <v>-4.1827989490315076E-2</v>
      </c>
      <c r="BQ43" s="61">
        <v>9.8617994586041036E-3</v>
      </c>
      <c r="BR43" s="61">
        <v>3.5217961523882124E-2</v>
      </c>
      <c r="BS43" s="61">
        <v>2.4226562939281715E-2</v>
      </c>
      <c r="BT43" s="61">
        <v>3.1210432587953862E-2</v>
      </c>
      <c r="BU43" s="61">
        <v>2.2672804662963619E-2</v>
      </c>
      <c r="BV43" s="61">
        <v>2.6204911777246487E-2</v>
      </c>
      <c r="BW43" s="61">
        <v>-1.1737727811018339E-2</v>
      </c>
      <c r="BX43" s="61">
        <v>-8.303070606229257E-3</v>
      </c>
      <c r="BY43" s="61">
        <v>5.2500062218074905E-3</v>
      </c>
      <c r="BZ43" s="61">
        <v>2.9728527296984497E-2</v>
      </c>
    </row>
    <row r="44" spans="1:78" x14ac:dyDescent="0.2">
      <c r="AH44" s="59"/>
      <c r="BE44" s="66"/>
      <c r="BH44" s="62" t="s">
        <v>301</v>
      </c>
      <c r="BI44" s="62" t="s">
        <v>305</v>
      </c>
      <c r="BJ44" s="62" t="s">
        <v>306</v>
      </c>
      <c r="BK44" s="62">
        <v>3.7154841935671534E-4</v>
      </c>
      <c r="BL44" s="62">
        <v>2.5063062243191325E-4</v>
      </c>
      <c r="BM44" s="62">
        <v>2.0329477255074391E-3</v>
      </c>
      <c r="BN44" s="62">
        <v>1.9363621348893467E-3</v>
      </c>
      <c r="BO44" s="62">
        <v>8.3794061161293065E-3</v>
      </c>
      <c r="BP44" s="62">
        <v>7.3325192554376528E-3</v>
      </c>
      <c r="BQ44" s="62" t="s">
        <v>38</v>
      </c>
      <c r="BR44" s="62" t="s">
        <v>38</v>
      </c>
      <c r="BS44" s="62" t="s">
        <v>38</v>
      </c>
      <c r="BT44" s="62" t="s">
        <v>38</v>
      </c>
      <c r="BU44" s="62" t="s">
        <v>38</v>
      </c>
      <c r="BV44" s="62" t="s">
        <v>38</v>
      </c>
      <c r="BW44" s="62">
        <v>1.191561917206041E-3</v>
      </c>
      <c r="BX44" s="62">
        <v>6.8449077187549001E-4</v>
      </c>
      <c r="BY44" s="62" t="s">
        <v>38</v>
      </c>
      <c r="BZ44" s="62" t="s">
        <v>38</v>
      </c>
    </row>
    <row r="45" spans="1:78" x14ac:dyDescent="0.2">
      <c r="AH45" s="58"/>
      <c r="BE45" s="65"/>
      <c r="BH45" s="61" t="s">
        <v>135</v>
      </c>
      <c r="BI45" s="61" t="s">
        <v>218</v>
      </c>
      <c r="BJ45" s="61" t="s">
        <v>219</v>
      </c>
      <c r="BK45" s="61">
        <v>3.0410999927421578E-4</v>
      </c>
      <c r="BL45" s="61">
        <v>2.9420904119570324E-4</v>
      </c>
      <c r="BM45" s="61">
        <v>1.8362648512166846E-3</v>
      </c>
      <c r="BN45" s="61">
        <v>2.4569800285625387E-3</v>
      </c>
      <c r="BO45" s="61">
        <v>8.7014880853744092E-3</v>
      </c>
      <c r="BP45" s="61">
        <v>8.4043711827632706E-3</v>
      </c>
      <c r="BQ45" s="61">
        <v>3.0626828580352372E-2</v>
      </c>
      <c r="BR45" s="61">
        <v>3.7464703998000282E-2</v>
      </c>
      <c r="BS45" s="61">
        <v>1.9930330690191456E-2</v>
      </c>
      <c r="BT45" s="61">
        <v>2.140218456554055E-2</v>
      </c>
      <c r="BU45" s="61">
        <v>8.0876402054237406E-3</v>
      </c>
      <c r="BV45" s="61">
        <v>9.321379209460412E-3</v>
      </c>
      <c r="BW45" s="61">
        <v>-1.6409146074433112E-3</v>
      </c>
      <c r="BX45" s="61">
        <v>3.7127948738180372E-4</v>
      </c>
      <c r="BY45" s="61">
        <v>3.3207538277930659E-2</v>
      </c>
      <c r="BZ45" s="61">
        <v>4.0791658263924946E-2</v>
      </c>
    </row>
    <row r="46" spans="1:78" x14ac:dyDescent="0.2">
      <c r="AH46" s="59"/>
      <c r="BE46" s="66"/>
      <c r="BH46" s="62" t="s">
        <v>89</v>
      </c>
      <c r="BI46" s="62" t="s">
        <v>220</v>
      </c>
      <c r="BJ46" s="62" t="s">
        <v>221</v>
      </c>
      <c r="BK46" s="62">
        <v>4.5836958696732211E-4</v>
      </c>
      <c r="BL46" s="62">
        <v>1.7728606931721735E-4</v>
      </c>
      <c r="BM46" s="62">
        <v>2.3759968356646954E-3</v>
      </c>
      <c r="BN46" s="62">
        <v>1.52314153683486E-3</v>
      </c>
      <c r="BO46" s="62">
        <v>6.1600148271661048E-3</v>
      </c>
      <c r="BP46" s="62">
        <v>7.9165147605093633E-3</v>
      </c>
      <c r="BQ46" s="62">
        <v>3.9066097206624795E-2</v>
      </c>
      <c r="BR46" s="62">
        <v>3.506626372521171E-2</v>
      </c>
      <c r="BS46" s="62">
        <v>1.9707593505937204E-2</v>
      </c>
      <c r="BT46" s="62">
        <v>1.8978515331044665E-2</v>
      </c>
      <c r="BU46" s="62">
        <v>1.0634674956940593E-2</v>
      </c>
      <c r="BV46" s="62">
        <v>8.7134845707785846E-3</v>
      </c>
      <c r="BW46" s="62">
        <v>2.1049502655225982E-3</v>
      </c>
      <c r="BX46" s="62">
        <v>9.5448342343984471E-4</v>
      </c>
      <c r="BY46" s="62">
        <v>4.175650008654741E-2</v>
      </c>
      <c r="BZ46" s="62">
        <v>3.7673572336979433E-2</v>
      </c>
    </row>
    <row r="47" spans="1:78" x14ac:dyDescent="0.2">
      <c r="AH47" s="58"/>
      <c r="BE47" s="65"/>
      <c r="BH47" s="61" t="s">
        <v>90</v>
      </c>
      <c r="BI47" s="61" t="s">
        <v>222</v>
      </c>
      <c r="BJ47" s="61" t="s">
        <v>223</v>
      </c>
      <c r="BK47" s="61">
        <v>8.2239678257378657E-5</v>
      </c>
      <c r="BL47" s="61">
        <v>-8.175185667727014E-4</v>
      </c>
      <c r="BM47" s="61">
        <v>4.9389801797850019E-4</v>
      </c>
      <c r="BN47" s="61">
        <v>1.5222926084290656E-4</v>
      </c>
      <c r="BO47" s="61">
        <v>2.0892726972918663E-3</v>
      </c>
      <c r="BP47" s="61">
        <v>3.5318049392700779E-3</v>
      </c>
      <c r="BQ47" s="61">
        <v>3.1180766028398033E-2</v>
      </c>
      <c r="BR47" s="61">
        <v>3.7257259079905625E-2</v>
      </c>
      <c r="BS47" s="61">
        <v>8.5683795601991797E-3</v>
      </c>
      <c r="BT47" s="61">
        <v>1.4470104607868794E-2</v>
      </c>
      <c r="BU47" s="61">
        <v>8.0033749624781603E-3</v>
      </c>
      <c r="BV47" s="61">
        <v>8.5813839322599339E-3</v>
      </c>
      <c r="BW47" s="61">
        <v>7.5046443476440849E-3</v>
      </c>
      <c r="BX47" s="61">
        <v>6.3157179055797208E-3</v>
      </c>
      <c r="BY47" s="61">
        <v>3.1533016190726348E-2</v>
      </c>
      <c r="BZ47" s="61">
        <v>3.7847566984392733E-2</v>
      </c>
    </row>
    <row r="48" spans="1:78" x14ac:dyDescent="0.2">
      <c r="AH48" s="59"/>
      <c r="BE48" s="66"/>
      <c r="BH48" s="62" t="s">
        <v>91</v>
      </c>
      <c r="BI48" s="62" t="s">
        <v>224</v>
      </c>
      <c r="BJ48" s="62" t="s">
        <v>225</v>
      </c>
      <c r="BK48" s="62">
        <v>1.432666946677319E-3</v>
      </c>
      <c r="BL48" s="62">
        <v>-9.1221588324263969E-4</v>
      </c>
      <c r="BM48" s="62">
        <v>-7.7583640344047744E-4</v>
      </c>
      <c r="BN48" s="62">
        <v>2.2505280419462537E-3</v>
      </c>
      <c r="BO48" s="62">
        <v>1.5322565259336951E-3</v>
      </c>
      <c r="BP48" s="62">
        <v>1.6029714315961563E-3</v>
      </c>
      <c r="BQ48" s="62">
        <v>7.5331778767001145E-2</v>
      </c>
      <c r="BR48" s="62">
        <v>9.1926832417746018E-2</v>
      </c>
      <c r="BS48" s="62">
        <v>3.8102339436520527E-2</v>
      </c>
      <c r="BT48" s="62">
        <v>5.9381222306459813E-2</v>
      </c>
      <c r="BU48" s="62">
        <v>1.5914555288866428E-2</v>
      </c>
      <c r="BV48" s="62">
        <v>1.7561906045302722E-2</v>
      </c>
      <c r="BW48" s="62">
        <v>1.5833562363389841E-2</v>
      </c>
      <c r="BX48" s="62">
        <v>9.947767173523081E-3</v>
      </c>
      <c r="BY48" s="62">
        <v>8.7881171572770311E-2</v>
      </c>
      <c r="BZ48" s="62">
        <v>9.5270058917852785E-2</v>
      </c>
    </row>
    <row r="49" spans="34:78" x14ac:dyDescent="0.2">
      <c r="AH49" s="58"/>
      <c r="BH49" s="61" t="s">
        <v>91</v>
      </c>
      <c r="BI49" s="61" t="s">
        <v>226</v>
      </c>
      <c r="BJ49" s="61" t="s">
        <v>225</v>
      </c>
      <c r="BK49" s="61">
        <v>1.322589801678431E-3</v>
      </c>
      <c r="BL49" s="61">
        <v>-9.1221588324263969E-4</v>
      </c>
      <c r="BM49" s="61">
        <v>-8.4430239506250171E-4</v>
      </c>
      <c r="BN49" s="61">
        <v>2.2505280419462537E-3</v>
      </c>
      <c r="BO49" s="61">
        <v>5.3414476065549721E-4</v>
      </c>
      <c r="BP49" s="61">
        <v>1.6029714315961563E-3</v>
      </c>
      <c r="BQ49" s="61">
        <v>7.6595385093102486E-2</v>
      </c>
      <c r="BR49" s="61">
        <v>9.1926832417746018E-2</v>
      </c>
      <c r="BS49" s="61">
        <v>3.8474760414937581E-2</v>
      </c>
      <c r="BT49" s="61">
        <v>5.9381222306459813E-2</v>
      </c>
      <c r="BU49" s="61">
        <v>1.5916887096294463E-2</v>
      </c>
      <c r="BV49" s="61">
        <v>1.7561906045302722E-2</v>
      </c>
      <c r="BW49" s="61">
        <v>1.6675276800097727E-2</v>
      </c>
      <c r="BX49" s="61">
        <v>9.947767173523081E-3</v>
      </c>
      <c r="BY49" s="61">
        <v>8.8778390220477288E-2</v>
      </c>
      <c r="BZ49" s="61">
        <v>9.5270058917852785E-2</v>
      </c>
    </row>
    <row r="50" spans="34:78" x14ac:dyDescent="0.2">
      <c r="AH50" s="59"/>
      <c r="BH50" s="62" t="s">
        <v>91</v>
      </c>
      <c r="BI50" s="62" t="s">
        <v>309</v>
      </c>
      <c r="BJ50" s="62" t="s">
        <v>310</v>
      </c>
      <c r="BK50" s="62">
        <v>1.7565838817679147E-3</v>
      </c>
      <c r="BL50" s="62">
        <v>-9.1221588324263969E-4</v>
      </c>
      <c r="BM50" s="62">
        <v>-6.74333408718919E-4</v>
      </c>
      <c r="BN50" s="62">
        <v>2.2505280419462537E-3</v>
      </c>
      <c r="BO50" s="62">
        <v>6.1030371782289095E-4</v>
      </c>
      <c r="BP50" s="62">
        <v>1.6029714315961563E-3</v>
      </c>
      <c r="BQ50" s="62" t="s">
        <v>38</v>
      </c>
      <c r="BR50" s="62" t="s">
        <v>38</v>
      </c>
      <c r="BS50" s="62" t="s">
        <v>38</v>
      </c>
      <c r="BT50" s="62" t="s">
        <v>38</v>
      </c>
      <c r="BU50" s="62" t="s">
        <v>38</v>
      </c>
      <c r="BV50" s="62" t="s">
        <v>38</v>
      </c>
      <c r="BW50" s="62" t="s">
        <v>38</v>
      </c>
      <c r="BX50" s="62" t="s">
        <v>38</v>
      </c>
      <c r="BY50" s="62" t="s">
        <v>38</v>
      </c>
      <c r="BZ50" s="62" t="s">
        <v>38</v>
      </c>
    </row>
    <row r="51" spans="34:78" x14ac:dyDescent="0.2">
      <c r="AH51" s="58"/>
      <c r="BH51" s="61" t="s">
        <v>302</v>
      </c>
      <c r="BI51" s="61" t="s">
        <v>307</v>
      </c>
      <c r="BJ51" s="61" t="s">
        <v>308</v>
      </c>
      <c r="BK51" s="61">
        <v>3.9588996938477727E-4</v>
      </c>
      <c r="BL51" s="61">
        <v>2.5063062243191325E-4</v>
      </c>
      <c r="BM51" s="61">
        <v>2.175153007866415E-3</v>
      </c>
      <c r="BN51" s="61">
        <v>1.9363621348893467E-3</v>
      </c>
      <c r="BO51" s="61">
        <v>8.4475312745639908E-3</v>
      </c>
      <c r="BP51" s="61">
        <v>7.3325192554376528E-3</v>
      </c>
      <c r="BQ51" s="61" t="s">
        <v>38</v>
      </c>
      <c r="BR51" s="61" t="s">
        <v>38</v>
      </c>
      <c r="BS51" s="61" t="s">
        <v>38</v>
      </c>
      <c r="BT51" s="61" t="s">
        <v>38</v>
      </c>
      <c r="BU51" s="61" t="s">
        <v>38</v>
      </c>
      <c r="BV51" s="61" t="s">
        <v>38</v>
      </c>
      <c r="BW51" s="61">
        <v>1.2762369038072929E-3</v>
      </c>
      <c r="BX51" s="61">
        <v>6.8449077187549001E-4</v>
      </c>
      <c r="BY51" s="61" t="s">
        <v>38</v>
      </c>
      <c r="BZ51" s="61" t="s">
        <v>38</v>
      </c>
    </row>
    <row r="52" spans="34:78" x14ac:dyDescent="0.2">
      <c r="AH52" s="59"/>
      <c r="BH52" s="62" t="s">
        <v>92</v>
      </c>
      <c r="BI52" s="62" t="s">
        <v>227</v>
      </c>
      <c r="BJ52" s="62" t="s">
        <v>228</v>
      </c>
      <c r="BK52" s="62" t="s">
        <v>38</v>
      </c>
      <c r="BL52" s="62" t="s">
        <v>38</v>
      </c>
      <c r="BM52" s="62" t="s">
        <v>38</v>
      </c>
      <c r="BN52" s="62" t="s">
        <v>38</v>
      </c>
      <c r="BO52" s="62" t="s">
        <v>38</v>
      </c>
      <c r="BP52" s="62" t="s">
        <v>38</v>
      </c>
      <c r="BQ52" s="62" t="s">
        <v>38</v>
      </c>
      <c r="BR52" s="62" t="s">
        <v>38</v>
      </c>
      <c r="BS52" s="62" t="s">
        <v>38</v>
      </c>
      <c r="BT52" s="62" t="s">
        <v>38</v>
      </c>
      <c r="BU52" s="62" t="s">
        <v>38</v>
      </c>
      <c r="BV52" s="62" t="s">
        <v>38</v>
      </c>
      <c r="BW52" s="62" t="s">
        <v>38</v>
      </c>
      <c r="BX52" s="62" t="s">
        <v>38</v>
      </c>
      <c r="BY52" s="62" t="s">
        <v>38</v>
      </c>
      <c r="BZ52" s="62" t="s">
        <v>38</v>
      </c>
    </row>
    <row r="53" spans="34:78" x14ac:dyDescent="0.2">
      <c r="AH53" s="58"/>
      <c r="BH53" s="61" t="s">
        <v>94</v>
      </c>
      <c r="BI53" s="61" t="s">
        <v>231</v>
      </c>
      <c r="BJ53" s="61" t="s">
        <v>232</v>
      </c>
      <c r="BK53" s="61">
        <v>8.6820804949816477E-5</v>
      </c>
      <c r="BL53" s="61">
        <v>4.4552982347845216E-5</v>
      </c>
      <c r="BM53" s="61">
        <v>2.0558547168860741E-3</v>
      </c>
      <c r="BN53" s="61">
        <v>1.6187950195905021E-3</v>
      </c>
      <c r="BO53" s="61">
        <v>9.0115635091203572E-3</v>
      </c>
      <c r="BP53" s="61">
        <v>7.3906864613084711E-3</v>
      </c>
      <c r="BQ53" s="61">
        <v>3.1122295287262514E-2</v>
      </c>
      <c r="BR53" s="61">
        <v>4.4092577336986682E-2</v>
      </c>
      <c r="BS53" s="61">
        <v>1.9306029438173056E-2</v>
      </c>
      <c r="BT53" s="61">
        <v>2.0384643339733E-2</v>
      </c>
      <c r="BU53" s="61">
        <v>8.5509356187287722E-3</v>
      </c>
      <c r="BV53" s="61">
        <v>9.9690406365322559E-3</v>
      </c>
      <c r="BW53" s="61">
        <v>-3.8134098979836217E-4</v>
      </c>
      <c r="BX53" s="61">
        <v>5.0700814760884505E-3</v>
      </c>
      <c r="BY53" s="61">
        <v>3.61268726185211E-2</v>
      </c>
      <c r="BZ53" s="61">
        <v>4.6488609259120572E-2</v>
      </c>
    </row>
    <row r="54" spans="34:78" x14ac:dyDescent="0.2">
      <c r="AH54" s="59"/>
      <c r="BH54" s="62" t="s">
        <v>94</v>
      </c>
      <c r="BI54" s="62" t="s">
        <v>229</v>
      </c>
      <c r="BJ54" s="62" t="s">
        <v>230</v>
      </c>
      <c r="BK54" s="62">
        <v>2.4406973221946515E-4</v>
      </c>
      <c r="BL54" s="62">
        <v>4.4552982347845216E-5</v>
      </c>
      <c r="BM54" s="62">
        <v>2.1782000685832692E-3</v>
      </c>
      <c r="BN54" s="62">
        <v>1.6187950195905021E-3</v>
      </c>
      <c r="BO54" s="62">
        <v>8.217738709722866E-3</v>
      </c>
      <c r="BP54" s="62">
        <v>7.3906864613084711E-3</v>
      </c>
      <c r="BQ54" s="62">
        <v>3.0097246470194516E-2</v>
      </c>
      <c r="BR54" s="62">
        <v>4.4092577336986682E-2</v>
      </c>
      <c r="BS54" s="62">
        <v>1.8346974946690464E-2</v>
      </c>
      <c r="BT54" s="62">
        <v>2.0384643339733E-2</v>
      </c>
      <c r="BU54" s="62">
        <v>8.8513951682194225E-3</v>
      </c>
      <c r="BV54" s="62">
        <v>9.9690406365322559E-3</v>
      </c>
      <c r="BW54" s="62">
        <v>-1.2411876765637819E-3</v>
      </c>
      <c r="BX54" s="62">
        <v>5.0700814760884505E-3</v>
      </c>
      <c r="BY54" s="62">
        <v>3.4394282952103783E-2</v>
      </c>
      <c r="BZ54" s="62">
        <v>4.6488609259120572E-2</v>
      </c>
    </row>
    <row r="55" spans="34:78" x14ac:dyDescent="0.2">
      <c r="BH55" s="61" t="s">
        <v>94</v>
      </c>
      <c r="BI55" s="61" t="s">
        <v>233</v>
      </c>
      <c r="BJ55" s="61" t="s">
        <v>234</v>
      </c>
      <c r="BK55" s="61">
        <v>3.1629936951382831E-4</v>
      </c>
      <c r="BL55" s="61">
        <v>4.4552982347845216E-5</v>
      </c>
      <c r="BM55" s="61">
        <v>1.7421631040313024E-3</v>
      </c>
      <c r="BN55" s="61">
        <v>1.6187950195905021E-3</v>
      </c>
      <c r="BO55" s="61">
        <v>5.5839597053914947E-3</v>
      </c>
      <c r="BP55" s="61">
        <v>7.3906864613084711E-3</v>
      </c>
      <c r="BQ55" s="61">
        <v>3.405350039267252E-2</v>
      </c>
      <c r="BR55" s="61">
        <v>4.4092577336986682E-2</v>
      </c>
      <c r="BS55" s="61">
        <v>1.945533848470693E-2</v>
      </c>
      <c r="BT55" s="61">
        <v>2.0384643339733E-2</v>
      </c>
      <c r="BU55" s="61">
        <v>8.7739824188950433E-3</v>
      </c>
      <c r="BV55" s="61">
        <v>9.9690406365322559E-3</v>
      </c>
      <c r="BW55" s="61">
        <v>1.6085556812583945E-4</v>
      </c>
      <c r="BX55" s="61">
        <v>5.0700814760884505E-3</v>
      </c>
      <c r="BY55" s="61">
        <v>3.683501489805896E-2</v>
      </c>
      <c r="BZ55" s="61">
        <v>4.6488609259120572E-2</v>
      </c>
    </row>
    <row r="56" spans="34:78" x14ac:dyDescent="0.2">
      <c r="BH56" s="62" t="s">
        <v>96</v>
      </c>
      <c r="BI56" s="62" t="s">
        <v>235</v>
      </c>
      <c r="BJ56" s="62" t="s">
        <v>236</v>
      </c>
      <c r="BK56" s="62">
        <v>6.3283847998740761E-4</v>
      </c>
      <c r="BL56" s="62">
        <v>4.0483739528451856E-4</v>
      </c>
      <c r="BM56" s="62">
        <v>1.8660070453064836E-3</v>
      </c>
      <c r="BN56" s="62">
        <v>2.2552083573090798E-3</v>
      </c>
      <c r="BO56" s="62">
        <v>5.0138660579674976E-3</v>
      </c>
      <c r="BP56" s="62">
        <v>7.7575513158567588E-3</v>
      </c>
      <c r="BQ56" s="62">
        <v>3.8209581012329741E-2</v>
      </c>
      <c r="BR56" s="62">
        <v>4.1267289221259995E-2</v>
      </c>
      <c r="BS56" s="62">
        <v>2.0563104697968404E-2</v>
      </c>
      <c r="BT56" s="62">
        <v>2.0979669994012351E-2</v>
      </c>
      <c r="BU56" s="62">
        <v>1.0124980545363815E-2</v>
      </c>
      <c r="BV56" s="62">
        <v>1.1573429942904445E-2</v>
      </c>
      <c r="BW56" s="62">
        <v>1.423274320936585E-3</v>
      </c>
      <c r="BX56" s="62">
        <v>9.3756373806708204E-4</v>
      </c>
      <c r="BY56" s="62">
        <v>4.0372998885443767E-2</v>
      </c>
      <c r="BZ56" s="62">
        <v>4.3784096811592343E-2</v>
      </c>
    </row>
    <row r="57" spans="34:78" x14ac:dyDescent="0.2">
      <c r="BH57" s="61" t="s">
        <v>96</v>
      </c>
      <c r="BI57" s="61" t="s">
        <v>237</v>
      </c>
      <c r="BJ57" s="61" t="s">
        <v>238</v>
      </c>
      <c r="BK57" s="61">
        <v>4.1384342172978705E-4</v>
      </c>
      <c r="BL57" s="61">
        <v>4.0483739528451856E-4</v>
      </c>
      <c r="BM57" s="61">
        <v>2.7502813982267504E-3</v>
      </c>
      <c r="BN57" s="61">
        <v>2.2552083573090798E-3</v>
      </c>
      <c r="BO57" s="61">
        <v>6.911468234747753E-3</v>
      </c>
      <c r="BP57" s="61">
        <v>7.7575513158567588E-3</v>
      </c>
      <c r="BQ57" s="61" t="s">
        <v>38</v>
      </c>
      <c r="BR57" s="61" t="s">
        <v>38</v>
      </c>
      <c r="BS57" s="61" t="s">
        <v>38</v>
      </c>
      <c r="BT57" s="61" t="s">
        <v>38</v>
      </c>
      <c r="BU57" s="61">
        <v>1.0053101812005361E-2</v>
      </c>
      <c r="BV57" s="61">
        <v>1.1573429942904445E-2</v>
      </c>
      <c r="BW57" s="61">
        <v>-4.1889648525530454E-3</v>
      </c>
      <c r="BX57" s="61">
        <v>9.3756373806708204E-4</v>
      </c>
      <c r="BY57" s="61" t="s">
        <v>38</v>
      </c>
      <c r="BZ57" s="61" t="s">
        <v>38</v>
      </c>
    </row>
    <row r="58" spans="34:78" x14ac:dyDescent="0.2">
      <c r="BH58" s="62" t="s">
        <v>96</v>
      </c>
      <c r="BI58" s="62" t="s">
        <v>239</v>
      </c>
      <c r="BJ58" s="62" t="s">
        <v>240</v>
      </c>
      <c r="BK58" s="62">
        <v>3.7004054022182764E-4</v>
      </c>
      <c r="BL58" s="62">
        <v>4.0483739528451856E-4</v>
      </c>
      <c r="BM58" s="62">
        <v>1.881842287740243E-3</v>
      </c>
      <c r="BN58" s="62">
        <v>2.2552083573090798E-3</v>
      </c>
      <c r="BO58" s="62">
        <v>5.1162250159855205E-3</v>
      </c>
      <c r="BP58" s="62">
        <v>7.7575513158567588E-3</v>
      </c>
      <c r="BQ58" s="62">
        <v>3.693698120353317E-2</v>
      </c>
      <c r="BR58" s="62">
        <v>4.1267289221259995E-2</v>
      </c>
      <c r="BS58" s="62">
        <v>1.9850266951671136E-2</v>
      </c>
      <c r="BT58" s="62">
        <v>2.0979669994012351E-2</v>
      </c>
      <c r="BU58" s="62">
        <v>1.0866662990570042E-2</v>
      </c>
      <c r="BV58" s="62">
        <v>1.1573429942904445E-2</v>
      </c>
      <c r="BW58" s="62">
        <v>1.413257099781795E-3</v>
      </c>
      <c r="BX58" s="62">
        <v>9.3756373806708204E-4</v>
      </c>
      <c r="BY58" s="62">
        <v>3.8624363638273707E-2</v>
      </c>
      <c r="BZ58" s="62">
        <v>4.3784096811592343E-2</v>
      </c>
    </row>
    <row r="59" spans="34:78" x14ac:dyDescent="0.2">
      <c r="BH59" s="61" t="s">
        <v>96</v>
      </c>
      <c r="BI59" s="61" t="s">
        <v>241</v>
      </c>
      <c r="BJ59" s="61" t="s">
        <v>242</v>
      </c>
      <c r="BK59" s="61">
        <v>3.6571255680661885E-4</v>
      </c>
      <c r="BL59" s="61">
        <v>4.0483739528451856E-4</v>
      </c>
      <c r="BM59" s="61">
        <v>1.8918840548192151E-3</v>
      </c>
      <c r="BN59" s="61">
        <v>2.2552083573090798E-3</v>
      </c>
      <c r="BO59" s="61">
        <v>6.9118628206148447E-3</v>
      </c>
      <c r="BP59" s="61">
        <v>7.7575513158567588E-3</v>
      </c>
      <c r="BQ59" s="61">
        <v>4.0134075647565215E-2</v>
      </c>
      <c r="BR59" s="61">
        <v>4.1267289221259995E-2</v>
      </c>
      <c r="BS59" s="61">
        <v>1.9776910615607823E-2</v>
      </c>
      <c r="BT59" s="61">
        <v>2.0979669994012351E-2</v>
      </c>
      <c r="BU59" s="61">
        <v>1.1876887964948679E-2</v>
      </c>
      <c r="BV59" s="61">
        <v>1.1573429942904445E-2</v>
      </c>
      <c r="BW59" s="61">
        <v>1.1951180399005779E-3</v>
      </c>
      <c r="BX59" s="61">
        <v>9.3756373806708204E-4</v>
      </c>
      <c r="BY59" s="61">
        <v>4.261117735616704E-2</v>
      </c>
      <c r="BZ59" s="61">
        <v>4.3784096811592343E-2</v>
      </c>
    </row>
    <row r="60" spans="34:78" x14ac:dyDescent="0.2">
      <c r="BH60" s="62" t="s">
        <v>96</v>
      </c>
      <c r="BI60" s="62" t="s">
        <v>244</v>
      </c>
      <c r="BJ60" s="62" t="s">
        <v>245</v>
      </c>
      <c r="BK60" s="62">
        <v>3.5790107990485431E-4</v>
      </c>
      <c r="BL60" s="62">
        <v>4.0483739528451856E-4</v>
      </c>
      <c r="BM60" s="62">
        <v>1.5312428326013094E-3</v>
      </c>
      <c r="BN60" s="62">
        <v>2.2552083573090798E-3</v>
      </c>
      <c r="BO60" s="62">
        <v>3.7327619063352024E-3</v>
      </c>
      <c r="BP60" s="62">
        <v>7.7575513158567588E-3</v>
      </c>
      <c r="BQ60" s="62">
        <v>3.1482585552437214E-2</v>
      </c>
      <c r="BR60" s="62">
        <v>4.1267289221259995E-2</v>
      </c>
      <c r="BS60" s="62">
        <v>1.7222976957642411E-2</v>
      </c>
      <c r="BT60" s="62">
        <v>2.0979669994012351E-2</v>
      </c>
      <c r="BU60" s="62">
        <v>9.3247336465895891E-3</v>
      </c>
      <c r="BV60" s="62">
        <v>1.1573429942904445E-2</v>
      </c>
      <c r="BW60" s="62">
        <v>6.8501628449624263E-6</v>
      </c>
      <c r="BX60" s="62">
        <v>9.3756373806708204E-4</v>
      </c>
      <c r="BY60" s="62">
        <v>3.3806259333292843E-2</v>
      </c>
      <c r="BZ60" s="62">
        <v>4.3784096811592343E-2</v>
      </c>
    </row>
    <row r="61" spans="34:78" x14ac:dyDescent="0.2">
      <c r="BH61" s="61" t="s">
        <v>97</v>
      </c>
      <c r="BI61" s="61" t="s">
        <v>246</v>
      </c>
      <c r="BJ61" s="61" t="s">
        <v>247</v>
      </c>
      <c r="BK61" s="61">
        <v>3.2957713853987158E-4</v>
      </c>
      <c r="BL61" s="61">
        <v>3.1659098555714138E-4</v>
      </c>
      <c r="BM61" s="61">
        <v>2.2699784191095862E-3</v>
      </c>
      <c r="BN61" s="61">
        <v>2.0449491838376854E-3</v>
      </c>
      <c r="BO61" s="61">
        <v>8.8354077585364177E-3</v>
      </c>
      <c r="BP61" s="61">
        <v>8.1096251981240819E-3</v>
      </c>
      <c r="BQ61" s="61">
        <v>3.308676160266999E-2</v>
      </c>
      <c r="BR61" s="61">
        <v>5.3660833559344923E-2</v>
      </c>
      <c r="BS61" s="61">
        <v>2.2061854860907948E-2</v>
      </c>
      <c r="BT61" s="61">
        <v>2.1766988870153492E-2</v>
      </c>
      <c r="BU61" s="61">
        <v>9.4960285582508241E-3</v>
      </c>
      <c r="BV61" s="61">
        <v>1.3319524822295703E-2</v>
      </c>
      <c r="BW61" s="61">
        <v>-1.3120383778790767E-3</v>
      </c>
      <c r="BX61" s="61">
        <v>6.9456626339747807E-3</v>
      </c>
      <c r="BY61" s="61">
        <v>3.5850238144810254E-2</v>
      </c>
      <c r="BZ61" s="61">
        <v>5.5748012505494104E-2</v>
      </c>
    </row>
    <row r="62" spans="34:78" x14ac:dyDescent="0.2">
      <c r="BH62" s="62" t="s">
        <v>97</v>
      </c>
      <c r="BI62" s="62" t="s">
        <v>248</v>
      </c>
      <c r="BJ62" s="62" t="s">
        <v>249</v>
      </c>
      <c r="BK62" s="62">
        <v>2.168368515120811E-4</v>
      </c>
      <c r="BL62" s="62">
        <v>3.1659098555714138E-4</v>
      </c>
      <c r="BM62" s="62">
        <v>2.0871234271917505E-3</v>
      </c>
      <c r="BN62" s="62">
        <v>2.0449491838376854E-3</v>
      </c>
      <c r="BO62" s="62">
        <v>1.0373284032929364E-2</v>
      </c>
      <c r="BP62" s="62">
        <v>8.1096251981240819E-3</v>
      </c>
      <c r="BQ62" s="62">
        <v>4.21356564407811E-2</v>
      </c>
      <c r="BR62" s="62">
        <v>5.3660833559344923E-2</v>
      </c>
      <c r="BS62" s="62">
        <v>2.1326664984382404E-2</v>
      </c>
      <c r="BT62" s="62">
        <v>2.1766988870153492E-2</v>
      </c>
      <c r="BU62" s="62">
        <v>1.0410908325214407E-2</v>
      </c>
      <c r="BV62" s="62">
        <v>1.3319524822295703E-2</v>
      </c>
      <c r="BW62" s="62">
        <v>1.7089537102146224E-3</v>
      </c>
      <c r="BX62" s="62">
        <v>6.9456626339747807E-3</v>
      </c>
      <c r="BY62" s="62">
        <v>4.5411937133646552E-2</v>
      </c>
      <c r="BZ62" s="62">
        <v>5.5748012505494104E-2</v>
      </c>
    </row>
    <row r="63" spans="34:78" x14ac:dyDescent="0.2">
      <c r="BH63" s="61" t="s">
        <v>97</v>
      </c>
      <c r="BI63" s="61" t="s">
        <v>250</v>
      </c>
      <c r="BJ63" s="61" t="s">
        <v>251</v>
      </c>
      <c r="BK63" s="61">
        <v>4.4422606350869032E-4</v>
      </c>
      <c r="BL63" s="61">
        <v>3.1659098555714138E-4</v>
      </c>
      <c r="BM63" s="61">
        <v>2.2128081520329523E-3</v>
      </c>
      <c r="BN63" s="61">
        <v>2.0449491838376854E-3</v>
      </c>
      <c r="BO63" s="61">
        <v>7.1959483178216654E-3</v>
      </c>
      <c r="BP63" s="61">
        <v>8.1096251981240819E-3</v>
      </c>
      <c r="BQ63" s="61">
        <v>3.846771122364645E-2</v>
      </c>
      <c r="BR63" s="61">
        <v>5.3660833559344923E-2</v>
      </c>
      <c r="BS63" s="61">
        <v>2.3530977834936628E-2</v>
      </c>
      <c r="BT63" s="61">
        <v>2.1766988870153492E-2</v>
      </c>
      <c r="BU63" s="61">
        <v>1.0640771273161764E-2</v>
      </c>
      <c r="BV63" s="61">
        <v>1.3319524822295703E-2</v>
      </c>
      <c r="BW63" s="61">
        <v>-1.3184640247215773E-3</v>
      </c>
      <c r="BX63" s="61">
        <v>6.9456626339747807E-3</v>
      </c>
      <c r="BY63" s="61">
        <v>4.4473702080982447E-2</v>
      </c>
      <c r="BZ63" s="61">
        <v>5.5748012505494104E-2</v>
      </c>
    </row>
    <row r="64" spans="34:78" x14ac:dyDescent="0.2">
      <c r="BH64" s="62" t="s">
        <v>97</v>
      </c>
      <c r="BI64" s="62" t="s">
        <v>252</v>
      </c>
      <c r="BJ64" s="62" t="s">
        <v>253</v>
      </c>
      <c r="BK64" s="62">
        <v>1.6028230598470472E-3</v>
      </c>
      <c r="BL64" s="62">
        <v>3.1659098555714138E-4</v>
      </c>
      <c r="BM64" s="62">
        <v>1.29222438721599E-3</v>
      </c>
      <c r="BN64" s="62">
        <v>2.0449491838376854E-3</v>
      </c>
      <c r="BO64" s="62">
        <v>7.537851127080053E-3</v>
      </c>
      <c r="BP64" s="62">
        <v>8.1096251981240819E-3</v>
      </c>
      <c r="BQ64" s="62">
        <v>3.1784076477586742E-2</v>
      </c>
      <c r="BR64" s="62">
        <v>5.3660833559344923E-2</v>
      </c>
      <c r="BS64" s="62">
        <v>1.979574388186589E-2</v>
      </c>
      <c r="BT64" s="62">
        <v>2.1766988870153492E-2</v>
      </c>
      <c r="BU64" s="62">
        <v>1.031343349852909E-2</v>
      </c>
      <c r="BV64" s="62">
        <v>1.3319524822295703E-2</v>
      </c>
      <c r="BW64" s="62">
        <v>2.4960959062219068E-3</v>
      </c>
      <c r="BX64" s="62">
        <v>6.9456626339747807E-3</v>
      </c>
      <c r="BY64" s="62">
        <v>3.4129276107334627E-2</v>
      </c>
      <c r="BZ64" s="62">
        <v>5.5748012505494104E-2</v>
      </c>
    </row>
    <row r="65" spans="60:78" x14ac:dyDescent="0.2">
      <c r="BH65" s="61" t="s">
        <v>97</v>
      </c>
      <c r="BI65" s="61" t="s">
        <v>254</v>
      </c>
      <c r="BJ65" s="61" t="s">
        <v>255</v>
      </c>
      <c r="BK65" s="61">
        <v>1.5909854152540426E-4</v>
      </c>
      <c r="BL65" s="61">
        <v>3.1659098555714138E-4</v>
      </c>
      <c r="BM65" s="61">
        <v>1.7818063296699549E-3</v>
      </c>
      <c r="BN65" s="61">
        <v>2.0449491838376854E-3</v>
      </c>
      <c r="BO65" s="61">
        <v>6.0003578188445594E-3</v>
      </c>
      <c r="BP65" s="61">
        <v>8.1096251981240819E-3</v>
      </c>
      <c r="BQ65" s="61">
        <v>3.4769044039597796E-2</v>
      </c>
      <c r="BR65" s="61">
        <v>5.3660833559344923E-2</v>
      </c>
      <c r="BS65" s="61">
        <v>1.9634406191416431E-2</v>
      </c>
      <c r="BT65" s="61">
        <v>2.1766988870153492E-2</v>
      </c>
      <c r="BU65" s="61">
        <v>9.938028459528514E-3</v>
      </c>
      <c r="BV65" s="61">
        <v>1.3319524822295703E-2</v>
      </c>
      <c r="BW65" s="61">
        <v>6.0768668437582996E-4</v>
      </c>
      <c r="BX65" s="61">
        <v>6.9456626339747807E-3</v>
      </c>
      <c r="BY65" s="61">
        <v>3.7297332510152881E-2</v>
      </c>
      <c r="BZ65" s="61">
        <v>5.5748012505494104E-2</v>
      </c>
    </row>
    <row r="66" spans="60:78" x14ac:dyDescent="0.2">
      <c r="BH66" s="62" t="s">
        <v>97</v>
      </c>
      <c r="BI66" s="62" t="s">
        <v>256</v>
      </c>
      <c r="BJ66" s="62" t="s">
        <v>257</v>
      </c>
      <c r="BK66" s="62">
        <v>3.4458035793538677E-4</v>
      </c>
      <c r="BL66" s="62">
        <v>3.1659098555714138E-4</v>
      </c>
      <c r="BM66" s="62">
        <v>2.3970261164760753E-3</v>
      </c>
      <c r="BN66" s="62">
        <v>2.0449491838376854E-3</v>
      </c>
      <c r="BO66" s="62">
        <v>7.0983330743050743E-3</v>
      </c>
      <c r="BP66" s="62">
        <v>8.1096251981240819E-3</v>
      </c>
      <c r="BQ66" s="62">
        <v>4.1206402350035143E-2</v>
      </c>
      <c r="BR66" s="62">
        <v>5.3660833559344923E-2</v>
      </c>
      <c r="BS66" s="62">
        <v>2.1415276377863446E-2</v>
      </c>
      <c r="BT66" s="62">
        <v>2.1766988870153492E-2</v>
      </c>
      <c r="BU66" s="62">
        <v>1.2491591123886758E-2</v>
      </c>
      <c r="BV66" s="62">
        <v>1.3319524822295703E-2</v>
      </c>
      <c r="BW66" s="62">
        <v>1.0972419489319041E-3</v>
      </c>
      <c r="BX66" s="62">
        <v>6.9456626339747807E-3</v>
      </c>
      <c r="BY66" s="62">
        <v>4.39227661523518E-2</v>
      </c>
      <c r="BZ66" s="62">
        <v>5.5748012505494104E-2</v>
      </c>
    </row>
    <row r="67" spans="60:78" x14ac:dyDescent="0.2">
      <c r="BH67" s="61" t="s">
        <v>97</v>
      </c>
      <c r="BI67" s="61" t="s">
        <v>258</v>
      </c>
      <c r="BJ67" s="61" t="s">
        <v>259</v>
      </c>
      <c r="BK67" s="61">
        <v>4.4939273940536317E-4</v>
      </c>
      <c r="BL67" s="61">
        <v>3.1659098555714138E-4</v>
      </c>
      <c r="BM67" s="61">
        <v>2.7247458241965727E-3</v>
      </c>
      <c r="BN67" s="61">
        <v>2.0449491838376854E-3</v>
      </c>
      <c r="BO67" s="61">
        <v>8.6794317312901548E-3</v>
      </c>
      <c r="BP67" s="61">
        <v>8.1096251981240819E-3</v>
      </c>
      <c r="BQ67" s="61">
        <v>4.1768846053127806E-2</v>
      </c>
      <c r="BR67" s="61">
        <v>5.3660833559344923E-2</v>
      </c>
      <c r="BS67" s="61">
        <v>2.1003156825012415E-2</v>
      </c>
      <c r="BT67" s="61">
        <v>2.1766988870153492E-2</v>
      </c>
      <c r="BU67" s="61">
        <v>1.2853664569820067E-2</v>
      </c>
      <c r="BV67" s="61">
        <v>1.3319524822295703E-2</v>
      </c>
      <c r="BW67" s="61">
        <v>9.378354760116725E-4</v>
      </c>
      <c r="BX67" s="61">
        <v>6.9456626339747807E-3</v>
      </c>
      <c r="BY67" s="61">
        <v>4.5316091469125297E-2</v>
      </c>
      <c r="BZ67" s="61">
        <v>5.5748012505494104E-2</v>
      </c>
    </row>
    <row r="68" spans="60:78" x14ac:dyDescent="0.2">
      <c r="BH68" s="62" t="s">
        <v>97</v>
      </c>
      <c r="BI68" s="62" t="s">
        <v>260</v>
      </c>
      <c r="BJ68" s="62" t="s">
        <v>261</v>
      </c>
      <c r="BK68" s="62">
        <v>1.0976422895581095E-4</v>
      </c>
      <c r="BL68" s="62">
        <v>3.1659098555714138E-4</v>
      </c>
      <c r="BM68" s="62">
        <v>2.3765652389806657E-3</v>
      </c>
      <c r="BN68" s="62">
        <v>2.0449491838376854E-3</v>
      </c>
      <c r="BO68" s="62">
        <v>7.8553628030844092E-3</v>
      </c>
      <c r="BP68" s="62">
        <v>8.1096251981240819E-3</v>
      </c>
      <c r="BQ68" s="62">
        <v>3.5295189752410305E-2</v>
      </c>
      <c r="BR68" s="62">
        <v>5.3660833559344923E-2</v>
      </c>
      <c r="BS68" s="62">
        <v>1.9041223951525854E-2</v>
      </c>
      <c r="BT68" s="62">
        <v>2.1766988870153492E-2</v>
      </c>
      <c r="BU68" s="62">
        <v>1.0821766522025156E-2</v>
      </c>
      <c r="BV68" s="62">
        <v>1.3319524822295703E-2</v>
      </c>
      <c r="BW68" s="62">
        <v>1.5311904685400002E-4</v>
      </c>
      <c r="BX68" s="62">
        <v>6.9456626339747807E-3</v>
      </c>
      <c r="BY68" s="62">
        <v>3.7621402152224093E-2</v>
      </c>
      <c r="BZ68" s="62">
        <v>5.5748012505494104E-2</v>
      </c>
    </row>
    <row r="69" spans="60:78" x14ac:dyDescent="0.2">
      <c r="BH69" s="61" t="s">
        <v>97</v>
      </c>
      <c r="BI69" s="61" t="s">
        <v>262</v>
      </c>
      <c r="BJ69" s="61" t="s">
        <v>263</v>
      </c>
      <c r="BK69" s="61">
        <v>3.8682829741887303E-4</v>
      </c>
      <c r="BL69" s="61">
        <v>3.1659098555714138E-4</v>
      </c>
      <c r="BM69" s="61">
        <v>2.082310587125269E-3</v>
      </c>
      <c r="BN69" s="61">
        <v>2.0449491838376854E-3</v>
      </c>
      <c r="BO69" s="61">
        <v>6.7086965586580227E-3</v>
      </c>
      <c r="BP69" s="61">
        <v>8.1096251981240819E-3</v>
      </c>
      <c r="BQ69" s="61">
        <v>3.6501560936147426E-2</v>
      </c>
      <c r="BR69" s="61">
        <v>5.3660833559344923E-2</v>
      </c>
      <c r="BS69" s="61">
        <v>2.0003992462958475E-2</v>
      </c>
      <c r="BT69" s="61">
        <v>2.1766988870153492E-2</v>
      </c>
      <c r="BU69" s="61">
        <v>1.0381633522363432E-2</v>
      </c>
      <c r="BV69" s="61">
        <v>1.3319524822295703E-2</v>
      </c>
      <c r="BW69" s="61">
        <v>3.8089078915537478E-4</v>
      </c>
      <c r="BX69" s="61">
        <v>6.9456626339747807E-3</v>
      </c>
      <c r="BY69" s="61">
        <v>3.8694016136593845E-2</v>
      </c>
      <c r="BZ69" s="61">
        <v>5.5748012505494104E-2</v>
      </c>
    </row>
    <row r="70" spans="60:78" x14ac:dyDescent="0.2">
      <c r="BH70" s="62" t="s">
        <v>97</v>
      </c>
      <c r="BI70" s="62" t="s">
        <v>264</v>
      </c>
      <c r="BJ70" s="62" t="s">
        <v>265</v>
      </c>
      <c r="BK70" s="62">
        <v>1.570704743947271E-3</v>
      </c>
      <c r="BL70" s="62">
        <v>3.1659098555714138E-4</v>
      </c>
      <c r="BM70" s="62">
        <v>1.2923762006473716E-3</v>
      </c>
      <c r="BN70" s="62">
        <v>2.0449491838376854E-3</v>
      </c>
      <c r="BO70" s="62">
        <v>7.5335416832282842E-3</v>
      </c>
      <c r="BP70" s="62">
        <v>8.1096251981240819E-3</v>
      </c>
      <c r="BQ70" s="62">
        <v>3.6488300808380281E-2</v>
      </c>
      <c r="BR70" s="62">
        <v>5.3660833559344923E-2</v>
      </c>
      <c r="BS70" s="62">
        <v>1.8443898996637786E-2</v>
      </c>
      <c r="BT70" s="62">
        <v>2.1766988870153492E-2</v>
      </c>
      <c r="BU70" s="62">
        <v>9.6600824592831813E-3</v>
      </c>
      <c r="BV70" s="62">
        <v>1.3319524822295703E-2</v>
      </c>
      <c r="BW70" s="62">
        <v>3.4672639888904122E-3</v>
      </c>
      <c r="BX70" s="62">
        <v>6.9456626339747807E-3</v>
      </c>
      <c r="BY70" s="62">
        <v>3.8987357355042773E-2</v>
      </c>
      <c r="BZ70" s="62">
        <v>5.5748012505494104E-2</v>
      </c>
    </row>
    <row r="71" spans="60:78" x14ac:dyDescent="0.2">
      <c r="BH71" s="61" t="s">
        <v>98</v>
      </c>
      <c r="BI71" s="61" t="s">
        <v>266</v>
      </c>
      <c r="BJ71" s="61" t="s">
        <v>267</v>
      </c>
      <c r="BK71" s="61">
        <v>2.084167762750333E-5</v>
      </c>
      <c r="BL71" s="61">
        <v>-4.503633597319201E-4</v>
      </c>
      <c r="BM71" s="61">
        <v>-2.6749819217776194E-3</v>
      </c>
      <c r="BN71" s="61">
        <v>-7.6368495494936184E-3</v>
      </c>
      <c r="BO71" s="61">
        <v>-3.3947402071654031E-2</v>
      </c>
      <c r="BP71" s="61">
        <v>-3.3091413065934439E-2</v>
      </c>
      <c r="BQ71" s="61">
        <v>0.12274454865608875</v>
      </c>
      <c r="BR71" s="61">
        <v>0.10560623277716008</v>
      </c>
      <c r="BS71" s="61">
        <v>5.9461249534691341E-2</v>
      </c>
      <c r="BT71" s="61">
        <v>5.1284343852209702E-2</v>
      </c>
      <c r="BU71" s="61">
        <v>3.7614354699101016E-2</v>
      </c>
      <c r="BV71" s="61">
        <v>3.2921980217210489E-2</v>
      </c>
      <c r="BW71" s="61">
        <v>8.8221831789756511E-3</v>
      </c>
      <c r="BX71" s="61">
        <v>2.4503958509896062E-3</v>
      </c>
      <c r="BY71" s="61">
        <v>0.11701316907289749</v>
      </c>
      <c r="BZ71" s="61">
        <v>9.2787177893118855E-2</v>
      </c>
    </row>
    <row r="72" spans="60:78" x14ac:dyDescent="0.2">
      <c r="BH72" s="62" t="s">
        <v>98</v>
      </c>
      <c r="BI72" s="62" t="s">
        <v>268</v>
      </c>
      <c r="BJ72" s="62" t="s">
        <v>269</v>
      </c>
      <c r="BK72" s="62">
        <v>7.195078294430779E-5</v>
      </c>
      <c r="BL72" s="62">
        <v>-4.503633597319201E-4</v>
      </c>
      <c r="BM72" s="62">
        <v>-3.141899726428532E-3</v>
      </c>
      <c r="BN72" s="62">
        <v>-7.6368495494936184E-3</v>
      </c>
      <c r="BO72" s="62">
        <v>-3.9867470792797954E-2</v>
      </c>
      <c r="BP72" s="62">
        <v>-3.3091413065934439E-2</v>
      </c>
      <c r="BQ72" s="62">
        <v>0.12843976998345119</v>
      </c>
      <c r="BR72" s="62">
        <v>0.10560623277716008</v>
      </c>
      <c r="BS72" s="62">
        <v>5.7756827589953597E-2</v>
      </c>
      <c r="BT72" s="62">
        <v>5.1284343852209702E-2</v>
      </c>
      <c r="BU72" s="62">
        <v>3.727335571558954E-2</v>
      </c>
      <c r="BV72" s="62">
        <v>3.2921980217210489E-2</v>
      </c>
      <c r="BW72" s="62">
        <v>1.9031315989406439E-2</v>
      </c>
      <c r="BX72" s="62">
        <v>2.4503958509896062E-3</v>
      </c>
      <c r="BY72" s="62">
        <v>0.12145344652634016</v>
      </c>
      <c r="BZ72" s="62">
        <v>9.2787177893118855E-2</v>
      </c>
    </row>
    <row r="73" spans="60:78" x14ac:dyDescent="0.2">
      <c r="BH73" s="61" t="s">
        <v>98</v>
      </c>
      <c r="BI73" s="61" t="s">
        <v>270</v>
      </c>
      <c r="BJ73" s="61" t="s">
        <v>271</v>
      </c>
      <c r="BK73" s="61" t="s">
        <v>38</v>
      </c>
      <c r="BL73" s="61" t="s">
        <v>38</v>
      </c>
      <c r="BM73" s="61" t="s">
        <v>38</v>
      </c>
      <c r="BN73" s="61" t="s">
        <v>38</v>
      </c>
      <c r="BO73" s="61" t="s">
        <v>38</v>
      </c>
      <c r="BP73" s="61" t="s">
        <v>38</v>
      </c>
      <c r="BQ73" s="61" t="s">
        <v>38</v>
      </c>
      <c r="BR73" s="61" t="s">
        <v>38</v>
      </c>
      <c r="BS73" s="61" t="s">
        <v>38</v>
      </c>
      <c r="BT73" s="61" t="s">
        <v>38</v>
      </c>
      <c r="BU73" s="61" t="s">
        <v>38</v>
      </c>
      <c r="BV73" s="61" t="s">
        <v>38</v>
      </c>
      <c r="BW73" s="61" t="s">
        <v>38</v>
      </c>
      <c r="BX73" s="61" t="s">
        <v>38</v>
      </c>
      <c r="BY73" s="61" t="s">
        <v>38</v>
      </c>
      <c r="BZ73" s="61" t="s">
        <v>38</v>
      </c>
    </row>
    <row r="74" spans="60:78" x14ac:dyDescent="0.2">
      <c r="BH74" s="62" t="s">
        <v>98</v>
      </c>
      <c r="BI74" s="62" t="s">
        <v>272</v>
      </c>
      <c r="BJ74" s="62" t="s">
        <v>273</v>
      </c>
      <c r="BK74" s="62">
        <v>1.108765965167624E-4</v>
      </c>
      <c r="BL74" s="62">
        <v>-4.503633597319201E-4</v>
      </c>
      <c r="BM74" s="62">
        <v>-2.4151870059603286E-3</v>
      </c>
      <c r="BN74" s="62">
        <v>-7.6368495494936184E-3</v>
      </c>
      <c r="BO74" s="62">
        <v>-3.4525389194321021E-2</v>
      </c>
      <c r="BP74" s="62">
        <v>-3.3091413065934439E-2</v>
      </c>
      <c r="BQ74" s="62">
        <v>0.12681296645172102</v>
      </c>
      <c r="BR74" s="62">
        <v>0.10560623277716008</v>
      </c>
      <c r="BS74" s="62">
        <v>5.9261207262372606E-2</v>
      </c>
      <c r="BT74" s="62">
        <v>5.1284343852209702E-2</v>
      </c>
      <c r="BU74" s="62">
        <v>3.5215385027944412E-2</v>
      </c>
      <c r="BV74" s="62">
        <v>3.2921980217210489E-2</v>
      </c>
      <c r="BW74" s="62">
        <v>1.2349782595434844E-2</v>
      </c>
      <c r="BX74" s="62">
        <v>2.4503958509896062E-3</v>
      </c>
      <c r="BY74" s="62">
        <v>0.12047140129185041</v>
      </c>
      <c r="BZ74" s="62">
        <v>9.2787177893118855E-2</v>
      </c>
    </row>
    <row r="75" spans="60:78" x14ac:dyDescent="0.2">
      <c r="BH75" s="61" t="s">
        <v>99</v>
      </c>
      <c r="BI75" s="61" t="s">
        <v>274</v>
      </c>
      <c r="BJ75" s="61" t="s">
        <v>275</v>
      </c>
      <c r="BK75" s="61">
        <v>2.8372560854850182E-3</v>
      </c>
      <c r="BL75" s="61">
        <v>9.9486013190812628E-3</v>
      </c>
      <c r="BM75" s="61">
        <v>-3.6549775420225972E-3</v>
      </c>
      <c r="BN75" s="61">
        <v>2.4071800057787751E-3</v>
      </c>
      <c r="BO75" s="61">
        <v>9.5109795092401805E-2</v>
      </c>
      <c r="BP75" s="61">
        <v>0.10943158652116591</v>
      </c>
      <c r="BQ75" s="61">
        <v>0.32080371787862227</v>
      </c>
      <c r="BR75" s="61">
        <v>0.33712563743709811</v>
      </c>
      <c r="BS75" s="61">
        <v>0.13775374222691616</v>
      </c>
      <c r="BT75" s="61">
        <v>0.16078470102784714</v>
      </c>
      <c r="BU75" s="61">
        <v>4.9819369807104774E-3</v>
      </c>
      <c r="BV75" s="61">
        <v>-1.8377752460639551E-2</v>
      </c>
      <c r="BW75" s="61">
        <v>9.5518047237117543E-2</v>
      </c>
      <c r="BX75" s="61">
        <v>0.12929807982986397</v>
      </c>
      <c r="BY75" s="61">
        <v>0.37124839142312127</v>
      </c>
      <c r="BZ75" s="61">
        <v>0.37354379262221116</v>
      </c>
    </row>
    <row r="76" spans="60:78" x14ac:dyDescent="0.2">
      <c r="BH76" s="62" t="s">
        <v>99</v>
      </c>
      <c r="BI76" s="62" t="s">
        <v>276</v>
      </c>
      <c r="BJ76" s="62" t="s">
        <v>277</v>
      </c>
      <c r="BK76" s="62">
        <v>2.837420897173315E-3</v>
      </c>
      <c r="BL76" s="62">
        <v>9.9486013190812628E-3</v>
      </c>
      <c r="BM76" s="62">
        <v>-3.6463625506431008E-3</v>
      </c>
      <c r="BN76" s="62">
        <v>2.4071800057787751E-3</v>
      </c>
      <c r="BO76" s="62">
        <v>9.5780575526563938E-2</v>
      </c>
      <c r="BP76" s="62">
        <v>0.10943158652116591</v>
      </c>
      <c r="BQ76" s="62">
        <v>0.33694119039525794</v>
      </c>
      <c r="BR76" s="62">
        <v>0.33712563743709811</v>
      </c>
      <c r="BS76" s="62">
        <v>0.1406588242342941</v>
      </c>
      <c r="BT76" s="62">
        <v>0.16078470102784714</v>
      </c>
      <c r="BU76" s="62">
        <v>9.3227573210243886E-3</v>
      </c>
      <c r="BV76" s="62">
        <v>-1.8377752460639551E-2</v>
      </c>
      <c r="BW76" s="62">
        <v>9.8583904732143957E-2</v>
      </c>
      <c r="BX76" s="62">
        <v>0.12929807982986397</v>
      </c>
      <c r="BY76" s="62">
        <v>0.38799827014262522</v>
      </c>
      <c r="BZ76" s="62">
        <v>0.37354379262221116</v>
      </c>
    </row>
    <row r="77" spans="60:78" x14ac:dyDescent="0.2">
      <c r="BH77" s="61" t="s">
        <v>99</v>
      </c>
      <c r="BI77" s="61" t="s">
        <v>278</v>
      </c>
      <c r="BJ77" s="61" t="s">
        <v>279</v>
      </c>
      <c r="BK77" s="61">
        <v>2.8385253307883218E-3</v>
      </c>
      <c r="BL77" s="61">
        <v>9.9486013190812628E-3</v>
      </c>
      <c r="BM77" s="61">
        <v>-3.6631286605107727E-3</v>
      </c>
      <c r="BN77" s="61">
        <v>2.4071800057787751E-3</v>
      </c>
      <c r="BO77" s="61">
        <v>9.4310733425544635E-2</v>
      </c>
      <c r="BP77" s="61">
        <v>0.10943158652116591</v>
      </c>
      <c r="BQ77" s="61">
        <v>0.30476853613769861</v>
      </c>
      <c r="BR77" s="61">
        <v>0.33712563743709811</v>
      </c>
      <c r="BS77" s="61">
        <v>0.13493084728032967</v>
      </c>
      <c r="BT77" s="61">
        <v>0.16078470102784714</v>
      </c>
      <c r="BU77" s="61">
        <v>7.1244798877367899E-4</v>
      </c>
      <c r="BV77" s="61">
        <v>-1.8377752460639551E-2</v>
      </c>
      <c r="BW77" s="61">
        <v>9.2336530082800294E-2</v>
      </c>
      <c r="BX77" s="61">
        <v>0.12929807982986397</v>
      </c>
      <c r="BY77" s="61">
        <v>0.3546625614067942</v>
      </c>
      <c r="BZ77" s="61">
        <v>0.37354379262221116</v>
      </c>
    </row>
    <row r="78" spans="60:78" x14ac:dyDescent="0.2">
      <c r="BH78" s="62" t="s">
        <v>99</v>
      </c>
      <c r="BI78" s="62" t="s">
        <v>280</v>
      </c>
      <c r="BJ78" s="62" t="s">
        <v>281</v>
      </c>
      <c r="BK78" s="62">
        <v>2.8387279096575568E-3</v>
      </c>
      <c r="BL78" s="62">
        <v>9.9486013190812628E-3</v>
      </c>
      <c r="BM78" s="62">
        <v>-3.6555646380970197E-3</v>
      </c>
      <c r="BN78" s="62">
        <v>2.4071800057787751E-3</v>
      </c>
      <c r="BO78" s="62">
        <v>9.4598852705429559E-2</v>
      </c>
      <c r="BP78" s="62">
        <v>0.10943158652116591</v>
      </c>
      <c r="BQ78" s="62">
        <v>0.31183143608647268</v>
      </c>
      <c r="BR78" s="62">
        <v>0.33712563743709811</v>
      </c>
      <c r="BS78" s="62">
        <v>0.14024360951653736</v>
      </c>
      <c r="BT78" s="62">
        <v>0.16078470102784714</v>
      </c>
      <c r="BU78" s="62">
        <v>-1.6964637878402744E-4</v>
      </c>
      <c r="BV78" s="62">
        <v>-1.8377752460639551E-2</v>
      </c>
      <c r="BW78" s="62">
        <v>9.3270533724704396E-2</v>
      </c>
      <c r="BX78" s="62">
        <v>0.12929807982986397</v>
      </c>
      <c r="BY78" s="62">
        <v>0.36189589022773472</v>
      </c>
      <c r="BZ78" s="62">
        <v>0.37354379262221116</v>
      </c>
    </row>
    <row r="79" spans="60:78" x14ac:dyDescent="0.2">
      <c r="BH79" s="61" t="s">
        <v>99</v>
      </c>
      <c r="BI79" s="61" t="s">
        <v>282</v>
      </c>
      <c r="BJ79" s="61" t="s">
        <v>283</v>
      </c>
      <c r="BK79" s="61">
        <v>2.8410418029176654E-3</v>
      </c>
      <c r="BL79" s="61">
        <v>9.9486013190812628E-3</v>
      </c>
      <c r="BM79" s="61">
        <v>-3.6669206175293789E-3</v>
      </c>
      <c r="BN79" s="61">
        <v>2.4071800057787751E-3</v>
      </c>
      <c r="BO79" s="61">
        <v>9.367714895376511E-2</v>
      </c>
      <c r="BP79" s="61">
        <v>0.10943158652116591</v>
      </c>
      <c r="BQ79" s="61">
        <v>0.29447894433737432</v>
      </c>
      <c r="BR79" s="61">
        <v>0.33712563743709811</v>
      </c>
      <c r="BS79" s="61">
        <v>0.13314130124427526</v>
      </c>
      <c r="BT79" s="61">
        <v>0.16078470102784714</v>
      </c>
      <c r="BU79" s="61">
        <v>-1.9470882644379017E-3</v>
      </c>
      <c r="BV79" s="61">
        <v>-1.8377752460639551E-2</v>
      </c>
      <c r="BW79" s="61">
        <v>9.0252476713014396E-2</v>
      </c>
      <c r="BX79" s="61">
        <v>0.12929807982986397</v>
      </c>
      <c r="BY79" s="61">
        <v>0.34400490792744876</v>
      </c>
      <c r="BZ79" s="61">
        <v>0.37354379262221116</v>
      </c>
    </row>
    <row r="80" spans="60:78" x14ac:dyDescent="0.2">
      <c r="BH80" s="62" t="s">
        <v>99</v>
      </c>
      <c r="BI80" s="62" t="s">
        <v>284</v>
      </c>
      <c r="BJ80" s="62" t="s">
        <v>243</v>
      </c>
      <c r="BK80" s="62">
        <v>2.9725280040377999E-3</v>
      </c>
      <c r="BL80" s="62">
        <v>9.9486013190812628E-3</v>
      </c>
      <c r="BM80" s="62">
        <v>-3.323805967009652E-3</v>
      </c>
      <c r="BN80" s="62">
        <v>2.4071800057787751E-3</v>
      </c>
      <c r="BO80" s="62">
        <v>-2.0005153465821324E-2</v>
      </c>
      <c r="BP80" s="62">
        <v>0.10943158652116591</v>
      </c>
      <c r="BQ80" s="62">
        <v>0.17102215035110335</v>
      </c>
      <c r="BR80" s="62">
        <v>0.33712563743709811</v>
      </c>
      <c r="BS80" s="62">
        <v>0.14650680865630905</v>
      </c>
      <c r="BT80" s="62">
        <v>0.16078470102784714</v>
      </c>
      <c r="BU80" s="62">
        <v>-7.9120711491487139E-3</v>
      </c>
      <c r="BV80" s="62">
        <v>-1.8377752460639551E-2</v>
      </c>
      <c r="BW80" s="62">
        <v>9.2926457087882941E-2</v>
      </c>
      <c r="BX80" s="62">
        <v>0.12929807982986397</v>
      </c>
      <c r="BY80" s="62">
        <v>0.21570710857412823</v>
      </c>
      <c r="BZ80" s="62">
        <v>0.37354379262221116</v>
      </c>
    </row>
    <row r="81" spans="60:78" x14ac:dyDescent="0.2">
      <c r="BH81" s="61" t="s">
        <v>99</v>
      </c>
      <c r="BI81" s="61" t="s">
        <v>285</v>
      </c>
      <c r="BJ81" s="61" t="s">
        <v>286</v>
      </c>
      <c r="BK81" s="61">
        <v>2.835843998004961E-3</v>
      </c>
      <c r="BL81" s="61">
        <v>9.9486013190812628E-3</v>
      </c>
      <c r="BM81" s="61">
        <v>-3.6519601466269425E-3</v>
      </c>
      <c r="BN81" s="61">
        <v>2.4071800057787751E-3</v>
      </c>
      <c r="BO81" s="61">
        <v>9.5918504200499077E-2</v>
      </c>
      <c r="BP81" s="61">
        <v>0.10943158652116591</v>
      </c>
      <c r="BQ81" s="61">
        <v>0.3363840523824404</v>
      </c>
      <c r="BR81" s="61">
        <v>0.33712563743709811</v>
      </c>
      <c r="BS81" s="61">
        <v>0.1406946215361331</v>
      </c>
      <c r="BT81" s="61">
        <v>0.16078470102784714</v>
      </c>
      <c r="BU81" s="61">
        <v>9.166661085557859E-3</v>
      </c>
      <c r="BV81" s="61">
        <v>-1.8377752460639551E-2</v>
      </c>
      <c r="BW81" s="61">
        <v>9.8429805044326857E-2</v>
      </c>
      <c r="BX81" s="61">
        <v>0.12929807982986397</v>
      </c>
      <c r="BY81" s="61">
        <v>0.38739042101809296</v>
      </c>
      <c r="BZ81" s="61">
        <v>0.37354379262221116</v>
      </c>
    </row>
    <row r="82" spans="60:78" x14ac:dyDescent="0.2">
      <c r="BH82" s="62" t="s">
        <v>99</v>
      </c>
      <c r="BI82" s="62" t="s">
        <v>287</v>
      </c>
      <c r="BJ82" s="62" t="s">
        <v>288</v>
      </c>
      <c r="BK82" s="62">
        <v>2.8355224707004023E-3</v>
      </c>
      <c r="BL82" s="62">
        <v>9.9486013190812628E-3</v>
      </c>
      <c r="BM82" s="62">
        <v>-3.6549259901326181E-3</v>
      </c>
      <c r="BN82" s="62">
        <v>2.4071800057787751E-3</v>
      </c>
      <c r="BO82" s="62">
        <v>9.5812346709468699E-2</v>
      </c>
      <c r="BP82" s="62">
        <v>0.10943158652116591</v>
      </c>
      <c r="BQ82" s="62">
        <v>0.33164930724473507</v>
      </c>
      <c r="BR82" s="62">
        <v>0.33712563743709811</v>
      </c>
      <c r="BS82" s="62">
        <v>0.1399148412498652</v>
      </c>
      <c r="BT82" s="62">
        <v>0.16078470102784714</v>
      </c>
      <c r="BU82" s="62">
        <v>7.4067693131523171E-3</v>
      </c>
      <c r="BV82" s="62">
        <v>-1.8377752460639551E-2</v>
      </c>
      <c r="BW82" s="62">
        <v>9.7634847646052014E-2</v>
      </c>
      <c r="BX82" s="62">
        <v>0.12929807982986397</v>
      </c>
      <c r="BY82" s="62">
        <v>0.38250924487788263</v>
      </c>
      <c r="BZ82" s="62">
        <v>0.37354379262221116</v>
      </c>
    </row>
    <row r="83" spans="60:78" x14ac:dyDescent="0.2">
      <c r="BH83" s="61" t="s">
        <v>99</v>
      </c>
      <c r="BI83" s="61" t="s">
        <v>289</v>
      </c>
      <c r="BJ83" s="61" t="s">
        <v>221</v>
      </c>
      <c r="BK83" s="61">
        <v>2.8364202572410679E-3</v>
      </c>
      <c r="BL83" s="61">
        <v>9.9486013190812628E-3</v>
      </c>
      <c r="BM83" s="61">
        <v>-3.6508553315256487E-3</v>
      </c>
      <c r="BN83" s="61">
        <v>2.4071800057787751E-3</v>
      </c>
      <c r="BO83" s="61">
        <v>9.5795122826821677E-2</v>
      </c>
      <c r="BP83" s="61">
        <v>0.10943158652116591</v>
      </c>
      <c r="BQ83" s="61">
        <v>0.34255327242360356</v>
      </c>
      <c r="BR83" s="61">
        <v>0.33712563743709811</v>
      </c>
      <c r="BS83" s="61">
        <v>0.14107709020396042</v>
      </c>
      <c r="BT83" s="61">
        <v>0.16078470102784714</v>
      </c>
      <c r="BU83" s="61">
        <v>9.6415063651074107E-3</v>
      </c>
      <c r="BV83" s="61">
        <v>-1.8377752460639551E-2</v>
      </c>
      <c r="BW83" s="61">
        <v>0.10178247681479391</v>
      </c>
      <c r="BX83" s="61">
        <v>0.12929807982986397</v>
      </c>
      <c r="BY83" s="61">
        <v>0.39348757971509252</v>
      </c>
      <c r="BZ83" s="61">
        <v>0.37354379262221116</v>
      </c>
    </row>
    <row r="84" spans="60:78" x14ac:dyDescent="0.2">
      <c r="BH84" s="62" t="s">
        <v>99</v>
      </c>
      <c r="BI84" s="62" t="s">
        <v>290</v>
      </c>
      <c r="BJ84" s="62" t="s">
        <v>291</v>
      </c>
      <c r="BK84" s="62">
        <v>2.8343052358701382E-3</v>
      </c>
      <c r="BL84" s="62">
        <v>9.9486013190812628E-3</v>
      </c>
      <c r="BM84" s="62">
        <v>-3.652545074451119E-3</v>
      </c>
      <c r="BN84" s="62">
        <v>2.4071800057787751E-3</v>
      </c>
      <c r="BO84" s="62">
        <v>9.5392641694494351E-2</v>
      </c>
      <c r="BP84" s="62">
        <v>0.10943158652116591</v>
      </c>
      <c r="BQ84" s="62">
        <v>0.323815414716774</v>
      </c>
      <c r="BR84" s="62">
        <v>0.33712563743709811</v>
      </c>
      <c r="BS84" s="62">
        <v>0.13843746541091351</v>
      </c>
      <c r="BT84" s="62">
        <v>0.16078470102784714</v>
      </c>
      <c r="BU84" s="62">
        <v>5.4976339619372538E-3</v>
      </c>
      <c r="BV84" s="62">
        <v>-1.8377752460639551E-2</v>
      </c>
      <c r="BW84" s="62">
        <v>9.6119650584564509E-2</v>
      </c>
      <c r="BX84" s="62">
        <v>0.12929807982986397</v>
      </c>
      <c r="BY84" s="62">
        <v>0.37436401644662043</v>
      </c>
      <c r="BZ84" s="62">
        <v>0.37354379262221116</v>
      </c>
    </row>
    <row r="85" spans="60:78" x14ac:dyDescent="0.2">
      <c r="BH85" s="61" t="s">
        <v>99</v>
      </c>
      <c r="BI85" s="61" t="s">
        <v>294</v>
      </c>
      <c r="BJ85" s="61" t="s">
        <v>190</v>
      </c>
      <c r="BK85" s="61">
        <v>2.8395975017578845E-3</v>
      </c>
      <c r="BL85" s="61">
        <v>9.9486013190812628E-3</v>
      </c>
      <c r="BM85" s="61">
        <v>-3.6609054454926904E-3</v>
      </c>
      <c r="BN85" s="61">
        <v>2.4071800057787751E-3</v>
      </c>
      <c r="BO85" s="61">
        <v>9.4278226329722825E-2</v>
      </c>
      <c r="BP85" s="61">
        <v>0.10943158652116591</v>
      </c>
      <c r="BQ85" s="61">
        <v>0.30478392905484109</v>
      </c>
      <c r="BR85" s="61">
        <v>0.33712563743709811</v>
      </c>
      <c r="BS85" s="61">
        <v>0.13496806535202088</v>
      </c>
      <c r="BT85" s="61">
        <v>0.16078470102784714</v>
      </c>
      <c r="BU85" s="61">
        <v>7.2813366466761842E-4</v>
      </c>
      <c r="BV85" s="61">
        <v>-1.8377752460639551E-2</v>
      </c>
      <c r="BW85" s="61">
        <v>9.2395141766400846E-2</v>
      </c>
      <c r="BX85" s="61">
        <v>0.12929807982986397</v>
      </c>
      <c r="BY85" s="61">
        <v>0.35467433735385123</v>
      </c>
      <c r="BZ85" s="61">
        <v>0.37354379262221116</v>
      </c>
    </row>
    <row r="86" spans="60:78" x14ac:dyDescent="0.2">
      <c r="BH86" s="62" t="s">
        <v>99</v>
      </c>
      <c r="BI86" s="62" t="s">
        <v>292</v>
      </c>
      <c r="BJ86" s="62" t="s">
        <v>293</v>
      </c>
      <c r="BK86" s="62">
        <v>2.83626638726453E-3</v>
      </c>
      <c r="BL86" s="62">
        <v>9.9486013190812628E-3</v>
      </c>
      <c r="BM86" s="62">
        <v>-3.6575460032808316E-3</v>
      </c>
      <c r="BN86" s="62">
        <v>2.4071800057787751E-3</v>
      </c>
      <c r="BO86" s="62">
        <v>9.5283098745306605E-2</v>
      </c>
      <c r="BP86" s="62">
        <v>0.10943158652116591</v>
      </c>
      <c r="BQ86" s="62">
        <v>0.32256813874261847</v>
      </c>
      <c r="BR86" s="62">
        <v>0.33712563743709811</v>
      </c>
      <c r="BS86" s="62">
        <v>0.13794734559777222</v>
      </c>
      <c r="BT86" s="62">
        <v>0.16078470102784714</v>
      </c>
      <c r="BU86" s="62">
        <v>5.6039265829077589E-3</v>
      </c>
      <c r="BV86" s="62">
        <v>-1.8377752460639551E-2</v>
      </c>
      <c r="BW86" s="62">
        <v>9.5912698066487945E-2</v>
      </c>
      <c r="BX86" s="62">
        <v>0.12929807982986397</v>
      </c>
      <c r="BY86" s="62">
        <v>0.37306846211916023</v>
      </c>
      <c r="BZ86" s="62">
        <v>0.37354379262221116</v>
      </c>
    </row>
    <row r="87" spans="60:78" x14ac:dyDescent="0.2">
      <c r="BH87" s="61" t="s">
        <v>99</v>
      </c>
      <c r="BI87" s="61" t="s">
        <v>295</v>
      </c>
      <c r="BJ87" s="61" t="s">
        <v>296</v>
      </c>
      <c r="BK87" s="61">
        <v>2.8417370223727811E-3</v>
      </c>
      <c r="BL87" s="61">
        <v>9.9486013190812628E-3</v>
      </c>
      <c r="BM87" s="61">
        <v>-3.6927795158899768E-3</v>
      </c>
      <c r="BN87" s="61">
        <v>2.4071800057787751E-3</v>
      </c>
      <c r="BO87" s="61">
        <v>9.3446554057371234E-2</v>
      </c>
      <c r="BP87" s="61">
        <v>0.10943158652116591</v>
      </c>
      <c r="BQ87" s="61">
        <v>0.29097163874464393</v>
      </c>
      <c r="BR87" s="61">
        <v>0.33712563743709811</v>
      </c>
      <c r="BS87" s="61">
        <v>0.13226643874702648</v>
      </c>
      <c r="BT87" s="61">
        <v>0.16078470102784714</v>
      </c>
      <c r="BU87" s="61">
        <v>-2.564187925499839E-3</v>
      </c>
      <c r="BV87" s="61">
        <v>-1.8377752460639551E-2</v>
      </c>
      <c r="BW87" s="61">
        <v>8.9619600460910886E-2</v>
      </c>
      <c r="BX87" s="61">
        <v>0.12929807982986397</v>
      </c>
      <c r="BY87" s="61">
        <v>0.34036209051182853</v>
      </c>
      <c r="BZ87" s="61">
        <v>0.37354379262221116</v>
      </c>
    </row>
    <row r="88" spans="60:78" x14ac:dyDescent="0.2">
      <c r="BH88" s="62" t="s">
        <v>99</v>
      </c>
      <c r="BI88" s="62" t="s">
        <v>297</v>
      </c>
      <c r="BJ88" s="62" t="s">
        <v>298</v>
      </c>
      <c r="BK88" s="62">
        <v>2.8397083807472079E-3</v>
      </c>
      <c r="BL88" s="62">
        <v>9.9486013190812628E-3</v>
      </c>
      <c r="BM88" s="62">
        <v>-3.6662185362823507E-3</v>
      </c>
      <c r="BN88" s="62">
        <v>2.4071800057787751E-3</v>
      </c>
      <c r="BO88" s="62">
        <v>9.4308954468815154E-2</v>
      </c>
      <c r="BP88" s="62">
        <v>0.10943158652116591</v>
      </c>
      <c r="BQ88" s="62">
        <v>0.30494558208959188</v>
      </c>
      <c r="BR88" s="62">
        <v>0.33712563743709811</v>
      </c>
      <c r="BS88" s="62">
        <v>0.1349957549180707</v>
      </c>
      <c r="BT88" s="62">
        <v>0.16078470102784714</v>
      </c>
      <c r="BU88" s="62">
        <v>7.4541681734308085E-4</v>
      </c>
      <c r="BV88" s="62">
        <v>-1.8377752460639551E-2</v>
      </c>
      <c r="BW88" s="62">
        <v>9.2405473213091893E-2</v>
      </c>
      <c r="BX88" s="62">
        <v>0.12929807982986397</v>
      </c>
      <c r="BY88" s="62">
        <v>0.35484327907349833</v>
      </c>
      <c r="BZ88" s="62">
        <v>0.37354379262221116</v>
      </c>
    </row>
    <row r="89" spans="60:78" x14ac:dyDescent="0.2">
      <c r="BH89" s="61" t="s">
        <v>100</v>
      </c>
      <c r="BI89" s="61" t="s">
        <v>299</v>
      </c>
      <c r="BJ89" s="61" t="s">
        <v>300</v>
      </c>
      <c r="BK89" s="61">
        <v>1.7255617690339342E-3</v>
      </c>
      <c r="BL89" s="61">
        <v>9.9486013190812628E-3</v>
      </c>
      <c r="BM89" s="61">
        <v>-4.9273149706092756E-3</v>
      </c>
      <c r="BN89" s="61">
        <v>2.4071800057787751E-3</v>
      </c>
      <c r="BO89" s="61">
        <v>8.3247518530264131E-2</v>
      </c>
      <c r="BP89" s="61">
        <v>0.10943158652116591</v>
      </c>
      <c r="BQ89" s="61">
        <v>0.22808431904299287</v>
      </c>
      <c r="BR89" s="61">
        <v>0.33712563743709811</v>
      </c>
      <c r="BS89" s="61">
        <v>0.13191367082914485</v>
      </c>
      <c r="BT89" s="61">
        <v>0.16078470102784714</v>
      </c>
      <c r="BU89" s="61">
        <v>-5.027211386939956E-2</v>
      </c>
      <c r="BV89" s="61">
        <v>-1.8377752460639551E-2</v>
      </c>
      <c r="BW89" s="61">
        <v>7.2998712208927286E-2</v>
      </c>
      <c r="BX89" s="61">
        <v>0.12929807982986397</v>
      </c>
      <c r="BY89" s="61">
        <v>0.28078345741164945</v>
      </c>
      <c r="BZ89" s="61">
        <v>0.37354379262221116</v>
      </c>
    </row>
    <row r="90" spans="60:78" x14ac:dyDescent="0.2"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</row>
    <row r="91" spans="60:78" x14ac:dyDescent="0.2"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</row>
    <row r="92" spans="60:78" x14ac:dyDescent="0.2"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</row>
    <row r="93" spans="60:78" x14ac:dyDescent="0.2"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</row>
    <row r="94" spans="60:78" x14ac:dyDescent="0.2"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</row>
    <row r="95" spans="60:78" x14ac:dyDescent="0.2"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</row>
    <row r="96" spans="60:78" x14ac:dyDescent="0.2"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</row>
    <row r="97" spans="60:78" x14ac:dyDescent="0.2"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</row>
    <row r="98" spans="60:78" x14ac:dyDescent="0.2"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</row>
    <row r="99" spans="60:78" x14ac:dyDescent="0.2"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</row>
    <row r="100" spans="60:78" x14ac:dyDescent="0.2"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</row>
    <row r="101" spans="60:78" x14ac:dyDescent="0.2"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</row>
    <row r="102" spans="60:78" x14ac:dyDescent="0.2"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</row>
    <row r="103" spans="60:78" x14ac:dyDescent="0.2"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</row>
    <row r="104" spans="60:78" x14ac:dyDescent="0.2"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</row>
    <row r="105" spans="60:78" x14ac:dyDescent="0.2"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</row>
    <row r="106" spans="60:78" x14ac:dyDescent="0.2"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</row>
    <row r="107" spans="60:78" x14ac:dyDescent="0.2"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</row>
    <row r="108" spans="60:78" x14ac:dyDescent="0.2"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</row>
    <row r="109" spans="60:78" x14ac:dyDescent="0.2"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</row>
    <row r="110" spans="60:78" x14ac:dyDescent="0.2"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</row>
    <row r="111" spans="60:78" x14ac:dyDescent="0.2"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</row>
    <row r="112" spans="60:78" x14ac:dyDescent="0.2"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</row>
    <row r="113" spans="60:78" x14ac:dyDescent="0.2"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</row>
    <row r="114" spans="60:78" x14ac:dyDescent="0.2"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</row>
    <row r="115" spans="60:78" x14ac:dyDescent="0.2"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</row>
    <row r="116" spans="60:78" x14ac:dyDescent="0.2"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</row>
    <row r="117" spans="60:78" x14ac:dyDescent="0.2"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</row>
    <row r="118" spans="60:78" x14ac:dyDescent="0.2"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</row>
    <row r="119" spans="60:78" x14ac:dyDescent="0.2"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</row>
    <row r="120" spans="60:78" x14ac:dyDescent="0.2"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</row>
    <row r="121" spans="60:78" x14ac:dyDescent="0.2"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</row>
    <row r="122" spans="60:78" x14ac:dyDescent="0.2"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</row>
    <row r="123" spans="60:78" x14ac:dyDescent="0.2"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</row>
    <row r="124" spans="60:78" x14ac:dyDescent="0.2"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</row>
    <row r="125" spans="60:78" x14ac:dyDescent="0.2"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</row>
    <row r="126" spans="60:78" x14ac:dyDescent="0.2"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</row>
    <row r="127" spans="60:78" x14ac:dyDescent="0.2"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</row>
    <row r="128" spans="60:78" x14ac:dyDescent="0.2"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</row>
    <row r="129" spans="60:78" x14ac:dyDescent="0.2"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</row>
    <row r="130" spans="60:78" x14ac:dyDescent="0.2"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</row>
    <row r="131" spans="60:78" x14ac:dyDescent="0.2"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</row>
    <row r="132" spans="60:78" x14ac:dyDescent="0.2"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</row>
    <row r="133" spans="60:78" x14ac:dyDescent="0.2"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</row>
    <row r="134" spans="60:78" x14ac:dyDescent="0.2"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</row>
    <row r="135" spans="60:78" x14ac:dyDescent="0.2"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</row>
    <row r="136" spans="60:78" x14ac:dyDescent="0.2"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</row>
    <row r="137" spans="60:78" x14ac:dyDescent="0.2"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</row>
    <row r="138" spans="60:78" x14ac:dyDescent="0.2"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</row>
    <row r="139" spans="60:78" x14ac:dyDescent="0.2"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</row>
    <row r="140" spans="60:78" x14ac:dyDescent="0.2"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</row>
    <row r="141" spans="60:78" x14ac:dyDescent="0.2"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</row>
    <row r="142" spans="60:78" x14ac:dyDescent="0.2"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</row>
    <row r="143" spans="60:78" x14ac:dyDescent="0.2"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</row>
    <row r="144" spans="60:78" x14ac:dyDescent="0.2"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</row>
    <row r="145" spans="60:78" x14ac:dyDescent="0.2"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</row>
    <row r="146" spans="60:78" x14ac:dyDescent="0.2"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</row>
    <row r="147" spans="60:78" x14ac:dyDescent="0.2"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</row>
    <row r="148" spans="60:78" x14ac:dyDescent="0.2"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</row>
    <row r="149" spans="60:78" x14ac:dyDescent="0.2"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</row>
    <row r="150" spans="60:78" x14ac:dyDescent="0.2"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</row>
    <row r="151" spans="60:78" x14ac:dyDescent="0.2"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</row>
    <row r="152" spans="60:78" x14ac:dyDescent="0.2"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</row>
    <row r="153" spans="60:78" x14ac:dyDescent="0.2"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</row>
    <row r="154" spans="60:78" x14ac:dyDescent="0.2"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</row>
    <row r="155" spans="60:78" x14ac:dyDescent="0.2"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</row>
    <row r="156" spans="60:78" x14ac:dyDescent="0.2"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</row>
    <row r="157" spans="60:78" x14ac:dyDescent="0.2"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</row>
    <row r="158" spans="60:78" x14ac:dyDescent="0.2"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</row>
    <row r="159" spans="60:78" x14ac:dyDescent="0.2"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</row>
    <row r="160" spans="60:78" x14ac:dyDescent="0.2"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</row>
    <row r="161" spans="60:78" x14ac:dyDescent="0.2"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</row>
    <row r="162" spans="60:78" x14ac:dyDescent="0.2"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</row>
    <row r="163" spans="60:78" x14ac:dyDescent="0.2"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</row>
    <row r="164" spans="60:78" x14ac:dyDescent="0.2"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</row>
    <row r="165" spans="60:78" x14ac:dyDescent="0.2"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</row>
    <row r="166" spans="60:78" x14ac:dyDescent="0.2"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</row>
    <row r="167" spans="60:78" x14ac:dyDescent="0.2"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</row>
    <row r="168" spans="60:78" x14ac:dyDescent="0.2"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</row>
    <row r="169" spans="60:78" x14ac:dyDescent="0.2"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</row>
    <row r="170" spans="60:78" x14ac:dyDescent="0.2"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</row>
    <row r="171" spans="60:78" x14ac:dyDescent="0.2"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</row>
    <row r="172" spans="60:78" x14ac:dyDescent="0.2"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</row>
    <row r="173" spans="60:78" x14ac:dyDescent="0.2"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</row>
    <row r="174" spans="60:78" x14ac:dyDescent="0.2"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</row>
    <row r="175" spans="60:78" x14ac:dyDescent="0.2"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</row>
    <row r="176" spans="60:78" x14ac:dyDescent="0.2"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</row>
    <row r="177" spans="60:78" x14ac:dyDescent="0.2"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</row>
    <row r="178" spans="60:78" x14ac:dyDescent="0.2"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</row>
    <row r="179" spans="60:78" x14ac:dyDescent="0.2"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</row>
    <row r="180" spans="60:78" x14ac:dyDescent="0.2"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</row>
    <row r="181" spans="60:78" x14ac:dyDescent="0.2"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</row>
    <row r="182" spans="60:78" x14ac:dyDescent="0.2"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</row>
    <row r="183" spans="60:78" x14ac:dyDescent="0.2"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</row>
    <row r="184" spans="60:78" x14ac:dyDescent="0.2"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</row>
    <row r="185" spans="60:78" x14ac:dyDescent="0.2"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</row>
    <row r="186" spans="60:78" x14ac:dyDescent="0.2"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</row>
    <row r="187" spans="60:78" x14ac:dyDescent="0.2"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</row>
    <row r="188" spans="60:78" x14ac:dyDescent="0.2"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</row>
    <row r="189" spans="60:78" x14ac:dyDescent="0.2"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</row>
    <row r="190" spans="60:78" x14ac:dyDescent="0.2"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</row>
    <row r="191" spans="60:78" x14ac:dyDescent="0.2"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</row>
    <row r="192" spans="60:78" x14ac:dyDescent="0.2"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</row>
    <row r="193" spans="60:78" x14ac:dyDescent="0.2"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</row>
    <row r="194" spans="60:78" x14ac:dyDescent="0.2"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</row>
    <row r="195" spans="60:78" x14ac:dyDescent="0.2"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</row>
    <row r="196" spans="60:78" x14ac:dyDescent="0.2"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</row>
    <row r="197" spans="60:78" x14ac:dyDescent="0.2"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</row>
    <row r="198" spans="60:78" x14ac:dyDescent="0.2"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</row>
    <row r="199" spans="60:78" x14ac:dyDescent="0.2"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</row>
    <row r="200" spans="60:78" x14ac:dyDescent="0.2"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</row>
    <row r="201" spans="60:78" x14ac:dyDescent="0.2"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</row>
    <row r="202" spans="60:78" x14ac:dyDescent="0.2"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</row>
    <row r="203" spans="60:78" x14ac:dyDescent="0.2"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</row>
    <row r="204" spans="60:78" x14ac:dyDescent="0.2"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</row>
    <row r="205" spans="60:78" x14ac:dyDescent="0.2"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</row>
    <row r="206" spans="60:78" x14ac:dyDescent="0.2"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</row>
    <row r="207" spans="60:78" x14ac:dyDescent="0.2"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</row>
  </sheetData>
  <mergeCells count="24">
    <mergeCell ref="AV1:AW1"/>
    <mergeCell ref="AX1:AY1"/>
    <mergeCell ref="AZ1:BA1"/>
    <mergeCell ref="AL1:AM1"/>
    <mergeCell ref="AN1:AO1"/>
    <mergeCell ref="AP1:AQ1"/>
    <mergeCell ref="AR1:AS1"/>
    <mergeCell ref="AT1:AU1"/>
    <mergeCell ref="Z1:AB1"/>
    <mergeCell ref="T1:V1"/>
    <mergeCell ref="W1:Y1"/>
    <mergeCell ref="E1:G1"/>
    <mergeCell ref="H1:J1"/>
    <mergeCell ref="K1:M1"/>
    <mergeCell ref="N1:P1"/>
    <mergeCell ref="Q1:S1"/>
    <mergeCell ref="BU1:BV1"/>
    <mergeCell ref="BW1:BX1"/>
    <mergeCell ref="BY1:BZ1"/>
    <mergeCell ref="BK1:BL1"/>
    <mergeCell ref="BM1:BN1"/>
    <mergeCell ref="BO1:BP1"/>
    <mergeCell ref="BQ1:BR1"/>
    <mergeCell ref="BS1:BT1"/>
  </mergeCells>
  <dataValidations count="1">
    <dataValidation type="list" allowBlank="1" showInputMessage="1" showErrorMessage="1" sqref="AF8" xr:uid="{00000000-0002-0000-0100-000000000000}">
      <formula1>$AH:$AH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6:M35"/>
  <sheetViews>
    <sheetView showGridLines="0" zoomScale="70" zoomScaleNormal="70" workbookViewId="0">
      <selection activeCell="G10" sqref="G10"/>
    </sheetView>
  </sheetViews>
  <sheetFormatPr baseColWidth="10" defaultColWidth="13.75" defaultRowHeight="23.25" customHeight="1" x14ac:dyDescent="0.2"/>
  <cols>
    <col min="1" max="1" width="5.125" customWidth="1"/>
    <col min="3" max="3" width="26.75" customWidth="1"/>
  </cols>
  <sheetData>
    <row r="6" spans="2:13" ht="23.25" customHeight="1" x14ac:dyDescent="0.25">
      <c r="B6" s="93" t="s">
        <v>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2:13" ht="23.25" customHeight="1" x14ac:dyDescent="0.2">
      <c r="B7" s="94" t="str">
        <f>"Información a "&amp;TEXT(Inputs!AF2," mmmm d, yyyy")</f>
        <v>Información a  diciembre 31, 2017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</row>
    <row r="8" spans="2:13" ht="23.25" customHeight="1" x14ac:dyDescent="0.2">
      <c r="F8" s="10"/>
    </row>
    <row r="9" spans="2:13" ht="21" customHeight="1" x14ac:dyDescent="0.2">
      <c r="B9" s="111" t="s">
        <v>20</v>
      </c>
      <c r="C9" s="112"/>
      <c r="D9" s="17" t="s">
        <v>53</v>
      </c>
      <c r="E9" s="17" t="s">
        <v>68</v>
      </c>
      <c r="F9" s="17" t="s">
        <v>5</v>
      </c>
      <c r="G9" s="17" t="s">
        <v>130</v>
      </c>
      <c r="H9" s="17" t="s">
        <v>6</v>
      </c>
      <c r="I9" s="17" t="s">
        <v>7</v>
      </c>
      <c r="J9" s="17" t="s">
        <v>24</v>
      </c>
      <c r="K9" s="17" t="s">
        <v>25</v>
      </c>
      <c r="L9" s="17" t="s">
        <v>26</v>
      </c>
      <c r="M9" s="17" t="s">
        <v>8</v>
      </c>
    </row>
    <row r="10" spans="2:13" ht="28.5" customHeight="1" x14ac:dyDescent="0.2">
      <c r="B10" s="109" t="s">
        <v>123</v>
      </c>
      <c r="C10" s="35" t="str">
        <f>Inputs!D3</f>
        <v>Deuda Corp IG</v>
      </c>
      <c r="D10" s="28" t="str">
        <f>Inputs!C3</f>
        <v>I</v>
      </c>
      <c r="E10" s="28" t="str">
        <f>Inputs!AC3</f>
        <v>$</v>
      </c>
      <c r="F10" s="78">
        <f>Inputs!E3</f>
        <v>4.8525629620033151E-4</v>
      </c>
      <c r="G10" s="78">
        <f>Inputs!H3</f>
        <v>5.693643211464261E-3</v>
      </c>
      <c r="H10" s="78">
        <f>Inputs!K3</f>
        <v>7.9532510691799896E-3</v>
      </c>
      <c r="I10" s="78">
        <f>Inputs!N3</f>
        <v>3.3360186131399683E-2</v>
      </c>
      <c r="J10" s="78">
        <f>Inputs!Q3</f>
        <v>2.0110890723949337E-2</v>
      </c>
      <c r="K10" s="78">
        <f>Inputs!T3</f>
        <v>9.9608747071822101E-3</v>
      </c>
      <c r="L10" s="78">
        <f>Inputs!W3</f>
        <v>-5.6682092160131869E-4</v>
      </c>
      <c r="M10" s="78">
        <f>Inputs!Z3</f>
        <v>3.5038903663977994E-2</v>
      </c>
    </row>
    <row r="11" spans="2:13" ht="27" customHeight="1" x14ac:dyDescent="0.2">
      <c r="B11" s="113"/>
      <c r="C11" s="35" t="str">
        <f>Inputs!D4</f>
        <v>Deuda Corporativa Latam IG</v>
      </c>
      <c r="D11" s="28" t="str">
        <f>Inputs!C4</f>
        <v>I</v>
      </c>
      <c r="E11" s="28" t="str">
        <f>Inputs!AC4</f>
        <v>US$</v>
      </c>
      <c r="F11" s="78">
        <f>Inputs!E4</f>
        <v>7.1926672098410194E-4</v>
      </c>
      <c r="G11" s="78">
        <f>Inputs!H4</f>
        <v>3.0013448361678741E-3</v>
      </c>
      <c r="H11" s="78">
        <f>Inputs!K4</f>
        <v>2.3156585377150929E-3</v>
      </c>
      <c r="I11" s="78">
        <f>Inputs!N4</f>
        <v>7.7159951631839974E-2</v>
      </c>
      <c r="J11" s="78">
        <f>Inputs!Q4</f>
        <v>2.5504228867894829E-2</v>
      </c>
      <c r="K11" s="78">
        <f>Inputs!T4</f>
        <v>2.4175146047998641E-2</v>
      </c>
      <c r="L11" s="78">
        <f>Inputs!W4</f>
        <v>1.7897293512985302E-2</v>
      </c>
      <c r="M11" s="78">
        <f>Inputs!Z4</f>
        <v>7.732284584500726E-2</v>
      </c>
    </row>
    <row r="12" spans="2:13" s="2" customFormat="1" ht="23.25" customHeight="1" x14ac:dyDescent="0.2">
      <c r="B12" s="113"/>
      <c r="C12" s="35" t="str">
        <f>Inputs!D5</f>
        <v>IMT E - Plus</v>
      </c>
      <c r="D12" s="28" t="str">
        <f>Inputs!C5</f>
        <v>B</v>
      </c>
      <c r="E12" s="28" t="str">
        <f>Inputs!AC5</f>
        <v>$</v>
      </c>
      <c r="F12" s="78">
        <f>Inputs!E5</f>
        <v>9.5554112182871798E-4</v>
      </c>
      <c r="G12" s="78">
        <f>Inputs!H5</f>
        <v>8.1440940882833157E-3</v>
      </c>
      <c r="H12" s="78">
        <f>Inputs!K5</f>
        <v>8.8499481483155229E-3</v>
      </c>
      <c r="I12" s="78">
        <f>Inputs!N5</f>
        <v>1.5155273923768142E-2</v>
      </c>
      <c r="J12" s="78">
        <f>Inputs!Q5</f>
        <v>2.2595253356467726E-2</v>
      </c>
      <c r="K12" s="78">
        <f>Inputs!T5</f>
        <v>7.690811887121507E-3</v>
      </c>
      <c r="L12" s="78">
        <f>Inputs!W5</f>
        <v>-6.5566495835874816E-3</v>
      </c>
      <c r="M12" s="78">
        <f>Inputs!Z5</f>
        <v>1.635274858373359E-2</v>
      </c>
    </row>
    <row r="13" spans="2:13" s="2" customFormat="1" ht="23.25" customHeight="1" x14ac:dyDescent="0.2">
      <c r="B13" s="113"/>
      <c r="C13" s="35" t="str">
        <f>Inputs!D6</f>
        <v>Renta Estratégica</v>
      </c>
      <c r="D13" s="28" t="str">
        <f>Inputs!C6</f>
        <v>I</v>
      </c>
      <c r="E13" s="28" t="str">
        <f>Inputs!AC6</f>
        <v>$</v>
      </c>
      <c r="F13" s="78">
        <f>Inputs!E6</f>
        <v>4.2016620487062006E-4</v>
      </c>
      <c r="G13" s="78">
        <f>Inputs!H6</f>
        <v>5.4476179470503983E-3</v>
      </c>
      <c r="H13" s="78">
        <f>Inputs!K6</f>
        <v>7.9049779282647226E-3</v>
      </c>
      <c r="I13" s="78">
        <f>Inputs!N6</f>
        <v>3.0271936047395309E-2</v>
      </c>
      <c r="J13" s="78">
        <f>Inputs!Q6</f>
        <v>1.999116334045592E-2</v>
      </c>
      <c r="K13" s="78">
        <f>Inputs!T6</f>
        <v>1.0049463498828404E-2</v>
      </c>
      <c r="L13" s="78">
        <f>Inputs!W6</f>
        <v>-2.4362208903694338E-4</v>
      </c>
      <c r="M13" s="78">
        <f>Inputs!Z6</f>
        <v>3.2007439493597856E-2</v>
      </c>
    </row>
    <row r="14" spans="2:13" s="2" customFormat="1" ht="23.25" customHeight="1" x14ac:dyDescent="0.2">
      <c r="B14" s="113"/>
      <c r="C14" s="35" t="str">
        <f>Inputs!D7</f>
        <v>Spread Corporativo Local</v>
      </c>
      <c r="D14" s="28" t="str">
        <f>Inputs!C7</f>
        <v>I</v>
      </c>
      <c r="E14" s="28" t="str">
        <f>Inputs!AC7</f>
        <v>$</v>
      </c>
      <c r="F14" s="78">
        <f>Inputs!E7</f>
        <v>8.7534524985355411E-4</v>
      </c>
      <c r="G14" s="78">
        <f>Inputs!H7</f>
        <v>7.557560963401766E-3</v>
      </c>
      <c r="H14" s="78">
        <f>Inputs!K7</f>
        <v>1.1025872560619154E-2</v>
      </c>
      <c r="I14" s="78">
        <f>Inputs!N7</f>
        <v>4.8928694454572597E-2</v>
      </c>
      <c r="J14" s="78">
        <f>Inputs!Q7</f>
        <v>2.2297597773169642E-2</v>
      </c>
      <c r="K14" s="78">
        <f>Inputs!T7</f>
        <v>1.4985151910220651E-2</v>
      </c>
      <c r="L14" s="78">
        <f>Inputs!W7</f>
        <v>3.3731051851053628E-3</v>
      </c>
      <c r="M14" s="78">
        <f>Inputs!Z7</f>
        <v>5.0643787133507034E-2</v>
      </c>
    </row>
    <row r="15" spans="2:13" ht="23.25" customHeight="1" x14ac:dyDescent="0.2">
      <c r="B15" s="109" t="s">
        <v>2</v>
      </c>
      <c r="C15" s="35" t="str">
        <f>Inputs!D8</f>
        <v>Deuda 360</v>
      </c>
      <c r="D15" s="28" t="str">
        <f>Inputs!C8</f>
        <v>F</v>
      </c>
      <c r="E15" s="28" t="str">
        <f>Inputs!AC8</f>
        <v>$</v>
      </c>
      <c r="F15" s="78">
        <f>Inputs!E8</f>
        <v>1.4425019538233386E-4</v>
      </c>
      <c r="G15" s="78">
        <f>Inputs!H8</f>
        <v>1.2887403717098955E-3</v>
      </c>
      <c r="H15" s="78">
        <f>Inputs!K8</f>
        <v>3.2124698355739945E-3</v>
      </c>
      <c r="I15" s="78">
        <f>Inputs!N8</f>
        <v>3.1359697859482338E-2</v>
      </c>
      <c r="J15" s="78">
        <f>Inputs!Q8</f>
        <v>1.1835877726104949E-2</v>
      </c>
      <c r="K15" s="78">
        <f>Inputs!T8</f>
        <v>8.4914672231364285E-3</v>
      </c>
      <c r="L15" s="78">
        <f>Inputs!W8</f>
        <v>5.0573392012547291E-3</v>
      </c>
      <c r="M15" s="78">
        <f>Inputs!Z8</f>
        <v>3.1623248868645204E-2</v>
      </c>
    </row>
    <row r="16" spans="2:13" ht="23.25" customHeight="1" x14ac:dyDescent="0.2">
      <c r="B16" s="113"/>
      <c r="C16" s="35" t="str">
        <f>Inputs!D9</f>
        <v>Liquidez</v>
      </c>
      <c r="D16" s="28" t="str">
        <f>Inputs!C9</f>
        <v>I</v>
      </c>
      <c r="E16" s="28" t="str">
        <f>Inputs!AC9</f>
        <v>$</v>
      </c>
      <c r="F16" s="78">
        <f>Inputs!E9</f>
        <v>6.3292643906143198E-5</v>
      </c>
      <c r="G16" s="78">
        <f>Inputs!H9</f>
        <v>6.2532712103302579E-4</v>
      </c>
      <c r="H16" s="78">
        <f>Inputs!K9</f>
        <v>2.0203467008346188E-3</v>
      </c>
      <c r="I16" s="78">
        <f>Inputs!N9</f>
        <v>2.9850071775857856E-2</v>
      </c>
      <c r="J16" s="78">
        <f>Inputs!Q9</f>
        <v>8.8166631723227695E-3</v>
      </c>
      <c r="K16" s="78">
        <f>Inputs!T9</f>
        <v>7.4299407036944043E-3</v>
      </c>
      <c r="L16" s="78">
        <f>Inputs!W9</f>
        <v>6.8429772013436363E-3</v>
      </c>
      <c r="M16" s="78">
        <f>Inputs!Z9</f>
        <v>2.9956554338384844E-2</v>
      </c>
    </row>
    <row r="17" spans="2:13" ht="23.25" customHeight="1" x14ac:dyDescent="0.2">
      <c r="B17" s="113"/>
      <c r="C17" s="35" t="str">
        <f>Inputs!D10</f>
        <v>Money Market</v>
      </c>
      <c r="D17" s="28" t="str">
        <f>Inputs!C10</f>
        <v>I</v>
      </c>
      <c r="E17" s="28" t="str">
        <f>Inputs!AC10</f>
        <v>US$</v>
      </c>
      <c r="F17" s="78">
        <f>Inputs!E10</f>
        <v>3.2931548892944917E-5</v>
      </c>
      <c r="G17" s="78">
        <f>Inputs!H10</f>
        <v>3.7938165775219801E-4</v>
      </c>
      <c r="H17" s="78">
        <f>Inputs!K10</f>
        <v>1.1217722024712273E-3</v>
      </c>
      <c r="I17" s="78">
        <f>Inputs!N10</f>
        <v>1.0466160733442864E-2</v>
      </c>
      <c r="J17" s="78">
        <f>Inputs!Q10</f>
        <v>1.4083176148711463E-3</v>
      </c>
      <c r="K17" s="78">
        <f>Inputs!T10</f>
        <v>1.9266511864088898E-3</v>
      </c>
      <c r="L17" s="78">
        <f>Inputs!W10</f>
        <v>3.1867373780813946E-3</v>
      </c>
      <c r="M17" s="78">
        <f>Inputs!Z10</f>
        <v>1.0482224385303995E-2</v>
      </c>
    </row>
    <row r="18" spans="2:13" ht="23.25" customHeight="1" x14ac:dyDescent="0.2">
      <c r="B18" s="113"/>
      <c r="C18" s="35" t="str">
        <f>Inputs!D11</f>
        <v>Renta Internacional</v>
      </c>
      <c r="D18" s="28" t="str">
        <f>Inputs!C11</f>
        <v>D</v>
      </c>
      <c r="E18" s="28" t="str">
        <f>Inputs!AC11</f>
        <v>$</v>
      </c>
      <c r="F18" s="78">
        <f>Inputs!E11</f>
        <v>-8.8113249512400404E-4</v>
      </c>
      <c r="G18" s="78">
        <f>Inputs!H11</f>
        <v>-7.5624050783367203E-3</v>
      </c>
      <c r="H18" s="78">
        <f>Inputs!K11</f>
        <v>-4.7038613231044191E-2</v>
      </c>
      <c r="I18" s="78">
        <f>Inputs!N11</f>
        <v>-3.7849737697433605E-2</v>
      </c>
      <c r="J18" s="78">
        <f>Inputs!Q11</f>
        <v>8.1934837243082814E-3</v>
      </c>
      <c r="K18" s="78">
        <f>Inputs!T11</f>
        <v>1.6272928797526953E-2</v>
      </c>
      <c r="L18" s="78">
        <f>Inputs!W11</f>
        <v>-2.8480100435100519E-2</v>
      </c>
      <c r="M18" s="78">
        <f>Inputs!Z11</f>
        <v>-4.3974815349103968E-2</v>
      </c>
    </row>
    <row r="19" spans="2:13" ht="23.25" customHeight="1" x14ac:dyDescent="0.2">
      <c r="B19" s="109" t="s">
        <v>3</v>
      </c>
      <c r="C19" s="35" t="str">
        <f>Inputs!D12</f>
        <v>Acciones Estratégicas</v>
      </c>
      <c r="D19" s="28" t="str">
        <f>Inputs!C12</f>
        <v>F</v>
      </c>
      <c r="E19" s="28" t="str">
        <f>Inputs!AC12</f>
        <v>$</v>
      </c>
      <c r="F19" s="78">
        <f>Inputs!E12</f>
        <v>4.0103732930751868E-3</v>
      </c>
      <c r="G19" s="78">
        <f>Inputs!H12</f>
        <v>3.0720450616310568E-3</v>
      </c>
      <c r="H19" s="78">
        <f>Inputs!K12</f>
        <v>0.1082295506295865</v>
      </c>
      <c r="I19" s="78">
        <f>Inputs!N12</f>
        <v>0.36408956107091583</v>
      </c>
      <c r="J19" s="78">
        <f>Inputs!Q12</f>
        <v>0.1707526335404459</v>
      </c>
      <c r="K19" s="78">
        <f>Inputs!T12</f>
        <v>-1.8454291057161454E-2</v>
      </c>
      <c r="L19" s="78">
        <f>Inputs!W12</f>
        <v>0.13243853751031853</v>
      </c>
      <c r="M19" s="78">
        <f>Inputs!Z12</f>
        <v>0.37626897817119698</v>
      </c>
    </row>
    <row r="20" spans="2:13" ht="23.25" customHeight="1" x14ac:dyDescent="0.2">
      <c r="B20" s="113"/>
      <c r="C20" s="35" t="str">
        <f>Inputs!D13</f>
        <v>Acciones Globales</v>
      </c>
      <c r="D20" s="28" t="str">
        <f>Inputs!C13</f>
        <v>D</v>
      </c>
      <c r="E20" s="28" t="str">
        <f>Inputs!AC13</f>
        <v>$</v>
      </c>
      <c r="F20" s="78">
        <f>Inputs!E13</f>
        <v>-8.7478976822330523E-4</v>
      </c>
      <c r="G20" s="78">
        <f>Inputs!H13</f>
        <v>1.7263350354812523E-3</v>
      </c>
      <c r="H20" s="78">
        <f>Inputs!K13</f>
        <v>-3.2998798610245017E-2</v>
      </c>
      <c r="I20" s="78">
        <f>Inputs!N13</f>
        <v>9.1689773767221761E-2</v>
      </c>
      <c r="J20" s="78">
        <f>Inputs!Q13</f>
        <v>5.3096864965527679E-2</v>
      </c>
      <c r="K20" s="78">
        <f>Inputs!T13</f>
        <v>3.4599519452924499E-2</v>
      </c>
      <c r="L20" s="78">
        <f>Inputs!W13</f>
        <v>-1.1901965931588654E-2</v>
      </c>
      <c r="M20" s="78">
        <f>Inputs!Z13</f>
        <v>8.5688379431075656E-2</v>
      </c>
    </row>
    <row r="21" spans="2:13" ht="23.25" customHeight="1" x14ac:dyDescent="0.2">
      <c r="B21" s="113"/>
      <c r="C21" s="35" t="str">
        <f>Inputs!D14</f>
        <v>Acciones US</v>
      </c>
      <c r="D21" s="28" t="str">
        <f>Inputs!C14</f>
        <v>D</v>
      </c>
      <c r="E21" s="28" t="str">
        <f>Inputs!AC14</f>
        <v>$</v>
      </c>
      <c r="F21" s="78">
        <f>Inputs!E14</f>
        <v>-3.9150289604340527E-3</v>
      </c>
      <c r="G21" s="78">
        <f>Inputs!H14</f>
        <v>-1.0295493113935295E-2</v>
      </c>
      <c r="H21" s="78">
        <f>Inputs!K14</f>
        <v>-3.9057741139664648E-2</v>
      </c>
      <c r="I21" s="78">
        <f>Inputs!N14</f>
        <v>9.5934567321724673E-2</v>
      </c>
      <c r="J21" s="78">
        <f>Inputs!Q14</f>
        <v>4.3252516693651044E-2</v>
      </c>
      <c r="K21" s="78">
        <f>Inputs!T14</f>
        <v>3.2044608519022688E-2</v>
      </c>
      <c r="L21" s="78">
        <f>Inputs!W14</f>
        <v>-1.1501398231256177E-2</v>
      </c>
      <c r="M21" s="78">
        <f>Inputs!Z14</f>
        <v>8.6291153424488343E-2</v>
      </c>
    </row>
    <row r="22" spans="2:13" ht="23.25" customHeight="1" x14ac:dyDescent="0.2">
      <c r="B22" s="113"/>
      <c r="C22" s="35" t="str">
        <f>Inputs!D15</f>
        <v>Índice Chile</v>
      </c>
      <c r="D22" s="28" t="str">
        <f>Inputs!C15</f>
        <v>B</v>
      </c>
      <c r="E22" s="28" t="str">
        <f>Inputs!AC15</f>
        <v>$</v>
      </c>
      <c r="F22" s="78">
        <f>Inputs!E15</f>
        <v>3.8642885661490656E-3</v>
      </c>
      <c r="G22" s="78">
        <f>Inputs!H15</f>
        <v>4.7346115841364611E-3</v>
      </c>
      <c r="H22" s="78">
        <f>Inputs!K15</f>
        <v>0.10794822452319397</v>
      </c>
      <c r="I22" s="78">
        <f>Inputs!N15</f>
        <v>0.31322206031651678</v>
      </c>
      <c r="J22" s="78">
        <f>Inputs!Q15</f>
        <v>0.16536250081407089</v>
      </c>
      <c r="K22" s="78">
        <f>Inputs!T15</f>
        <v>-2.6331620829913915E-2</v>
      </c>
      <c r="L22" s="78">
        <f>Inputs!W15</f>
        <v>0.11167171290511546</v>
      </c>
      <c r="M22" s="78">
        <f>Inputs!Z15</f>
        <v>0.32447701201995383</v>
      </c>
    </row>
    <row r="23" spans="2:13" ht="23.25" customHeight="1" x14ac:dyDescent="0.2">
      <c r="B23" s="113"/>
      <c r="C23" s="35" t="str">
        <f>Inputs!D16</f>
        <v>Small Cap Chile</v>
      </c>
      <c r="D23" s="28" t="str">
        <f>Inputs!C16</f>
        <v>B</v>
      </c>
      <c r="E23" s="28" t="str">
        <f>Inputs!AC16</f>
        <v>$</v>
      </c>
      <c r="F23" s="78">
        <f>Inputs!E16</f>
        <v>1.7552887602778622E-3</v>
      </c>
      <c r="G23" s="78">
        <f>Inputs!H16</f>
        <v>5.8625998149808289E-4</v>
      </c>
      <c r="H23" s="78">
        <f>Inputs!K16</f>
        <v>0.15029296862435637</v>
      </c>
      <c r="I23" s="78">
        <f>Inputs!N16</f>
        <v>0.30988130071477205</v>
      </c>
      <c r="J23" s="78">
        <f>Inputs!Q16</f>
        <v>0.20887665110389886</v>
      </c>
      <c r="K23" s="78">
        <f>Inputs!T16</f>
        <v>-2.9178718421007943E-4</v>
      </c>
      <c r="L23" s="78">
        <f>Inputs!W16</f>
        <v>3.7504871183603905E-2</v>
      </c>
      <c r="M23" s="78">
        <f>Inputs!Z16</f>
        <v>0.30831342331306155</v>
      </c>
    </row>
    <row r="24" spans="2:13" ht="23.25" customHeight="1" x14ac:dyDescent="0.2">
      <c r="B24" s="114"/>
      <c r="C24" s="35" t="str">
        <f>Inputs!D17</f>
        <v>US Alpha +</v>
      </c>
      <c r="D24" s="28" t="str">
        <f>Inputs!C17</f>
        <v>B</v>
      </c>
      <c r="E24" s="28" t="str">
        <f>Inputs!AC17</f>
        <v>US$</v>
      </c>
      <c r="F24" s="78">
        <f>Inputs!E17</f>
        <v>0</v>
      </c>
      <c r="G24" s="78">
        <f>Inputs!H17</f>
        <v>1.6457241609145745E-2</v>
      </c>
      <c r="H24" s="78">
        <f>Inputs!K17</f>
        <v>3.6956107114018755E-2</v>
      </c>
      <c r="I24" s="78">
        <f>Inputs!N17</f>
        <v>-4.5288881497755007E-2</v>
      </c>
      <c r="J24" s="78">
        <f>Inputs!Q17</f>
        <v>-0.19165948219271611</v>
      </c>
      <c r="K24" s="78">
        <f>Inputs!T17</f>
        <v>0.1254127981048947</v>
      </c>
      <c r="L24" s="78">
        <f>Inputs!W17</f>
        <v>3.5078901882455771E-2</v>
      </c>
      <c r="M24" s="78">
        <f>Inputs!Z17</f>
        <v>-4.5371288003361654E-2</v>
      </c>
    </row>
    <row r="25" spans="2:13" ht="30" customHeight="1" x14ac:dyDescent="0.2">
      <c r="B25" s="109" t="s">
        <v>1</v>
      </c>
      <c r="C25" s="35" t="str">
        <f>Inputs!D18</f>
        <v>Macro CLP 1.5</v>
      </c>
      <c r="D25" s="28" t="str">
        <f>Inputs!C18</f>
        <v>I</v>
      </c>
      <c r="E25" s="28" t="str">
        <f>Inputs!AC18</f>
        <v>$</v>
      </c>
      <c r="F25" s="78">
        <f>Inputs!E18</f>
        <v>2.4486801784218137E-4</v>
      </c>
      <c r="G25" s="78">
        <f>Inputs!H18</f>
        <v>2.6364190546672717E-3</v>
      </c>
      <c r="H25" s="78">
        <f>Inputs!K18</f>
        <v>5.612034766562024E-3</v>
      </c>
      <c r="I25" s="78">
        <f>Inputs!N18</f>
        <v>2.836737394851685E-2</v>
      </c>
      <c r="J25" s="78">
        <f>Inputs!Q18</f>
        <v>1.3261729317747495E-2</v>
      </c>
      <c r="K25" s="78">
        <f>Inputs!T18</f>
        <v>9.1270492594435204E-3</v>
      </c>
      <c r="L25" s="78">
        <f>Inputs!W18</f>
        <v>4.0748929074818641E-3</v>
      </c>
      <c r="M25" s="78">
        <f>Inputs!Z18</f>
        <v>2.836737394851685E-2</v>
      </c>
    </row>
    <row r="26" spans="2:13" ht="77.25" customHeight="1" x14ac:dyDescent="0.2">
      <c r="B26" s="110"/>
      <c r="C26" s="36" t="str">
        <f>Inputs!D19</f>
        <v>Macro CLP 3.0</v>
      </c>
      <c r="D26" s="29" t="str">
        <f>Inputs!C19</f>
        <v>I</v>
      </c>
      <c r="E26" s="29" t="str">
        <f>Inputs!AC19</f>
        <v>$</v>
      </c>
      <c r="F26" s="79">
        <f>Inputs!E19</f>
        <v>3.2398024758517607E-4</v>
      </c>
      <c r="G26" s="79">
        <f>Inputs!H19</f>
        <v>4.2095924849565591E-3</v>
      </c>
      <c r="H26" s="79">
        <f>Inputs!K19</f>
        <v>8.6621361975103284E-3</v>
      </c>
      <c r="I26" s="79">
        <f>Inputs!N19</f>
        <v>2.849015825315937E-2</v>
      </c>
      <c r="J26" s="79">
        <f>Inputs!Q19</f>
        <v>1.5704823884532537E-2</v>
      </c>
      <c r="K26" s="79">
        <f>Inputs!T19</f>
        <v>8.9467842344033155E-3</v>
      </c>
      <c r="L26" s="79">
        <f>Inputs!W19</f>
        <v>4.1946029943928931E-3</v>
      </c>
      <c r="M26" s="79">
        <f>Inputs!Z19</f>
        <v>2.8674589104079828E-2</v>
      </c>
    </row>
    <row r="27" spans="2:13" ht="23.25" customHeight="1" x14ac:dyDescent="0.2">
      <c r="B27" s="18" t="s">
        <v>52</v>
      </c>
    </row>
    <row r="28" spans="2:13" ht="23.25" customHeight="1" x14ac:dyDescent="0.2">
      <c r="B28" s="18"/>
    </row>
    <row r="29" spans="2:13" ht="16.5" customHeight="1" x14ac:dyDescent="0.2">
      <c r="B29" s="19" t="s">
        <v>24</v>
      </c>
      <c r="C29" s="22" t="s">
        <v>54</v>
      </c>
      <c r="D29" s="22"/>
      <c r="E29" s="22"/>
      <c r="F29" s="23"/>
    </row>
    <row r="30" spans="2:13" ht="15" customHeight="1" x14ac:dyDescent="0.2">
      <c r="B30" s="20" t="s">
        <v>25</v>
      </c>
      <c r="C30" s="24" t="s">
        <v>127</v>
      </c>
      <c r="D30" s="24"/>
      <c r="E30" s="24"/>
      <c r="F30" s="25"/>
    </row>
    <row r="31" spans="2:13" ht="12.75" customHeight="1" x14ac:dyDescent="0.2">
      <c r="B31" s="21" t="s">
        <v>26</v>
      </c>
      <c r="C31" s="26" t="s">
        <v>56</v>
      </c>
      <c r="D31" s="26"/>
      <c r="E31" s="26"/>
      <c r="F31" s="27"/>
    </row>
    <row r="32" spans="2:13" ht="23.25" customHeight="1" x14ac:dyDescent="0.2">
      <c r="B32" s="18"/>
    </row>
    <row r="33" spans="2:2" ht="23.25" customHeight="1" x14ac:dyDescent="0.2">
      <c r="B33" s="18"/>
    </row>
    <row r="34" spans="2:2" ht="23.25" customHeight="1" x14ac:dyDescent="0.25">
      <c r="B34" s="1" t="s">
        <v>10</v>
      </c>
    </row>
    <row r="35" spans="2:2" ht="23.25" customHeight="1" x14ac:dyDescent="0.25">
      <c r="B35" s="1"/>
    </row>
  </sheetData>
  <mergeCells count="7">
    <mergeCell ref="B25:B26"/>
    <mergeCell ref="B9:C9"/>
    <mergeCell ref="B6:M6"/>
    <mergeCell ref="B7:M7"/>
    <mergeCell ref="B19:B24"/>
    <mergeCell ref="B10:B14"/>
    <mergeCell ref="B15:B18"/>
  </mergeCells>
  <conditionalFormatting sqref="F10:M26">
    <cfRule type="cellIs" dxfId="17" priority="1" operator="lessThan">
      <formula>0</formula>
    </cfRule>
  </conditionalFormatting>
  <pageMargins left="0" right="0" top="0" bottom="0" header="0" footer="0"/>
  <pageSetup scale="6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S20"/>
  <sheetViews>
    <sheetView showGridLines="0" zoomScale="85" zoomScaleNormal="85" workbookViewId="0">
      <selection activeCell="G12" sqref="G12"/>
    </sheetView>
  </sheetViews>
  <sheetFormatPr baseColWidth="10" defaultRowHeight="14.25" x14ac:dyDescent="0.2"/>
  <cols>
    <col min="1" max="1" width="4.5" customWidth="1"/>
    <col min="2" max="2" width="16.875" customWidth="1"/>
    <col min="3" max="3" width="12.375" customWidth="1"/>
    <col min="4" max="4" width="6" customWidth="1"/>
    <col min="5" max="5" width="6.875" bestFit="1" customWidth="1"/>
    <col min="6" max="6" width="6" customWidth="1"/>
    <col min="7" max="7" width="6.875" bestFit="1" customWidth="1"/>
    <col min="8" max="8" width="6.75" customWidth="1"/>
    <col min="9" max="9" width="6.875" customWidth="1"/>
    <col min="10" max="10" width="6" customWidth="1"/>
    <col min="11" max="11" width="6.875" bestFit="1" customWidth="1"/>
    <col min="12" max="12" width="6.25" customWidth="1"/>
    <col min="13" max="13" width="7.125" customWidth="1"/>
    <col min="14" max="14" width="4.625" customWidth="1"/>
    <col min="15" max="15" width="6.5" customWidth="1"/>
    <col min="16" max="16" width="6.25" customWidth="1"/>
    <col min="17" max="17" width="6.875" customWidth="1"/>
    <col min="18" max="18" width="6" customWidth="1"/>
    <col min="19" max="19" width="6.875" customWidth="1"/>
  </cols>
  <sheetData>
    <row r="1" spans="2:19" ht="27" customHeight="1" x14ac:dyDescent="0.2"/>
    <row r="8" spans="2:19" ht="24" customHeight="1" x14ac:dyDescent="0.25">
      <c r="B8" s="93" t="s">
        <v>65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</row>
    <row r="9" spans="2:19" x14ac:dyDescent="0.2">
      <c r="B9" s="94" t="str">
        <f>"Información a"&amp;TEXT(Inputs!AF2," mmmm d, yyyy")</f>
        <v>Información a diciembre 31, 2017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</row>
    <row r="10" spans="2:19" x14ac:dyDescent="0.2">
      <c r="D10" s="10"/>
    </row>
    <row r="11" spans="2:19" ht="22.5" customHeight="1" x14ac:dyDescent="0.2">
      <c r="B11" s="115" t="s">
        <v>20</v>
      </c>
      <c r="C11" s="105" t="s">
        <v>68</v>
      </c>
      <c r="D11" s="90" t="s">
        <v>5</v>
      </c>
      <c r="E11" s="92"/>
      <c r="F11" s="90" t="s">
        <v>130</v>
      </c>
      <c r="G11" s="92"/>
      <c r="H11" s="90" t="s">
        <v>6</v>
      </c>
      <c r="I11" s="92"/>
      <c r="J11" s="90" t="s">
        <v>7</v>
      </c>
      <c r="K11" s="92"/>
      <c r="L11" s="90" t="s">
        <v>24</v>
      </c>
      <c r="M11" s="92"/>
      <c r="N11" s="90" t="s">
        <v>25</v>
      </c>
      <c r="O11" s="92"/>
      <c r="P11" s="90" t="s">
        <v>26</v>
      </c>
      <c r="Q11" s="92"/>
      <c r="R11" s="90" t="s">
        <v>8</v>
      </c>
      <c r="S11" s="92"/>
    </row>
    <row r="12" spans="2:19" ht="21" customHeight="1" x14ac:dyDescent="0.2">
      <c r="B12" s="116"/>
      <c r="C12" s="106"/>
      <c r="D12" s="15" t="s">
        <v>48</v>
      </c>
      <c r="E12" s="14" t="s">
        <v>4</v>
      </c>
      <c r="F12" s="15" t="s">
        <v>48</v>
      </c>
      <c r="G12" s="14" t="s">
        <v>4</v>
      </c>
      <c r="H12" s="15" t="s">
        <v>48</v>
      </c>
      <c r="I12" s="14" t="s">
        <v>4</v>
      </c>
      <c r="J12" s="15" t="s">
        <v>48</v>
      </c>
      <c r="K12" s="14" t="s">
        <v>4</v>
      </c>
      <c r="L12" s="15" t="s">
        <v>48</v>
      </c>
      <c r="M12" s="14" t="s">
        <v>4</v>
      </c>
      <c r="N12" s="15" t="s">
        <v>48</v>
      </c>
      <c r="O12" s="14" t="s">
        <v>4</v>
      </c>
      <c r="P12" s="15" t="s">
        <v>48</v>
      </c>
      <c r="Q12" s="14" t="s">
        <v>4</v>
      </c>
      <c r="R12" s="15" t="s">
        <v>48</v>
      </c>
      <c r="S12" s="14" t="s">
        <v>4</v>
      </c>
    </row>
    <row r="13" spans="2:19" ht="27.75" customHeight="1" x14ac:dyDescent="0.2">
      <c r="B13" s="49" t="str">
        <f>Inputs!AK3</f>
        <v>Pacific Alliance</v>
      </c>
      <c r="C13" s="49" t="s">
        <v>126</v>
      </c>
      <c r="D13" s="69">
        <f>Inputs!AL3</f>
        <v>1.0698605013060636E-2</v>
      </c>
      <c r="E13" s="71">
        <f>Inputs!AM3</f>
        <v>1.1546388390008433E-2</v>
      </c>
      <c r="F13" s="69">
        <f>Inputs!AN3</f>
        <v>1.0375720536148325E-2</v>
      </c>
      <c r="G13" s="71">
        <f>Inputs!AO3</f>
        <v>1.0833406330147843E-2</v>
      </c>
      <c r="H13" s="69">
        <f>Inputs!AP3</f>
        <v>4.0806982400915626E-2</v>
      </c>
      <c r="I13" s="71">
        <f>Inputs!AQ3</f>
        <v>5.5261131975959943E-2</v>
      </c>
      <c r="J13" s="69">
        <f>Inputs!AR3</f>
        <v>0.18483890933967473</v>
      </c>
      <c r="K13" s="71">
        <f>Inputs!AS3</f>
        <v>0.23260724301793179</v>
      </c>
      <c r="L13" s="69">
        <f>Inputs!AT3</f>
        <v>0.1057432322376779</v>
      </c>
      <c r="M13" s="71">
        <f>Inputs!AU3</f>
        <v>0.14284081904378687</v>
      </c>
      <c r="N13" s="69">
        <f>Inputs!AV3</f>
        <v>2.0490233626962784E-2</v>
      </c>
      <c r="O13" s="71">
        <f>Inputs!AW3</f>
        <v>2.1948833873106199E-2</v>
      </c>
      <c r="P13" s="69">
        <f>Inputs!AX3</f>
        <v>6.357088211094597E-2</v>
      </c>
      <c r="Q13" s="71">
        <f>Inputs!AY3</f>
        <v>6.6933521634819249E-2</v>
      </c>
      <c r="R13" s="69">
        <f>Inputs!AZ3</f>
        <v>0.19645383071811562</v>
      </c>
      <c r="S13" s="71">
        <f>Inputs!BA3</f>
        <v>0.24682957472202993</v>
      </c>
    </row>
    <row r="14" spans="2:19" ht="18" customHeight="1" x14ac:dyDescent="0.2">
      <c r="B14" s="50" t="str">
        <f>Inputs!AK4</f>
        <v>RF Latam</v>
      </c>
      <c r="C14" s="50" t="s">
        <v>126</v>
      </c>
      <c r="D14" s="75">
        <f>Inputs!AL4</f>
        <v>5.6067070232779237E-4</v>
      </c>
      <c r="E14" s="77">
        <f>Inputs!AM4</f>
        <v>2.4626504027254192E-3</v>
      </c>
      <c r="F14" s="75">
        <f>Inputs!AN4</f>
        <v>9.7281379818059399E-4</v>
      </c>
      <c r="G14" s="77">
        <f>Inputs!AO4</f>
        <v>6.4915685575841486E-3</v>
      </c>
      <c r="H14" s="75">
        <f>Inputs!AP4</f>
        <v>1.9299430666794848E-3</v>
      </c>
      <c r="I14" s="77">
        <f>Inputs!AQ4</f>
        <v>0.11216372866450852</v>
      </c>
      <c r="J14" s="75">
        <f>Inputs!AR4</f>
        <v>0.1140014630577908</v>
      </c>
      <c r="K14" s="77">
        <f>Inputs!AS4</f>
        <v>0.34818339519513031</v>
      </c>
      <c r="L14" s="75">
        <f>Inputs!AT4</f>
        <v>4.0243842965130394E-2</v>
      </c>
      <c r="M14" s="77">
        <f>Inputs!AU4</f>
        <v>0.17616075668446474</v>
      </c>
      <c r="N14" s="75">
        <f>Inputs!AV4</f>
        <v>2.2484552418636561E-2</v>
      </c>
      <c r="O14" s="77">
        <f>Inputs!AW4</f>
        <v>-2.2113138520737374E-2</v>
      </c>
      <c r="P14" s="75">
        <f>Inputs!AX4</f>
        <v>3.5928802648350855E-2</v>
      </c>
      <c r="Q14" s="77">
        <f>Inputs!AY4</f>
        <v>0.11843538231768891</v>
      </c>
      <c r="R14" s="75">
        <f>Inputs!AZ4</f>
        <v>0.11392540865290846</v>
      </c>
      <c r="S14" s="77">
        <f>Inputs!BA4</f>
        <v>0.35780900000487903</v>
      </c>
    </row>
    <row r="15" spans="2:19" x14ac:dyDescent="0.2">
      <c r="B15" s="18" t="s">
        <v>67</v>
      </c>
      <c r="C15" s="18"/>
    </row>
    <row r="16" spans="2:19" x14ac:dyDescent="0.2">
      <c r="B16" s="18"/>
      <c r="C16" s="18"/>
    </row>
    <row r="18" spans="2:3" ht="15" x14ac:dyDescent="0.25">
      <c r="B18" s="1"/>
      <c r="C18" s="1"/>
    </row>
    <row r="20" spans="2:3" ht="15" x14ac:dyDescent="0.25">
      <c r="B20" s="1" t="s">
        <v>10</v>
      </c>
      <c r="C20" s="1"/>
    </row>
  </sheetData>
  <mergeCells count="12">
    <mergeCell ref="B8:S8"/>
    <mergeCell ref="B9:S9"/>
    <mergeCell ref="B11:B12"/>
    <mergeCell ref="P11:Q11"/>
    <mergeCell ref="R11:S11"/>
    <mergeCell ref="D11:E11"/>
    <mergeCell ref="F11:G11"/>
    <mergeCell ref="H11:I11"/>
    <mergeCell ref="J11:K11"/>
    <mergeCell ref="L11:M11"/>
    <mergeCell ref="N11:O11"/>
    <mergeCell ref="C11:C12"/>
  </mergeCells>
  <conditionalFormatting sqref="D13:E14">
    <cfRule type="cellIs" dxfId="16" priority="8" operator="lessThan">
      <formula>0</formula>
    </cfRule>
  </conditionalFormatting>
  <conditionalFormatting sqref="F13:G14">
    <cfRule type="cellIs" dxfId="15" priority="7" operator="lessThan">
      <formula>0</formula>
    </cfRule>
  </conditionalFormatting>
  <conditionalFormatting sqref="H13:I14">
    <cfRule type="cellIs" dxfId="14" priority="6" operator="lessThan">
      <formula>0</formula>
    </cfRule>
  </conditionalFormatting>
  <conditionalFormatting sqref="J13:K14">
    <cfRule type="cellIs" dxfId="13" priority="5" operator="lessThan">
      <formula>0</formula>
    </cfRule>
  </conditionalFormatting>
  <conditionalFormatting sqref="L13:M14">
    <cfRule type="cellIs" dxfId="12" priority="4" operator="lessThan">
      <formula>0</formula>
    </cfRule>
  </conditionalFormatting>
  <conditionalFormatting sqref="N13:O14">
    <cfRule type="cellIs" dxfId="11" priority="3" operator="lessThan">
      <formula>0</formula>
    </cfRule>
  </conditionalFormatting>
  <conditionalFormatting sqref="P13:Q14">
    <cfRule type="cellIs" dxfId="10" priority="2" operator="lessThan">
      <formula>0</formula>
    </cfRule>
  </conditionalFormatting>
  <conditionalFormatting sqref="R13:S14">
    <cfRule type="cellIs" dxfId="9" priority="1" operator="lessThan">
      <formula>0</formula>
    </cfRule>
  </conditionalFormatting>
  <pageMargins left="0" right="0" top="0" bottom="0" header="0" footer="0"/>
  <pageSetup scale="8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K21"/>
  <sheetViews>
    <sheetView showGridLines="0" zoomScale="85" zoomScaleNormal="85" workbookViewId="0">
      <selection activeCell="E12" sqref="E12"/>
    </sheetView>
  </sheetViews>
  <sheetFormatPr baseColWidth="10" defaultColWidth="11.375" defaultRowHeight="14.25" x14ac:dyDescent="0.2"/>
  <cols>
    <col min="1" max="1" width="11" customWidth="1"/>
    <col min="2" max="2" width="14.5" customWidth="1"/>
    <col min="3" max="3" width="11.875" customWidth="1"/>
  </cols>
  <sheetData>
    <row r="1" spans="2:11" ht="27" customHeight="1" x14ac:dyDescent="0.2"/>
    <row r="8" spans="2:11" ht="24" customHeight="1" x14ac:dyDescent="0.25">
      <c r="B8" s="93" t="s">
        <v>65</v>
      </c>
      <c r="C8" s="93"/>
      <c r="D8" s="93"/>
      <c r="E8" s="93"/>
      <c r="F8" s="93"/>
      <c r="G8" s="93"/>
      <c r="H8" s="93"/>
      <c r="I8" s="93"/>
      <c r="J8" s="93"/>
      <c r="K8" s="93"/>
    </row>
    <row r="9" spans="2:11" x14ac:dyDescent="0.2">
      <c r="B9" s="94" t="str">
        <f>"Información a"&amp;TEXT(Inputs!AF2," mmmm d, yyyy")</f>
        <v>Información a diciembre 31, 2017</v>
      </c>
      <c r="C9" s="94"/>
      <c r="D9" s="94"/>
      <c r="E9" s="94"/>
      <c r="F9" s="94"/>
      <c r="G9" s="94"/>
      <c r="H9" s="94"/>
      <c r="I9" s="94"/>
      <c r="J9" s="94"/>
      <c r="K9" s="94"/>
    </row>
    <row r="10" spans="2:11" x14ac:dyDescent="0.2">
      <c r="D10" s="10"/>
    </row>
    <row r="11" spans="2:11" ht="22.5" customHeight="1" x14ac:dyDescent="0.2">
      <c r="B11" s="115" t="s">
        <v>20</v>
      </c>
      <c r="C11" s="105" t="s">
        <v>68</v>
      </c>
      <c r="D11" s="34" t="s">
        <v>5</v>
      </c>
      <c r="E11" s="34" t="s">
        <v>130</v>
      </c>
      <c r="F11" s="82" t="s">
        <v>6</v>
      </c>
      <c r="G11" s="82" t="s">
        <v>7</v>
      </c>
      <c r="H11" s="82" t="s">
        <v>24</v>
      </c>
      <c r="I11" s="82" t="s">
        <v>25</v>
      </c>
      <c r="J11" s="82" t="s">
        <v>26</v>
      </c>
      <c r="K11" s="82" t="s">
        <v>8</v>
      </c>
    </row>
    <row r="12" spans="2:11" ht="21" customHeight="1" x14ac:dyDescent="0.2">
      <c r="B12" s="116"/>
      <c r="C12" s="106"/>
      <c r="D12" s="15" t="s">
        <v>48</v>
      </c>
      <c r="E12" s="15" t="s">
        <v>48</v>
      </c>
      <c r="F12" s="15" t="s">
        <v>48</v>
      </c>
      <c r="G12" s="15" t="s">
        <v>48</v>
      </c>
      <c r="H12" s="15" t="s">
        <v>48</v>
      </c>
      <c r="I12" s="15" t="s">
        <v>48</v>
      </c>
      <c r="J12" s="15" t="s">
        <v>48</v>
      </c>
      <c r="K12" s="39" t="s">
        <v>48</v>
      </c>
    </row>
    <row r="13" spans="2:11" ht="27.75" customHeight="1" x14ac:dyDescent="0.2">
      <c r="B13" s="49" t="str">
        <f>Inputs!AK3</f>
        <v>Pacific Alliance</v>
      </c>
      <c r="C13" s="49" t="s">
        <v>126</v>
      </c>
      <c r="D13" s="69">
        <f>Inputs!AL3</f>
        <v>1.0698605013060636E-2</v>
      </c>
      <c r="E13" s="69">
        <f>Inputs!AN3</f>
        <v>1.0375720536148325E-2</v>
      </c>
      <c r="F13" s="69">
        <f>Inputs!AP3</f>
        <v>4.0806982400915626E-2</v>
      </c>
      <c r="G13" s="69">
        <f>Inputs!AR3</f>
        <v>0.18483890933967473</v>
      </c>
      <c r="H13" s="69">
        <f>Inputs!AT3</f>
        <v>0.1057432322376779</v>
      </c>
      <c r="I13" s="69">
        <f>Inputs!AV3</f>
        <v>2.0490233626962784E-2</v>
      </c>
      <c r="J13" s="69">
        <f>Inputs!AX3</f>
        <v>6.357088211094597E-2</v>
      </c>
      <c r="K13" s="80">
        <f>Inputs!AZ3</f>
        <v>0.19645383071811562</v>
      </c>
    </row>
    <row r="14" spans="2:11" ht="18" customHeight="1" x14ac:dyDescent="0.2">
      <c r="B14" s="50" t="str">
        <f>Inputs!AK4</f>
        <v>RF Latam</v>
      </c>
      <c r="C14" s="50" t="s">
        <v>126</v>
      </c>
      <c r="D14" s="75">
        <f>Inputs!AL4</f>
        <v>5.6067070232779237E-4</v>
      </c>
      <c r="E14" s="75">
        <f>Inputs!AN4</f>
        <v>9.7281379818059399E-4</v>
      </c>
      <c r="F14" s="75">
        <f>Inputs!AP4</f>
        <v>1.9299430666794848E-3</v>
      </c>
      <c r="G14" s="75">
        <f>Inputs!AR4</f>
        <v>0.1140014630577908</v>
      </c>
      <c r="H14" s="75">
        <f>Inputs!AT4</f>
        <v>4.0243842965130394E-2</v>
      </c>
      <c r="I14" s="75">
        <f>Inputs!AV4</f>
        <v>2.2484552418636561E-2</v>
      </c>
      <c r="J14" s="75">
        <f>Inputs!AX4</f>
        <v>3.5928802648350855E-2</v>
      </c>
      <c r="K14" s="81">
        <f>Inputs!AZ4</f>
        <v>0.11392540865290846</v>
      </c>
    </row>
    <row r="15" spans="2:11" x14ac:dyDescent="0.2">
      <c r="B15" s="18" t="s">
        <v>67</v>
      </c>
      <c r="C15" s="54"/>
    </row>
    <row r="16" spans="2:11" x14ac:dyDescent="0.2">
      <c r="B16" s="18"/>
      <c r="C16" s="18"/>
      <c r="D16" s="10"/>
      <c r="E16" s="10"/>
      <c r="F16" s="10"/>
    </row>
    <row r="17" spans="2:8" x14ac:dyDescent="0.2">
      <c r="B17" s="19" t="s">
        <v>24</v>
      </c>
      <c r="C17" s="51"/>
      <c r="D17" s="41" t="s">
        <v>54</v>
      </c>
      <c r="E17" s="44"/>
      <c r="F17" s="44"/>
      <c r="G17" s="44"/>
      <c r="H17" s="45"/>
    </row>
    <row r="18" spans="2:8" x14ac:dyDescent="0.2">
      <c r="B18" s="20" t="s">
        <v>25</v>
      </c>
      <c r="C18" s="52"/>
      <c r="D18" s="42" t="s">
        <v>55</v>
      </c>
      <c r="E18" s="10"/>
      <c r="F18" s="10"/>
      <c r="G18" s="10"/>
      <c r="H18" s="46"/>
    </row>
    <row r="19" spans="2:8" x14ac:dyDescent="0.2">
      <c r="B19" s="21" t="s">
        <v>26</v>
      </c>
      <c r="C19" s="53"/>
      <c r="D19" s="43" t="s">
        <v>56</v>
      </c>
      <c r="E19" s="47"/>
      <c r="F19" s="47"/>
      <c r="G19" s="47"/>
      <c r="H19" s="48"/>
    </row>
    <row r="21" spans="2:8" x14ac:dyDescent="0.2">
      <c r="B21" s="40" t="s">
        <v>10</v>
      </c>
      <c r="C21" s="40"/>
    </row>
  </sheetData>
  <mergeCells count="4">
    <mergeCell ref="B8:K8"/>
    <mergeCell ref="B9:K9"/>
    <mergeCell ref="B11:B12"/>
    <mergeCell ref="C11:C12"/>
  </mergeCells>
  <conditionalFormatting sqref="D13:D14">
    <cfRule type="cellIs" dxfId="8" priority="8" operator="lessThan">
      <formula>0</formula>
    </cfRule>
  </conditionalFormatting>
  <conditionalFormatting sqref="E13:E14">
    <cfRule type="cellIs" dxfId="7" priority="7" operator="lessThan">
      <formula>0</formula>
    </cfRule>
  </conditionalFormatting>
  <conditionalFormatting sqref="F13:F14">
    <cfRule type="cellIs" dxfId="6" priority="6" operator="lessThan">
      <formula>0</formula>
    </cfRule>
  </conditionalFormatting>
  <conditionalFormatting sqref="G13:G14">
    <cfRule type="cellIs" dxfId="5" priority="5" operator="lessThan">
      <formula>0</formula>
    </cfRule>
  </conditionalFormatting>
  <conditionalFormatting sqref="H13:H14">
    <cfRule type="cellIs" dxfId="4" priority="4" operator="lessThan">
      <formula>0</formula>
    </cfRule>
  </conditionalFormatting>
  <conditionalFormatting sqref="I13:I14">
    <cfRule type="cellIs" dxfId="3" priority="3" operator="lessThan">
      <formula>0</formula>
    </cfRule>
  </conditionalFormatting>
  <conditionalFormatting sqref="J13:J14">
    <cfRule type="cellIs" dxfId="2" priority="2" operator="lessThan">
      <formula>0</formula>
    </cfRule>
  </conditionalFormatting>
  <conditionalFormatting sqref="K13:K14">
    <cfRule type="cellIs" dxfId="1" priority="1" operator="lessThan">
      <formula>0</formula>
    </cfRule>
  </conditionalFormatting>
  <pageMargins left="0" right="0" top="0" bottom="0" header="0" footer="0"/>
  <pageSetup scale="8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R59"/>
  <sheetViews>
    <sheetView showGridLines="0" zoomScale="85" zoomScaleNormal="85" workbookViewId="0">
      <selection activeCell="H18" sqref="H18"/>
    </sheetView>
  </sheetViews>
  <sheetFormatPr baseColWidth="10" defaultRowHeight="14.25" x14ac:dyDescent="0.2"/>
  <cols>
    <col min="1" max="1" width="4.5" customWidth="1"/>
    <col min="2" max="2" width="50.875" customWidth="1"/>
    <col min="3" max="3" width="8.625" customWidth="1"/>
    <col min="4" max="4" width="6.875" bestFit="1" customWidth="1"/>
    <col min="5" max="5" width="6" customWidth="1"/>
    <col min="6" max="6" width="6.875" bestFit="1" customWidth="1"/>
    <col min="7" max="7" width="6.75" customWidth="1"/>
    <col min="8" max="8" width="6.875" customWidth="1"/>
    <col min="9" max="9" width="6" customWidth="1"/>
    <col min="10" max="10" width="6.875" bestFit="1" customWidth="1"/>
    <col min="11" max="11" width="6.25" customWidth="1"/>
    <col min="12" max="12" width="7.125" customWidth="1"/>
    <col min="13" max="13" width="6" customWidth="1"/>
    <col min="14" max="14" width="6.5" customWidth="1"/>
    <col min="15" max="15" width="6.25" customWidth="1"/>
    <col min="16" max="16" width="6.875" customWidth="1"/>
    <col min="17" max="17" width="6" customWidth="1"/>
    <col min="18" max="18" width="6.875" customWidth="1"/>
  </cols>
  <sheetData>
    <row r="1" spans="2:18" ht="27" customHeight="1" x14ac:dyDescent="0.2"/>
    <row r="8" spans="2:18" ht="24" customHeight="1" x14ac:dyDescent="0.25">
      <c r="B8" s="93" t="str">
        <f>"Rentabilidades Cartera "&amp;Inputs!AF8</f>
        <v>Rentabilidades Cartera Solo Rvl-Solo Rvl-Im5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</row>
    <row r="9" spans="2:18" x14ac:dyDescent="0.2">
      <c r="B9" s="94" t="str">
        <f>"Información a"&amp;TEXT(Inputs!AF5," mmmm d, yyyy")</f>
        <v>Información a diciembre 28, 2017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</row>
    <row r="10" spans="2:18" x14ac:dyDescent="0.2">
      <c r="C10" s="10"/>
    </row>
    <row r="11" spans="2:18" ht="22.5" customHeight="1" x14ac:dyDescent="0.2">
      <c r="B11" s="105" t="s">
        <v>20</v>
      </c>
      <c r="C11" s="90" t="s">
        <v>5</v>
      </c>
      <c r="D11" s="92"/>
      <c r="E11" s="90" t="s">
        <v>130</v>
      </c>
      <c r="F11" s="92"/>
      <c r="G11" s="90" t="s">
        <v>6</v>
      </c>
      <c r="H11" s="92"/>
      <c r="I11" s="90" t="s">
        <v>7</v>
      </c>
      <c r="J11" s="92"/>
      <c r="K11" s="90" t="s">
        <v>24</v>
      </c>
      <c r="L11" s="92"/>
      <c r="M11" s="90" t="s">
        <v>25</v>
      </c>
      <c r="N11" s="92"/>
      <c r="O11" s="90" t="s">
        <v>26</v>
      </c>
      <c r="P11" s="92"/>
      <c r="Q11" s="90" t="s">
        <v>8</v>
      </c>
      <c r="R11" s="92"/>
    </row>
    <row r="12" spans="2:18" ht="21" customHeight="1" x14ac:dyDescent="0.2">
      <c r="B12" s="106"/>
      <c r="C12" s="15" t="s">
        <v>119</v>
      </c>
      <c r="D12" s="14" t="s">
        <v>4</v>
      </c>
      <c r="E12" s="15" t="s">
        <v>119</v>
      </c>
      <c r="F12" s="14" t="s">
        <v>4</v>
      </c>
      <c r="G12" s="15" t="s">
        <v>119</v>
      </c>
      <c r="H12" s="14" t="s">
        <v>4</v>
      </c>
      <c r="I12" s="15" t="s">
        <v>119</v>
      </c>
      <c r="J12" s="14" t="s">
        <v>4</v>
      </c>
      <c r="K12" s="15" t="s">
        <v>119</v>
      </c>
      <c r="L12" s="14" t="s">
        <v>4</v>
      </c>
      <c r="M12" s="15" t="s">
        <v>119</v>
      </c>
      <c r="N12" s="14" t="s">
        <v>4</v>
      </c>
      <c r="O12" s="15" t="s">
        <v>119</v>
      </c>
      <c r="P12" s="14" t="s">
        <v>4</v>
      </c>
      <c r="Q12" s="15" t="s">
        <v>119</v>
      </c>
      <c r="R12" s="14" t="s">
        <v>4</v>
      </c>
    </row>
    <row r="13" spans="2:18" ht="27.75" customHeight="1" x14ac:dyDescent="0.2">
      <c r="B13" s="67" t="str">
        <f>IF(Inputs!BE3=0,"-",Inputs!BE3)</f>
        <v xml:space="preserve">ASESORIAS E INVERSIONES PANAMERICANA NORTE LTDA             </v>
      </c>
      <c r="C13" s="69">
        <f>IF(SUMIFS(Inputs!BK:BK,Inputs!$BH:$BH,Inputs!$AF$8,Inputs!$BJ:$BJ,Carteras!$B13)=0,"-",SUMIFS(Inputs!BK:BK,Inputs!$BH:$BH,Inputs!$AF$8,Inputs!$BJ:$BJ,Carteras!$B13))</f>
        <v>1.7255617690339342E-3</v>
      </c>
      <c r="D13" s="69">
        <f>IF(SUMIFS(Inputs!BL:BL,Inputs!$BH:$BH,Inputs!$AF$8,Inputs!$BJ:$BJ,Carteras!$B13)=0,"-",SUMIFS(Inputs!BL:BL,Inputs!$BH:$BH,Inputs!$AF$8,Inputs!$BJ:$BJ,Carteras!$B13))</f>
        <v>9.9486013190812628E-3</v>
      </c>
      <c r="E13" s="69">
        <f>IF(SUMIFS(Inputs!BM:BM,Inputs!$BH:$BH,Inputs!$AF$8,Inputs!$BJ:$BJ,Carteras!$B13)=0,"-",SUMIFS(Inputs!BM:BM,Inputs!$BH:$BH,Inputs!$AF$8,Inputs!$BJ:$BJ,Carteras!$B13))</f>
        <v>-4.9273149706092756E-3</v>
      </c>
      <c r="F13" s="69">
        <f>IF(SUMIFS(Inputs!BN:BN,Inputs!$BH:$BH,Inputs!$AF$8,Inputs!$BJ:$BJ,Carteras!$B13)=0,"-",SUMIFS(Inputs!BN:BN,Inputs!$BH:$BH,Inputs!$AF$8,Inputs!$BJ:$BJ,Carteras!$B13))</f>
        <v>2.4071800057787751E-3</v>
      </c>
      <c r="G13" s="69">
        <f>IF(SUMIFS(Inputs!BO:BO,Inputs!$BH:$BH,Inputs!$AF$8,Inputs!$BJ:$BJ,Carteras!$B13)=0,"-",SUMIFS(Inputs!BO:BO,Inputs!$BH:$BH,Inputs!$AF$8,Inputs!$BJ:$BJ,Carteras!$B13))</f>
        <v>8.3247518530264131E-2</v>
      </c>
      <c r="H13" s="69">
        <f>IF(SUMIFS(Inputs!BP:BP,Inputs!$BH:$BH,Inputs!$AF$8,Inputs!$BJ:$BJ,Carteras!$B13)=0,"-",SUMIFS(Inputs!BP:BP,Inputs!$BH:$BH,Inputs!$AF$8,Inputs!$BJ:$BJ,Carteras!$B13))</f>
        <v>0.10943158652116591</v>
      </c>
      <c r="I13" s="69">
        <f>IF(SUMIFS(Inputs!BQ:BQ,Inputs!$BH:$BH,Inputs!$AF$8,Inputs!$BJ:$BJ,Carteras!$B13)=0,"-",SUMIFS(Inputs!BQ:BQ,Inputs!$BH:$BH,Inputs!$AF$8,Inputs!$BJ:$BJ,Carteras!$B13))</f>
        <v>0.22808431904299287</v>
      </c>
      <c r="J13" s="69">
        <f>IF(SUMIFS(Inputs!BR:BR,Inputs!$BH:$BH,Inputs!$AF$8,Inputs!$BJ:$BJ,Carteras!$B13)=0,"-",SUMIFS(Inputs!BR:BR,Inputs!$BH:$BH,Inputs!$AF$8,Inputs!$BJ:$BJ,Carteras!$B13))</f>
        <v>0.33712563743709811</v>
      </c>
      <c r="K13" s="69">
        <f>IF(SUMIFS(Inputs!BS:BS,Inputs!$BH:$BH,Inputs!$AF$8,Inputs!$BJ:$BJ,Carteras!$B13)=0,"-",SUMIFS(Inputs!BS:BS,Inputs!$BH:$BH,Inputs!$AF$8,Inputs!$BJ:$BJ,Carteras!$B13))</f>
        <v>0.13191367082914485</v>
      </c>
      <c r="L13" s="69">
        <f>IF(SUMIFS(Inputs!BT:BT,Inputs!$BH:$BH,Inputs!$AF$8,Inputs!$BJ:$BJ,Carteras!$B13)=0,"-",SUMIFS(Inputs!BT:BT,Inputs!$BH:$BH,Inputs!$AF$8,Inputs!$BJ:$BJ,Carteras!$B13))</f>
        <v>0.16078470102784714</v>
      </c>
      <c r="M13" s="69">
        <f>IF(SUMIFS(Inputs!BU:BU,Inputs!$BH:$BH,Inputs!$AF$8,Inputs!$BJ:$BJ,Carteras!$B13)=0,"-",SUMIFS(Inputs!BU:BU,Inputs!$BH:$BH,Inputs!$AF$8,Inputs!$BJ:$BJ,Carteras!$B13))</f>
        <v>-5.027211386939956E-2</v>
      </c>
      <c r="N13" s="69">
        <f>IF(SUMIFS(Inputs!BV:BV,Inputs!$BH:$BH,Inputs!$AF$8,Inputs!$BJ:$BJ,Carteras!$B13)=0,"-",SUMIFS(Inputs!BV:BV,Inputs!$BH:$BH,Inputs!$AF$8,Inputs!$BJ:$BJ,Carteras!$B13))</f>
        <v>-1.8377752460639551E-2</v>
      </c>
      <c r="O13" s="69">
        <f>IF(SUMIFS(Inputs!BW:BW,Inputs!$BH:$BH,Inputs!$AF$8,Inputs!$BJ:$BJ,Carteras!$B13)=0,"-",SUMIFS(Inputs!BW:BW,Inputs!$BH:$BH,Inputs!$AF$8,Inputs!$BJ:$BJ,Carteras!$B13))</f>
        <v>7.2998712208927286E-2</v>
      </c>
      <c r="P13" s="69">
        <f>IF(SUMIFS(Inputs!BX:BX,Inputs!$BH:$BH,Inputs!$AF$8,Inputs!$BJ:$BJ,Carteras!$B13)=0,"-",SUMIFS(Inputs!BX:BX,Inputs!$BH:$BH,Inputs!$AF$8,Inputs!$BJ:$BJ,Carteras!$B13))</f>
        <v>0.12929807982986397</v>
      </c>
      <c r="Q13" s="69">
        <f>IF(SUMIFS(Inputs!BY:BY,Inputs!$BH:$BH,Inputs!$AF$8,Inputs!$BJ:$BJ,Carteras!$B13)=0,"-",SUMIFS(Inputs!BY:BY,Inputs!$BH:$BH,Inputs!$AF$8,Inputs!$BJ:$BJ,Carteras!$B13))</f>
        <v>0.28078345741164945</v>
      </c>
      <c r="R13" s="69">
        <f>IF(SUMIFS(Inputs!BZ:BZ,Inputs!$BH:$BH,Inputs!$AF$8,Inputs!$BJ:$BJ,Carteras!$B13)=0,"-",SUMIFS(Inputs!BZ:BZ,Inputs!$BH:$BH,Inputs!$AF$8,Inputs!$BJ:$BJ,Carteras!$B13))</f>
        <v>0.37354379262221116</v>
      </c>
    </row>
    <row r="14" spans="2:18" ht="27.75" customHeight="1" x14ac:dyDescent="0.2">
      <c r="B14" s="67" t="str">
        <f>IF(Inputs!BE4=0,"-",Inputs!BE4)</f>
        <v>-</v>
      </c>
      <c r="C14" s="69" t="str">
        <f>IF(SUMIFS(Inputs!BK:BK,Inputs!$BH:$BH,Inputs!$AF$8,Inputs!$BJ:$BJ,Carteras!$B14)=0,"-",SUMIFS(Inputs!BK:BK,Inputs!$BH:$BH,Inputs!$AF$8,Inputs!$BJ:$BJ,Carteras!$B14))</f>
        <v>-</v>
      </c>
      <c r="D14" s="69" t="str">
        <f>IF(SUMIFS(Inputs!BL:BL,Inputs!$BH:$BH,Inputs!$AF$8,Inputs!$BJ:$BJ,Carteras!$B14)=0,"-",SUMIFS(Inputs!BL:BL,Inputs!$BH:$BH,Inputs!$AF$8,Inputs!$BJ:$BJ,Carteras!$B14))</f>
        <v>-</v>
      </c>
      <c r="E14" s="69" t="str">
        <f>IF(SUMIFS(Inputs!BM:BM,Inputs!$BH:$BH,Inputs!$AF$8,Inputs!$BJ:$BJ,Carteras!$B14)=0,"-",SUMIFS(Inputs!BM:BM,Inputs!$BH:$BH,Inputs!$AF$8,Inputs!$BJ:$BJ,Carteras!$B14))</f>
        <v>-</v>
      </c>
      <c r="F14" s="69" t="str">
        <f>IF(SUMIFS(Inputs!BN:BN,Inputs!$BH:$BH,Inputs!$AF$8,Inputs!$BJ:$BJ,Carteras!$B14)=0,"-",SUMIFS(Inputs!BN:BN,Inputs!$BH:$BH,Inputs!$AF$8,Inputs!$BJ:$BJ,Carteras!$B14))</f>
        <v>-</v>
      </c>
      <c r="G14" s="69" t="str">
        <f>IF(SUMIFS(Inputs!BO:BO,Inputs!$BH:$BH,Inputs!$AF$8,Inputs!$BJ:$BJ,Carteras!$B14)=0,"-",SUMIFS(Inputs!BO:BO,Inputs!$BH:$BH,Inputs!$AF$8,Inputs!$BJ:$BJ,Carteras!$B14))</f>
        <v>-</v>
      </c>
      <c r="H14" s="69" t="str">
        <f>IF(SUMIFS(Inputs!BP:BP,Inputs!$BH:$BH,Inputs!$AF$8,Inputs!$BJ:$BJ,Carteras!$B14)=0,"-",SUMIFS(Inputs!BP:BP,Inputs!$BH:$BH,Inputs!$AF$8,Inputs!$BJ:$BJ,Carteras!$B14))</f>
        <v>-</v>
      </c>
      <c r="I14" s="69" t="str">
        <f>IF(SUMIFS(Inputs!BQ:BQ,Inputs!$BH:$BH,Inputs!$AF$8,Inputs!$BJ:$BJ,Carteras!$B14)=0,"-",SUMIFS(Inputs!BQ:BQ,Inputs!$BH:$BH,Inputs!$AF$8,Inputs!$BJ:$BJ,Carteras!$B14))</f>
        <v>-</v>
      </c>
      <c r="J14" s="69" t="str">
        <f>IF(SUMIFS(Inputs!BR:BR,Inputs!$BH:$BH,Inputs!$AF$8,Inputs!$BJ:$BJ,Carteras!$B14)=0,"-",SUMIFS(Inputs!BR:BR,Inputs!$BH:$BH,Inputs!$AF$8,Inputs!$BJ:$BJ,Carteras!$B14))</f>
        <v>-</v>
      </c>
      <c r="K14" s="69" t="str">
        <f>IF(SUMIFS(Inputs!BS:BS,Inputs!$BH:$BH,Inputs!$AF$8,Inputs!$BJ:$BJ,Carteras!$B14)=0,"-",SUMIFS(Inputs!BS:BS,Inputs!$BH:$BH,Inputs!$AF$8,Inputs!$BJ:$BJ,Carteras!$B14))</f>
        <v>-</v>
      </c>
      <c r="L14" s="69" t="str">
        <f>IF(SUMIFS(Inputs!BT:BT,Inputs!$BH:$BH,Inputs!$AF$8,Inputs!$BJ:$BJ,Carteras!$B14)=0,"-",SUMIFS(Inputs!BT:BT,Inputs!$BH:$BH,Inputs!$AF$8,Inputs!$BJ:$BJ,Carteras!$B14))</f>
        <v>-</v>
      </c>
      <c r="M14" s="69" t="str">
        <f>IF(SUMIFS(Inputs!BU:BU,Inputs!$BH:$BH,Inputs!$AF$8,Inputs!$BJ:$BJ,Carteras!$B14)=0,"-",SUMIFS(Inputs!BU:BU,Inputs!$BH:$BH,Inputs!$AF$8,Inputs!$BJ:$BJ,Carteras!$B14))</f>
        <v>-</v>
      </c>
      <c r="N14" s="69" t="str">
        <f>IF(SUMIFS(Inputs!BV:BV,Inputs!$BH:$BH,Inputs!$AF$8,Inputs!$BJ:$BJ,Carteras!$B14)=0,"-",SUMIFS(Inputs!BV:BV,Inputs!$BH:$BH,Inputs!$AF$8,Inputs!$BJ:$BJ,Carteras!$B14))</f>
        <v>-</v>
      </c>
      <c r="O14" s="69" t="str">
        <f>IF(SUMIFS(Inputs!BW:BW,Inputs!$BH:$BH,Inputs!$AF$8,Inputs!$BJ:$BJ,Carteras!$B14)=0,"-",SUMIFS(Inputs!BW:BW,Inputs!$BH:$BH,Inputs!$AF$8,Inputs!$BJ:$BJ,Carteras!$B14))</f>
        <v>-</v>
      </c>
      <c r="P14" s="69" t="str">
        <f>IF(SUMIFS(Inputs!BX:BX,Inputs!$BH:$BH,Inputs!$AF$8,Inputs!$BJ:$BJ,Carteras!$B14)=0,"-",SUMIFS(Inputs!BX:BX,Inputs!$BH:$BH,Inputs!$AF$8,Inputs!$BJ:$BJ,Carteras!$B14))</f>
        <v>-</v>
      </c>
      <c r="Q14" s="69" t="str">
        <f>IF(SUMIFS(Inputs!BY:BY,Inputs!$BH:$BH,Inputs!$AF$8,Inputs!$BJ:$BJ,Carteras!$B14)=0,"-",SUMIFS(Inputs!BY:BY,Inputs!$BH:$BH,Inputs!$AF$8,Inputs!$BJ:$BJ,Carteras!$B14))</f>
        <v>-</v>
      </c>
      <c r="R14" s="69" t="str">
        <f>IF(SUMIFS(Inputs!BZ:BZ,Inputs!$BH:$BH,Inputs!$AF$8,Inputs!$BJ:$BJ,Carteras!$B14)=0,"-",SUMIFS(Inputs!BZ:BZ,Inputs!$BH:$BH,Inputs!$AF$8,Inputs!$BJ:$BJ,Carteras!$B14))</f>
        <v>-</v>
      </c>
    </row>
    <row r="15" spans="2:18" ht="27.75" customHeight="1" x14ac:dyDescent="0.2">
      <c r="B15" s="67" t="str">
        <f>IF(Inputs!BE5=0,"-",Inputs!BE5)</f>
        <v>-</v>
      </c>
      <c r="C15" s="69" t="str">
        <f>IF(SUMIFS(Inputs!BK:BK,Inputs!$BH:$BH,Inputs!$AF$8,Inputs!$BJ:$BJ,Carteras!$B15)=0,"-",SUMIFS(Inputs!BK:BK,Inputs!$BH:$BH,Inputs!$AF$8,Inputs!$BJ:$BJ,Carteras!$B15))</f>
        <v>-</v>
      </c>
      <c r="D15" s="69" t="str">
        <f>IF(SUMIFS(Inputs!BL:BL,Inputs!$BH:$BH,Inputs!$AF$8,Inputs!$BJ:$BJ,Carteras!$B15)=0,"-",SUMIFS(Inputs!BL:BL,Inputs!$BH:$BH,Inputs!$AF$8,Inputs!$BJ:$BJ,Carteras!$B15))</f>
        <v>-</v>
      </c>
      <c r="E15" s="69" t="str">
        <f>IF(SUMIFS(Inputs!BM:BM,Inputs!$BH:$BH,Inputs!$AF$8,Inputs!$BJ:$BJ,Carteras!$B15)=0,"-",SUMIFS(Inputs!BM:BM,Inputs!$BH:$BH,Inputs!$AF$8,Inputs!$BJ:$BJ,Carteras!$B15))</f>
        <v>-</v>
      </c>
      <c r="F15" s="69" t="str">
        <f>IF(SUMIFS(Inputs!BN:BN,Inputs!$BH:$BH,Inputs!$AF$8,Inputs!$BJ:$BJ,Carteras!$B15)=0,"-",SUMIFS(Inputs!BN:BN,Inputs!$BH:$BH,Inputs!$AF$8,Inputs!$BJ:$BJ,Carteras!$B15))</f>
        <v>-</v>
      </c>
      <c r="G15" s="69" t="str">
        <f>IF(SUMIFS(Inputs!BO:BO,Inputs!$BH:$BH,Inputs!$AF$8,Inputs!$BJ:$BJ,Carteras!$B15)=0,"-",SUMIFS(Inputs!BO:BO,Inputs!$BH:$BH,Inputs!$AF$8,Inputs!$BJ:$BJ,Carteras!$B15))</f>
        <v>-</v>
      </c>
      <c r="H15" s="69" t="str">
        <f>IF(SUMIFS(Inputs!BP:BP,Inputs!$BH:$BH,Inputs!$AF$8,Inputs!$BJ:$BJ,Carteras!$B15)=0,"-",SUMIFS(Inputs!BP:BP,Inputs!$BH:$BH,Inputs!$AF$8,Inputs!$BJ:$BJ,Carteras!$B15))</f>
        <v>-</v>
      </c>
      <c r="I15" s="69" t="str">
        <f>IF(SUMIFS(Inputs!BQ:BQ,Inputs!$BH:$BH,Inputs!$AF$8,Inputs!$BJ:$BJ,Carteras!$B15)=0,"-",SUMIFS(Inputs!BQ:BQ,Inputs!$BH:$BH,Inputs!$AF$8,Inputs!$BJ:$BJ,Carteras!$B15))</f>
        <v>-</v>
      </c>
      <c r="J15" s="69" t="str">
        <f>IF(SUMIFS(Inputs!BR:BR,Inputs!$BH:$BH,Inputs!$AF$8,Inputs!$BJ:$BJ,Carteras!$B15)=0,"-",SUMIFS(Inputs!BR:BR,Inputs!$BH:$BH,Inputs!$AF$8,Inputs!$BJ:$BJ,Carteras!$B15))</f>
        <v>-</v>
      </c>
      <c r="K15" s="69" t="str">
        <f>IF(SUMIFS(Inputs!BS:BS,Inputs!$BH:$BH,Inputs!$AF$8,Inputs!$BJ:$BJ,Carteras!$B15)=0,"-",SUMIFS(Inputs!BS:BS,Inputs!$BH:$BH,Inputs!$AF$8,Inputs!$BJ:$BJ,Carteras!$B15))</f>
        <v>-</v>
      </c>
      <c r="L15" s="69" t="str">
        <f>IF(SUMIFS(Inputs!BT:BT,Inputs!$BH:$BH,Inputs!$AF$8,Inputs!$BJ:$BJ,Carteras!$B15)=0,"-",SUMIFS(Inputs!BT:BT,Inputs!$BH:$BH,Inputs!$AF$8,Inputs!$BJ:$BJ,Carteras!$B15))</f>
        <v>-</v>
      </c>
      <c r="M15" s="69" t="str">
        <f>IF(SUMIFS(Inputs!BU:BU,Inputs!$BH:$BH,Inputs!$AF$8,Inputs!$BJ:$BJ,Carteras!$B15)=0,"-",SUMIFS(Inputs!BU:BU,Inputs!$BH:$BH,Inputs!$AF$8,Inputs!$BJ:$BJ,Carteras!$B15))</f>
        <v>-</v>
      </c>
      <c r="N15" s="69" t="str">
        <f>IF(SUMIFS(Inputs!BV:BV,Inputs!$BH:$BH,Inputs!$AF$8,Inputs!$BJ:$BJ,Carteras!$B15)=0,"-",SUMIFS(Inputs!BV:BV,Inputs!$BH:$BH,Inputs!$AF$8,Inputs!$BJ:$BJ,Carteras!$B15))</f>
        <v>-</v>
      </c>
      <c r="O15" s="69" t="str">
        <f>IF(SUMIFS(Inputs!BW:BW,Inputs!$BH:$BH,Inputs!$AF$8,Inputs!$BJ:$BJ,Carteras!$B15)=0,"-",SUMIFS(Inputs!BW:BW,Inputs!$BH:$BH,Inputs!$AF$8,Inputs!$BJ:$BJ,Carteras!$B15))</f>
        <v>-</v>
      </c>
      <c r="P15" s="69" t="str">
        <f>IF(SUMIFS(Inputs!BX:BX,Inputs!$BH:$BH,Inputs!$AF$8,Inputs!$BJ:$BJ,Carteras!$B15)=0,"-",SUMIFS(Inputs!BX:BX,Inputs!$BH:$BH,Inputs!$AF$8,Inputs!$BJ:$BJ,Carteras!$B15))</f>
        <v>-</v>
      </c>
      <c r="Q15" s="69" t="str">
        <f>IF(SUMIFS(Inputs!BY:BY,Inputs!$BH:$BH,Inputs!$AF$8,Inputs!$BJ:$BJ,Carteras!$B15)=0,"-",SUMIFS(Inputs!BY:BY,Inputs!$BH:$BH,Inputs!$AF$8,Inputs!$BJ:$BJ,Carteras!$B15))</f>
        <v>-</v>
      </c>
      <c r="R15" s="69" t="str">
        <f>IF(SUMIFS(Inputs!BZ:BZ,Inputs!$BH:$BH,Inputs!$AF$8,Inputs!$BJ:$BJ,Carteras!$B15)=0,"-",SUMIFS(Inputs!BZ:BZ,Inputs!$BH:$BH,Inputs!$AF$8,Inputs!$BJ:$BJ,Carteras!$B15))</f>
        <v>-</v>
      </c>
    </row>
    <row r="16" spans="2:18" ht="27.75" customHeight="1" x14ac:dyDescent="0.2">
      <c r="B16" s="67" t="str">
        <f>IF(Inputs!BE6=0,"-",Inputs!BE6)</f>
        <v>-</v>
      </c>
      <c r="C16" s="69" t="str">
        <f>IF(SUMIFS(Inputs!BK:BK,Inputs!$BH:$BH,Inputs!$AF$8,Inputs!$BJ:$BJ,Carteras!$B16)=0,"-",SUMIFS(Inputs!BK:BK,Inputs!$BH:$BH,Inputs!$AF$8,Inputs!$BJ:$BJ,Carteras!$B16))</f>
        <v>-</v>
      </c>
      <c r="D16" s="69" t="str">
        <f>IF(SUMIFS(Inputs!BL:BL,Inputs!$BH:$BH,Inputs!$AF$8,Inputs!$BJ:$BJ,Carteras!$B16)=0,"-",SUMIFS(Inputs!BL:BL,Inputs!$BH:$BH,Inputs!$AF$8,Inputs!$BJ:$BJ,Carteras!$B16))</f>
        <v>-</v>
      </c>
      <c r="E16" s="69" t="str">
        <f>IF(SUMIFS(Inputs!BM:BM,Inputs!$BH:$BH,Inputs!$AF$8,Inputs!$BJ:$BJ,Carteras!$B16)=0,"-",SUMIFS(Inputs!BM:BM,Inputs!$BH:$BH,Inputs!$AF$8,Inputs!$BJ:$BJ,Carteras!$B16))</f>
        <v>-</v>
      </c>
      <c r="F16" s="69" t="str">
        <f>IF(SUMIFS(Inputs!BN:BN,Inputs!$BH:$BH,Inputs!$AF$8,Inputs!$BJ:$BJ,Carteras!$B16)=0,"-",SUMIFS(Inputs!BN:BN,Inputs!$BH:$BH,Inputs!$AF$8,Inputs!$BJ:$BJ,Carteras!$B16))</f>
        <v>-</v>
      </c>
      <c r="G16" s="69" t="str">
        <f>IF(SUMIFS(Inputs!BO:BO,Inputs!$BH:$BH,Inputs!$AF$8,Inputs!$BJ:$BJ,Carteras!$B16)=0,"-",SUMIFS(Inputs!BO:BO,Inputs!$BH:$BH,Inputs!$AF$8,Inputs!$BJ:$BJ,Carteras!$B16))</f>
        <v>-</v>
      </c>
      <c r="H16" s="69" t="str">
        <f>IF(SUMIFS(Inputs!BP:BP,Inputs!$BH:$BH,Inputs!$AF$8,Inputs!$BJ:$BJ,Carteras!$B16)=0,"-",SUMIFS(Inputs!BP:BP,Inputs!$BH:$BH,Inputs!$AF$8,Inputs!$BJ:$BJ,Carteras!$B16))</f>
        <v>-</v>
      </c>
      <c r="I16" s="69" t="str">
        <f>IF(SUMIFS(Inputs!BQ:BQ,Inputs!$BH:$BH,Inputs!$AF$8,Inputs!$BJ:$BJ,Carteras!$B16)=0,"-",SUMIFS(Inputs!BQ:BQ,Inputs!$BH:$BH,Inputs!$AF$8,Inputs!$BJ:$BJ,Carteras!$B16))</f>
        <v>-</v>
      </c>
      <c r="J16" s="69" t="str">
        <f>IF(SUMIFS(Inputs!BR:BR,Inputs!$BH:$BH,Inputs!$AF$8,Inputs!$BJ:$BJ,Carteras!$B16)=0,"-",SUMIFS(Inputs!BR:BR,Inputs!$BH:$BH,Inputs!$AF$8,Inputs!$BJ:$BJ,Carteras!$B16))</f>
        <v>-</v>
      </c>
      <c r="K16" s="69" t="str">
        <f>IF(SUMIFS(Inputs!BS:BS,Inputs!$BH:$BH,Inputs!$AF$8,Inputs!$BJ:$BJ,Carteras!$B16)=0,"-",SUMIFS(Inputs!BS:BS,Inputs!$BH:$BH,Inputs!$AF$8,Inputs!$BJ:$BJ,Carteras!$B16))</f>
        <v>-</v>
      </c>
      <c r="L16" s="69" t="str">
        <f>IF(SUMIFS(Inputs!BT:BT,Inputs!$BH:$BH,Inputs!$AF$8,Inputs!$BJ:$BJ,Carteras!$B16)=0,"-",SUMIFS(Inputs!BT:BT,Inputs!$BH:$BH,Inputs!$AF$8,Inputs!$BJ:$BJ,Carteras!$B16))</f>
        <v>-</v>
      </c>
      <c r="M16" s="69" t="str">
        <f>IF(SUMIFS(Inputs!BU:BU,Inputs!$BH:$BH,Inputs!$AF$8,Inputs!$BJ:$BJ,Carteras!$B16)=0,"-",SUMIFS(Inputs!BU:BU,Inputs!$BH:$BH,Inputs!$AF$8,Inputs!$BJ:$BJ,Carteras!$B16))</f>
        <v>-</v>
      </c>
      <c r="N16" s="69" t="str">
        <f>IF(SUMIFS(Inputs!BV:BV,Inputs!$BH:$BH,Inputs!$AF$8,Inputs!$BJ:$BJ,Carteras!$B16)=0,"-",SUMIFS(Inputs!BV:BV,Inputs!$BH:$BH,Inputs!$AF$8,Inputs!$BJ:$BJ,Carteras!$B16))</f>
        <v>-</v>
      </c>
      <c r="O16" s="69" t="str">
        <f>IF(SUMIFS(Inputs!BW:BW,Inputs!$BH:$BH,Inputs!$AF$8,Inputs!$BJ:$BJ,Carteras!$B16)=0,"-",SUMIFS(Inputs!BW:BW,Inputs!$BH:$BH,Inputs!$AF$8,Inputs!$BJ:$BJ,Carteras!$B16))</f>
        <v>-</v>
      </c>
      <c r="P16" s="69" t="str">
        <f>IF(SUMIFS(Inputs!BX:BX,Inputs!$BH:$BH,Inputs!$AF$8,Inputs!$BJ:$BJ,Carteras!$B16)=0,"-",SUMIFS(Inputs!BX:BX,Inputs!$BH:$BH,Inputs!$AF$8,Inputs!$BJ:$BJ,Carteras!$B16))</f>
        <v>-</v>
      </c>
      <c r="Q16" s="69" t="str">
        <f>IF(SUMIFS(Inputs!BY:BY,Inputs!$BH:$BH,Inputs!$AF$8,Inputs!$BJ:$BJ,Carteras!$B16)=0,"-",SUMIFS(Inputs!BY:BY,Inputs!$BH:$BH,Inputs!$AF$8,Inputs!$BJ:$BJ,Carteras!$B16))</f>
        <v>-</v>
      </c>
      <c r="R16" s="69" t="str">
        <f>IF(SUMIFS(Inputs!BZ:BZ,Inputs!$BH:$BH,Inputs!$AF$8,Inputs!$BJ:$BJ,Carteras!$B16)=0,"-",SUMIFS(Inputs!BZ:BZ,Inputs!$BH:$BH,Inputs!$AF$8,Inputs!$BJ:$BJ,Carteras!$B16))</f>
        <v>-</v>
      </c>
    </row>
    <row r="17" spans="2:18" ht="27.75" customHeight="1" x14ac:dyDescent="0.2">
      <c r="B17" s="67" t="str">
        <f>IF(Inputs!BE7=0,"-",Inputs!BE7)</f>
        <v>-</v>
      </c>
      <c r="C17" s="69" t="str">
        <f>IF(SUMIFS(Inputs!BK:BK,Inputs!$BH:$BH,Inputs!$AF$8,Inputs!$BJ:$BJ,Carteras!$B17)=0,"-",SUMIFS(Inputs!BK:BK,Inputs!$BH:$BH,Inputs!$AF$8,Inputs!$BJ:$BJ,Carteras!$B17))</f>
        <v>-</v>
      </c>
      <c r="D17" s="69" t="str">
        <f>IF(SUMIFS(Inputs!BL:BL,Inputs!$BH:$BH,Inputs!$AF$8,Inputs!$BJ:$BJ,Carteras!$B17)=0,"-",SUMIFS(Inputs!BL:BL,Inputs!$BH:$BH,Inputs!$AF$8,Inputs!$BJ:$BJ,Carteras!$B17))</f>
        <v>-</v>
      </c>
      <c r="E17" s="69" t="str">
        <f>IF(SUMIFS(Inputs!BM:BM,Inputs!$BH:$BH,Inputs!$AF$8,Inputs!$BJ:$BJ,Carteras!$B17)=0,"-",SUMIFS(Inputs!BM:BM,Inputs!$BH:$BH,Inputs!$AF$8,Inputs!$BJ:$BJ,Carteras!$B17))</f>
        <v>-</v>
      </c>
      <c r="F17" s="69" t="str">
        <f>IF(SUMIFS(Inputs!BN:BN,Inputs!$BH:$BH,Inputs!$AF$8,Inputs!$BJ:$BJ,Carteras!$B17)=0,"-",SUMIFS(Inputs!BN:BN,Inputs!$BH:$BH,Inputs!$AF$8,Inputs!$BJ:$BJ,Carteras!$B17))</f>
        <v>-</v>
      </c>
      <c r="G17" s="69" t="str">
        <f>IF(SUMIFS(Inputs!BO:BO,Inputs!$BH:$BH,Inputs!$AF$8,Inputs!$BJ:$BJ,Carteras!$B17)=0,"-",SUMIFS(Inputs!BO:BO,Inputs!$BH:$BH,Inputs!$AF$8,Inputs!$BJ:$BJ,Carteras!$B17))</f>
        <v>-</v>
      </c>
      <c r="H17" s="69" t="str">
        <f>IF(SUMIFS(Inputs!BP:BP,Inputs!$BH:$BH,Inputs!$AF$8,Inputs!$BJ:$BJ,Carteras!$B17)=0,"-",SUMIFS(Inputs!BP:BP,Inputs!$BH:$BH,Inputs!$AF$8,Inputs!$BJ:$BJ,Carteras!$B17))</f>
        <v>-</v>
      </c>
      <c r="I17" s="69" t="str">
        <f>IF(SUMIFS(Inputs!BQ:BQ,Inputs!$BH:$BH,Inputs!$AF$8,Inputs!$BJ:$BJ,Carteras!$B17)=0,"-",SUMIFS(Inputs!BQ:BQ,Inputs!$BH:$BH,Inputs!$AF$8,Inputs!$BJ:$BJ,Carteras!$B17))</f>
        <v>-</v>
      </c>
      <c r="J17" s="69" t="str">
        <f>IF(SUMIFS(Inputs!BR:BR,Inputs!$BH:$BH,Inputs!$AF$8,Inputs!$BJ:$BJ,Carteras!$B17)=0,"-",SUMIFS(Inputs!BR:BR,Inputs!$BH:$BH,Inputs!$AF$8,Inputs!$BJ:$BJ,Carteras!$B17))</f>
        <v>-</v>
      </c>
      <c r="K17" s="69" t="str">
        <f>IF(SUMIFS(Inputs!BS:BS,Inputs!$BH:$BH,Inputs!$AF$8,Inputs!$BJ:$BJ,Carteras!$B17)=0,"-",SUMIFS(Inputs!BS:BS,Inputs!$BH:$BH,Inputs!$AF$8,Inputs!$BJ:$BJ,Carteras!$B17))</f>
        <v>-</v>
      </c>
      <c r="L17" s="69" t="str">
        <f>IF(SUMIFS(Inputs!BT:BT,Inputs!$BH:$BH,Inputs!$AF$8,Inputs!$BJ:$BJ,Carteras!$B17)=0,"-",SUMIFS(Inputs!BT:BT,Inputs!$BH:$BH,Inputs!$AF$8,Inputs!$BJ:$BJ,Carteras!$B17))</f>
        <v>-</v>
      </c>
      <c r="M17" s="69" t="str">
        <f>IF(SUMIFS(Inputs!BU:BU,Inputs!$BH:$BH,Inputs!$AF$8,Inputs!$BJ:$BJ,Carteras!$B17)=0,"-",SUMIFS(Inputs!BU:BU,Inputs!$BH:$BH,Inputs!$AF$8,Inputs!$BJ:$BJ,Carteras!$B17))</f>
        <v>-</v>
      </c>
      <c r="N17" s="69" t="str">
        <f>IF(SUMIFS(Inputs!BV:BV,Inputs!$BH:$BH,Inputs!$AF$8,Inputs!$BJ:$BJ,Carteras!$B17)=0,"-",SUMIFS(Inputs!BV:BV,Inputs!$BH:$BH,Inputs!$AF$8,Inputs!$BJ:$BJ,Carteras!$B17))</f>
        <v>-</v>
      </c>
      <c r="O17" s="69" t="str">
        <f>IF(SUMIFS(Inputs!BW:BW,Inputs!$BH:$BH,Inputs!$AF$8,Inputs!$BJ:$BJ,Carteras!$B17)=0,"-",SUMIFS(Inputs!BW:BW,Inputs!$BH:$BH,Inputs!$AF$8,Inputs!$BJ:$BJ,Carteras!$B17))</f>
        <v>-</v>
      </c>
      <c r="P17" s="69" t="str">
        <f>IF(SUMIFS(Inputs!BX:BX,Inputs!$BH:$BH,Inputs!$AF$8,Inputs!$BJ:$BJ,Carteras!$B17)=0,"-",SUMIFS(Inputs!BX:BX,Inputs!$BH:$BH,Inputs!$AF$8,Inputs!$BJ:$BJ,Carteras!$B17))</f>
        <v>-</v>
      </c>
      <c r="Q17" s="69" t="str">
        <f>IF(SUMIFS(Inputs!BY:BY,Inputs!$BH:$BH,Inputs!$AF$8,Inputs!$BJ:$BJ,Carteras!$B17)=0,"-",SUMIFS(Inputs!BY:BY,Inputs!$BH:$BH,Inputs!$AF$8,Inputs!$BJ:$BJ,Carteras!$B17))</f>
        <v>-</v>
      </c>
      <c r="R17" s="69" t="str">
        <f>IF(SUMIFS(Inputs!BZ:BZ,Inputs!$BH:$BH,Inputs!$AF$8,Inputs!$BJ:$BJ,Carteras!$B17)=0,"-",SUMIFS(Inputs!BZ:BZ,Inputs!$BH:$BH,Inputs!$AF$8,Inputs!$BJ:$BJ,Carteras!$B17))</f>
        <v>-</v>
      </c>
    </row>
    <row r="18" spans="2:18" ht="27.75" customHeight="1" x14ac:dyDescent="0.2">
      <c r="B18" s="67" t="str">
        <f>IF(Inputs!BE8=0,"-",Inputs!BE8)</f>
        <v>-</v>
      </c>
      <c r="C18" s="69" t="str">
        <f>IF(SUMIFS(Inputs!BK:BK,Inputs!$BH:$BH,Inputs!$AF$8,Inputs!$BJ:$BJ,Carteras!$B18)=0,"-",SUMIFS(Inputs!BK:BK,Inputs!$BH:$BH,Inputs!$AF$8,Inputs!$BJ:$BJ,Carteras!$B18))</f>
        <v>-</v>
      </c>
      <c r="D18" s="69" t="str">
        <f>IF(SUMIFS(Inputs!BL:BL,Inputs!$BH:$BH,Inputs!$AF$8,Inputs!$BJ:$BJ,Carteras!$B18)=0,"-",SUMIFS(Inputs!BL:BL,Inputs!$BH:$BH,Inputs!$AF$8,Inputs!$BJ:$BJ,Carteras!$B18))</f>
        <v>-</v>
      </c>
      <c r="E18" s="69" t="str">
        <f>IF(SUMIFS(Inputs!BM:BM,Inputs!$BH:$BH,Inputs!$AF$8,Inputs!$BJ:$BJ,Carteras!$B18)=0,"-",SUMIFS(Inputs!BM:BM,Inputs!$BH:$BH,Inputs!$AF$8,Inputs!$BJ:$BJ,Carteras!$B18))</f>
        <v>-</v>
      </c>
      <c r="F18" s="69" t="str">
        <f>IF(SUMIFS(Inputs!BN:BN,Inputs!$BH:$BH,Inputs!$AF$8,Inputs!$BJ:$BJ,Carteras!$B18)=0,"-",SUMIFS(Inputs!BN:BN,Inputs!$BH:$BH,Inputs!$AF$8,Inputs!$BJ:$BJ,Carteras!$B18))</f>
        <v>-</v>
      </c>
      <c r="G18" s="69" t="str">
        <f>IF(SUMIFS(Inputs!BO:BO,Inputs!$BH:$BH,Inputs!$AF$8,Inputs!$BJ:$BJ,Carteras!$B18)=0,"-",SUMIFS(Inputs!BO:BO,Inputs!$BH:$BH,Inputs!$AF$8,Inputs!$BJ:$BJ,Carteras!$B18))</f>
        <v>-</v>
      </c>
      <c r="H18" s="69" t="str">
        <f>IF(SUMIFS(Inputs!BP:BP,Inputs!$BH:$BH,Inputs!$AF$8,Inputs!$BJ:$BJ,Carteras!$B18)=0,"-",SUMIFS(Inputs!BP:BP,Inputs!$BH:$BH,Inputs!$AF$8,Inputs!$BJ:$BJ,Carteras!$B18))</f>
        <v>-</v>
      </c>
      <c r="I18" s="69" t="str">
        <f>IF(SUMIFS(Inputs!BQ:BQ,Inputs!$BH:$BH,Inputs!$AF$8,Inputs!$BJ:$BJ,Carteras!$B18)=0,"-",SUMIFS(Inputs!BQ:BQ,Inputs!$BH:$BH,Inputs!$AF$8,Inputs!$BJ:$BJ,Carteras!$B18))</f>
        <v>-</v>
      </c>
      <c r="J18" s="69" t="str">
        <f>IF(SUMIFS(Inputs!BR:BR,Inputs!$BH:$BH,Inputs!$AF$8,Inputs!$BJ:$BJ,Carteras!$B18)=0,"-",SUMIFS(Inputs!BR:BR,Inputs!$BH:$BH,Inputs!$AF$8,Inputs!$BJ:$BJ,Carteras!$B18))</f>
        <v>-</v>
      </c>
      <c r="K18" s="69" t="str">
        <f>IF(SUMIFS(Inputs!BS:BS,Inputs!$BH:$BH,Inputs!$AF$8,Inputs!$BJ:$BJ,Carteras!$B18)=0,"-",SUMIFS(Inputs!BS:BS,Inputs!$BH:$BH,Inputs!$AF$8,Inputs!$BJ:$BJ,Carteras!$B18))</f>
        <v>-</v>
      </c>
      <c r="L18" s="69" t="str">
        <f>IF(SUMIFS(Inputs!BT:BT,Inputs!$BH:$BH,Inputs!$AF$8,Inputs!$BJ:$BJ,Carteras!$B18)=0,"-",SUMIFS(Inputs!BT:BT,Inputs!$BH:$BH,Inputs!$AF$8,Inputs!$BJ:$BJ,Carteras!$B18))</f>
        <v>-</v>
      </c>
      <c r="M18" s="69" t="str">
        <f>IF(SUMIFS(Inputs!BU:BU,Inputs!$BH:$BH,Inputs!$AF$8,Inputs!$BJ:$BJ,Carteras!$B18)=0,"-",SUMIFS(Inputs!BU:BU,Inputs!$BH:$BH,Inputs!$AF$8,Inputs!$BJ:$BJ,Carteras!$B18))</f>
        <v>-</v>
      </c>
      <c r="N18" s="69" t="str">
        <f>IF(SUMIFS(Inputs!BV:BV,Inputs!$BH:$BH,Inputs!$AF$8,Inputs!$BJ:$BJ,Carteras!$B18)=0,"-",SUMIFS(Inputs!BV:BV,Inputs!$BH:$BH,Inputs!$AF$8,Inputs!$BJ:$BJ,Carteras!$B18))</f>
        <v>-</v>
      </c>
      <c r="O18" s="69" t="str">
        <f>IF(SUMIFS(Inputs!BW:BW,Inputs!$BH:$BH,Inputs!$AF$8,Inputs!$BJ:$BJ,Carteras!$B18)=0,"-",SUMIFS(Inputs!BW:BW,Inputs!$BH:$BH,Inputs!$AF$8,Inputs!$BJ:$BJ,Carteras!$B18))</f>
        <v>-</v>
      </c>
      <c r="P18" s="69" t="str">
        <f>IF(SUMIFS(Inputs!BX:BX,Inputs!$BH:$BH,Inputs!$AF$8,Inputs!$BJ:$BJ,Carteras!$B18)=0,"-",SUMIFS(Inputs!BX:BX,Inputs!$BH:$BH,Inputs!$AF$8,Inputs!$BJ:$BJ,Carteras!$B18))</f>
        <v>-</v>
      </c>
      <c r="Q18" s="69" t="str">
        <f>IF(SUMIFS(Inputs!BY:BY,Inputs!$BH:$BH,Inputs!$AF$8,Inputs!$BJ:$BJ,Carteras!$B18)=0,"-",SUMIFS(Inputs!BY:BY,Inputs!$BH:$BH,Inputs!$AF$8,Inputs!$BJ:$BJ,Carteras!$B18))</f>
        <v>-</v>
      </c>
      <c r="R18" s="69" t="str">
        <f>IF(SUMIFS(Inputs!BZ:BZ,Inputs!$BH:$BH,Inputs!$AF$8,Inputs!$BJ:$BJ,Carteras!$B18)=0,"-",SUMIFS(Inputs!BZ:BZ,Inputs!$BH:$BH,Inputs!$AF$8,Inputs!$BJ:$BJ,Carteras!$B18))</f>
        <v>-</v>
      </c>
    </row>
    <row r="19" spans="2:18" ht="27.75" customHeight="1" x14ac:dyDescent="0.2">
      <c r="B19" s="67" t="str">
        <f>IF(Inputs!BE9=0,"-",Inputs!BE9)</f>
        <v>-</v>
      </c>
      <c r="C19" s="69" t="str">
        <f>IF(SUMIFS(Inputs!BK:BK,Inputs!$BH:$BH,Inputs!$AF$8,Inputs!$BJ:$BJ,Carteras!$B19)=0,"-",SUMIFS(Inputs!BK:BK,Inputs!$BH:$BH,Inputs!$AF$8,Inputs!$BJ:$BJ,Carteras!$B19))</f>
        <v>-</v>
      </c>
      <c r="D19" s="69" t="str">
        <f>IF(SUMIFS(Inputs!BL:BL,Inputs!$BH:$BH,Inputs!$AF$8,Inputs!$BJ:$BJ,Carteras!$B19)=0,"-",SUMIFS(Inputs!BL:BL,Inputs!$BH:$BH,Inputs!$AF$8,Inputs!$BJ:$BJ,Carteras!$B19))</f>
        <v>-</v>
      </c>
      <c r="E19" s="69" t="str">
        <f>IF(SUMIFS(Inputs!BM:BM,Inputs!$BH:$BH,Inputs!$AF$8,Inputs!$BJ:$BJ,Carteras!$B19)=0,"-",SUMIFS(Inputs!BM:BM,Inputs!$BH:$BH,Inputs!$AF$8,Inputs!$BJ:$BJ,Carteras!$B19))</f>
        <v>-</v>
      </c>
      <c r="F19" s="69" t="str">
        <f>IF(SUMIFS(Inputs!BN:BN,Inputs!$BH:$BH,Inputs!$AF$8,Inputs!$BJ:$BJ,Carteras!$B19)=0,"-",SUMIFS(Inputs!BN:BN,Inputs!$BH:$BH,Inputs!$AF$8,Inputs!$BJ:$BJ,Carteras!$B19))</f>
        <v>-</v>
      </c>
      <c r="G19" s="69" t="str">
        <f>IF(SUMIFS(Inputs!BO:BO,Inputs!$BH:$BH,Inputs!$AF$8,Inputs!$BJ:$BJ,Carteras!$B19)=0,"-",SUMIFS(Inputs!BO:BO,Inputs!$BH:$BH,Inputs!$AF$8,Inputs!$BJ:$BJ,Carteras!$B19))</f>
        <v>-</v>
      </c>
      <c r="H19" s="69" t="str">
        <f>IF(SUMIFS(Inputs!BP:BP,Inputs!$BH:$BH,Inputs!$AF$8,Inputs!$BJ:$BJ,Carteras!$B19)=0,"-",SUMIFS(Inputs!BP:BP,Inputs!$BH:$BH,Inputs!$AF$8,Inputs!$BJ:$BJ,Carteras!$B19))</f>
        <v>-</v>
      </c>
      <c r="I19" s="69" t="str">
        <f>IF(SUMIFS(Inputs!BQ:BQ,Inputs!$BH:$BH,Inputs!$AF$8,Inputs!$BJ:$BJ,Carteras!$B19)=0,"-",SUMIFS(Inputs!BQ:BQ,Inputs!$BH:$BH,Inputs!$AF$8,Inputs!$BJ:$BJ,Carteras!$B19))</f>
        <v>-</v>
      </c>
      <c r="J19" s="69" t="str">
        <f>IF(SUMIFS(Inputs!BR:BR,Inputs!$BH:$BH,Inputs!$AF$8,Inputs!$BJ:$BJ,Carteras!$B19)=0,"-",SUMIFS(Inputs!BR:BR,Inputs!$BH:$BH,Inputs!$AF$8,Inputs!$BJ:$BJ,Carteras!$B19))</f>
        <v>-</v>
      </c>
      <c r="K19" s="69" t="str">
        <f>IF(SUMIFS(Inputs!BS:BS,Inputs!$BH:$BH,Inputs!$AF$8,Inputs!$BJ:$BJ,Carteras!$B19)=0,"-",SUMIFS(Inputs!BS:BS,Inputs!$BH:$BH,Inputs!$AF$8,Inputs!$BJ:$BJ,Carteras!$B19))</f>
        <v>-</v>
      </c>
      <c r="L19" s="69" t="str">
        <f>IF(SUMIFS(Inputs!BT:BT,Inputs!$BH:$BH,Inputs!$AF$8,Inputs!$BJ:$BJ,Carteras!$B19)=0,"-",SUMIFS(Inputs!BT:BT,Inputs!$BH:$BH,Inputs!$AF$8,Inputs!$BJ:$BJ,Carteras!$B19))</f>
        <v>-</v>
      </c>
      <c r="M19" s="69" t="str">
        <f>IF(SUMIFS(Inputs!BU:BU,Inputs!$BH:$BH,Inputs!$AF$8,Inputs!$BJ:$BJ,Carteras!$B19)=0,"-",SUMIFS(Inputs!BU:BU,Inputs!$BH:$BH,Inputs!$AF$8,Inputs!$BJ:$BJ,Carteras!$B19))</f>
        <v>-</v>
      </c>
      <c r="N19" s="69" t="str">
        <f>IF(SUMIFS(Inputs!BV:BV,Inputs!$BH:$BH,Inputs!$AF$8,Inputs!$BJ:$BJ,Carteras!$B19)=0,"-",SUMIFS(Inputs!BV:BV,Inputs!$BH:$BH,Inputs!$AF$8,Inputs!$BJ:$BJ,Carteras!$B19))</f>
        <v>-</v>
      </c>
      <c r="O19" s="69" t="str">
        <f>IF(SUMIFS(Inputs!BW:BW,Inputs!$BH:$BH,Inputs!$AF$8,Inputs!$BJ:$BJ,Carteras!$B19)=0,"-",SUMIFS(Inputs!BW:BW,Inputs!$BH:$BH,Inputs!$AF$8,Inputs!$BJ:$BJ,Carteras!$B19))</f>
        <v>-</v>
      </c>
      <c r="P19" s="69" t="str">
        <f>IF(SUMIFS(Inputs!BX:BX,Inputs!$BH:$BH,Inputs!$AF$8,Inputs!$BJ:$BJ,Carteras!$B19)=0,"-",SUMIFS(Inputs!BX:BX,Inputs!$BH:$BH,Inputs!$AF$8,Inputs!$BJ:$BJ,Carteras!$B19))</f>
        <v>-</v>
      </c>
      <c r="Q19" s="69" t="str">
        <f>IF(SUMIFS(Inputs!BY:BY,Inputs!$BH:$BH,Inputs!$AF$8,Inputs!$BJ:$BJ,Carteras!$B19)=0,"-",SUMIFS(Inputs!BY:BY,Inputs!$BH:$BH,Inputs!$AF$8,Inputs!$BJ:$BJ,Carteras!$B19))</f>
        <v>-</v>
      </c>
      <c r="R19" s="69" t="str">
        <f>IF(SUMIFS(Inputs!BZ:BZ,Inputs!$BH:$BH,Inputs!$AF$8,Inputs!$BJ:$BJ,Carteras!$B19)=0,"-",SUMIFS(Inputs!BZ:BZ,Inputs!$BH:$BH,Inputs!$AF$8,Inputs!$BJ:$BJ,Carteras!$B19))</f>
        <v>-</v>
      </c>
    </row>
    <row r="20" spans="2:18" ht="27.75" customHeight="1" x14ac:dyDescent="0.2">
      <c r="B20" s="67" t="str">
        <f>IF(Inputs!BE10=0,"-",Inputs!BE10)</f>
        <v>-</v>
      </c>
      <c r="C20" s="69" t="str">
        <f>IF(SUMIFS(Inputs!BK:BK,Inputs!$BH:$BH,Inputs!$AF$8,Inputs!$BJ:$BJ,Carteras!$B20)=0,"-",SUMIFS(Inputs!BK:BK,Inputs!$BH:$BH,Inputs!$AF$8,Inputs!$BJ:$BJ,Carteras!$B20))</f>
        <v>-</v>
      </c>
      <c r="D20" s="69" t="str">
        <f>IF(SUMIFS(Inputs!BL:BL,Inputs!$BH:$BH,Inputs!$AF$8,Inputs!$BJ:$BJ,Carteras!$B20)=0,"-",SUMIFS(Inputs!BL:BL,Inputs!$BH:$BH,Inputs!$AF$8,Inputs!$BJ:$BJ,Carteras!$B20))</f>
        <v>-</v>
      </c>
      <c r="E20" s="69" t="str">
        <f>IF(SUMIFS(Inputs!BM:BM,Inputs!$BH:$BH,Inputs!$AF$8,Inputs!$BJ:$BJ,Carteras!$B20)=0,"-",SUMIFS(Inputs!BM:BM,Inputs!$BH:$BH,Inputs!$AF$8,Inputs!$BJ:$BJ,Carteras!$B20))</f>
        <v>-</v>
      </c>
      <c r="F20" s="69" t="str">
        <f>IF(SUMIFS(Inputs!BN:BN,Inputs!$BH:$BH,Inputs!$AF$8,Inputs!$BJ:$BJ,Carteras!$B20)=0,"-",SUMIFS(Inputs!BN:BN,Inputs!$BH:$BH,Inputs!$AF$8,Inputs!$BJ:$BJ,Carteras!$B20))</f>
        <v>-</v>
      </c>
      <c r="G20" s="69" t="str">
        <f>IF(SUMIFS(Inputs!BO:BO,Inputs!$BH:$BH,Inputs!$AF$8,Inputs!$BJ:$BJ,Carteras!$B20)=0,"-",SUMIFS(Inputs!BO:BO,Inputs!$BH:$BH,Inputs!$AF$8,Inputs!$BJ:$BJ,Carteras!$B20))</f>
        <v>-</v>
      </c>
      <c r="H20" s="69" t="str">
        <f>IF(SUMIFS(Inputs!BP:BP,Inputs!$BH:$BH,Inputs!$AF$8,Inputs!$BJ:$BJ,Carteras!$B20)=0,"-",SUMIFS(Inputs!BP:BP,Inputs!$BH:$BH,Inputs!$AF$8,Inputs!$BJ:$BJ,Carteras!$B20))</f>
        <v>-</v>
      </c>
      <c r="I20" s="69" t="str">
        <f>IF(SUMIFS(Inputs!BQ:BQ,Inputs!$BH:$BH,Inputs!$AF$8,Inputs!$BJ:$BJ,Carteras!$B20)=0,"-",SUMIFS(Inputs!BQ:BQ,Inputs!$BH:$BH,Inputs!$AF$8,Inputs!$BJ:$BJ,Carteras!$B20))</f>
        <v>-</v>
      </c>
      <c r="J20" s="69" t="str">
        <f>IF(SUMIFS(Inputs!BR:BR,Inputs!$BH:$BH,Inputs!$AF$8,Inputs!$BJ:$BJ,Carteras!$B20)=0,"-",SUMIFS(Inputs!BR:BR,Inputs!$BH:$BH,Inputs!$AF$8,Inputs!$BJ:$BJ,Carteras!$B20))</f>
        <v>-</v>
      </c>
      <c r="K20" s="69" t="str">
        <f>IF(SUMIFS(Inputs!BS:BS,Inputs!$BH:$BH,Inputs!$AF$8,Inputs!$BJ:$BJ,Carteras!$B20)=0,"-",SUMIFS(Inputs!BS:BS,Inputs!$BH:$BH,Inputs!$AF$8,Inputs!$BJ:$BJ,Carteras!$B20))</f>
        <v>-</v>
      </c>
      <c r="L20" s="69" t="str">
        <f>IF(SUMIFS(Inputs!BT:BT,Inputs!$BH:$BH,Inputs!$AF$8,Inputs!$BJ:$BJ,Carteras!$B20)=0,"-",SUMIFS(Inputs!BT:BT,Inputs!$BH:$BH,Inputs!$AF$8,Inputs!$BJ:$BJ,Carteras!$B20))</f>
        <v>-</v>
      </c>
      <c r="M20" s="69" t="str">
        <f>IF(SUMIFS(Inputs!BU:BU,Inputs!$BH:$BH,Inputs!$AF$8,Inputs!$BJ:$BJ,Carteras!$B20)=0,"-",SUMIFS(Inputs!BU:BU,Inputs!$BH:$BH,Inputs!$AF$8,Inputs!$BJ:$BJ,Carteras!$B20))</f>
        <v>-</v>
      </c>
      <c r="N20" s="69" t="str">
        <f>IF(SUMIFS(Inputs!BV:BV,Inputs!$BH:$BH,Inputs!$AF$8,Inputs!$BJ:$BJ,Carteras!$B20)=0,"-",SUMIFS(Inputs!BV:BV,Inputs!$BH:$BH,Inputs!$AF$8,Inputs!$BJ:$BJ,Carteras!$B20))</f>
        <v>-</v>
      </c>
      <c r="O20" s="69" t="str">
        <f>IF(SUMIFS(Inputs!BW:BW,Inputs!$BH:$BH,Inputs!$AF$8,Inputs!$BJ:$BJ,Carteras!$B20)=0,"-",SUMIFS(Inputs!BW:BW,Inputs!$BH:$BH,Inputs!$AF$8,Inputs!$BJ:$BJ,Carteras!$B20))</f>
        <v>-</v>
      </c>
      <c r="P20" s="69" t="str">
        <f>IF(SUMIFS(Inputs!BX:BX,Inputs!$BH:$BH,Inputs!$AF$8,Inputs!$BJ:$BJ,Carteras!$B20)=0,"-",SUMIFS(Inputs!BX:BX,Inputs!$BH:$BH,Inputs!$AF$8,Inputs!$BJ:$BJ,Carteras!$B20))</f>
        <v>-</v>
      </c>
      <c r="Q20" s="69" t="str">
        <f>IF(SUMIFS(Inputs!BY:BY,Inputs!$BH:$BH,Inputs!$AF$8,Inputs!$BJ:$BJ,Carteras!$B20)=0,"-",SUMIFS(Inputs!BY:BY,Inputs!$BH:$BH,Inputs!$AF$8,Inputs!$BJ:$BJ,Carteras!$B20))</f>
        <v>-</v>
      </c>
      <c r="R20" s="69" t="str">
        <f>IF(SUMIFS(Inputs!BZ:BZ,Inputs!$BH:$BH,Inputs!$AF$8,Inputs!$BJ:$BJ,Carteras!$B20)=0,"-",SUMIFS(Inputs!BZ:BZ,Inputs!$BH:$BH,Inputs!$AF$8,Inputs!$BJ:$BJ,Carteras!$B20))</f>
        <v>-</v>
      </c>
    </row>
    <row r="21" spans="2:18" ht="27.75" customHeight="1" x14ac:dyDescent="0.2">
      <c r="B21" s="67" t="str">
        <f>IF(Inputs!BE11=0,"-",Inputs!BE11)</f>
        <v>-</v>
      </c>
      <c r="C21" s="69" t="str">
        <f>IF(SUMIFS(Inputs!BK:BK,Inputs!$BH:$BH,Inputs!$AF$8,Inputs!$BJ:$BJ,Carteras!$B21)=0,"-",SUMIFS(Inputs!BK:BK,Inputs!$BH:$BH,Inputs!$AF$8,Inputs!$BJ:$BJ,Carteras!$B21))</f>
        <v>-</v>
      </c>
      <c r="D21" s="69" t="str">
        <f>IF(SUMIFS(Inputs!BL:BL,Inputs!$BH:$BH,Inputs!$AF$8,Inputs!$BJ:$BJ,Carteras!$B21)=0,"-",SUMIFS(Inputs!BL:BL,Inputs!$BH:$BH,Inputs!$AF$8,Inputs!$BJ:$BJ,Carteras!$B21))</f>
        <v>-</v>
      </c>
      <c r="E21" s="69" t="str">
        <f>IF(SUMIFS(Inputs!BM:BM,Inputs!$BH:$BH,Inputs!$AF$8,Inputs!$BJ:$BJ,Carteras!$B21)=0,"-",SUMIFS(Inputs!BM:BM,Inputs!$BH:$BH,Inputs!$AF$8,Inputs!$BJ:$BJ,Carteras!$B21))</f>
        <v>-</v>
      </c>
      <c r="F21" s="69" t="str">
        <f>IF(SUMIFS(Inputs!BN:BN,Inputs!$BH:$BH,Inputs!$AF$8,Inputs!$BJ:$BJ,Carteras!$B21)=0,"-",SUMIFS(Inputs!BN:BN,Inputs!$BH:$BH,Inputs!$AF$8,Inputs!$BJ:$BJ,Carteras!$B21))</f>
        <v>-</v>
      </c>
      <c r="G21" s="69" t="str">
        <f>IF(SUMIFS(Inputs!BO:BO,Inputs!$BH:$BH,Inputs!$AF$8,Inputs!$BJ:$BJ,Carteras!$B21)=0,"-",SUMIFS(Inputs!BO:BO,Inputs!$BH:$BH,Inputs!$AF$8,Inputs!$BJ:$BJ,Carteras!$B21))</f>
        <v>-</v>
      </c>
      <c r="H21" s="69" t="str">
        <f>IF(SUMIFS(Inputs!BP:BP,Inputs!$BH:$BH,Inputs!$AF$8,Inputs!$BJ:$BJ,Carteras!$B21)=0,"-",SUMIFS(Inputs!BP:BP,Inputs!$BH:$BH,Inputs!$AF$8,Inputs!$BJ:$BJ,Carteras!$B21))</f>
        <v>-</v>
      </c>
      <c r="I21" s="69" t="str">
        <f>IF(SUMIFS(Inputs!BQ:BQ,Inputs!$BH:$BH,Inputs!$AF$8,Inputs!$BJ:$BJ,Carteras!$B21)=0,"-",SUMIFS(Inputs!BQ:BQ,Inputs!$BH:$BH,Inputs!$AF$8,Inputs!$BJ:$BJ,Carteras!$B21))</f>
        <v>-</v>
      </c>
      <c r="J21" s="69" t="str">
        <f>IF(SUMIFS(Inputs!BR:BR,Inputs!$BH:$BH,Inputs!$AF$8,Inputs!$BJ:$BJ,Carteras!$B21)=0,"-",SUMIFS(Inputs!BR:BR,Inputs!$BH:$BH,Inputs!$AF$8,Inputs!$BJ:$BJ,Carteras!$B21))</f>
        <v>-</v>
      </c>
      <c r="K21" s="69" t="str">
        <f>IF(SUMIFS(Inputs!BS:BS,Inputs!$BH:$BH,Inputs!$AF$8,Inputs!$BJ:$BJ,Carteras!$B21)=0,"-",SUMIFS(Inputs!BS:BS,Inputs!$BH:$BH,Inputs!$AF$8,Inputs!$BJ:$BJ,Carteras!$B21))</f>
        <v>-</v>
      </c>
      <c r="L21" s="69" t="str">
        <f>IF(SUMIFS(Inputs!BT:BT,Inputs!$BH:$BH,Inputs!$AF$8,Inputs!$BJ:$BJ,Carteras!$B21)=0,"-",SUMIFS(Inputs!BT:BT,Inputs!$BH:$BH,Inputs!$AF$8,Inputs!$BJ:$BJ,Carteras!$B21))</f>
        <v>-</v>
      </c>
      <c r="M21" s="69" t="str">
        <f>IF(SUMIFS(Inputs!BU:BU,Inputs!$BH:$BH,Inputs!$AF$8,Inputs!$BJ:$BJ,Carteras!$B21)=0,"-",SUMIFS(Inputs!BU:BU,Inputs!$BH:$BH,Inputs!$AF$8,Inputs!$BJ:$BJ,Carteras!$B21))</f>
        <v>-</v>
      </c>
      <c r="N21" s="69" t="str">
        <f>IF(SUMIFS(Inputs!BV:BV,Inputs!$BH:$BH,Inputs!$AF$8,Inputs!$BJ:$BJ,Carteras!$B21)=0,"-",SUMIFS(Inputs!BV:BV,Inputs!$BH:$BH,Inputs!$AF$8,Inputs!$BJ:$BJ,Carteras!$B21))</f>
        <v>-</v>
      </c>
      <c r="O21" s="69" t="str">
        <f>IF(SUMIFS(Inputs!BW:BW,Inputs!$BH:$BH,Inputs!$AF$8,Inputs!$BJ:$BJ,Carteras!$B21)=0,"-",SUMIFS(Inputs!BW:BW,Inputs!$BH:$BH,Inputs!$AF$8,Inputs!$BJ:$BJ,Carteras!$B21))</f>
        <v>-</v>
      </c>
      <c r="P21" s="69" t="str">
        <f>IF(SUMIFS(Inputs!BX:BX,Inputs!$BH:$BH,Inputs!$AF$8,Inputs!$BJ:$BJ,Carteras!$B21)=0,"-",SUMIFS(Inputs!BX:BX,Inputs!$BH:$BH,Inputs!$AF$8,Inputs!$BJ:$BJ,Carteras!$B21))</f>
        <v>-</v>
      </c>
      <c r="Q21" s="69" t="str">
        <f>IF(SUMIFS(Inputs!BY:BY,Inputs!$BH:$BH,Inputs!$AF$8,Inputs!$BJ:$BJ,Carteras!$B21)=0,"-",SUMIFS(Inputs!BY:BY,Inputs!$BH:$BH,Inputs!$AF$8,Inputs!$BJ:$BJ,Carteras!$B21))</f>
        <v>-</v>
      </c>
      <c r="R21" s="69" t="str">
        <f>IF(SUMIFS(Inputs!BZ:BZ,Inputs!$BH:$BH,Inputs!$AF$8,Inputs!$BJ:$BJ,Carteras!$B21)=0,"-",SUMIFS(Inputs!BZ:BZ,Inputs!$BH:$BH,Inputs!$AF$8,Inputs!$BJ:$BJ,Carteras!$B21))</f>
        <v>-</v>
      </c>
    </row>
    <row r="22" spans="2:18" ht="27.75" customHeight="1" x14ac:dyDescent="0.2">
      <c r="B22" s="67" t="str">
        <f>IF(Inputs!BE12=0,"-",Inputs!BE12)</f>
        <v>-</v>
      </c>
      <c r="C22" s="69" t="str">
        <f>IF(SUMIFS(Inputs!BK:BK,Inputs!$BH:$BH,Inputs!$AF$8,Inputs!$BJ:$BJ,Carteras!$B22)=0,"-",SUMIFS(Inputs!BK:BK,Inputs!$BH:$BH,Inputs!$AF$8,Inputs!$BJ:$BJ,Carteras!$B22))</f>
        <v>-</v>
      </c>
      <c r="D22" s="69" t="str">
        <f>IF(SUMIFS(Inputs!BL:BL,Inputs!$BH:$BH,Inputs!$AF$8,Inputs!$BJ:$BJ,Carteras!$B22)=0,"-",SUMIFS(Inputs!BL:BL,Inputs!$BH:$BH,Inputs!$AF$8,Inputs!$BJ:$BJ,Carteras!$B22))</f>
        <v>-</v>
      </c>
      <c r="E22" s="69" t="str">
        <f>IF(SUMIFS(Inputs!BM:BM,Inputs!$BH:$BH,Inputs!$AF$8,Inputs!$BJ:$BJ,Carteras!$B22)=0,"-",SUMIFS(Inputs!BM:BM,Inputs!$BH:$BH,Inputs!$AF$8,Inputs!$BJ:$BJ,Carteras!$B22))</f>
        <v>-</v>
      </c>
      <c r="F22" s="69" t="str">
        <f>IF(SUMIFS(Inputs!BN:BN,Inputs!$BH:$BH,Inputs!$AF$8,Inputs!$BJ:$BJ,Carteras!$B22)=0,"-",SUMIFS(Inputs!BN:BN,Inputs!$BH:$BH,Inputs!$AF$8,Inputs!$BJ:$BJ,Carteras!$B22))</f>
        <v>-</v>
      </c>
      <c r="G22" s="69" t="str">
        <f>IF(SUMIFS(Inputs!BO:BO,Inputs!$BH:$BH,Inputs!$AF$8,Inputs!$BJ:$BJ,Carteras!$B22)=0,"-",SUMIFS(Inputs!BO:BO,Inputs!$BH:$BH,Inputs!$AF$8,Inputs!$BJ:$BJ,Carteras!$B22))</f>
        <v>-</v>
      </c>
      <c r="H22" s="69" t="str">
        <f>IF(SUMIFS(Inputs!BP:BP,Inputs!$BH:$BH,Inputs!$AF$8,Inputs!$BJ:$BJ,Carteras!$B22)=0,"-",SUMIFS(Inputs!BP:BP,Inputs!$BH:$BH,Inputs!$AF$8,Inputs!$BJ:$BJ,Carteras!$B22))</f>
        <v>-</v>
      </c>
      <c r="I22" s="69" t="str">
        <f>IF(SUMIFS(Inputs!BQ:BQ,Inputs!$BH:$BH,Inputs!$AF$8,Inputs!$BJ:$BJ,Carteras!$B22)=0,"-",SUMIFS(Inputs!BQ:BQ,Inputs!$BH:$BH,Inputs!$AF$8,Inputs!$BJ:$BJ,Carteras!$B22))</f>
        <v>-</v>
      </c>
      <c r="J22" s="69" t="str">
        <f>IF(SUMIFS(Inputs!BR:BR,Inputs!$BH:$BH,Inputs!$AF$8,Inputs!$BJ:$BJ,Carteras!$B22)=0,"-",SUMIFS(Inputs!BR:BR,Inputs!$BH:$BH,Inputs!$AF$8,Inputs!$BJ:$BJ,Carteras!$B22))</f>
        <v>-</v>
      </c>
      <c r="K22" s="69" t="str">
        <f>IF(SUMIFS(Inputs!BS:BS,Inputs!$BH:$BH,Inputs!$AF$8,Inputs!$BJ:$BJ,Carteras!$B22)=0,"-",SUMIFS(Inputs!BS:BS,Inputs!$BH:$BH,Inputs!$AF$8,Inputs!$BJ:$BJ,Carteras!$B22))</f>
        <v>-</v>
      </c>
      <c r="L22" s="69" t="str">
        <f>IF(SUMIFS(Inputs!BT:BT,Inputs!$BH:$BH,Inputs!$AF$8,Inputs!$BJ:$BJ,Carteras!$B22)=0,"-",SUMIFS(Inputs!BT:BT,Inputs!$BH:$BH,Inputs!$AF$8,Inputs!$BJ:$BJ,Carteras!$B22))</f>
        <v>-</v>
      </c>
      <c r="M22" s="69" t="str">
        <f>IF(SUMIFS(Inputs!BU:BU,Inputs!$BH:$BH,Inputs!$AF$8,Inputs!$BJ:$BJ,Carteras!$B22)=0,"-",SUMIFS(Inputs!BU:BU,Inputs!$BH:$BH,Inputs!$AF$8,Inputs!$BJ:$BJ,Carteras!$B22))</f>
        <v>-</v>
      </c>
      <c r="N22" s="69" t="str">
        <f>IF(SUMIFS(Inputs!BV:BV,Inputs!$BH:$BH,Inputs!$AF$8,Inputs!$BJ:$BJ,Carteras!$B22)=0,"-",SUMIFS(Inputs!BV:BV,Inputs!$BH:$BH,Inputs!$AF$8,Inputs!$BJ:$BJ,Carteras!$B22))</f>
        <v>-</v>
      </c>
      <c r="O22" s="69" t="str">
        <f>IF(SUMIFS(Inputs!BW:BW,Inputs!$BH:$BH,Inputs!$AF$8,Inputs!$BJ:$BJ,Carteras!$B22)=0,"-",SUMIFS(Inputs!BW:BW,Inputs!$BH:$BH,Inputs!$AF$8,Inputs!$BJ:$BJ,Carteras!$B22))</f>
        <v>-</v>
      </c>
      <c r="P22" s="69" t="str">
        <f>IF(SUMIFS(Inputs!BX:BX,Inputs!$BH:$BH,Inputs!$AF$8,Inputs!$BJ:$BJ,Carteras!$B22)=0,"-",SUMIFS(Inputs!BX:BX,Inputs!$BH:$BH,Inputs!$AF$8,Inputs!$BJ:$BJ,Carteras!$B22))</f>
        <v>-</v>
      </c>
      <c r="Q22" s="69" t="str">
        <f>IF(SUMIFS(Inputs!BY:BY,Inputs!$BH:$BH,Inputs!$AF$8,Inputs!$BJ:$BJ,Carteras!$B22)=0,"-",SUMIFS(Inputs!BY:BY,Inputs!$BH:$BH,Inputs!$AF$8,Inputs!$BJ:$BJ,Carteras!$B22))</f>
        <v>-</v>
      </c>
      <c r="R22" s="69" t="str">
        <f>IF(SUMIFS(Inputs!BZ:BZ,Inputs!$BH:$BH,Inputs!$AF$8,Inputs!$BJ:$BJ,Carteras!$B22)=0,"-",SUMIFS(Inputs!BZ:BZ,Inputs!$BH:$BH,Inputs!$AF$8,Inputs!$BJ:$BJ,Carteras!$B22))</f>
        <v>-</v>
      </c>
    </row>
    <row r="23" spans="2:18" ht="27.75" customHeight="1" x14ac:dyDescent="0.2">
      <c r="B23" s="67" t="str">
        <f>IF(Inputs!BE13=0,"-",Inputs!BE13)</f>
        <v>-</v>
      </c>
      <c r="C23" s="69" t="str">
        <f>IF(SUMIFS(Inputs!BK:BK,Inputs!$BH:$BH,Inputs!$AF$8,Inputs!$BJ:$BJ,Carteras!$B23)=0,"-",SUMIFS(Inputs!BK:BK,Inputs!$BH:$BH,Inputs!$AF$8,Inputs!$BJ:$BJ,Carteras!$B23))</f>
        <v>-</v>
      </c>
      <c r="D23" s="69" t="str">
        <f>IF(SUMIFS(Inputs!BL:BL,Inputs!$BH:$BH,Inputs!$AF$8,Inputs!$BJ:$BJ,Carteras!$B23)=0,"-",SUMIFS(Inputs!BL:BL,Inputs!$BH:$BH,Inputs!$AF$8,Inputs!$BJ:$BJ,Carteras!$B23))</f>
        <v>-</v>
      </c>
      <c r="E23" s="69" t="str">
        <f>IF(SUMIFS(Inputs!BM:BM,Inputs!$BH:$BH,Inputs!$AF$8,Inputs!$BJ:$BJ,Carteras!$B23)=0,"-",SUMIFS(Inputs!BM:BM,Inputs!$BH:$BH,Inputs!$AF$8,Inputs!$BJ:$BJ,Carteras!$B23))</f>
        <v>-</v>
      </c>
      <c r="F23" s="69" t="str">
        <f>IF(SUMIFS(Inputs!BN:BN,Inputs!$BH:$BH,Inputs!$AF$8,Inputs!$BJ:$BJ,Carteras!$B23)=0,"-",SUMIFS(Inputs!BN:BN,Inputs!$BH:$BH,Inputs!$AF$8,Inputs!$BJ:$BJ,Carteras!$B23))</f>
        <v>-</v>
      </c>
      <c r="G23" s="69" t="str">
        <f>IF(SUMIFS(Inputs!BO:BO,Inputs!$BH:$BH,Inputs!$AF$8,Inputs!$BJ:$BJ,Carteras!$B23)=0,"-",SUMIFS(Inputs!BO:BO,Inputs!$BH:$BH,Inputs!$AF$8,Inputs!$BJ:$BJ,Carteras!$B23))</f>
        <v>-</v>
      </c>
      <c r="H23" s="69" t="str">
        <f>IF(SUMIFS(Inputs!BP:BP,Inputs!$BH:$BH,Inputs!$AF$8,Inputs!$BJ:$BJ,Carteras!$B23)=0,"-",SUMIFS(Inputs!BP:BP,Inputs!$BH:$BH,Inputs!$AF$8,Inputs!$BJ:$BJ,Carteras!$B23))</f>
        <v>-</v>
      </c>
      <c r="I23" s="69" t="str">
        <f>IF(SUMIFS(Inputs!BQ:BQ,Inputs!$BH:$BH,Inputs!$AF$8,Inputs!$BJ:$BJ,Carteras!$B23)=0,"-",SUMIFS(Inputs!BQ:BQ,Inputs!$BH:$BH,Inputs!$AF$8,Inputs!$BJ:$BJ,Carteras!$B23))</f>
        <v>-</v>
      </c>
      <c r="J23" s="69" t="str">
        <f>IF(SUMIFS(Inputs!BR:BR,Inputs!$BH:$BH,Inputs!$AF$8,Inputs!$BJ:$BJ,Carteras!$B23)=0,"-",SUMIFS(Inputs!BR:BR,Inputs!$BH:$BH,Inputs!$AF$8,Inputs!$BJ:$BJ,Carteras!$B23))</f>
        <v>-</v>
      </c>
      <c r="K23" s="69" t="str">
        <f>IF(SUMIFS(Inputs!BS:BS,Inputs!$BH:$BH,Inputs!$AF$8,Inputs!$BJ:$BJ,Carteras!$B23)=0,"-",SUMIFS(Inputs!BS:BS,Inputs!$BH:$BH,Inputs!$AF$8,Inputs!$BJ:$BJ,Carteras!$B23))</f>
        <v>-</v>
      </c>
      <c r="L23" s="69" t="str">
        <f>IF(SUMIFS(Inputs!BT:BT,Inputs!$BH:$BH,Inputs!$AF$8,Inputs!$BJ:$BJ,Carteras!$B23)=0,"-",SUMIFS(Inputs!BT:BT,Inputs!$BH:$BH,Inputs!$AF$8,Inputs!$BJ:$BJ,Carteras!$B23))</f>
        <v>-</v>
      </c>
      <c r="M23" s="69" t="str">
        <f>IF(SUMIFS(Inputs!BU:BU,Inputs!$BH:$BH,Inputs!$AF$8,Inputs!$BJ:$BJ,Carteras!$B23)=0,"-",SUMIFS(Inputs!BU:BU,Inputs!$BH:$BH,Inputs!$AF$8,Inputs!$BJ:$BJ,Carteras!$B23))</f>
        <v>-</v>
      </c>
      <c r="N23" s="69" t="str">
        <f>IF(SUMIFS(Inputs!BV:BV,Inputs!$BH:$BH,Inputs!$AF$8,Inputs!$BJ:$BJ,Carteras!$B23)=0,"-",SUMIFS(Inputs!BV:BV,Inputs!$BH:$BH,Inputs!$AF$8,Inputs!$BJ:$BJ,Carteras!$B23))</f>
        <v>-</v>
      </c>
      <c r="O23" s="69" t="str">
        <f>IF(SUMIFS(Inputs!BW:BW,Inputs!$BH:$BH,Inputs!$AF$8,Inputs!$BJ:$BJ,Carteras!$B23)=0,"-",SUMIFS(Inputs!BW:BW,Inputs!$BH:$BH,Inputs!$AF$8,Inputs!$BJ:$BJ,Carteras!$B23))</f>
        <v>-</v>
      </c>
      <c r="P23" s="69" t="str">
        <f>IF(SUMIFS(Inputs!BX:BX,Inputs!$BH:$BH,Inputs!$AF$8,Inputs!$BJ:$BJ,Carteras!$B23)=0,"-",SUMIFS(Inputs!BX:BX,Inputs!$BH:$BH,Inputs!$AF$8,Inputs!$BJ:$BJ,Carteras!$B23))</f>
        <v>-</v>
      </c>
      <c r="Q23" s="69" t="str">
        <f>IF(SUMIFS(Inputs!BY:BY,Inputs!$BH:$BH,Inputs!$AF$8,Inputs!$BJ:$BJ,Carteras!$B23)=0,"-",SUMIFS(Inputs!BY:BY,Inputs!$BH:$BH,Inputs!$AF$8,Inputs!$BJ:$BJ,Carteras!$B23))</f>
        <v>-</v>
      </c>
      <c r="R23" s="69" t="str">
        <f>IF(SUMIFS(Inputs!BZ:BZ,Inputs!$BH:$BH,Inputs!$AF$8,Inputs!$BJ:$BJ,Carteras!$B23)=0,"-",SUMIFS(Inputs!BZ:BZ,Inputs!$BH:$BH,Inputs!$AF$8,Inputs!$BJ:$BJ,Carteras!$B23))</f>
        <v>-</v>
      </c>
    </row>
    <row r="24" spans="2:18" ht="27.75" customHeight="1" x14ac:dyDescent="0.2">
      <c r="B24" s="67" t="str">
        <f>IF(Inputs!BE14=0,"-",Inputs!BE14)</f>
        <v>-</v>
      </c>
      <c r="C24" s="69" t="str">
        <f>IF(SUMIFS(Inputs!BK:BK,Inputs!$BH:$BH,Inputs!$AF$8,Inputs!$BJ:$BJ,Carteras!$B24)=0,"-",SUMIFS(Inputs!BK:BK,Inputs!$BH:$BH,Inputs!$AF$8,Inputs!$BJ:$BJ,Carteras!$B24))</f>
        <v>-</v>
      </c>
      <c r="D24" s="69" t="str">
        <f>IF(SUMIFS(Inputs!BL:BL,Inputs!$BH:$BH,Inputs!$AF$8,Inputs!$BJ:$BJ,Carteras!$B24)=0,"-",SUMIFS(Inputs!BL:BL,Inputs!$BH:$BH,Inputs!$AF$8,Inputs!$BJ:$BJ,Carteras!$B24))</f>
        <v>-</v>
      </c>
      <c r="E24" s="69" t="str">
        <f>IF(SUMIFS(Inputs!BM:BM,Inputs!$BH:$BH,Inputs!$AF$8,Inputs!$BJ:$BJ,Carteras!$B24)=0,"-",SUMIFS(Inputs!BM:BM,Inputs!$BH:$BH,Inputs!$AF$8,Inputs!$BJ:$BJ,Carteras!$B24))</f>
        <v>-</v>
      </c>
      <c r="F24" s="69" t="str">
        <f>IF(SUMIFS(Inputs!BN:BN,Inputs!$BH:$BH,Inputs!$AF$8,Inputs!$BJ:$BJ,Carteras!$B24)=0,"-",SUMIFS(Inputs!BN:BN,Inputs!$BH:$BH,Inputs!$AF$8,Inputs!$BJ:$BJ,Carteras!$B24))</f>
        <v>-</v>
      </c>
      <c r="G24" s="69" t="str">
        <f>IF(SUMIFS(Inputs!BO:BO,Inputs!$BH:$BH,Inputs!$AF$8,Inputs!$BJ:$BJ,Carteras!$B24)=0,"-",SUMIFS(Inputs!BO:BO,Inputs!$BH:$BH,Inputs!$AF$8,Inputs!$BJ:$BJ,Carteras!$B24))</f>
        <v>-</v>
      </c>
      <c r="H24" s="69" t="str">
        <f>IF(SUMIFS(Inputs!BP:BP,Inputs!$BH:$BH,Inputs!$AF$8,Inputs!$BJ:$BJ,Carteras!$B24)=0,"-",SUMIFS(Inputs!BP:BP,Inputs!$BH:$BH,Inputs!$AF$8,Inputs!$BJ:$BJ,Carteras!$B24))</f>
        <v>-</v>
      </c>
      <c r="I24" s="69" t="str">
        <f>IF(SUMIFS(Inputs!BQ:BQ,Inputs!$BH:$BH,Inputs!$AF$8,Inputs!$BJ:$BJ,Carteras!$B24)=0,"-",SUMIFS(Inputs!BQ:BQ,Inputs!$BH:$BH,Inputs!$AF$8,Inputs!$BJ:$BJ,Carteras!$B24))</f>
        <v>-</v>
      </c>
      <c r="J24" s="69" t="str">
        <f>IF(SUMIFS(Inputs!BR:BR,Inputs!$BH:$BH,Inputs!$AF$8,Inputs!$BJ:$BJ,Carteras!$B24)=0,"-",SUMIFS(Inputs!BR:BR,Inputs!$BH:$BH,Inputs!$AF$8,Inputs!$BJ:$BJ,Carteras!$B24))</f>
        <v>-</v>
      </c>
      <c r="K24" s="69" t="str">
        <f>IF(SUMIFS(Inputs!BS:BS,Inputs!$BH:$BH,Inputs!$AF$8,Inputs!$BJ:$BJ,Carteras!$B24)=0,"-",SUMIFS(Inputs!BS:BS,Inputs!$BH:$BH,Inputs!$AF$8,Inputs!$BJ:$BJ,Carteras!$B24))</f>
        <v>-</v>
      </c>
      <c r="L24" s="69" t="str">
        <f>IF(SUMIFS(Inputs!BT:BT,Inputs!$BH:$BH,Inputs!$AF$8,Inputs!$BJ:$BJ,Carteras!$B24)=0,"-",SUMIFS(Inputs!BT:BT,Inputs!$BH:$BH,Inputs!$AF$8,Inputs!$BJ:$BJ,Carteras!$B24))</f>
        <v>-</v>
      </c>
      <c r="M24" s="69" t="str">
        <f>IF(SUMIFS(Inputs!BU:BU,Inputs!$BH:$BH,Inputs!$AF$8,Inputs!$BJ:$BJ,Carteras!$B24)=0,"-",SUMIFS(Inputs!BU:BU,Inputs!$BH:$BH,Inputs!$AF$8,Inputs!$BJ:$BJ,Carteras!$B24))</f>
        <v>-</v>
      </c>
      <c r="N24" s="69" t="str">
        <f>IF(SUMIFS(Inputs!BV:BV,Inputs!$BH:$BH,Inputs!$AF$8,Inputs!$BJ:$BJ,Carteras!$B24)=0,"-",SUMIFS(Inputs!BV:BV,Inputs!$BH:$BH,Inputs!$AF$8,Inputs!$BJ:$BJ,Carteras!$B24))</f>
        <v>-</v>
      </c>
      <c r="O24" s="69" t="str">
        <f>IF(SUMIFS(Inputs!BW:BW,Inputs!$BH:$BH,Inputs!$AF$8,Inputs!$BJ:$BJ,Carteras!$B24)=0,"-",SUMIFS(Inputs!BW:BW,Inputs!$BH:$BH,Inputs!$AF$8,Inputs!$BJ:$BJ,Carteras!$B24))</f>
        <v>-</v>
      </c>
      <c r="P24" s="69" t="str">
        <f>IF(SUMIFS(Inputs!BX:BX,Inputs!$BH:$BH,Inputs!$AF$8,Inputs!$BJ:$BJ,Carteras!$B24)=0,"-",SUMIFS(Inputs!BX:BX,Inputs!$BH:$BH,Inputs!$AF$8,Inputs!$BJ:$BJ,Carteras!$B24))</f>
        <v>-</v>
      </c>
      <c r="Q24" s="69" t="str">
        <f>IF(SUMIFS(Inputs!BY:BY,Inputs!$BH:$BH,Inputs!$AF$8,Inputs!$BJ:$BJ,Carteras!$B24)=0,"-",SUMIFS(Inputs!BY:BY,Inputs!$BH:$BH,Inputs!$AF$8,Inputs!$BJ:$BJ,Carteras!$B24))</f>
        <v>-</v>
      </c>
      <c r="R24" s="69" t="str">
        <f>IF(SUMIFS(Inputs!BZ:BZ,Inputs!$BH:$BH,Inputs!$AF$8,Inputs!$BJ:$BJ,Carteras!$B24)=0,"-",SUMIFS(Inputs!BZ:BZ,Inputs!$BH:$BH,Inputs!$AF$8,Inputs!$BJ:$BJ,Carteras!$B24))</f>
        <v>-</v>
      </c>
    </row>
    <row r="25" spans="2:18" ht="27.75" customHeight="1" x14ac:dyDescent="0.2">
      <c r="B25" s="67" t="str">
        <f>IF(Inputs!BE15=0,"-",Inputs!BE15)</f>
        <v>-</v>
      </c>
      <c r="C25" s="69" t="str">
        <f>IF(SUMIFS(Inputs!BK:BK,Inputs!$BH:$BH,Inputs!$AF$8,Inputs!$BJ:$BJ,Carteras!$B25)=0,"-",SUMIFS(Inputs!BK:BK,Inputs!$BH:$BH,Inputs!$AF$8,Inputs!$BJ:$BJ,Carteras!$B25))</f>
        <v>-</v>
      </c>
      <c r="D25" s="69" t="str">
        <f>IF(SUMIFS(Inputs!BL:BL,Inputs!$BH:$BH,Inputs!$AF$8,Inputs!$BJ:$BJ,Carteras!$B25)=0,"-",SUMIFS(Inputs!BL:BL,Inputs!$BH:$BH,Inputs!$AF$8,Inputs!$BJ:$BJ,Carteras!$B25))</f>
        <v>-</v>
      </c>
      <c r="E25" s="69" t="str">
        <f>IF(SUMIFS(Inputs!BM:BM,Inputs!$BH:$BH,Inputs!$AF$8,Inputs!$BJ:$BJ,Carteras!$B25)=0,"-",SUMIFS(Inputs!BM:BM,Inputs!$BH:$BH,Inputs!$AF$8,Inputs!$BJ:$BJ,Carteras!$B25))</f>
        <v>-</v>
      </c>
      <c r="F25" s="69" t="str">
        <f>IF(SUMIFS(Inputs!BN:BN,Inputs!$BH:$BH,Inputs!$AF$8,Inputs!$BJ:$BJ,Carteras!$B25)=0,"-",SUMIFS(Inputs!BN:BN,Inputs!$BH:$BH,Inputs!$AF$8,Inputs!$BJ:$BJ,Carteras!$B25))</f>
        <v>-</v>
      </c>
      <c r="G25" s="69" t="str">
        <f>IF(SUMIFS(Inputs!BO:BO,Inputs!$BH:$BH,Inputs!$AF$8,Inputs!$BJ:$BJ,Carteras!$B25)=0,"-",SUMIFS(Inputs!BO:BO,Inputs!$BH:$BH,Inputs!$AF$8,Inputs!$BJ:$BJ,Carteras!$B25))</f>
        <v>-</v>
      </c>
      <c r="H25" s="69" t="str">
        <f>IF(SUMIFS(Inputs!BP:BP,Inputs!$BH:$BH,Inputs!$AF$8,Inputs!$BJ:$BJ,Carteras!$B25)=0,"-",SUMIFS(Inputs!BP:BP,Inputs!$BH:$BH,Inputs!$AF$8,Inputs!$BJ:$BJ,Carteras!$B25))</f>
        <v>-</v>
      </c>
      <c r="I25" s="69" t="str">
        <f>IF(SUMIFS(Inputs!BQ:BQ,Inputs!$BH:$BH,Inputs!$AF$8,Inputs!$BJ:$BJ,Carteras!$B25)=0,"-",SUMIFS(Inputs!BQ:BQ,Inputs!$BH:$BH,Inputs!$AF$8,Inputs!$BJ:$BJ,Carteras!$B25))</f>
        <v>-</v>
      </c>
      <c r="J25" s="69" t="str">
        <f>IF(SUMIFS(Inputs!BR:BR,Inputs!$BH:$BH,Inputs!$AF$8,Inputs!$BJ:$BJ,Carteras!$B25)=0,"-",SUMIFS(Inputs!BR:BR,Inputs!$BH:$BH,Inputs!$AF$8,Inputs!$BJ:$BJ,Carteras!$B25))</f>
        <v>-</v>
      </c>
      <c r="K25" s="69" t="str">
        <f>IF(SUMIFS(Inputs!BS:BS,Inputs!$BH:$BH,Inputs!$AF$8,Inputs!$BJ:$BJ,Carteras!$B25)=0,"-",SUMIFS(Inputs!BS:BS,Inputs!$BH:$BH,Inputs!$AF$8,Inputs!$BJ:$BJ,Carteras!$B25))</f>
        <v>-</v>
      </c>
      <c r="L25" s="69" t="str">
        <f>IF(SUMIFS(Inputs!BT:BT,Inputs!$BH:$BH,Inputs!$AF$8,Inputs!$BJ:$BJ,Carteras!$B25)=0,"-",SUMIFS(Inputs!BT:BT,Inputs!$BH:$BH,Inputs!$AF$8,Inputs!$BJ:$BJ,Carteras!$B25))</f>
        <v>-</v>
      </c>
      <c r="M25" s="69" t="str">
        <f>IF(SUMIFS(Inputs!BU:BU,Inputs!$BH:$BH,Inputs!$AF$8,Inputs!$BJ:$BJ,Carteras!$B25)=0,"-",SUMIFS(Inputs!BU:BU,Inputs!$BH:$BH,Inputs!$AF$8,Inputs!$BJ:$BJ,Carteras!$B25))</f>
        <v>-</v>
      </c>
      <c r="N25" s="69" t="str">
        <f>IF(SUMIFS(Inputs!BV:BV,Inputs!$BH:$BH,Inputs!$AF$8,Inputs!$BJ:$BJ,Carteras!$B25)=0,"-",SUMIFS(Inputs!BV:BV,Inputs!$BH:$BH,Inputs!$AF$8,Inputs!$BJ:$BJ,Carteras!$B25))</f>
        <v>-</v>
      </c>
      <c r="O25" s="69" t="str">
        <f>IF(SUMIFS(Inputs!BW:BW,Inputs!$BH:$BH,Inputs!$AF$8,Inputs!$BJ:$BJ,Carteras!$B25)=0,"-",SUMIFS(Inputs!BW:BW,Inputs!$BH:$BH,Inputs!$AF$8,Inputs!$BJ:$BJ,Carteras!$B25))</f>
        <v>-</v>
      </c>
      <c r="P25" s="69" t="str">
        <f>IF(SUMIFS(Inputs!BX:BX,Inputs!$BH:$BH,Inputs!$AF$8,Inputs!$BJ:$BJ,Carteras!$B25)=0,"-",SUMIFS(Inputs!BX:BX,Inputs!$BH:$BH,Inputs!$AF$8,Inputs!$BJ:$BJ,Carteras!$B25))</f>
        <v>-</v>
      </c>
      <c r="Q25" s="69" t="str">
        <f>IF(SUMIFS(Inputs!BY:BY,Inputs!$BH:$BH,Inputs!$AF$8,Inputs!$BJ:$BJ,Carteras!$B25)=0,"-",SUMIFS(Inputs!BY:BY,Inputs!$BH:$BH,Inputs!$AF$8,Inputs!$BJ:$BJ,Carteras!$B25))</f>
        <v>-</v>
      </c>
      <c r="R25" s="69" t="str">
        <f>IF(SUMIFS(Inputs!BZ:BZ,Inputs!$BH:$BH,Inputs!$AF$8,Inputs!$BJ:$BJ,Carteras!$B25)=0,"-",SUMIFS(Inputs!BZ:BZ,Inputs!$BH:$BH,Inputs!$AF$8,Inputs!$BJ:$BJ,Carteras!$B25))</f>
        <v>-</v>
      </c>
    </row>
    <row r="26" spans="2:18" ht="27.75" customHeight="1" x14ac:dyDescent="0.2">
      <c r="B26" s="67" t="str">
        <f>IF(Inputs!BE16=0,"-",Inputs!BE16)</f>
        <v>-</v>
      </c>
      <c r="C26" s="69" t="str">
        <f>IF(SUMIFS(Inputs!BK:BK,Inputs!$BH:$BH,Inputs!$AF$8,Inputs!$BJ:$BJ,Carteras!$B26)=0,"-",SUMIFS(Inputs!BK:BK,Inputs!$BH:$BH,Inputs!$AF$8,Inputs!$BJ:$BJ,Carteras!$B26))</f>
        <v>-</v>
      </c>
      <c r="D26" s="69" t="str">
        <f>IF(SUMIFS(Inputs!BL:BL,Inputs!$BH:$BH,Inputs!$AF$8,Inputs!$BJ:$BJ,Carteras!$B26)=0,"-",SUMIFS(Inputs!BL:BL,Inputs!$BH:$BH,Inputs!$AF$8,Inputs!$BJ:$BJ,Carteras!$B26))</f>
        <v>-</v>
      </c>
      <c r="E26" s="69" t="str">
        <f>IF(SUMIFS(Inputs!BM:BM,Inputs!$BH:$BH,Inputs!$AF$8,Inputs!$BJ:$BJ,Carteras!$B26)=0,"-",SUMIFS(Inputs!BM:BM,Inputs!$BH:$BH,Inputs!$AF$8,Inputs!$BJ:$BJ,Carteras!$B26))</f>
        <v>-</v>
      </c>
      <c r="F26" s="69" t="str">
        <f>IF(SUMIFS(Inputs!BN:BN,Inputs!$BH:$BH,Inputs!$AF$8,Inputs!$BJ:$BJ,Carteras!$B26)=0,"-",SUMIFS(Inputs!BN:BN,Inputs!$BH:$BH,Inputs!$AF$8,Inputs!$BJ:$BJ,Carteras!$B26))</f>
        <v>-</v>
      </c>
      <c r="G26" s="69" t="str">
        <f>IF(SUMIFS(Inputs!BO:BO,Inputs!$BH:$BH,Inputs!$AF$8,Inputs!$BJ:$BJ,Carteras!$B26)=0,"-",SUMIFS(Inputs!BO:BO,Inputs!$BH:$BH,Inputs!$AF$8,Inputs!$BJ:$BJ,Carteras!$B26))</f>
        <v>-</v>
      </c>
      <c r="H26" s="69" t="str">
        <f>IF(SUMIFS(Inputs!BP:BP,Inputs!$BH:$BH,Inputs!$AF$8,Inputs!$BJ:$BJ,Carteras!$B26)=0,"-",SUMIFS(Inputs!BP:BP,Inputs!$BH:$BH,Inputs!$AF$8,Inputs!$BJ:$BJ,Carteras!$B26))</f>
        <v>-</v>
      </c>
      <c r="I26" s="69" t="str">
        <f>IF(SUMIFS(Inputs!BQ:BQ,Inputs!$BH:$BH,Inputs!$AF$8,Inputs!$BJ:$BJ,Carteras!$B26)=0,"-",SUMIFS(Inputs!BQ:BQ,Inputs!$BH:$BH,Inputs!$AF$8,Inputs!$BJ:$BJ,Carteras!$B26))</f>
        <v>-</v>
      </c>
      <c r="J26" s="69" t="str">
        <f>IF(SUMIFS(Inputs!BR:BR,Inputs!$BH:$BH,Inputs!$AF$8,Inputs!$BJ:$BJ,Carteras!$B26)=0,"-",SUMIFS(Inputs!BR:BR,Inputs!$BH:$BH,Inputs!$AF$8,Inputs!$BJ:$BJ,Carteras!$B26))</f>
        <v>-</v>
      </c>
      <c r="K26" s="69" t="str">
        <f>IF(SUMIFS(Inputs!BS:BS,Inputs!$BH:$BH,Inputs!$AF$8,Inputs!$BJ:$BJ,Carteras!$B26)=0,"-",SUMIFS(Inputs!BS:BS,Inputs!$BH:$BH,Inputs!$AF$8,Inputs!$BJ:$BJ,Carteras!$B26))</f>
        <v>-</v>
      </c>
      <c r="L26" s="69" t="str">
        <f>IF(SUMIFS(Inputs!BT:BT,Inputs!$BH:$BH,Inputs!$AF$8,Inputs!$BJ:$BJ,Carteras!$B26)=0,"-",SUMIFS(Inputs!BT:BT,Inputs!$BH:$BH,Inputs!$AF$8,Inputs!$BJ:$BJ,Carteras!$B26))</f>
        <v>-</v>
      </c>
      <c r="M26" s="69" t="str">
        <f>IF(SUMIFS(Inputs!BU:BU,Inputs!$BH:$BH,Inputs!$AF$8,Inputs!$BJ:$BJ,Carteras!$B26)=0,"-",SUMIFS(Inputs!BU:BU,Inputs!$BH:$BH,Inputs!$AF$8,Inputs!$BJ:$BJ,Carteras!$B26))</f>
        <v>-</v>
      </c>
      <c r="N26" s="69" t="str">
        <f>IF(SUMIFS(Inputs!BV:BV,Inputs!$BH:$BH,Inputs!$AF$8,Inputs!$BJ:$BJ,Carteras!$B26)=0,"-",SUMIFS(Inputs!BV:BV,Inputs!$BH:$BH,Inputs!$AF$8,Inputs!$BJ:$BJ,Carteras!$B26))</f>
        <v>-</v>
      </c>
      <c r="O26" s="69" t="str">
        <f>IF(SUMIFS(Inputs!BW:BW,Inputs!$BH:$BH,Inputs!$AF$8,Inputs!$BJ:$BJ,Carteras!$B26)=0,"-",SUMIFS(Inputs!BW:BW,Inputs!$BH:$BH,Inputs!$AF$8,Inputs!$BJ:$BJ,Carteras!$B26))</f>
        <v>-</v>
      </c>
      <c r="P26" s="69" t="str">
        <f>IF(SUMIFS(Inputs!BX:BX,Inputs!$BH:$BH,Inputs!$AF$8,Inputs!$BJ:$BJ,Carteras!$B26)=0,"-",SUMIFS(Inputs!BX:BX,Inputs!$BH:$BH,Inputs!$AF$8,Inputs!$BJ:$BJ,Carteras!$B26))</f>
        <v>-</v>
      </c>
      <c r="Q26" s="69" t="str">
        <f>IF(SUMIFS(Inputs!BY:BY,Inputs!$BH:$BH,Inputs!$AF$8,Inputs!$BJ:$BJ,Carteras!$B26)=0,"-",SUMIFS(Inputs!BY:BY,Inputs!$BH:$BH,Inputs!$AF$8,Inputs!$BJ:$BJ,Carteras!$B26))</f>
        <v>-</v>
      </c>
      <c r="R26" s="69" t="str">
        <f>IF(SUMIFS(Inputs!BZ:BZ,Inputs!$BH:$BH,Inputs!$AF$8,Inputs!$BJ:$BJ,Carteras!$B26)=0,"-",SUMIFS(Inputs!BZ:BZ,Inputs!$BH:$BH,Inputs!$AF$8,Inputs!$BJ:$BJ,Carteras!$B26))</f>
        <v>-</v>
      </c>
    </row>
    <row r="27" spans="2:18" ht="27.75" customHeight="1" x14ac:dyDescent="0.2">
      <c r="B27" s="67" t="str">
        <f>IF(Inputs!BE17=0,"-",Inputs!BE17)</f>
        <v>-</v>
      </c>
      <c r="C27" s="69" t="str">
        <f>IF(SUMIFS(Inputs!BK:BK,Inputs!$BH:$BH,Inputs!$AF$8,Inputs!$BJ:$BJ,Carteras!$B27)=0,"-",SUMIFS(Inputs!BK:BK,Inputs!$BH:$BH,Inputs!$AF$8,Inputs!$BJ:$BJ,Carteras!$B27))</f>
        <v>-</v>
      </c>
      <c r="D27" s="69" t="str">
        <f>IF(SUMIFS(Inputs!BL:BL,Inputs!$BH:$BH,Inputs!$AF$8,Inputs!$BJ:$BJ,Carteras!$B27)=0,"-",SUMIFS(Inputs!BL:BL,Inputs!$BH:$BH,Inputs!$AF$8,Inputs!$BJ:$BJ,Carteras!$B27))</f>
        <v>-</v>
      </c>
      <c r="E27" s="69" t="str">
        <f>IF(SUMIFS(Inputs!BM:BM,Inputs!$BH:$BH,Inputs!$AF$8,Inputs!$BJ:$BJ,Carteras!$B27)=0,"-",SUMIFS(Inputs!BM:BM,Inputs!$BH:$BH,Inputs!$AF$8,Inputs!$BJ:$BJ,Carteras!$B27))</f>
        <v>-</v>
      </c>
      <c r="F27" s="69" t="str">
        <f>IF(SUMIFS(Inputs!BN:BN,Inputs!$BH:$BH,Inputs!$AF$8,Inputs!$BJ:$BJ,Carteras!$B27)=0,"-",SUMIFS(Inputs!BN:BN,Inputs!$BH:$BH,Inputs!$AF$8,Inputs!$BJ:$BJ,Carteras!$B27))</f>
        <v>-</v>
      </c>
      <c r="G27" s="69" t="str">
        <f>IF(SUMIFS(Inputs!BO:BO,Inputs!$BH:$BH,Inputs!$AF$8,Inputs!$BJ:$BJ,Carteras!$B27)=0,"-",SUMIFS(Inputs!BO:BO,Inputs!$BH:$BH,Inputs!$AF$8,Inputs!$BJ:$BJ,Carteras!$B27))</f>
        <v>-</v>
      </c>
      <c r="H27" s="69" t="str">
        <f>IF(SUMIFS(Inputs!BP:BP,Inputs!$BH:$BH,Inputs!$AF$8,Inputs!$BJ:$BJ,Carteras!$B27)=0,"-",SUMIFS(Inputs!BP:BP,Inputs!$BH:$BH,Inputs!$AF$8,Inputs!$BJ:$BJ,Carteras!$B27))</f>
        <v>-</v>
      </c>
      <c r="I27" s="69" t="str">
        <f>IF(SUMIFS(Inputs!BQ:BQ,Inputs!$BH:$BH,Inputs!$AF$8,Inputs!$BJ:$BJ,Carteras!$B27)=0,"-",SUMIFS(Inputs!BQ:BQ,Inputs!$BH:$BH,Inputs!$AF$8,Inputs!$BJ:$BJ,Carteras!$B27))</f>
        <v>-</v>
      </c>
      <c r="J27" s="69" t="str">
        <f>IF(SUMIFS(Inputs!BR:BR,Inputs!$BH:$BH,Inputs!$AF$8,Inputs!$BJ:$BJ,Carteras!$B27)=0,"-",SUMIFS(Inputs!BR:BR,Inputs!$BH:$BH,Inputs!$AF$8,Inputs!$BJ:$BJ,Carteras!$B27))</f>
        <v>-</v>
      </c>
      <c r="K27" s="69" t="str">
        <f>IF(SUMIFS(Inputs!BS:BS,Inputs!$BH:$BH,Inputs!$AF$8,Inputs!$BJ:$BJ,Carteras!$B27)=0,"-",SUMIFS(Inputs!BS:BS,Inputs!$BH:$BH,Inputs!$AF$8,Inputs!$BJ:$BJ,Carteras!$B27))</f>
        <v>-</v>
      </c>
      <c r="L27" s="69" t="str">
        <f>IF(SUMIFS(Inputs!BT:BT,Inputs!$BH:$BH,Inputs!$AF$8,Inputs!$BJ:$BJ,Carteras!$B27)=0,"-",SUMIFS(Inputs!BT:BT,Inputs!$BH:$BH,Inputs!$AF$8,Inputs!$BJ:$BJ,Carteras!$B27))</f>
        <v>-</v>
      </c>
      <c r="M27" s="69" t="str">
        <f>IF(SUMIFS(Inputs!BU:BU,Inputs!$BH:$BH,Inputs!$AF$8,Inputs!$BJ:$BJ,Carteras!$B27)=0,"-",SUMIFS(Inputs!BU:BU,Inputs!$BH:$BH,Inputs!$AF$8,Inputs!$BJ:$BJ,Carteras!$B27))</f>
        <v>-</v>
      </c>
      <c r="N27" s="69" t="str">
        <f>IF(SUMIFS(Inputs!BV:BV,Inputs!$BH:$BH,Inputs!$AF$8,Inputs!$BJ:$BJ,Carteras!$B27)=0,"-",SUMIFS(Inputs!BV:BV,Inputs!$BH:$BH,Inputs!$AF$8,Inputs!$BJ:$BJ,Carteras!$B27))</f>
        <v>-</v>
      </c>
      <c r="O27" s="69" t="str">
        <f>IF(SUMIFS(Inputs!BW:BW,Inputs!$BH:$BH,Inputs!$AF$8,Inputs!$BJ:$BJ,Carteras!$B27)=0,"-",SUMIFS(Inputs!BW:BW,Inputs!$BH:$BH,Inputs!$AF$8,Inputs!$BJ:$BJ,Carteras!$B27))</f>
        <v>-</v>
      </c>
      <c r="P27" s="69" t="str">
        <f>IF(SUMIFS(Inputs!BX:BX,Inputs!$BH:$BH,Inputs!$AF$8,Inputs!$BJ:$BJ,Carteras!$B27)=0,"-",SUMIFS(Inputs!BX:BX,Inputs!$BH:$BH,Inputs!$AF$8,Inputs!$BJ:$BJ,Carteras!$B27))</f>
        <v>-</v>
      </c>
      <c r="Q27" s="69" t="str">
        <f>IF(SUMIFS(Inputs!BY:BY,Inputs!$BH:$BH,Inputs!$AF$8,Inputs!$BJ:$BJ,Carteras!$B27)=0,"-",SUMIFS(Inputs!BY:BY,Inputs!$BH:$BH,Inputs!$AF$8,Inputs!$BJ:$BJ,Carteras!$B27))</f>
        <v>-</v>
      </c>
      <c r="R27" s="69" t="str">
        <f>IF(SUMIFS(Inputs!BZ:BZ,Inputs!$BH:$BH,Inputs!$AF$8,Inputs!$BJ:$BJ,Carteras!$B27)=0,"-",SUMIFS(Inputs!BZ:BZ,Inputs!$BH:$BH,Inputs!$AF$8,Inputs!$BJ:$BJ,Carteras!$B27))</f>
        <v>-</v>
      </c>
    </row>
    <row r="28" spans="2:18" ht="27.75" customHeight="1" x14ac:dyDescent="0.2">
      <c r="B28" s="67" t="str">
        <f>IF(Inputs!BE18=0,"-",Inputs!BE18)</f>
        <v>-</v>
      </c>
      <c r="C28" s="69" t="str">
        <f>IF(SUMIFS(Inputs!BK:BK,Inputs!$BH:$BH,Inputs!$AF$8,Inputs!$BJ:$BJ,Carteras!$B28)=0,"-",SUMIFS(Inputs!BK:BK,Inputs!$BH:$BH,Inputs!$AF$8,Inputs!$BJ:$BJ,Carteras!$B28))</f>
        <v>-</v>
      </c>
      <c r="D28" s="69" t="str">
        <f>IF(SUMIFS(Inputs!BL:BL,Inputs!$BH:$BH,Inputs!$AF$8,Inputs!$BJ:$BJ,Carteras!$B28)=0,"-",SUMIFS(Inputs!BL:BL,Inputs!$BH:$BH,Inputs!$AF$8,Inputs!$BJ:$BJ,Carteras!$B28))</f>
        <v>-</v>
      </c>
      <c r="E28" s="69" t="str">
        <f>IF(SUMIFS(Inputs!BM:BM,Inputs!$BH:$BH,Inputs!$AF$8,Inputs!$BJ:$BJ,Carteras!$B28)=0,"-",SUMIFS(Inputs!BM:BM,Inputs!$BH:$BH,Inputs!$AF$8,Inputs!$BJ:$BJ,Carteras!$B28))</f>
        <v>-</v>
      </c>
      <c r="F28" s="69" t="str">
        <f>IF(SUMIFS(Inputs!BN:BN,Inputs!$BH:$BH,Inputs!$AF$8,Inputs!$BJ:$BJ,Carteras!$B28)=0,"-",SUMIFS(Inputs!BN:BN,Inputs!$BH:$BH,Inputs!$AF$8,Inputs!$BJ:$BJ,Carteras!$B28))</f>
        <v>-</v>
      </c>
      <c r="G28" s="69" t="str">
        <f>IF(SUMIFS(Inputs!BO:BO,Inputs!$BH:$BH,Inputs!$AF$8,Inputs!$BJ:$BJ,Carteras!$B28)=0,"-",SUMIFS(Inputs!BO:BO,Inputs!$BH:$BH,Inputs!$AF$8,Inputs!$BJ:$BJ,Carteras!$B28))</f>
        <v>-</v>
      </c>
      <c r="H28" s="69" t="str">
        <f>IF(SUMIFS(Inputs!BP:BP,Inputs!$BH:$BH,Inputs!$AF$8,Inputs!$BJ:$BJ,Carteras!$B28)=0,"-",SUMIFS(Inputs!BP:BP,Inputs!$BH:$BH,Inputs!$AF$8,Inputs!$BJ:$BJ,Carteras!$B28))</f>
        <v>-</v>
      </c>
      <c r="I28" s="69" t="str">
        <f>IF(SUMIFS(Inputs!BQ:BQ,Inputs!$BH:$BH,Inputs!$AF$8,Inputs!$BJ:$BJ,Carteras!$B28)=0,"-",SUMIFS(Inputs!BQ:BQ,Inputs!$BH:$BH,Inputs!$AF$8,Inputs!$BJ:$BJ,Carteras!$B28))</f>
        <v>-</v>
      </c>
      <c r="J28" s="69" t="str">
        <f>IF(SUMIFS(Inputs!BR:BR,Inputs!$BH:$BH,Inputs!$AF$8,Inputs!$BJ:$BJ,Carteras!$B28)=0,"-",SUMIFS(Inputs!BR:BR,Inputs!$BH:$BH,Inputs!$AF$8,Inputs!$BJ:$BJ,Carteras!$B28))</f>
        <v>-</v>
      </c>
      <c r="K28" s="69" t="str">
        <f>IF(SUMIFS(Inputs!BS:BS,Inputs!$BH:$BH,Inputs!$AF$8,Inputs!$BJ:$BJ,Carteras!$B28)=0,"-",SUMIFS(Inputs!BS:BS,Inputs!$BH:$BH,Inputs!$AF$8,Inputs!$BJ:$BJ,Carteras!$B28))</f>
        <v>-</v>
      </c>
      <c r="L28" s="69" t="str">
        <f>IF(SUMIFS(Inputs!BT:BT,Inputs!$BH:$BH,Inputs!$AF$8,Inputs!$BJ:$BJ,Carteras!$B28)=0,"-",SUMIFS(Inputs!BT:BT,Inputs!$BH:$BH,Inputs!$AF$8,Inputs!$BJ:$BJ,Carteras!$B28))</f>
        <v>-</v>
      </c>
      <c r="M28" s="69" t="str">
        <f>IF(SUMIFS(Inputs!BU:BU,Inputs!$BH:$BH,Inputs!$AF$8,Inputs!$BJ:$BJ,Carteras!$B28)=0,"-",SUMIFS(Inputs!BU:BU,Inputs!$BH:$BH,Inputs!$AF$8,Inputs!$BJ:$BJ,Carteras!$B28))</f>
        <v>-</v>
      </c>
      <c r="N28" s="69" t="str">
        <f>IF(SUMIFS(Inputs!BV:BV,Inputs!$BH:$BH,Inputs!$AF$8,Inputs!$BJ:$BJ,Carteras!$B28)=0,"-",SUMIFS(Inputs!BV:BV,Inputs!$BH:$BH,Inputs!$AF$8,Inputs!$BJ:$BJ,Carteras!$B28))</f>
        <v>-</v>
      </c>
      <c r="O28" s="69" t="str">
        <f>IF(SUMIFS(Inputs!BW:BW,Inputs!$BH:$BH,Inputs!$AF$8,Inputs!$BJ:$BJ,Carteras!$B28)=0,"-",SUMIFS(Inputs!BW:BW,Inputs!$BH:$BH,Inputs!$AF$8,Inputs!$BJ:$BJ,Carteras!$B28))</f>
        <v>-</v>
      </c>
      <c r="P28" s="69" t="str">
        <f>IF(SUMIFS(Inputs!BX:BX,Inputs!$BH:$BH,Inputs!$AF$8,Inputs!$BJ:$BJ,Carteras!$B28)=0,"-",SUMIFS(Inputs!BX:BX,Inputs!$BH:$BH,Inputs!$AF$8,Inputs!$BJ:$BJ,Carteras!$B28))</f>
        <v>-</v>
      </c>
      <c r="Q28" s="69" t="str">
        <f>IF(SUMIFS(Inputs!BY:BY,Inputs!$BH:$BH,Inputs!$AF$8,Inputs!$BJ:$BJ,Carteras!$B28)=0,"-",SUMIFS(Inputs!BY:BY,Inputs!$BH:$BH,Inputs!$AF$8,Inputs!$BJ:$BJ,Carteras!$B28))</f>
        <v>-</v>
      </c>
      <c r="R28" s="69" t="str">
        <f>IF(SUMIFS(Inputs!BZ:BZ,Inputs!$BH:$BH,Inputs!$AF$8,Inputs!$BJ:$BJ,Carteras!$B28)=0,"-",SUMIFS(Inputs!BZ:BZ,Inputs!$BH:$BH,Inputs!$AF$8,Inputs!$BJ:$BJ,Carteras!$B28))</f>
        <v>-</v>
      </c>
    </row>
    <row r="29" spans="2:18" ht="27.75" customHeight="1" x14ac:dyDescent="0.2">
      <c r="B29" s="67" t="str">
        <f>IF(Inputs!BE19=0,"-",Inputs!BE19)</f>
        <v>-</v>
      </c>
      <c r="C29" s="69" t="str">
        <f>IF(SUMIFS(Inputs!BK:BK,Inputs!$BH:$BH,Inputs!$AF$8,Inputs!$BJ:$BJ,Carteras!$B29)=0,"-",SUMIFS(Inputs!BK:BK,Inputs!$BH:$BH,Inputs!$AF$8,Inputs!$BJ:$BJ,Carteras!$B29))</f>
        <v>-</v>
      </c>
      <c r="D29" s="69" t="str">
        <f>IF(SUMIFS(Inputs!BL:BL,Inputs!$BH:$BH,Inputs!$AF$8,Inputs!$BJ:$BJ,Carteras!$B29)=0,"-",SUMIFS(Inputs!BL:BL,Inputs!$BH:$BH,Inputs!$AF$8,Inputs!$BJ:$BJ,Carteras!$B29))</f>
        <v>-</v>
      </c>
      <c r="E29" s="69" t="str">
        <f>IF(SUMIFS(Inputs!BM:BM,Inputs!$BH:$BH,Inputs!$AF$8,Inputs!$BJ:$BJ,Carteras!$B29)=0,"-",SUMIFS(Inputs!BM:BM,Inputs!$BH:$BH,Inputs!$AF$8,Inputs!$BJ:$BJ,Carteras!$B29))</f>
        <v>-</v>
      </c>
      <c r="F29" s="69" t="str">
        <f>IF(SUMIFS(Inputs!BN:BN,Inputs!$BH:$BH,Inputs!$AF$8,Inputs!$BJ:$BJ,Carteras!$B29)=0,"-",SUMIFS(Inputs!BN:BN,Inputs!$BH:$BH,Inputs!$AF$8,Inputs!$BJ:$BJ,Carteras!$B29))</f>
        <v>-</v>
      </c>
      <c r="G29" s="69" t="str">
        <f>IF(SUMIFS(Inputs!BO:BO,Inputs!$BH:$BH,Inputs!$AF$8,Inputs!$BJ:$BJ,Carteras!$B29)=0,"-",SUMIFS(Inputs!BO:BO,Inputs!$BH:$BH,Inputs!$AF$8,Inputs!$BJ:$BJ,Carteras!$B29))</f>
        <v>-</v>
      </c>
      <c r="H29" s="69" t="str">
        <f>IF(SUMIFS(Inputs!BP:BP,Inputs!$BH:$BH,Inputs!$AF$8,Inputs!$BJ:$BJ,Carteras!$B29)=0,"-",SUMIFS(Inputs!BP:BP,Inputs!$BH:$BH,Inputs!$AF$8,Inputs!$BJ:$BJ,Carteras!$B29))</f>
        <v>-</v>
      </c>
      <c r="I29" s="69" t="str">
        <f>IF(SUMIFS(Inputs!BQ:BQ,Inputs!$BH:$BH,Inputs!$AF$8,Inputs!$BJ:$BJ,Carteras!$B29)=0,"-",SUMIFS(Inputs!BQ:BQ,Inputs!$BH:$BH,Inputs!$AF$8,Inputs!$BJ:$BJ,Carteras!$B29))</f>
        <v>-</v>
      </c>
      <c r="J29" s="69" t="str">
        <f>IF(SUMIFS(Inputs!BR:BR,Inputs!$BH:$BH,Inputs!$AF$8,Inputs!$BJ:$BJ,Carteras!$B29)=0,"-",SUMIFS(Inputs!BR:BR,Inputs!$BH:$BH,Inputs!$AF$8,Inputs!$BJ:$BJ,Carteras!$B29))</f>
        <v>-</v>
      </c>
      <c r="K29" s="69" t="str">
        <f>IF(SUMIFS(Inputs!BS:BS,Inputs!$BH:$BH,Inputs!$AF$8,Inputs!$BJ:$BJ,Carteras!$B29)=0,"-",SUMIFS(Inputs!BS:BS,Inputs!$BH:$BH,Inputs!$AF$8,Inputs!$BJ:$BJ,Carteras!$B29))</f>
        <v>-</v>
      </c>
      <c r="L29" s="69" t="str">
        <f>IF(SUMIFS(Inputs!BT:BT,Inputs!$BH:$BH,Inputs!$AF$8,Inputs!$BJ:$BJ,Carteras!$B29)=0,"-",SUMIFS(Inputs!BT:BT,Inputs!$BH:$BH,Inputs!$AF$8,Inputs!$BJ:$BJ,Carteras!$B29))</f>
        <v>-</v>
      </c>
      <c r="M29" s="69" t="str">
        <f>IF(SUMIFS(Inputs!BU:BU,Inputs!$BH:$BH,Inputs!$AF$8,Inputs!$BJ:$BJ,Carteras!$B29)=0,"-",SUMIFS(Inputs!BU:BU,Inputs!$BH:$BH,Inputs!$AF$8,Inputs!$BJ:$BJ,Carteras!$B29))</f>
        <v>-</v>
      </c>
      <c r="N29" s="69" t="str">
        <f>IF(SUMIFS(Inputs!BV:BV,Inputs!$BH:$BH,Inputs!$AF$8,Inputs!$BJ:$BJ,Carteras!$B29)=0,"-",SUMIFS(Inputs!BV:BV,Inputs!$BH:$BH,Inputs!$AF$8,Inputs!$BJ:$BJ,Carteras!$B29))</f>
        <v>-</v>
      </c>
      <c r="O29" s="69" t="str">
        <f>IF(SUMIFS(Inputs!BW:BW,Inputs!$BH:$BH,Inputs!$AF$8,Inputs!$BJ:$BJ,Carteras!$B29)=0,"-",SUMIFS(Inputs!BW:BW,Inputs!$BH:$BH,Inputs!$AF$8,Inputs!$BJ:$BJ,Carteras!$B29))</f>
        <v>-</v>
      </c>
      <c r="P29" s="69" t="str">
        <f>IF(SUMIFS(Inputs!BX:BX,Inputs!$BH:$BH,Inputs!$AF$8,Inputs!$BJ:$BJ,Carteras!$B29)=0,"-",SUMIFS(Inputs!BX:BX,Inputs!$BH:$BH,Inputs!$AF$8,Inputs!$BJ:$BJ,Carteras!$B29))</f>
        <v>-</v>
      </c>
      <c r="Q29" s="69" t="str">
        <f>IF(SUMIFS(Inputs!BY:BY,Inputs!$BH:$BH,Inputs!$AF$8,Inputs!$BJ:$BJ,Carteras!$B29)=0,"-",SUMIFS(Inputs!BY:BY,Inputs!$BH:$BH,Inputs!$AF$8,Inputs!$BJ:$BJ,Carteras!$B29))</f>
        <v>-</v>
      </c>
      <c r="R29" s="69" t="str">
        <f>IF(SUMIFS(Inputs!BZ:BZ,Inputs!$BH:$BH,Inputs!$AF$8,Inputs!$BJ:$BJ,Carteras!$B29)=0,"-",SUMIFS(Inputs!BZ:BZ,Inputs!$BH:$BH,Inputs!$AF$8,Inputs!$BJ:$BJ,Carteras!$B29))</f>
        <v>-</v>
      </c>
    </row>
    <row r="30" spans="2:18" ht="27.75" customHeight="1" x14ac:dyDescent="0.2">
      <c r="B30" s="67" t="str">
        <f>IF(Inputs!BE20=0,"-",Inputs!BE20)</f>
        <v>-</v>
      </c>
      <c r="C30" s="69" t="str">
        <f>IF(SUMIFS(Inputs!BK:BK,Inputs!$BH:$BH,Inputs!$AF$8,Inputs!$BJ:$BJ,Carteras!$B30)=0,"-",SUMIFS(Inputs!BK:BK,Inputs!$BH:$BH,Inputs!$AF$8,Inputs!$BJ:$BJ,Carteras!$B30))</f>
        <v>-</v>
      </c>
      <c r="D30" s="69" t="str">
        <f>IF(SUMIFS(Inputs!BL:BL,Inputs!$BH:$BH,Inputs!$AF$8,Inputs!$BJ:$BJ,Carteras!$B30)=0,"-",SUMIFS(Inputs!BL:BL,Inputs!$BH:$BH,Inputs!$AF$8,Inputs!$BJ:$BJ,Carteras!$B30))</f>
        <v>-</v>
      </c>
      <c r="E30" s="69" t="str">
        <f>IF(SUMIFS(Inputs!BM:BM,Inputs!$BH:$BH,Inputs!$AF$8,Inputs!$BJ:$BJ,Carteras!$B30)=0,"-",SUMIFS(Inputs!BM:BM,Inputs!$BH:$BH,Inputs!$AF$8,Inputs!$BJ:$BJ,Carteras!$B30))</f>
        <v>-</v>
      </c>
      <c r="F30" s="69" t="str">
        <f>IF(SUMIFS(Inputs!BN:BN,Inputs!$BH:$BH,Inputs!$AF$8,Inputs!$BJ:$BJ,Carteras!$B30)=0,"-",SUMIFS(Inputs!BN:BN,Inputs!$BH:$BH,Inputs!$AF$8,Inputs!$BJ:$BJ,Carteras!$B30))</f>
        <v>-</v>
      </c>
      <c r="G30" s="69" t="str">
        <f>IF(SUMIFS(Inputs!BO:BO,Inputs!$BH:$BH,Inputs!$AF$8,Inputs!$BJ:$BJ,Carteras!$B30)=0,"-",SUMIFS(Inputs!BO:BO,Inputs!$BH:$BH,Inputs!$AF$8,Inputs!$BJ:$BJ,Carteras!$B30))</f>
        <v>-</v>
      </c>
      <c r="H30" s="69" t="str">
        <f>IF(SUMIFS(Inputs!BP:BP,Inputs!$BH:$BH,Inputs!$AF$8,Inputs!$BJ:$BJ,Carteras!$B30)=0,"-",SUMIFS(Inputs!BP:BP,Inputs!$BH:$BH,Inputs!$AF$8,Inputs!$BJ:$BJ,Carteras!$B30))</f>
        <v>-</v>
      </c>
      <c r="I30" s="69" t="str">
        <f>IF(SUMIFS(Inputs!BQ:BQ,Inputs!$BH:$BH,Inputs!$AF$8,Inputs!$BJ:$BJ,Carteras!$B30)=0,"-",SUMIFS(Inputs!BQ:BQ,Inputs!$BH:$BH,Inputs!$AF$8,Inputs!$BJ:$BJ,Carteras!$B30))</f>
        <v>-</v>
      </c>
      <c r="J30" s="69" t="str">
        <f>IF(SUMIFS(Inputs!BR:BR,Inputs!$BH:$BH,Inputs!$AF$8,Inputs!$BJ:$BJ,Carteras!$B30)=0,"-",SUMIFS(Inputs!BR:BR,Inputs!$BH:$BH,Inputs!$AF$8,Inputs!$BJ:$BJ,Carteras!$B30))</f>
        <v>-</v>
      </c>
      <c r="K30" s="69" t="str">
        <f>IF(SUMIFS(Inputs!BS:BS,Inputs!$BH:$BH,Inputs!$AF$8,Inputs!$BJ:$BJ,Carteras!$B30)=0,"-",SUMIFS(Inputs!BS:BS,Inputs!$BH:$BH,Inputs!$AF$8,Inputs!$BJ:$BJ,Carteras!$B30))</f>
        <v>-</v>
      </c>
      <c r="L30" s="69" t="str">
        <f>IF(SUMIFS(Inputs!BT:BT,Inputs!$BH:$BH,Inputs!$AF$8,Inputs!$BJ:$BJ,Carteras!$B30)=0,"-",SUMIFS(Inputs!BT:BT,Inputs!$BH:$BH,Inputs!$AF$8,Inputs!$BJ:$BJ,Carteras!$B30))</f>
        <v>-</v>
      </c>
      <c r="M30" s="69" t="str">
        <f>IF(SUMIFS(Inputs!BU:BU,Inputs!$BH:$BH,Inputs!$AF$8,Inputs!$BJ:$BJ,Carteras!$B30)=0,"-",SUMIFS(Inputs!BU:BU,Inputs!$BH:$BH,Inputs!$AF$8,Inputs!$BJ:$BJ,Carteras!$B30))</f>
        <v>-</v>
      </c>
      <c r="N30" s="69" t="str">
        <f>IF(SUMIFS(Inputs!BV:BV,Inputs!$BH:$BH,Inputs!$AF$8,Inputs!$BJ:$BJ,Carteras!$B30)=0,"-",SUMIFS(Inputs!BV:BV,Inputs!$BH:$BH,Inputs!$AF$8,Inputs!$BJ:$BJ,Carteras!$B30))</f>
        <v>-</v>
      </c>
      <c r="O30" s="69" t="str">
        <f>IF(SUMIFS(Inputs!BW:BW,Inputs!$BH:$BH,Inputs!$AF$8,Inputs!$BJ:$BJ,Carteras!$B30)=0,"-",SUMIFS(Inputs!BW:BW,Inputs!$BH:$BH,Inputs!$AF$8,Inputs!$BJ:$BJ,Carteras!$B30))</f>
        <v>-</v>
      </c>
      <c r="P30" s="69" t="str">
        <f>IF(SUMIFS(Inputs!BX:BX,Inputs!$BH:$BH,Inputs!$AF$8,Inputs!$BJ:$BJ,Carteras!$B30)=0,"-",SUMIFS(Inputs!BX:BX,Inputs!$BH:$BH,Inputs!$AF$8,Inputs!$BJ:$BJ,Carteras!$B30))</f>
        <v>-</v>
      </c>
      <c r="Q30" s="69" t="str">
        <f>IF(SUMIFS(Inputs!BY:BY,Inputs!$BH:$BH,Inputs!$AF$8,Inputs!$BJ:$BJ,Carteras!$B30)=0,"-",SUMIFS(Inputs!BY:BY,Inputs!$BH:$BH,Inputs!$AF$8,Inputs!$BJ:$BJ,Carteras!$B30))</f>
        <v>-</v>
      </c>
      <c r="R30" s="69" t="str">
        <f>IF(SUMIFS(Inputs!BZ:BZ,Inputs!$BH:$BH,Inputs!$AF$8,Inputs!$BJ:$BJ,Carteras!$B30)=0,"-",SUMIFS(Inputs!BZ:BZ,Inputs!$BH:$BH,Inputs!$AF$8,Inputs!$BJ:$BJ,Carteras!$B30))</f>
        <v>-</v>
      </c>
    </row>
    <row r="31" spans="2:18" ht="27.75" customHeight="1" x14ac:dyDescent="0.2">
      <c r="B31" s="67" t="str">
        <f>IF(Inputs!BE21=0,"-",Inputs!BE21)</f>
        <v>-</v>
      </c>
      <c r="C31" s="69" t="str">
        <f>IF(SUMIFS(Inputs!BK:BK,Inputs!$BH:$BH,Inputs!$AF$8,Inputs!$BJ:$BJ,Carteras!$B31)=0,"-",SUMIFS(Inputs!BK:BK,Inputs!$BH:$BH,Inputs!$AF$8,Inputs!$BJ:$BJ,Carteras!$B31))</f>
        <v>-</v>
      </c>
      <c r="D31" s="69" t="str">
        <f>IF(SUMIFS(Inputs!BL:BL,Inputs!$BH:$BH,Inputs!$AF$8,Inputs!$BJ:$BJ,Carteras!$B31)=0,"-",SUMIFS(Inputs!BL:BL,Inputs!$BH:$BH,Inputs!$AF$8,Inputs!$BJ:$BJ,Carteras!$B31))</f>
        <v>-</v>
      </c>
      <c r="E31" s="69" t="str">
        <f>IF(SUMIFS(Inputs!BM:BM,Inputs!$BH:$BH,Inputs!$AF$8,Inputs!$BJ:$BJ,Carteras!$B31)=0,"-",SUMIFS(Inputs!BM:BM,Inputs!$BH:$BH,Inputs!$AF$8,Inputs!$BJ:$BJ,Carteras!$B31))</f>
        <v>-</v>
      </c>
      <c r="F31" s="69" t="str">
        <f>IF(SUMIFS(Inputs!BN:BN,Inputs!$BH:$BH,Inputs!$AF$8,Inputs!$BJ:$BJ,Carteras!$B31)=0,"-",SUMIFS(Inputs!BN:BN,Inputs!$BH:$BH,Inputs!$AF$8,Inputs!$BJ:$BJ,Carteras!$B31))</f>
        <v>-</v>
      </c>
      <c r="G31" s="69" t="str">
        <f>IF(SUMIFS(Inputs!BO:BO,Inputs!$BH:$BH,Inputs!$AF$8,Inputs!$BJ:$BJ,Carteras!$B31)=0,"-",SUMIFS(Inputs!BO:BO,Inputs!$BH:$BH,Inputs!$AF$8,Inputs!$BJ:$BJ,Carteras!$B31))</f>
        <v>-</v>
      </c>
      <c r="H31" s="69" t="str">
        <f>IF(SUMIFS(Inputs!BP:BP,Inputs!$BH:$BH,Inputs!$AF$8,Inputs!$BJ:$BJ,Carteras!$B31)=0,"-",SUMIFS(Inputs!BP:BP,Inputs!$BH:$BH,Inputs!$AF$8,Inputs!$BJ:$BJ,Carteras!$B31))</f>
        <v>-</v>
      </c>
      <c r="I31" s="69" t="str">
        <f>IF(SUMIFS(Inputs!BQ:BQ,Inputs!$BH:$BH,Inputs!$AF$8,Inputs!$BJ:$BJ,Carteras!$B31)=0,"-",SUMIFS(Inputs!BQ:BQ,Inputs!$BH:$BH,Inputs!$AF$8,Inputs!$BJ:$BJ,Carteras!$B31))</f>
        <v>-</v>
      </c>
      <c r="J31" s="69" t="str">
        <f>IF(SUMIFS(Inputs!BR:BR,Inputs!$BH:$BH,Inputs!$AF$8,Inputs!$BJ:$BJ,Carteras!$B31)=0,"-",SUMIFS(Inputs!BR:BR,Inputs!$BH:$BH,Inputs!$AF$8,Inputs!$BJ:$BJ,Carteras!$B31))</f>
        <v>-</v>
      </c>
      <c r="K31" s="69" t="str">
        <f>IF(SUMIFS(Inputs!BS:BS,Inputs!$BH:$BH,Inputs!$AF$8,Inputs!$BJ:$BJ,Carteras!$B31)=0,"-",SUMIFS(Inputs!BS:BS,Inputs!$BH:$BH,Inputs!$AF$8,Inputs!$BJ:$BJ,Carteras!$B31))</f>
        <v>-</v>
      </c>
      <c r="L31" s="69" t="str">
        <f>IF(SUMIFS(Inputs!BT:BT,Inputs!$BH:$BH,Inputs!$AF$8,Inputs!$BJ:$BJ,Carteras!$B31)=0,"-",SUMIFS(Inputs!BT:BT,Inputs!$BH:$BH,Inputs!$AF$8,Inputs!$BJ:$BJ,Carteras!$B31))</f>
        <v>-</v>
      </c>
      <c r="M31" s="69" t="str">
        <f>IF(SUMIFS(Inputs!BU:BU,Inputs!$BH:$BH,Inputs!$AF$8,Inputs!$BJ:$BJ,Carteras!$B31)=0,"-",SUMIFS(Inputs!BU:BU,Inputs!$BH:$BH,Inputs!$AF$8,Inputs!$BJ:$BJ,Carteras!$B31))</f>
        <v>-</v>
      </c>
      <c r="N31" s="69" t="str">
        <f>IF(SUMIFS(Inputs!BV:BV,Inputs!$BH:$BH,Inputs!$AF$8,Inputs!$BJ:$BJ,Carteras!$B31)=0,"-",SUMIFS(Inputs!BV:BV,Inputs!$BH:$BH,Inputs!$AF$8,Inputs!$BJ:$BJ,Carteras!$B31))</f>
        <v>-</v>
      </c>
      <c r="O31" s="69" t="str">
        <f>IF(SUMIFS(Inputs!BW:BW,Inputs!$BH:$BH,Inputs!$AF$8,Inputs!$BJ:$BJ,Carteras!$B31)=0,"-",SUMIFS(Inputs!BW:BW,Inputs!$BH:$BH,Inputs!$AF$8,Inputs!$BJ:$BJ,Carteras!$B31))</f>
        <v>-</v>
      </c>
      <c r="P31" s="69" t="str">
        <f>IF(SUMIFS(Inputs!BX:BX,Inputs!$BH:$BH,Inputs!$AF$8,Inputs!$BJ:$BJ,Carteras!$B31)=0,"-",SUMIFS(Inputs!BX:BX,Inputs!$BH:$BH,Inputs!$AF$8,Inputs!$BJ:$BJ,Carteras!$B31))</f>
        <v>-</v>
      </c>
      <c r="Q31" s="69" t="str">
        <f>IF(SUMIFS(Inputs!BY:BY,Inputs!$BH:$BH,Inputs!$AF$8,Inputs!$BJ:$BJ,Carteras!$B31)=0,"-",SUMIFS(Inputs!BY:BY,Inputs!$BH:$BH,Inputs!$AF$8,Inputs!$BJ:$BJ,Carteras!$B31))</f>
        <v>-</v>
      </c>
      <c r="R31" s="69" t="str">
        <f>IF(SUMIFS(Inputs!BZ:BZ,Inputs!$BH:$BH,Inputs!$AF$8,Inputs!$BJ:$BJ,Carteras!$B31)=0,"-",SUMIFS(Inputs!BZ:BZ,Inputs!$BH:$BH,Inputs!$AF$8,Inputs!$BJ:$BJ,Carteras!$B31))</f>
        <v>-</v>
      </c>
    </row>
    <row r="32" spans="2:18" ht="27.75" customHeight="1" x14ac:dyDescent="0.2">
      <c r="B32" s="67" t="str">
        <f>IF(Inputs!BE22=0,"-",Inputs!BE22)</f>
        <v>-</v>
      </c>
      <c r="C32" s="69" t="str">
        <f>IF(SUMIFS(Inputs!BK:BK,Inputs!$BH:$BH,Inputs!$AF$8,Inputs!$BJ:$BJ,Carteras!$B32)=0,"-",SUMIFS(Inputs!BK:BK,Inputs!$BH:$BH,Inputs!$AF$8,Inputs!$BJ:$BJ,Carteras!$B32))</f>
        <v>-</v>
      </c>
      <c r="D32" s="69" t="str">
        <f>IF(SUMIFS(Inputs!BL:BL,Inputs!$BH:$BH,Inputs!$AF$8,Inputs!$BJ:$BJ,Carteras!$B32)=0,"-",SUMIFS(Inputs!BL:BL,Inputs!$BH:$BH,Inputs!$AF$8,Inputs!$BJ:$BJ,Carteras!$B32))</f>
        <v>-</v>
      </c>
      <c r="E32" s="69" t="str">
        <f>IF(SUMIFS(Inputs!BM:BM,Inputs!$BH:$BH,Inputs!$AF$8,Inputs!$BJ:$BJ,Carteras!$B32)=0,"-",SUMIFS(Inputs!BM:BM,Inputs!$BH:$BH,Inputs!$AF$8,Inputs!$BJ:$BJ,Carteras!$B32))</f>
        <v>-</v>
      </c>
      <c r="F32" s="69" t="str">
        <f>IF(SUMIFS(Inputs!BN:BN,Inputs!$BH:$BH,Inputs!$AF$8,Inputs!$BJ:$BJ,Carteras!$B32)=0,"-",SUMIFS(Inputs!BN:BN,Inputs!$BH:$BH,Inputs!$AF$8,Inputs!$BJ:$BJ,Carteras!$B32))</f>
        <v>-</v>
      </c>
      <c r="G32" s="69" t="str">
        <f>IF(SUMIFS(Inputs!BO:BO,Inputs!$BH:$BH,Inputs!$AF$8,Inputs!$BJ:$BJ,Carteras!$B32)=0,"-",SUMIFS(Inputs!BO:BO,Inputs!$BH:$BH,Inputs!$AF$8,Inputs!$BJ:$BJ,Carteras!$B32))</f>
        <v>-</v>
      </c>
      <c r="H32" s="69" t="str">
        <f>IF(SUMIFS(Inputs!BP:BP,Inputs!$BH:$BH,Inputs!$AF$8,Inputs!$BJ:$BJ,Carteras!$B32)=0,"-",SUMIFS(Inputs!BP:BP,Inputs!$BH:$BH,Inputs!$AF$8,Inputs!$BJ:$BJ,Carteras!$B32))</f>
        <v>-</v>
      </c>
      <c r="I32" s="69" t="str">
        <f>IF(SUMIFS(Inputs!BQ:BQ,Inputs!$BH:$BH,Inputs!$AF$8,Inputs!$BJ:$BJ,Carteras!$B32)=0,"-",SUMIFS(Inputs!BQ:BQ,Inputs!$BH:$BH,Inputs!$AF$8,Inputs!$BJ:$BJ,Carteras!$B32))</f>
        <v>-</v>
      </c>
      <c r="J32" s="69" t="str">
        <f>IF(SUMIFS(Inputs!BR:BR,Inputs!$BH:$BH,Inputs!$AF$8,Inputs!$BJ:$BJ,Carteras!$B32)=0,"-",SUMIFS(Inputs!BR:BR,Inputs!$BH:$BH,Inputs!$AF$8,Inputs!$BJ:$BJ,Carteras!$B32))</f>
        <v>-</v>
      </c>
      <c r="K32" s="69" t="str">
        <f>IF(SUMIFS(Inputs!BS:BS,Inputs!$BH:$BH,Inputs!$AF$8,Inputs!$BJ:$BJ,Carteras!$B32)=0,"-",SUMIFS(Inputs!BS:BS,Inputs!$BH:$BH,Inputs!$AF$8,Inputs!$BJ:$BJ,Carteras!$B32))</f>
        <v>-</v>
      </c>
      <c r="L32" s="69" t="str">
        <f>IF(SUMIFS(Inputs!BT:BT,Inputs!$BH:$BH,Inputs!$AF$8,Inputs!$BJ:$BJ,Carteras!$B32)=0,"-",SUMIFS(Inputs!BT:BT,Inputs!$BH:$BH,Inputs!$AF$8,Inputs!$BJ:$BJ,Carteras!$B32))</f>
        <v>-</v>
      </c>
      <c r="M32" s="69" t="str">
        <f>IF(SUMIFS(Inputs!BU:BU,Inputs!$BH:$BH,Inputs!$AF$8,Inputs!$BJ:$BJ,Carteras!$B32)=0,"-",SUMIFS(Inputs!BU:BU,Inputs!$BH:$BH,Inputs!$AF$8,Inputs!$BJ:$BJ,Carteras!$B32))</f>
        <v>-</v>
      </c>
      <c r="N32" s="69" t="str">
        <f>IF(SUMIFS(Inputs!BV:BV,Inputs!$BH:$BH,Inputs!$AF$8,Inputs!$BJ:$BJ,Carteras!$B32)=0,"-",SUMIFS(Inputs!BV:BV,Inputs!$BH:$BH,Inputs!$AF$8,Inputs!$BJ:$BJ,Carteras!$B32))</f>
        <v>-</v>
      </c>
      <c r="O32" s="69" t="str">
        <f>IF(SUMIFS(Inputs!BW:BW,Inputs!$BH:$BH,Inputs!$AF$8,Inputs!$BJ:$BJ,Carteras!$B32)=0,"-",SUMIFS(Inputs!BW:BW,Inputs!$BH:$BH,Inputs!$AF$8,Inputs!$BJ:$BJ,Carteras!$B32))</f>
        <v>-</v>
      </c>
      <c r="P32" s="69" t="str">
        <f>IF(SUMIFS(Inputs!BX:BX,Inputs!$BH:$BH,Inputs!$AF$8,Inputs!$BJ:$BJ,Carteras!$B32)=0,"-",SUMIFS(Inputs!BX:BX,Inputs!$BH:$BH,Inputs!$AF$8,Inputs!$BJ:$BJ,Carteras!$B32))</f>
        <v>-</v>
      </c>
      <c r="Q32" s="69" t="str">
        <f>IF(SUMIFS(Inputs!BY:BY,Inputs!$BH:$BH,Inputs!$AF$8,Inputs!$BJ:$BJ,Carteras!$B32)=0,"-",SUMIFS(Inputs!BY:BY,Inputs!$BH:$BH,Inputs!$AF$8,Inputs!$BJ:$BJ,Carteras!$B32))</f>
        <v>-</v>
      </c>
      <c r="R32" s="69" t="str">
        <f>IF(SUMIFS(Inputs!BZ:BZ,Inputs!$BH:$BH,Inputs!$AF$8,Inputs!$BJ:$BJ,Carteras!$B32)=0,"-",SUMIFS(Inputs!BZ:BZ,Inputs!$BH:$BH,Inputs!$AF$8,Inputs!$BJ:$BJ,Carteras!$B32))</f>
        <v>-</v>
      </c>
    </row>
    <row r="33" spans="2:18" ht="27.75" customHeight="1" x14ac:dyDescent="0.2">
      <c r="B33" s="67" t="str">
        <f>IF(Inputs!BE23=0,"-",Inputs!BE23)</f>
        <v>-</v>
      </c>
      <c r="C33" s="69" t="str">
        <f>IF(SUMIFS(Inputs!BK:BK,Inputs!$BH:$BH,Inputs!$AF$8,Inputs!$BJ:$BJ,Carteras!$B33)=0,"-",SUMIFS(Inputs!BK:BK,Inputs!$BH:$BH,Inputs!$AF$8,Inputs!$BJ:$BJ,Carteras!$B33))</f>
        <v>-</v>
      </c>
      <c r="D33" s="69" t="str">
        <f>IF(SUMIFS(Inputs!BL:BL,Inputs!$BH:$BH,Inputs!$AF$8,Inputs!$BJ:$BJ,Carteras!$B33)=0,"-",SUMIFS(Inputs!BL:BL,Inputs!$BH:$BH,Inputs!$AF$8,Inputs!$BJ:$BJ,Carteras!$B33))</f>
        <v>-</v>
      </c>
      <c r="E33" s="69" t="str">
        <f>IF(SUMIFS(Inputs!BM:BM,Inputs!$BH:$BH,Inputs!$AF$8,Inputs!$BJ:$BJ,Carteras!$B33)=0,"-",SUMIFS(Inputs!BM:BM,Inputs!$BH:$BH,Inputs!$AF$8,Inputs!$BJ:$BJ,Carteras!$B33))</f>
        <v>-</v>
      </c>
      <c r="F33" s="69" t="str">
        <f>IF(SUMIFS(Inputs!BN:BN,Inputs!$BH:$BH,Inputs!$AF$8,Inputs!$BJ:$BJ,Carteras!$B33)=0,"-",SUMIFS(Inputs!BN:BN,Inputs!$BH:$BH,Inputs!$AF$8,Inputs!$BJ:$BJ,Carteras!$B33))</f>
        <v>-</v>
      </c>
      <c r="G33" s="69" t="str">
        <f>IF(SUMIFS(Inputs!BO:BO,Inputs!$BH:$BH,Inputs!$AF$8,Inputs!$BJ:$BJ,Carteras!$B33)=0,"-",SUMIFS(Inputs!BO:BO,Inputs!$BH:$BH,Inputs!$AF$8,Inputs!$BJ:$BJ,Carteras!$B33))</f>
        <v>-</v>
      </c>
      <c r="H33" s="69" t="str">
        <f>IF(SUMIFS(Inputs!BP:BP,Inputs!$BH:$BH,Inputs!$AF$8,Inputs!$BJ:$BJ,Carteras!$B33)=0,"-",SUMIFS(Inputs!BP:BP,Inputs!$BH:$BH,Inputs!$AF$8,Inputs!$BJ:$BJ,Carteras!$B33))</f>
        <v>-</v>
      </c>
      <c r="I33" s="69" t="str">
        <f>IF(SUMIFS(Inputs!BQ:BQ,Inputs!$BH:$BH,Inputs!$AF$8,Inputs!$BJ:$BJ,Carteras!$B33)=0,"-",SUMIFS(Inputs!BQ:BQ,Inputs!$BH:$BH,Inputs!$AF$8,Inputs!$BJ:$BJ,Carteras!$B33))</f>
        <v>-</v>
      </c>
      <c r="J33" s="69" t="str">
        <f>IF(SUMIFS(Inputs!BR:BR,Inputs!$BH:$BH,Inputs!$AF$8,Inputs!$BJ:$BJ,Carteras!$B33)=0,"-",SUMIFS(Inputs!BR:BR,Inputs!$BH:$BH,Inputs!$AF$8,Inputs!$BJ:$BJ,Carteras!$B33))</f>
        <v>-</v>
      </c>
      <c r="K33" s="69" t="str">
        <f>IF(SUMIFS(Inputs!BS:BS,Inputs!$BH:$BH,Inputs!$AF$8,Inputs!$BJ:$BJ,Carteras!$B33)=0,"-",SUMIFS(Inputs!BS:BS,Inputs!$BH:$BH,Inputs!$AF$8,Inputs!$BJ:$BJ,Carteras!$B33))</f>
        <v>-</v>
      </c>
      <c r="L33" s="69" t="str">
        <f>IF(SUMIFS(Inputs!BT:BT,Inputs!$BH:$BH,Inputs!$AF$8,Inputs!$BJ:$BJ,Carteras!$B33)=0,"-",SUMIFS(Inputs!BT:BT,Inputs!$BH:$BH,Inputs!$AF$8,Inputs!$BJ:$BJ,Carteras!$B33))</f>
        <v>-</v>
      </c>
      <c r="M33" s="69" t="str">
        <f>IF(SUMIFS(Inputs!BU:BU,Inputs!$BH:$BH,Inputs!$AF$8,Inputs!$BJ:$BJ,Carteras!$B33)=0,"-",SUMIFS(Inputs!BU:BU,Inputs!$BH:$BH,Inputs!$AF$8,Inputs!$BJ:$BJ,Carteras!$B33))</f>
        <v>-</v>
      </c>
      <c r="N33" s="69" t="str">
        <f>IF(SUMIFS(Inputs!BV:BV,Inputs!$BH:$BH,Inputs!$AF$8,Inputs!$BJ:$BJ,Carteras!$B33)=0,"-",SUMIFS(Inputs!BV:BV,Inputs!$BH:$BH,Inputs!$AF$8,Inputs!$BJ:$BJ,Carteras!$B33))</f>
        <v>-</v>
      </c>
      <c r="O33" s="69" t="str">
        <f>IF(SUMIFS(Inputs!BW:BW,Inputs!$BH:$BH,Inputs!$AF$8,Inputs!$BJ:$BJ,Carteras!$B33)=0,"-",SUMIFS(Inputs!BW:BW,Inputs!$BH:$BH,Inputs!$AF$8,Inputs!$BJ:$BJ,Carteras!$B33))</f>
        <v>-</v>
      </c>
      <c r="P33" s="69" t="str">
        <f>IF(SUMIFS(Inputs!BX:BX,Inputs!$BH:$BH,Inputs!$AF$8,Inputs!$BJ:$BJ,Carteras!$B33)=0,"-",SUMIFS(Inputs!BX:BX,Inputs!$BH:$BH,Inputs!$AF$8,Inputs!$BJ:$BJ,Carteras!$B33))</f>
        <v>-</v>
      </c>
      <c r="Q33" s="69" t="str">
        <f>IF(SUMIFS(Inputs!BY:BY,Inputs!$BH:$BH,Inputs!$AF$8,Inputs!$BJ:$BJ,Carteras!$B33)=0,"-",SUMIFS(Inputs!BY:BY,Inputs!$BH:$BH,Inputs!$AF$8,Inputs!$BJ:$BJ,Carteras!$B33))</f>
        <v>-</v>
      </c>
      <c r="R33" s="69" t="str">
        <f>IF(SUMIFS(Inputs!BZ:BZ,Inputs!$BH:$BH,Inputs!$AF$8,Inputs!$BJ:$BJ,Carteras!$B33)=0,"-",SUMIFS(Inputs!BZ:BZ,Inputs!$BH:$BH,Inputs!$AF$8,Inputs!$BJ:$BJ,Carteras!$B33))</f>
        <v>-</v>
      </c>
    </row>
    <row r="34" spans="2:18" ht="27.75" customHeight="1" x14ac:dyDescent="0.2">
      <c r="B34" s="67" t="str">
        <f>IF(Inputs!BE24=0,"-",Inputs!BE24)</f>
        <v>-</v>
      </c>
      <c r="C34" s="69" t="str">
        <f>IF(SUMIFS(Inputs!BK:BK,Inputs!$BH:$BH,Inputs!$AF$8,Inputs!$BJ:$BJ,Carteras!$B34)=0,"-",SUMIFS(Inputs!BK:BK,Inputs!$BH:$BH,Inputs!$AF$8,Inputs!$BJ:$BJ,Carteras!$B34))</f>
        <v>-</v>
      </c>
      <c r="D34" s="69" t="str">
        <f>IF(SUMIFS(Inputs!BL:BL,Inputs!$BH:$BH,Inputs!$AF$8,Inputs!$BJ:$BJ,Carteras!$B34)=0,"-",SUMIFS(Inputs!BL:BL,Inputs!$BH:$BH,Inputs!$AF$8,Inputs!$BJ:$BJ,Carteras!$B34))</f>
        <v>-</v>
      </c>
      <c r="E34" s="69" t="str">
        <f>IF(SUMIFS(Inputs!BM:BM,Inputs!$BH:$BH,Inputs!$AF$8,Inputs!$BJ:$BJ,Carteras!$B34)=0,"-",SUMIFS(Inputs!BM:BM,Inputs!$BH:$BH,Inputs!$AF$8,Inputs!$BJ:$BJ,Carteras!$B34))</f>
        <v>-</v>
      </c>
      <c r="F34" s="69" t="str">
        <f>IF(SUMIFS(Inputs!BN:BN,Inputs!$BH:$BH,Inputs!$AF$8,Inputs!$BJ:$BJ,Carteras!$B34)=0,"-",SUMIFS(Inputs!BN:BN,Inputs!$BH:$BH,Inputs!$AF$8,Inputs!$BJ:$BJ,Carteras!$B34))</f>
        <v>-</v>
      </c>
      <c r="G34" s="69" t="str">
        <f>IF(SUMIFS(Inputs!BO:BO,Inputs!$BH:$BH,Inputs!$AF$8,Inputs!$BJ:$BJ,Carteras!$B34)=0,"-",SUMIFS(Inputs!BO:BO,Inputs!$BH:$BH,Inputs!$AF$8,Inputs!$BJ:$BJ,Carteras!$B34))</f>
        <v>-</v>
      </c>
      <c r="H34" s="69" t="str">
        <f>IF(SUMIFS(Inputs!BP:BP,Inputs!$BH:$BH,Inputs!$AF$8,Inputs!$BJ:$BJ,Carteras!$B34)=0,"-",SUMIFS(Inputs!BP:BP,Inputs!$BH:$BH,Inputs!$AF$8,Inputs!$BJ:$BJ,Carteras!$B34))</f>
        <v>-</v>
      </c>
      <c r="I34" s="69" t="str">
        <f>IF(SUMIFS(Inputs!BQ:BQ,Inputs!$BH:$BH,Inputs!$AF$8,Inputs!$BJ:$BJ,Carteras!$B34)=0,"-",SUMIFS(Inputs!BQ:BQ,Inputs!$BH:$BH,Inputs!$AF$8,Inputs!$BJ:$BJ,Carteras!$B34))</f>
        <v>-</v>
      </c>
      <c r="J34" s="69" t="str">
        <f>IF(SUMIFS(Inputs!BR:BR,Inputs!$BH:$BH,Inputs!$AF$8,Inputs!$BJ:$BJ,Carteras!$B34)=0,"-",SUMIFS(Inputs!BR:BR,Inputs!$BH:$BH,Inputs!$AF$8,Inputs!$BJ:$BJ,Carteras!$B34))</f>
        <v>-</v>
      </c>
      <c r="K34" s="69" t="str">
        <f>IF(SUMIFS(Inputs!BS:BS,Inputs!$BH:$BH,Inputs!$AF$8,Inputs!$BJ:$BJ,Carteras!$B34)=0,"-",SUMIFS(Inputs!BS:BS,Inputs!$BH:$BH,Inputs!$AF$8,Inputs!$BJ:$BJ,Carteras!$B34))</f>
        <v>-</v>
      </c>
      <c r="L34" s="69" t="str">
        <f>IF(SUMIFS(Inputs!BT:BT,Inputs!$BH:$BH,Inputs!$AF$8,Inputs!$BJ:$BJ,Carteras!$B34)=0,"-",SUMIFS(Inputs!BT:BT,Inputs!$BH:$BH,Inputs!$AF$8,Inputs!$BJ:$BJ,Carteras!$B34))</f>
        <v>-</v>
      </c>
      <c r="M34" s="69" t="str">
        <f>IF(SUMIFS(Inputs!BU:BU,Inputs!$BH:$BH,Inputs!$AF$8,Inputs!$BJ:$BJ,Carteras!$B34)=0,"-",SUMIFS(Inputs!BU:BU,Inputs!$BH:$BH,Inputs!$AF$8,Inputs!$BJ:$BJ,Carteras!$B34))</f>
        <v>-</v>
      </c>
      <c r="N34" s="69" t="str">
        <f>IF(SUMIFS(Inputs!BV:BV,Inputs!$BH:$BH,Inputs!$AF$8,Inputs!$BJ:$BJ,Carteras!$B34)=0,"-",SUMIFS(Inputs!BV:BV,Inputs!$BH:$BH,Inputs!$AF$8,Inputs!$BJ:$BJ,Carteras!$B34))</f>
        <v>-</v>
      </c>
      <c r="O34" s="69" t="str">
        <f>IF(SUMIFS(Inputs!BW:BW,Inputs!$BH:$BH,Inputs!$AF$8,Inputs!$BJ:$BJ,Carteras!$B34)=0,"-",SUMIFS(Inputs!BW:BW,Inputs!$BH:$BH,Inputs!$AF$8,Inputs!$BJ:$BJ,Carteras!$B34))</f>
        <v>-</v>
      </c>
      <c r="P34" s="69" t="str">
        <f>IF(SUMIFS(Inputs!BX:BX,Inputs!$BH:$BH,Inputs!$AF$8,Inputs!$BJ:$BJ,Carteras!$B34)=0,"-",SUMIFS(Inputs!BX:BX,Inputs!$BH:$BH,Inputs!$AF$8,Inputs!$BJ:$BJ,Carteras!$B34))</f>
        <v>-</v>
      </c>
      <c r="Q34" s="69" t="str">
        <f>IF(SUMIFS(Inputs!BY:BY,Inputs!$BH:$BH,Inputs!$AF$8,Inputs!$BJ:$BJ,Carteras!$B34)=0,"-",SUMIFS(Inputs!BY:BY,Inputs!$BH:$BH,Inputs!$AF$8,Inputs!$BJ:$BJ,Carteras!$B34))</f>
        <v>-</v>
      </c>
      <c r="R34" s="69" t="str">
        <f>IF(SUMIFS(Inputs!BZ:BZ,Inputs!$BH:$BH,Inputs!$AF$8,Inputs!$BJ:$BJ,Carteras!$B34)=0,"-",SUMIFS(Inputs!BZ:BZ,Inputs!$BH:$BH,Inputs!$AF$8,Inputs!$BJ:$BJ,Carteras!$B34))</f>
        <v>-</v>
      </c>
    </row>
    <row r="35" spans="2:18" ht="27.75" customHeight="1" x14ac:dyDescent="0.2">
      <c r="B35" s="67" t="str">
        <f>IF(Inputs!BE25=0,"-",Inputs!BE25)</f>
        <v>-</v>
      </c>
      <c r="C35" s="69" t="str">
        <f>IF(SUMIFS(Inputs!BK:BK,Inputs!$BH:$BH,Inputs!$AF$8,Inputs!$BJ:$BJ,Carteras!$B35)=0,"-",SUMIFS(Inputs!BK:BK,Inputs!$BH:$BH,Inputs!$AF$8,Inputs!$BJ:$BJ,Carteras!$B35))</f>
        <v>-</v>
      </c>
      <c r="D35" s="69" t="str">
        <f>IF(SUMIFS(Inputs!BL:BL,Inputs!$BH:$BH,Inputs!$AF$8,Inputs!$BJ:$BJ,Carteras!$B35)=0,"-",SUMIFS(Inputs!BL:BL,Inputs!$BH:$BH,Inputs!$AF$8,Inputs!$BJ:$BJ,Carteras!$B35))</f>
        <v>-</v>
      </c>
      <c r="E35" s="69" t="str">
        <f>IF(SUMIFS(Inputs!BM:BM,Inputs!$BH:$BH,Inputs!$AF$8,Inputs!$BJ:$BJ,Carteras!$B35)=0,"-",SUMIFS(Inputs!BM:BM,Inputs!$BH:$BH,Inputs!$AF$8,Inputs!$BJ:$BJ,Carteras!$B35))</f>
        <v>-</v>
      </c>
      <c r="F35" s="69" t="str">
        <f>IF(SUMIFS(Inputs!BN:BN,Inputs!$BH:$BH,Inputs!$AF$8,Inputs!$BJ:$BJ,Carteras!$B35)=0,"-",SUMIFS(Inputs!BN:BN,Inputs!$BH:$BH,Inputs!$AF$8,Inputs!$BJ:$BJ,Carteras!$B35))</f>
        <v>-</v>
      </c>
      <c r="G35" s="69" t="str">
        <f>IF(SUMIFS(Inputs!BO:BO,Inputs!$BH:$BH,Inputs!$AF$8,Inputs!$BJ:$BJ,Carteras!$B35)=0,"-",SUMIFS(Inputs!BO:BO,Inputs!$BH:$BH,Inputs!$AF$8,Inputs!$BJ:$BJ,Carteras!$B35))</f>
        <v>-</v>
      </c>
      <c r="H35" s="69" t="str">
        <f>IF(SUMIFS(Inputs!BP:BP,Inputs!$BH:$BH,Inputs!$AF$8,Inputs!$BJ:$BJ,Carteras!$B35)=0,"-",SUMIFS(Inputs!BP:BP,Inputs!$BH:$BH,Inputs!$AF$8,Inputs!$BJ:$BJ,Carteras!$B35))</f>
        <v>-</v>
      </c>
      <c r="I35" s="69" t="str">
        <f>IF(SUMIFS(Inputs!BQ:BQ,Inputs!$BH:$BH,Inputs!$AF$8,Inputs!$BJ:$BJ,Carteras!$B35)=0,"-",SUMIFS(Inputs!BQ:BQ,Inputs!$BH:$BH,Inputs!$AF$8,Inputs!$BJ:$BJ,Carteras!$B35))</f>
        <v>-</v>
      </c>
      <c r="J35" s="69" t="str">
        <f>IF(SUMIFS(Inputs!BR:BR,Inputs!$BH:$BH,Inputs!$AF$8,Inputs!$BJ:$BJ,Carteras!$B35)=0,"-",SUMIFS(Inputs!BR:BR,Inputs!$BH:$BH,Inputs!$AF$8,Inputs!$BJ:$BJ,Carteras!$B35))</f>
        <v>-</v>
      </c>
      <c r="K35" s="69" t="str">
        <f>IF(SUMIFS(Inputs!BS:BS,Inputs!$BH:$BH,Inputs!$AF$8,Inputs!$BJ:$BJ,Carteras!$B35)=0,"-",SUMIFS(Inputs!BS:BS,Inputs!$BH:$BH,Inputs!$AF$8,Inputs!$BJ:$BJ,Carteras!$B35))</f>
        <v>-</v>
      </c>
      <c r="L35" s="69" t="str">
        <f>IF(SUMIFS(Inputs!BT:BT,Inputs!$BH:$BH,Inputs!$AF$8,Inputs!$BJ:$BJ,Carteras!$B35)=0,"-",SUMIFS(Inputs!BT:BT,Inputs!$BH:$BH,Inputs!$AF$8,Inputs!$BJ:$BJ,Carteras!$B35))</f>
        <v>-</v>
      </c>
      <c r="M35" s="69" t="str">
        <f>IF(SUMIFS(Inputs!BU:BU,Inputs!$BH:$BH,Inputs!$AF$8,Inputs!$BJ:$BJ,Carteras!$B35)=0,"-",SUMIFS(Inputs!BU:BU,Inputs!$BH:$BH,Inputs!$AF$8,Inputs!$BJ:$BJ,Carteras!$B35))</f>
        <v>-</v>
      </c>
      <c r="N35" s="69" t="str">
        <f>IF(SUMIFS(Inputs!BV:BV,Inputs!$BH:$BH,Inputs!$AF$8,Inputs!$BJ:$BJ,Carteras!$B35)=0,"-",SUMIFS(Inputs!BV:BV,Inputs!$BH:$BH,Inputs!$AF$8,Inputs!$BJ:$BJ,Carteras!$B35))</f>
        <v>-</v>
      </c>
      <c r="O35" s="69" t="str">
        <f>IF(SUMIFS(Inputs!BW:BW,Inputs!$BH:$BH,Inputs!$AF$8,Inputs!$BJ:$BJ,Carteras!$B35)=0,"-",SUMIFS(Inputs!BW:BW,Inputs!$BH:$BH,Inputs!$AF$8,Inputs!$BJ:$BJ,Carteras!$B35))</f>
        <v>-</v>
      </c>
      <c r="P35" s="69" t="str">
        <f>IF(SUMIFS(Inputs!BX:BX,Inputs!$BH:$BH,Inputs!$AF$8,Inputs!$BJ:$BJ,Carteras!$B35)=0,"-",SUMIFS(Inputs!BX:BX,Inputs!$BH:$BH,Inputs!$AF$8,Inputs!$BJ:$BJ,Carteras!$B35))</f>
        <v>-</v>
      </c>
      <c r="Q35" s="69" t="str">
        <f>IF(SUMIFS(Inputs!BY:BY,Inputs!$BH:$BH,Inputs!$AF$8,Inputs!$BJ:$BJ,Carteras!$B35)=0,"-",SUMIFS(Inputs!BY:BY,Inputs!$BH:$BH,Inputs!$AF$8,Inputs!$BJ:$BJ,Carteras!$B35))</f>
        <v>-</v>
      </c>
      <c r="R35" s="69" t="str">
        <f>IF(SUMIFS(Inputs!BZ:BZ,Inputs!$BH:$BH,Inputs!$AF$8,Inputs!$BJ:$BJ,Carteras!$B35)=0,"-",SUMIFS(Inputs!BZ:BZ,Inputs!$BH:$BH,Inputs!$AF$8,Inputs!$BJ:$BJ,Carteras!$B35))</f>
        <v>-</v>
      </c>
    </row>
    <row r="36" spans="2:18" ht="27.75" customHeight="1" x14ac:dyDescent="0.2">
      <c r="B36" s="67" t="str">
        <f>IF(Inputs!BE26=0,"-",Inputs!BE26)</f>
        <v>-</v>
      </c>
      <c r="C36" s="69" t="str">
        <f>IF(SUMIFS(Inputs!BK:BK,Inputs!$BH:$BH,Inputs!$AF$8,Inputs!$BJ:$BJ,Carteras!$B36)=0,"-",SUMIFS(Inputs!BK:BK,Inputs!$BH:$BH,Inputs!$AF$8,Inputs!$BJ:$BJ,Carteras!$B36))</f>
        <v>-</v>
      </c>
      <c r="D36" s="69" t="str">
        <f>IF(SUMIFS(Inputs!BL:BL,Inputs!$BH:$BH,Inputs!$AF$8,Inputs!$BJ:$BJ,Carteras!$B36)=0,"-",SUMIFS(Inputs!BL:BL,Inputs!$BH:$BH,Inputs!$AF$8,Inputs!$BJ:$BJ,Carteras!$B36))</f>
        <v>-</v>
      </c>
      <c r="E36" s="69" t="str">
        <f>IF(SUMIFS(Inputs!BM:BM,Inputs!$BH:$BH,Inputs!$AF$8,Inputs!$BJ:$BJ,Carteras!$B36)=0,"-",SUMIFS(Inputs!BM:BM,Inputs!$BH:$BH,Inputs!$AF$8,Inputs!$BJ:$BJ,Carteras!$B36))</f>
        <v>-</v>
      </c>
      <c r="F36" s="69" t="str">
        <f>IF(SUMIFS(Inputs!BN:BN,Inputs!$BH:$BH,Inputs!$AF$8,Inputs!$BJ:$BJ,Carteras!$B36)=0,"-",SUMIFS(Inputs!BN:BN,Inputs!$BH:$BH,Inputs!$AF$8,Inputs!$BJ:$BJ,Carteras!$B36))</f>
        <v>-</v>
      </c>
      <c r="G36" s="69" t="str">
        <f>IF(SUMIFS(Inputs!BO:BO,Inputs!$BH:$BH,Inputs!$AF$8,Inputs!$BJ:$BJ,Carteras!$B36)=0,"-",SUMIFS(Inputs!BO:BO,Inputs!$BH:$BH,Inputs!$AF$8,Inputs!$BJ:$BJ,Carteras!$B36))</f>
        <v>-</v>
      </c>
      <c r="H36" s="69" t="str">
        <f>IF(SUMIFS(Inputs!BP:BP,Inputs!$BH:$BH,Inputs!$AF$8,Inputs!$BJ:$BJ,Carteras!$B36)=0,"-",SUMIFS(Inputs!BP:BP,Inputs!$BH:$BH,Inputs!$AF$8,Inputs!$BJ:$BJ,Carteras!$B36))</f>
        <v>-</v>
      </c>
      <c r="I36" s="69" t="str">
        <f>IF(SUMIFS(Inputs!BQ:BQ,Inputs!$BH:$BH,Inputs!$AF$8,Inputs!$BJ:$BJ,Carteras!$B36)=0,"-",SUMIFS(Inputs!BQ:BQ,Inputs!$BH:$BH,Inputs!$AF$8,Inputs!$BJ:$BJ,Carteras!$B36))</f>
        <v>-</v>
      </c>
      <c r="J36" s="69" t="str">
        <f>IF(SUMIFS(Inputs!BR:BR,Inputs!$BH:$BH,Inputs!$AF$8,Inputs!$BJ:$BJ,Carteras!$B36)=0,"-",SUMIFS(Inputs!BR:BR,Inputs!$BH:$BH,Inputs!$AF$8,Inputs!$BJ:$BJ,Carteras!$B36))</f>
        <v>-</v>
      </c>
      <c r="K36" s="69" t="str">
        <f>IF(SUMIFS(Inputs!BS:BS,Inputs!$BH:$BH,Inputs!$AF$8,Inputs!$BJ:$BJ,Carteras!$B36)=0,"-",SUMIFS(Inputs!BS:BS,Inputs!$BH:$BH,Inputs!$AF$8,Inputs!$BJ:$BJ,Carteras!$B36))</f>
        <v>-</v>
      </c>
      <c r="L36" s="69" t="str">
        <f>IF(SUMIFS(Inputs!BT:BT,Inputs!$BH:$BH,Inputs!$AF$8,Inputs!$BJ:$BJ,Carteras!$B36)=0,"-",SUMIFS(Inputs!BT:BT,Inputs!$BH:$BH,Inputs!$AF$8,Inputs!$BJ:$BJ,Carteras!$B36))</f>
        <v>-</v>
      </c>
      <c r="M36" s="69" t="str">
        <f>IF(SUMIFS(Inputs!BU:BU,Inputs!$BH:$BH,Inputs!$AF$8,Inputs!$BJ:$BJ,Carteras!$B36)=0,"-",SUMIFS(Inputs!BU:BU,Inputs!$BH:$BH,Inputs!$AF$8,Inputs!$BJ:$BJ,Carteras!$B36))</f>
        <v>-</v>
      </c>
      <c r="N36" s="69" t="str">
        <f>IF(SUMIFS(Inputs!BV:BV,Inputs!$BH:$BH,Inputs!$AF$8,Inputs!$BJ:$BJ,Carteras!$B36)=0,"-",SUMIFS(Inputs!BV:BV,Inputs!$BH:$BH,Inputs!$AF$8,Inputs!$BJ:$BJ,Carteras!$B36))</f>
        <v>-</v>
      </c>
      <c r="O36" s="69" t="str">
        <f>IF(SUMIFS(Inputs!BW:BW,Inputs!$BH:$BH,Inputs!$AF$8,Inputs!$BJ:$BJ,Carteras!$B36)=0,"-",SUMIFS(Inputs!BW:BW,Inputs!$BH:$BH,Inputs!$AF$8,Inputs!$BJ:$BJ,Carteras!$B36))</f>
        <v>-</v>
      </c>
      <c r="P36" s="69" t="str">
        <f>IF(SUMIFS(Inputs!BX:BX,Inputs!$BH:$BH,Inputs!$AF$8,Inputs!$BJ:$BJ,Carteras!$B36)=0,"-",SUMIFS(Inputs!BX:BX,Inputs!$BH:$BH,Inputs!$AF$8,Inputs!$BJ:$BJ,Carteras!$B36))</f>
        <v>-</v>
      </c>
      <c r="Q36" s="69" t="str">
        <f>IF(SUMIFS(Inputs!BY:BY,Inputs!$BH:$BH,Inputs!$AF$8,Inputs!$BJ:$BJ,Carteras!$B36)=0,"-",SUMIFS(Inputs!BY:BY,Inputs!$BH:$BH,Inputs!$AF$8,Inputs!$BJ:$BJ,Carteras!$B36))</f>
        <v>-</v>
      </c>
      <c r="R36" s="69" t="str">
        <f>IF(SUMIFS(Inputs!BZ:BZ,Inputs!$BH:$BH,Inputs!$AF$8,Inputs!$BJ:$BJ,Carteras!$B36)=0,"-",SUMIFS(Inputs!BZ:BZ,Inputs!$BH:$BH,Inputs!$AF$8,Inputs!$BJ:$BJ,Carteras!$B36))</f>
        <v>-</v>
      </c>
    </row>
    <row r="37" spans="2:18" ht="27.75" customHeight="1" x14ac:dyDescent="0.2">
      <c r="B37" s="67" t="str">
        <f>IF(Inputs!BE27=0,"-",Inputs!BE27)</f>
        <v>-</v>
      </c>
      <c r="C37" s="69" t="str">
        <f>IF(SUMIFS(Inputs!BK:BK,Inputs!$BH:$BH,Inputs!$AF$8,Inputs!$BJ:$BJ,Carteras!$B37)=0,"-",SUMIFS(Inputs!BK:BK,Inputs!$BH:$BH,Inputs!$AF$8,Inputs!$BJ:$BJ,Carteras!$B37))</f>
        <v>-</v>
      </c>
      <c r="D37" s="69" t="str">
        <f>IF(SUMIFS(Inputs!BL:BL,Inputs!$BH:$BH,Inputs!$AF$8,Inputs!$BJ:$BJ,Carteras!$B37)=0,"-",SUMIFS(Inputs!BL:BL,Inputs!$BH:$BH,Inputs!$AF$8,Inputs!$BJ:$BJ,Carteras!$B37))</f>
        <v>-</v>
      </c>
      <c r="E37" s="69" t="str">
        <f>IF(SUMIFS(Inputs!BM:BM,Inputs!$BH:$BH,Inputs!$AF$8,Inputs!$BJ:$BJ,Carteras!$B37)=0,"-",SUMIFS(Inputs!BM:BM,Inputs!$BH:$BH,Inputs!$AF$8,Inputs!$BJ:$BJ,Carteras!$B37))</f>
        <v>-</v>
      </c>
      <c r="F37" s="69" t="str">
        <f>IF(SUMIFS(Inputs!BN:BN,Inputs!$BH:$BH,Inputs!$AF$8,Inputs!$BJ:$BJ,Carteras!$B37)=0,"-",SUMIFS(Inputs!BN:BN,Inputs!$BH:$BH,Inputs!$AF$8,Inputs!$BJ:$BJ,Carteras!$B37))</f>
        <v>-</v>
      </c>
      <c r="G37" s="69" t="str">
        <f>IF(SUMIFS(Inputs!BO:BO,Inputs!$BH:$BH,Inputs!$AF$8,Inputs!$BJ:$BJ,Carteras!$B37)=0,"-",SUMIFS(Inputs!BO:BO,Inputs!$BH:$BH,Inputs!$AF$8,Inputs!$BJ:$BJ,Carteras!$B37))</f>
        <v>-</v>
      </c>
      <c r="H37" s="69" t="str">
        <f>IF(SUMIFS(Inputs!BP:BP,Inputs!$BH:$BH,Inputs!$AF$8,Inputs!$BJ:$BJ,Carteras!$B37)=0,"-",SUMIFS(Inputs!BP:BP,Inputs!$BH:$BH,Inputs!$AF$8,Inputs!$BJ:$BJ,Carteras!$B37))</f>
        <v>-</v>
      </c>
      <c r="I37" s="69" t="str">
        <f>IF(SUMIFS(Inputs!BQ:BQ,Inputs!$BH:$BH,Inputs!$AF$8,Inputs!$BJ:$BJ,Carteras!$B37)=0,"-",SUMIFS(Inputs!BQ:BQ,Inputs!$BH:$BH,Inputs!$AF$8,Inputs!$BJ:$BJ,Carteras!$B37))</f>
        <v>-</v>
      </c>
      <c r="J37" s="69" t="str">
        <f>IF(SUMIFS(Inputs!BR:BR,Inputs!$BH:$BH,Inputs!$AF$8,Inputs!$BJ:$BJ,Carteras!$B37)=0,"-",SUMIFS(Inputs!BR:BR,Inputs!$BH:$BH,Inputs!$AF$8,Inputs!$BJ:$BJ,Carteras!$B37))</f>
        <v>-</v>
      </c>
      <c r="K37" s="69" t="str">
        <f>IF(SUMIFS(Inputs!BS:BS,Inputs!$BH:$BH,Inputs!$AF$8,Inputs!$BJ:$BJ,Carteras!$B37)=0,"-",SUMIFS(Inputs!BS:BS,Inputs!$BH:$BH,Inputs!$AF$8,Inputs!$BJ:$BJ,Carteras!$B37))</f>
        <v>-</v>
      </c>
      <c r="L37" s="69" t="str">
        <f>IF(SUMIFS(Inputs!BT:BT,Inputs!$BH:$BH,Inputs!$AF$8,Inputs!$BJ:$BJ,Carteras!$B37)=0,"-",SUMIFS(Inputs!BT:BT,Inputs!$BH:$BH,Inputs!$AF$8,Inputs!$BJ:$BJ,Carteras!$B37))</f>
        <v>-</v>
      </c>
      <c r="M37" s="69" t="str">
        <f>IF(SUMIFS(Inputs!BU:BU,Inputs!$BH:$BH,Inputs!$AF$8,Inputs!$BJ:$BJ,Carteras!$B37)=0,"-",SUMIFS(Inputs!BU:BU,Inputs!$BH:$BH,Inputs!$AF$8,Inputs!$BJ:$BJ,Carteras!$B37))</f>
        <v>-</v>
      </c>
      <c r="N37" s="69" t="str">
        <f>IF(SUMIFS(Inputs!BV:BV,Inputs!$BH:$BH,Inputs!$AF$8,Inputs!$BJ:$BJ,Carteras!$B37)=0,"-",SUMIFS(Inputs!BV:BV,Inputs!$BH:$BH,Inputs!$AF$8,Inputs!$BJ:$BJ,Carteras!$B37))</f>
        <v>-</v>
      </c>
      <c r="O37" s="69" t="str">
        <f>IF(SUMIFS(Inputs!BW:BW,Inputs!$BH:$BH,Inputs!$AF$8,Inputs!$BJ:$BJ,Carteras!$B37)=0,"-",SUMIFS(Inputs!BW:BW,Inputs!$BH:$BH,Inputs!$AF$8,Inputs!$BJ:$BJ,Carteras!$B37))</f>
        <v>-</v>
      </c>
      <c r="P37" s="69" t="str">
        <f>IF(SUMIFS(Inputs!BX:BX,Inputs!$BH:$BH,Inputs!$AF$8,Inputs!$BJ:$BJ,Carteras!$B37)=0,"-",SUMIFS(Inputs!BX:BX,Inputs!$BH:$BH,Inputs!$AF$8,Inputs!$BJ:$BJ,Carteras!$B37))</f>
        <v>-</v>
      </c>
      <c r="Q37" s="69" t="str">
        <f>IF(SUMIFS(Inputs!BY:BY,Inputs!$BH:$BH,Inputs!$AF$8,Inputs!$BJ:$BJ,Carteras!$B37)=0,"-",SUMIFS(Inputs!BY:BY,Inputs!$BH:$BH,Inputs!$AF$8,Inputs!$BJ:$BJ,Carteras!$B37))</f>
        <v>-</v>
      </c>
      <c r="R37" s="69" t="str">
        <f>IF(SUMIFS(Inputs!BZ:BZ,Inputs!$BH:$BH,Inputs!$AF$8,Inputs!$BJ:$BJ,Carteras!$B37)=0,"-",SUMIFS(Inputs!BZ:BZ,Inputs!$BH:$BH,Inputs!$AF$8,Inputs!$BJ:$BJ,Carteras!$B37))</f>
        <v>-</v>
      </c>
    </row>
    <row r="38" spans="2:18" ht="27.75" customHeight="1" x14ac:dyDescent="0.2">
      <c r="B38" s="67" t="str">
        <f>IF(Inputs!BE28=0,"-",Inputs!BE28)</f>
        <v>-</v>
      </c>
      <c r="C38" s="69" t="str">
        <f>IF(SUMIFS(Inputs!BK:BK,Inputs!$BH:$BH,Inputs!$AF$8,Inputs!$BJ:$BJ,Carteras!$B38)=0,"-",SUMIFS(Inputs!BK:BK,Inputs!$BH:$BH,Inputs!$AF$8,Inputs!$BJ:$BJ,Carteras!$B38))</f>
        <v>-</v>
      </c>
      <c r="D38" s="69" t="str">
        <f>IF(SUMIFS(Inputs!BL:BL,Inputs!$BH:$BH,Inputs!$AF$8,Inputs!$BJ:$BJ,Carteras!$B38)=0,"-",SUMIFS(Inputs!BL:BL,Inputs!$BH:$BH,Inputs!$AF$8,Inputs!$BJ:$BJ,Carteras!$B38))</f>
        <v>-</v>
      </c>
      <c r="E38" s="69" t="str">
        <f>IF(SUMIFS(Inputs!BM:BM,Inputs!$BH:$BH,Inputs!$AF$8,Inputs!$BJ:$BJ,Carteras!$B38)=0,"-",SUMIFS(Inputs!BM:BM,Inputs!$BH:$BH,Inputs!$AF$8,Inputs!$BJ:$BJ,Carteras!$B38))</f>
        <v>-</v>
      </c>
      <c r="F38" s="69" t="str">
        <f>IF(SUMIFS(Inputs!BN:BN,Inputs!$BH:$BH,Inputs!$AF$8,Inputs!$BJ:$BJ,Carteras!$B38)=0,"-",SUMIFS(Inputs!BN:BN,Inputs!$BH:$BH,Inputs!$AF$8,Inputs!$BJ:$BJ,Carteras!$B38))</f>
        <v>-</v>
      </c>
      <c r="G38" s="69" t="str">
        <f>IF(SUMIFS(Inputs!BO:BO,Inputs!$BH:$BH,Inputs!$AF$8,Inputs!$BJ:$BJ,Carteras!$B38)=0,"-",SUMIFS(Inputs!BO:BO,Inputs!$BH:$BH,Inputs!$AF$8,Inputs!$BJ:$BJ,Carteras!$B38))</f>
        <v>-</v>
      </c>
      <c r="H38" s="69" t="str">
        <f>IF(SUMIFS(Inputs!BP:BP,Inputs!$BH:$BH,Inputs!$AF$8,Inputs!$BJ:$BJ,Carteras!$B38)=0,"-",SUMIFS(Inputs!BP:BP,Inputs!$BH:$BH,Inputs!$AF$8,Inputs!$BJ:$BJ,Carteras!$B38))</f>
        <v>-</v>
      </c>
      <c r="I38" s="69" t="str">
        <f>IF(SUMIFS(Inputs!BQ:BQ,Inputs!$BH:$BH,Inputs!$AF$8,Inputs!$BJ:$BJ,Carteras!$B38)=0,"-",SUMIFS(Inputs!BQ:BQ,Inputs!$BH:$BH,Inputs!$AF$8,Inputs!$BJ:$BJ,Carteras!$B38))</f>
        <v>-</v>
      </c>
      <c r="J38" s="69" t="str">
        <f>IF(SUMIFS(Inputs!BR:BR,Inputs!$BH:$BH,Inputs!$AF$8,Inputs!$BJ:$BJ,Carteras!$B38)=0,"-",SUMIFS(Inputs!BR:BR,Inputs!$BH:$BH,Inputs!$AF$8,Inputs!$BJ:$BJ,Carteras!$B38))</f>
        <v>-</v>
      </c>
      <c r="K38" s="69" t="str">
        <f>IF(SUMIFS(Inputs!BS:BS,Inputs!$BH:$BH,Inputs!$AF$8,Inputs!$BJ:$BJ,Carteras!$B38)=0,"-",SUMIFS(Inputs!BS:BS,Inputs!$BH:$BH,Inputs!$AF$8,Inputs!$BJ:$BJ,Carteras!$B38))</f>
        <v>-</v>
      </c>
      <c r="L38" s="69" t="str">
        <f>IF(SUMIFS(Inputs!BT:BT,Inputs!$BH:$BH,Inputs!$AF$8,Inputs!$BJ:$BJ,Carteras!$B38)=0,"-",SUMIFS(Inputs!BT:BT,Inputs!$BH:$BH,Inputs!$AF$8,Inputs!$BJ:$BJ,Carteras!$B38))</f>
        <v>-</v>
      </c>
      <c r="M38" s="69" t="str">
        <f>IF(SUMIFS(Inputs!BU:BU,Inputs!$BH:$BH,Inputs!$AF$8,Inputs!$BJ:$BJ,Carteras!$B38)=0,"-",SUMIFS(Inputs!BU:BU,Inputs!$BH:$BH,Inputs!$AF$8,Inputs!$BJ:$BJ,Carteras!$B38))</f>
        <v>-</v>
      </c>
      <c r="N38" s="69" t="str">
        <f>IF(SUMIFS(Inputs!BV:BV,Inputs!$BH:$BH,Inputs!$AF$8,Inputs!$BJ:$BJ,Carteras!$B38)=0,"-",SUMIFS(Inputs!BV:BV,Inputs!$BH:$BH,Inputs!$AF$8,Inputs!$BJ:$BJ,Carteras!$B38))</f>
        <v>-</v>
      </c>
      <c r="O38" s="69" t="str">
        <f>IF(SUMIFS(Inputs!BW:BW,Inputs!$BH:$BH,Inputs!$AF$8,Inputs!$BJ:$BJ,Carteras!$B38)=0,"-",SUMIFS(Inputs!BW:BW,Inputs!$BH:$BH,Inputs!$AF$8,Inputs!$BJ:$BJ,Carteras!$B38))</f>
        <v>-</v>
      </c>
      <c r="P38" s="69" t="str">
        <f>IF(SUMIFS(Inputs!BX:BX,Inputs!$BH:$BH,Inputs!$AF$8,Inputs!$BJ:$BJ,Carteras!$B38)=0,"-",SUMIFS(Inputs!BX:BX,Inputs!$BH:$BH,Inputs!$AF$8,Inputs!$BJ:$BJ,Carteras!$B38))</f>
        <v>-</v>
      </c>
      <c r="Q38" s="69" t="str">
        <f>IF(SUMIFS(Inputs!BY:BY,Inputs!$BH:$BH,Inputs!$AF$8,Inputs!$BJ:$BJ,Carteras!$B38)=0,"-",SUMIFS(Inputs!BY:BY,Inputs!$BH:$BH,Inputs!$AF$8,Inputs!$BJ:$BJ,Carteras!$B38))</f>
        <v>-</v>
      </c>
      <c r="R38" s="69" t="str">
        <f>IF(SUMIFS(Inputs!BZ:BZ,Inputs!$BH:$BH,Inputs!$AF$8,Inputs!$BJ:$BJ,Carteras!$B38)=0,"-",SUMIFS(Inputs!BZ:BZ,Inputs!$BH:$BH,Inputs!$AF$8,Inputs!$BJ:$BJ,Carteras!$B38))</f>
        <v>-</v>
      </c>
    </row>
    <row r="39" spans="2:18" ht="27.75" customHeight="1" x14ac:dyDescent="0.2">
      <c r="B39" s="67" t="str">
        <f>IF(Inputs!BE29=0,"-",Inputs!BE29)</f>
        <v>-</v>
      </c>
      <c r="C39" s="69" t="str">
        <f>IF(SUMIFS(Inputs!BK:BK,Inputs!$BH:$BH,Inputs!$AF$8,Inputs!$BJ:$BJ,Carteras!$B39)=0,"-",SUMIFS(Inputs!BK:BK,Inputs!$BH:$BH,Inputs!$AF$8,Inputs!$BJ:$BJ,Carteras!$B39))</f>
        <v>-</v>
      </c>
      <c r="D39" s="69" t="str">
        <f>IF(SUMIFS(Inputs!BL:BL,Inputs!$BH:$BH,Inputs!$AF$8,Inputs!$BJ:$BJ,Carteras!$B39)=0,"-",SUMIFS(Inputs!BL:BL,Inputs!$BH:$BH,Inputs!$AF$8,Inputs!$BJ:$BJ,Carteras!$B39))</f>
        <v>-</v>
      </c>
      <c r="E39" s="69" t="str">
        <f>IF(SUMIFS(Inputs!BM:BM,Inputs!$BH:$BH,Inputs!$AF$8,Inputs!$BJ:$BJ,Carteras!$B39)=0,"-",SUMIFS(Inputs!BM:BM,Inputs!$BH:$BH,Inputs!$AF$8,Inputs!$BJ:$BJ,Carteras!$B39))</f>
        <v>-</v>
      </c>
      <c r="F39" s="69" t="str">
        <f>IF(SUMIFS(Inputs!BN:BN,Inputs!$BH:$BH,Inputs!$AF$8,Inputs!$BJ:$BJ,Carteras!$B39)=0,"-",SUMIFS(Inputs!BN:BN,Inputs!$BH:$BH,Inputs!$AF$8,Inputs!$BJ:$BJ,Carteras!$B39))</f>
        <v>-</v>
      </c>
      <c r="G39" s="69" t="str">
        <f>IF(SUMIFS(Inputs!BO:BO,Inputs!$BH:$BH,Inputs!$AF$8,Inputs!$BJ:$BJ,Carteras!$B39)=0,"-",SUMIFS(Inputs!BO:BO,Inputs!$BH:$BH,Inputs!$AF$8,Inputs!$BJ:$BJ,Carteras!$B39))</f>
        <v>-</v>
      </c>
      <c r="H39" s="69" t="str">
        <f>IF(SUMIFS(Inputs!BP:BP,Inputs!$BH:$BH,Inputs!$AF$8,Inputs!$BJ:$BJ,Carteras!$B39)=0,"-",SUMIFS(Inputs!BP:BP,Inputs!$BH:$BH,Inputs!$AF$8,Inputs!$BJ:$BJ,Carteras!$B39))</f>
        <v>-</v>
      </c>
      <c r="I39" s="69" t="str">
        <f>IF(SUMIFS(Inputs!BQ:BQ,Inputs!$BH:$BH,Inputs!$AF$8,Inputs!$BJ:$BJ,Carteras!$B39)=0,"-",SUMIFS(Inputs!BQ:BQ,Inputs!$BH:$BH,Inputs!$AF$8,Inputs!$BJ:$BJ,Carteras!$B39))</f>
        <v>-</v>
      </c>
      <c r="J39" s="69" t="str">
        <f>IF(SUMIFS(Inputs!BR:BR,Inputs!$BH:$BH,Inputs!$AF$8,Inputs!$BJ:$BJ,Carteras!$B39)=0,"-",SUMIFS(Inputs!BR:BR,Inputs!$BH:$BH,Inputs!$AF$8,Inputs!$BJ:$BJ,Carteras!$B39))</f>
        <v>-</v>
      </c>
      <c r="K39" s="69" t="str">
        <f>IF(SUMIFS(Inputs!BS:BS,Inputs!$BH:$BH,Inputs!$AF$8,Inputs!$BJ:$BJ,Carteras!$B39)=0,"-",SUMIFS(Inputs!BS:BS,Inputs!$BH:$BH,Inputs!$AF$8,Inputs!$BJ:$BJ,Carteras!$B39))</f>
        <v>-</v>
      </c>
      <c r="L39" s="69" t="str">
        <f>IF(SUMIFS(Inputs!BT:BT,Inputs!$BH:$BH,Inputs!$AF$8,Inputs!$BJ:$BJ,Carteras!$B39)=0,"-",SUMIFS(Inputs!BT:BT,Inputs!$BH:$BH,Inputs!$AF$8,Inputs!$BJ:$BJ,Carteras!$B39))</f>
        <v>-</v>
      </c>
      <c r="M39" s="69" t="str">
        <f>IF(SUMIFS(Inputs!BU:BU,Inputs!$BH:$BH,Inputs!$AF$8,Inputs!$BJ:$BJ,Carteras!$B39)=0,"-",SUMIFS(Inputs!BU:BU,Inputs!$BH:$BH,Inputs!$AF$8,Inputs!$BJ:$BJ,Carteras!$B39))</f>
        <v>-</v>
      </c>
      <c r="N39" s="69" t="str">
        <f>IF(SUMIFS(Inputs!BV:BV,Inputs!$BH:$BH,Inputs!$AF$8,Inputs!$BJ:$BJ,Carteras!$B39)=0,"-",SUMIFS(Inputs!BV:BV,Inputs!$BH:$BH,Inputs!$AF$8,Inputs!$BJ:$BJ,Carteras!$B39))</f>
        <v>-</v>
      </c>
      <c r="O39" s="69" t="str">
        <f>IF(SUMIFS(Inputs!BW:BW,Inputs!$BH:$BH,Inputs!$AF$8,Inputs!$BJ:$BJ,Carteras!$B39)=0,"-",SUMIFS(Inputs!BW:BW,Inputs!$BH:$BH,Inputs!$AF$8,Inputs!$BJ:$BJ,Carteras!$B39))</f>
        <v>-</v>
      </c>
      <c r="P39" s="69" t="str">
        <f>IF(SUMIFS(Inputs!BX:BX,Inputs!$BH:$BH,Inputs!$AF$8,Inputs!$BJ:$BJ,Carteras!$B39)=0,"-",SUMIFS(Inputs!BX:BX,Inputs!$BH:$BH,Inputs!$AF$8,Inputs!$BJ:$BJ,Carteras!$B39))</f>
        <v>-</v>
      </c>
      <c r="Q39" s="69" t="str">
        <f>IF(SUMIFS(Inputs!BY:BY,Inputs!$BH:$BH,Inputs!$AF$8,Inputs!$BJ:$BJ,Carteras!$B39)=0,"-",SUMIFS(Inputs!BY:BY,Inputs!$BH:$BH,Inputs!$AF$8,Inputs!$BJ:$BJ,Carteras!$B39))</f>
        <v>-</v>
      </c>
      <c r="R39" s="69" t="str">
        <f>IF(SUMIFS(Inputs!BZ:BZ,Inputs!$BH:$BH,Inputs!$AF$8,Inputs!$BJ:$BJ,Carteras!$B39)=0,"-",SUMIFS(Inputs!BZ:BZ,Inputs!$BH:$BH,Inputs!$AF$8,Inputs!$BJ:$BJ,Carteras!$B39))</f>
        <v>-</v>
      </c>
    </row>
    <row r="40" spans="2:18" ht="27.75" customHeight="1" x14ac:dyDescent="0.2">
      <c r="B40" s="67" t="str">
        <f>IF(Inputs!BE30=0,"-",Inputs!BE30)</f>
        <v>-</v>
      </c>
      <c r="C40" s="69" t="str">
        <f>IF(SUMIFS(Inputs!BK:BK,Inputs!$BH:$BH,Inputs!$AF$8,Inputs!$BJ:$BJ,Carteras!$B40)=0,"-",SUMIFS(Inputs!BK:BK,Inputs!$BH:$BH,Inputs!$AF$8,Inputs!$BJ:$BJ,Carteras!$B40))</f>
        <v>-</v>
      </c>
      <c r="D40" s="69" t="str">
        <f>IF(SUMIFS(Inputs!BL:BL,Inputs!$BH:$BH,Inputs!$AF$8,Inputs!$BJ:$BJ,Carteras!$B40)=0,"-",SUMIFS(Inputs!BL:BL,Inputs!$BH:$BH,Inputs!$AF$8,Inputs!$BJ:$BJ,Carteras!$B40))</f>
        <v>-</v>
      </c>
      <c r="E40" s="69" t="str">
        <f>IF(SUMIFS(Inputs!BM:BM,Inputs!$BH:$BH,Inputs!$AF$8,Inputs!$BJ:$BJ,Carteras!$B40)=0,"-",SUMIFS(Inputs!BM:BM,Inputs!$BH:$BH,Inputs!$AF$8,Inputs!$BJ:$BJ,Carteras!$B40))</f>
        <v>-</v>
      </c>
      <c r="F40" s="69" t="str">
        <f>IF(SUMIFS(Inputs!BN:BN,Inputs!$BH:$BH,Inputs!$AF$8,Inputs!$BJ:$BJ,Carteras!$B40)=0,"-",SUMIFS(Inputs!BN:BN,Inputs!$BH:$BH,Inputs!$AF$8,Inputs!$BJ:$BJ,Carteras!$B40))</f>
        <v>-</v>
      </c>
      <c r="G40" s="69" t="str">
        <f>IF(SUMIFS(Inputs!BO:BO,Inputs!$BH:$BH,Inputs!$AF$8,Inputs!$BJ:$BJ,Carteras!$B40)=0,"-",SUMIFS(Inputs!BO:BO,Inputs!$BH:$BH,Inputs!$AF$8,Inputs!$BJ:$BJ,Carteras!$B40))</f>
        <v>-</v>
      </c>
      <c r="H40" s="69" t="str">
        <f>IF(SUMIFS(Inputs!BP:BP,Inputs!$BH:$BH,Inputs!$AF$8,Inputs!$BJ:$BJ,Carteras!$B40)=0,"-",SUMIFS(Inputs!BP:BP,Inputs!$BH:$BH,Inputs!$AF$8,Inputs!$BJ:$BJ,Carteras!$B40))</f>
        <v>-</v>
      </c>
      <c r="I40" s="69" t="str">
        <f>IF(SUMIFS(Inputs!BQ:BQ,Inputs!$BH:$BH,Inputs!$AF$8,Inputs!$BJ:$BJ,Carteras!$B40)=0,"-",SUMIFS(Inputs!BQ:BQ,Inputs!$BH:$BH,Inputs!$AF$8,Inputs!$BJ:$BJ,Carteras!$B40))</f>
        <v>-</v>
      </c>
      <c r="J40" s="69" t="str">
        <f>IF(SUMIFS(Inputs!BR:BR,Inputs!$BH:$BH,Inputs!$AF$8,Inputs!$BJ:$BJ,Carteras!$B40)=0,"-",SUMIFS(Inputs!BR:BR,Inputs!$BH:$BH,Inputs!$AF$8,Inputs!$BJ:$BJ,Carteras!$B40))</f>
        <v>-</v>
      </c>
      <c r="K40" s="69" t="str">
        <f>IF(SUMIFS(Inputs!BS:BS,Inputs!$BH:$BH,Inputs!$AF$8,Inputs!$BJ:$BJ,Carteras!$B40)=0,"-",SUMIFS(Inputs!BS:BS,Inputs!$BH:$BH,Inputs!$AF$8,Inputs!$BJ:$BJ,Carteras!$B40))</f>
        <v>-</v>
      </c>
      <c r="L40" s="69" t="str">
        <f>IF(SUMIFS(Inputs!BT:BT,Inputs!$BH:$BH,Inputs!$AF$8,Inputs!$BJ:$BJ,Carteras!$B40)=0,"-",SUMIFS(Inputs!BT:BT,Inputs!$BH:$BH,Inputs!$AF$8,Inputs!$BJ:$BJ,Carteras!$B40))</f>
        <v>-</v>
      </c>
      <c r="M40" s="69" t="str">
        <f>IF(SUMIFS(Inputs!BU:BU,Inputs!$BH:$BH,Inputs!$AF$8,Inputs!$BJ:$BJ,Carteras!$B40)=0,"-",SUMIFS(Inputs!BU:BU,Inputs!$BH:$BH,Inputs!$AF$8,Inputs!$BJ:$BJ,Carteras!$B40))</f>
        <v>-</v>
      </c>
      <c r="N40" s="69" t="str">
        <f>IF(SUMIFS(Inputs!BV:BV,Inputs!$BH:$BH,Inputs!$AF$8,Inputs!$BJ:$BJ,Carteras!$B40)=0,"-",SUMIFS(Inputs!BV:BV,Inputs!$BH:$BH,Inputs!$AF$8,Inputs!$BJ:$BJ,Carteras!$B40))</f>
        <v>-</v>
      </c>
      <c r="O40" s="69" t="str">
        <f>IF(SUMIFS(Inputs!BW:BW,Inputs!$BH:$BH,Inputs!$AF$8,Inputs!$BJ:$BJ,Carteras!$B40)=0,"-",SUMIFS(Inputs!BW:BW,Inputs!$BH:$BH,Inputs!$AF$8,Inputs!$BJ:$BJ,Carteras!$B40))</f>
        <v>-</v>
      </c>
      <c r="P40" s="69" t="str">
        <f>IF(SUMIFS(Inputs!BX:BX,Inputs!$BH:$BH,Inputs!$AF$8,Inputs!$BJ:$BJ,Carteras!$B40)=0,"-",SUMIFS(Inputs!BX:BX,Inputs!$BH:$BH,Inputs!$AF$8,Inputs!$BJ:$BJ,Carteras!$B40))</f>
        <v>-</v>
      </c>
      <c r="Q40" s="69" t="str">
        <f>IF(SUMIFS(Inputs!BY:BY,Inputs!$BH:$BH,Inputs!$AF$8,Inputs!$BJ:$BJ,Carteras!$B40)=0,"-",SUMIFS(Inputs!BY:BY,Inputs!$BH:$BH,Inputs!$AF$8,Inputs!$BJ:$BJ,Carteras!$B40))</f>
        <v>-</v>
      </c>
      <c r="R40" s="69" t="str">
        <f>IF(SUMIFS(Inputs!BZ:BZ,Inputs!$BH:$BH,Inputs!$AF$8,Inputs!$BJ:$BJ,Carteras!$B40)=0,"-",SUMIFS(Inputs!BZ:BZ,Inputs!$BH:$BH,Inputs!$AF$8,Inputs!$BJ:$BJ,Carteras!$B40))</f>
        <v>-</v>
      </c>
    </row>
    <row r="41" spans="2:18" ht="27.75" customHeight="1" x14ac:dyDescent="0.2">
      <c r="B41" s="67" t="str">
        <f>IF(Inputs!BE31=0,"-",Inputs!BE31)</f>
        <v>-</v>
      </c>
      <c r="C41" s="69" t="str">
        <f>IF(SUMIFS(Inputs!BK:BK,Inputs!$BH:$BH,Inputs!$AF$8,Inputs!$BJ:$BJ,Carteras!$B41)=0,"-",SUMIFS(Inputs!BK:BK,Inputs!$BH:$BH,Inputs!$AF$8,Inputs!$BJ:$BJ,Carteras!$B41))</f>
        <v>-</v>
      </c>
      <c r="D41" s="69" t="str">
        <f>IF(SUMIFS(Inputs!BL:BL,Inputs!$BH:$BH,Inputs!$AF$8,Inputs!$BJ:$BJ,Carteras!$B41)=0,"-",SUMIFS(Inputs!BL:BL,Inputs!$BH:$BH,Inputs!$AF$8,Inputs!$BJ:$BJ,Carteras!$B41))</f>
        <v>-</v>
      </c>
      <c r="E41" s="69" t="str">
        <f>IF(SUMIFS(Inputs!BM:BM,Inputs!$BH:$BH,Inputs!$AF$8,Inputs!$BJ:$BJ,Carteras!$B41)=0,"-",SUMIFS(Inputs!BM:BM,Inputs!$BH:$BH,Inputs!$AF$8,Inputs!$BJ:$BJ,Carteras!$B41))</f>
        <v>-</v>
      </c>
      <c r="F41" s="69" t="str">
        <f>IF(SUMIFS(Inputs!BN:BN,Inputs!$BH:$BH,Inputs!$AF$8,Inputs!$BJ:$BJ,Carteras!$B41)=0,"-",SUMIFS(Inputs!BN:BN,Inputs!$BH:$BH,Inputs!$AF$8,Inputs!$BJ:$BJ,Carteras!$B41))</f>
        <v>-</v>
      </c>
      <c r="G41" s="69" t="str">
        <f>IF(SUMIFS(Inputs!BO:BO,Inputs!$BH:$BH,Inputs!$AF$8,Inputs!$BJ:$BJ,Carteras!$B41)=0,"-",SUMIFS(Inputs!BO:BO,Inputs!$BH:$BH,Inputs!$AF$8,Inputs!$BJ:$BJ,Carteras!$B41))</f>
        <v>-</v>
      </c>
      <c r="H41" s="69" t="str">
        <f>IF(SUMIFS(Inputs!BP:BP,Inputs!$BH:$BH,Inputs!$AF$8,Inputs!$BJ:$BJ,Carteras!$B41)=0,"-",SUMIFS(Inputs!BP:BP,Inputs!$BH:$BH,Inputs!$AF$8,Inputs!$BJ:$BJ,Carteras!$B41))</f>
        <v>-</v>
      </c>
      <c r="I41" s="69" t="str">
        <f>IF(SUMIFS(Inputs!BQ:BQ,Inputs!$BH:$BH,Inputs!$AF$8,Inputs!$BJ:$BJ,Carteras!$B41)=0,"-",SUMIFS(Inputs!BQ:BQ,Inputs!$BH:$BH,Inputs!$AF$8,Inputs!$BJ:$BJ,Carteras!$B41))</f>
        <v>-</v>
      </c>
      <c r="J41" s="69" t="str">
        <f>IF(SUMIFS(Inputs!BR:BR,Inputs!$BH:$BH,Inputs!$AF$8,Inputs!$BJ:$BJ,Carteras!$B41)=0,"-",SUMIFS(Inputs!BR:BR,Inputs!$BH:$BH,Inputs!$AF$8,Inputs!$BJ:$BJ,Carteras!$B41))</f>
        <v>-</v>
      </c>
      <c r="K41" s="69" t="str">
        <f>IF(SUMIFS(Inputs!BS:BS,Inputs!$BH:$BH,Inputs!$AF$8,Inputs!$BJ:$BJ,Carteras!$B41)=0,"-",SUMIFS(Inputs!BS:BS,Inputs!$BH:$BH,Inputs!$AF$8,Inputs!$BJ:$BJ,Carteras!$B41))</f>
        <v>-</v>
      </c>
      <c r="L41" s="69" t="str">
        <f>IF(SUMIFS(Inputs!BT:BT,Inputs!$BH:$BH,Inputs!$AF$8,Inputs!$BJ:$BJ,Carteras!$B41)=0,"-",SUMIFS(Inputs!BT:BT,Inputs!$BH:$BH,Inputs!$AF$8,Inputs!$BJ:$BJ,Carteras!$B41))</f>
        <v>-</v>
      </c>
      <c r="M41" s="69" t="str">
        <f>IF(SUMIFS(Inputs!BU:BU,Inputs!$BH:$BH,Inputs!$AF$8,Inputs!$BJ:$BJ,Carteras!$B41)=0,"-",SUMIFS(Inputs!BU:BU,Inputs!$BH:$BH,Inputs!$AF$8,Inputs!$BJ:$BJ,Carteras!$B41))</f>
        <v>-</v>
      </c>
      <c r="N41" s="69" t="str">
        <f>IF(SUMIFS(Inputs!BV:BV,Inputs!$BH:$BH,Inputs!$AF$8,Inputs!$BJ:$BJ,Carteras!$B41)=0,"-",SUMIFS(Inputs!BV:BV,Inputs!$BH:$BH,Inputs!$AF$8,Inputs!$BJ:$BJ,Carteras!$B41))</f>
        <v>-</v>
      </c>
      <c r="O41" s="69" t="str">
        <f>IF(SUMIFS(Inputs!BW:BW,Inputs!$BH:$BH,Inputs!$AF$8,Inputs!$BJ:$BJ,Carteras!$B41)=0,"-",SUMIFS(Inputs!BW:BW,Inputs!$BH:$BH,Inputs!$AF$8,Inputs!$BJ:$BJ,Carteras!$B41))</f>
        <v>-</v>
      </c>
      <c r="P41" s="69" t="str">
        <f>IF(SUMIFS(Inputs!BX:BX,Inputs!$BH:$BH,Inputs!$AF$8,Inputs!$BJ:$BJ,Carteras!$B41)=0,"-",SUMIFS(Inputs!BX:BX,Inputs!$BH:$BH,Inputs!$AF$8,Inputs!$BJ:$BJ,Carteras!$B41))</f>
        <v>-</v>
      </c>
      <c r="Q41" s="69" t="str">
        <f>IF(SUMIFS(Inputs!BY:BY,Inputs!$BH:$BH,Inputs!$AF$8,Inputs!$BJ:$BJ,Carteras!$B41)=0,"-",SUMIFS(Inputs!BY:BY,Inputs!$BH:$BH,Inputs!$AF$8,Inputs!$BJ:$BJ,Carteras!$B41))</f>
        <v>-</v>
      </c>
      <c r="R41" s="69" t="str">
        <f>IF(SUMIFS(Inputs!BZ:BZ,Inputs!$BH:$BH,Inputs!$AF$8,Inputs!$BJ:$BJ,Carteras!$B41)=0,"-",SUMIFS(Inputs!BZ:BZ,Inputs!$BH:$BH,Inputs!$AF$8,Inputs!$BJ:$BJ,Carteras!$B41))</f>
        <v>-</v>
      </c>
    </row>
    <row r="42" spans="2:18" ht="27.75" customHeight="1" x14ac:dyDescent="0.2">
      <c r="B42" s="67" t="str">
        <f>IF(Inputs!BE32=0,"-",Inputs!BE32)</f>
        <v>-</v>
      </c>
      <c r="C42" s="69" t="str">
        <f>IF(SUMIFS(Inputs!BK:BK,Inputs!$BH:$BH,Inputs!$AF$8,Inputs!$BJ:$BJ,Carteras!$B42)=0,"-",SUMIFS(Inputs!BK:BK,Inputs!$BH:$BH,Inputs!$AF$8,Inputs!$BJ:$BJ,Carteras!$B42))</f>
        <v>-</v>
      </c>
      <c r="D42" s="69" t="str">
        <f>IF(SUMIFS(Inputs!BL:BL,Inputs!$BH:$BH,Inputs!$AF$8,Inputs!$BJ:$BJ,Carteras!$B42)=0,"-",SUMIFS(Inputs!BL:BL,Inputs!$BH:$BH,Inputs!$AF$8,Inputs!$BJ:$BJ,Carteras!$B42))</f>
        <v>-</v>
      </c>
      <c r="E42" s="69" t="str">
        <f>IF(SUMIFS(Inputs!BM:BM,Inputs!$BH:$BH,Inputs!$AF$8,Inputs!$BJ:$BJ,Carteras!$B42)=0,"-",SUMIFS(Inputs!BM:BM,Inputs!$BH:$BH,Inputs!$AF$8,Inputs!$BJ:$BJ,Carteras!$B42))</f>
        <v>-</v>
      </c>
      <c r="F42" s="69" t="str">
        <f>IF(SUMIFS(Inputs!BN:BN,Inputs!$BH:$BH,Inputs!$AF$8,Inputs!$BJ:$BJ,Carteras!$B42)=0,"-",SUMIFS(Inputs!BN:BN,Inputs!$BH:$BH,Inputs!$AF$8,Inputs!$BJ:$BJ,Carteras!$B42))</f>
        <v>-</v>
      </c>
      <c r="G42" s="69" t="str">
        <f>IF(SUMIFS(Inputs!BO:BO,Inputs!$BH:$BH,Inputs!$AF$8,Inputs!$BJ:$BJ,Carteras!$B42)=0,"-",SUMIFS(Inputs!BO:BO,Inputs!$BH:$BH,Inputs!$AF$8,Inputs!$BJ:$BJ,Carteras!$B42))</f>
        <v>-</v>
      </c>
      <c r="H42" s="69" t="str">
        <f>IF(SUMIFS(Inputs!BP:BP,Inputs!$BH:$BH,Inputs!$AF$8,Inputs!$BJ:$BJ,Carteras!$B42)=0,"-",SUMIFS(Inputs!BP:BP,Inputs!$BH:$BH,Inputs!$AF$8,Inputs!$BJ:$BJ,Carteras!$B42))</f>
        <v>-</v>
      </c>
      <c r="I42" s="69" t="str">
        <f>IF(SUMIFS(Inputs!BQ:BQ,Inputs!$BH:$BH,Inputs!$AF$8,Inputs!$BJ:$BJ,Carteras!$B42)=0,"-",SUMIFS(Inputs!BQ:BQ,Inputs!$BH:$BH,Inputs!$AF$8,Inputs!$BJ:$BJ,Carteras!$B42))</f>
        <v>-</v>
      </c>
      <c r="J42" s="69" t="str">
        <f>IF(SUMIFS(Inputs!BR:BR,Inputs!$BH:$BH,Inputs!$AF$8,Inputs!$BJ:$BJ,Carteras!$B42)=0,"-",SUMIFS(Inputs!BR:BR,Inputs!$BH:$BH,Inputs!$AF$8,Inputs!$BJ:$BJ,Carteras!$B42))</f>
        <v>-</v>
      </c>
      <c r="K42" s="69" t="str">
        <f>IF(SUMIFS(Inputs!BS:BS,Inputs!$BH:$BH,Inputs!$AF$8,Inputs!$BJ:$BJ,Carteras!$B42)=0,"-",SUMIFS(Inputs!BS:BS,Inputs!$BH:$BH,Inputs!$AF$8,Inputs!$BJ:$BJ,Carteras!$B42))</f>
        <v>-</v>
      </c>
      <c r="L42" s="69" t="str">
        <f>IF(SUMIFS(Inputs!BT:BT,Inputs!$BH:$BH,Inputs!$AF$8,Inputs!$BJ:$BJ,Carteras!$B42)=0,"-",SUMIFS(Inputs!BT:BT,Inputs!$BH:$BH,Inputs!$AF$8,Inputs!$BJ:$BJ,Carteras!$B42))</f>
        <v>-</v>
      </c>
      <c r="M42" s="69" t="str">
        <f>IF(SUMIFS(Inputs!BU:BU,Inputs!$BH:$BH,Inputs!$AF$8,Inputs!$BJ:$BJ,Carteras!$B42)=0,"-",SUMIFS(Inputs!BU:BU,Inputs!$BH:$BH,Inputs!$AF$8,Inputs!$BJ:$BJ,Carteras!$B42))</f>
        <v>-</v>
      </c>
      <c r="N42" s="69" t="str">
        <f>IF(SUMIFS(Inputs!BV:BV,Inputs!$BH:$BH,Inputs!$AF$8,Inputs!$BJ:$BJ,Carteras!$B42)=0,"-",SUMIFS(Inputs!BV:BV,Inputs!$BH:$BH,Inputs!$AF$8,Inputs!$BJ:$BJ,Carteras!$B42))</f>
        <v>-</v>
      </c>
      <c r="O42" s="69" t="str">
        <f>IF(SUMIFS(Inputs!BW:BW,Inputs!$BH:$BH,Inputs!$AF$8,Inputs!$BJ:$BJ,Carteras!$B42)=0,"-",SUMIFS(Inputs!BW:BW,Inputs!$BH:$BH,Inputs!$AF$8,Inputs!$BJ:$BJ,Carteras!$B42))</f>
        <v>-</v>
      </c>
      <c r="P42" s="69" t="str">
        <f>IF(SUMIFS(Inputs!BX:BX,Inputs!$BH:$BH,Inputs!$AF$8,Inputs!$BJ:$BJ,Carteras!$B42)=0,"-",SUMIFS(Inputs!BX:BX,Inputs!$BH:$BH,Inputs!$AF$8,Inputs!$BJ:$BJ,Carteras!$B42))</f>
        <v>-</v>
      </c>
      <c r="Q42" s="69" t="str">
        <f>IF(SUMIFS(Inputs!BY:BY,Inputs!$BH:$BH,Inputs!$AF$8,Inputs!$BJ:$BJ,Carteras!$B42)=0,"-",SUMIFS(Inputs!BY:BY,Inputs!$BH:$BH,Inputs!$AF$8,Inputs!$BJ:$BJ,Carteras!$B42))</f>
        <v>-</v>
      </c>
      <c r="R42" s="69" t="str">
        <f>IF(SUMIFS(Inputs!BZ:BZ,Inputs!$BH:$BH,Inputs!$AF$8,Inputs!$BJ:$BJ,Carteras!$B42)=0,"-",SUMIFS(Inputs!BZ:BZ,Inputs!$BH:$BH,Inputs!$AF$8,Inputs!$BJ:$BJ,Carteras!$B42))</f>
        <v>-</v>
      </c>
    </row>
    <row r="43" spans="2:18" ht="27.75" customHeight="1" x14ac:dyDescent="0.2">
      <c r="B43" s="67" t="str">
        <f>IF(Inputs!BE33=0,"-",Inputs!BE33)</f>
        <v>-</v>
      </c>
      <c r="C43" s="69" t="str">
        <f>IF(SUMIFS(Inputs!BK:BK,Inputs!$BH:$BH,Inputs!$AF$8,Inputs!$BJ:$BJ,Carteras!$B43)=0,"-",SUMIFS(Inputs!BK:BK,Inputs!$BH:$BH,Inputs!$AF$8,Inputs!$BJ:$BJ,Carteras!$B43))</f>
        <v>-</v>
      </c>
      <c r="D43" s="69" t="str">
        <f>IF(SUMIFS(Inputs!BL:BL,Inputs!$BH:$BH,Inputs!$AF$8,Inputs!$BJ:$BJ,Carteras!$B43)=0,"-",SUMIFS(Inputs!BL:BL,Inputs!$BH:$BH,Inputs!$AF$8,Inputs!$BJ:$BJ,Carteras!$B43))</f>
        <v>-</v>
      </c>
      <c r="E43" s="69" t="str">
        <f>IF(SUMIFS(Inputs!BM:BM,Inputs!$BH:$BH,Inputs!$AF$8,Inputs!$BJ:$BJ,Carteras!$B43)=0,"-",SUMIFS(Inputs!BM:BM,Inputs!$BH:$BH,Inputs!$AF$8,Inputs!$BJ:$BJ,Carteras!$B43))</f>
        <v>-</v>
      </c>
      <c r="F43" s="69" t="str">
        <f>IF(SUMIFS(Inputs!BN:BN,Inputs!$BH:$BH,Inputs!$AF$8,Inputs!$BJ:$BJ,Carteras!$B43)=0,"-",SUMIFS(Inputs!BN:BN,Inputs!$BH:$BH,Inputs!$AF$8,Inputs!$BJ:$BJ,Carteras!$B43))</f>
        <v>-</v>
      </c>
      <c r="G43" s="69" t="str">
        <f>IF(SUMIFS(Inputs!BO:BO,Inputs!$BH:$BH,Inputs!$AF$8,Inputs!$BJ:$BJ,Carteras!$B43)=0,"-",SUMIFS(Inputs!BO:BO,Inputs!$BH:$BH,Inputs!$AF$8,Inputs!$BJ:$BJ,Carteras!$B43))</f>
        <v>-</v>
      </c>
      <c r="H43" s="69" t="str">
        <f>IF(SUMIFS(Inputs!BP:BP,Inputs!$BH:$BH,Inputs!$AF$8,Inputs!$BJ:$BJ,Carteras!$B43)=0,"-",SUMIFS(Inputs!BP:BP,Inputs!$BH:$BH,Inputs!$AF$8,Inputs!$BJ:$BJ,Carteras!$B43))</f>
        <v>-</v>
      </c>
      <c r="I43" s="69" t="str">
        <f>IF(SUMIFS(Inputs!BQ:BQ,Inputs!$BH:$BH,Inputs!$AF$8,Inputs!$BJ:$BJ,Carteras!$B43)=0,"-",SUMIFS(Inputs!BQ:BQ,Inputs!$BH:$BH,Inputs!$AF$8,Inputs!$BJ:$BJ,Carteras!$B43))</f>
        <v>-</v>
      </c>
      <c r="J43" s="69" t="str">
        <f>IF(SUMIFS(Inputs!BR:BR,Inputs!$BH:$BH,Inputs!$AF$8,Inputs!$BJ:$BJ,Carteras!$B43)=0,"-",SUMIFS(Inputs!BR:BR,Inputs!$BH:$BH,Inputs!$AF$8,Inputs!$BJ:$BJ,Carteras!$B43))</f>
        <v>-</v>
      </c>
      <c r="K43" s="69" t="str">
        <f>IF(SUMIFS(Inputs!BS:BS,Inputs!$BH:$BH,Inputs!$AF$8,Inputs!$BJ:$BJ,Carteras!$B43)=0,"-",SUMIFS(Inputs!BS:BS,Inputs!$BH:$BH,Inputs!$AF$8,Inputs!$BJ:$BJ,Carteras!$B43))</f>
        <v>-</v>
      </c>
      <c r="L43" s="69" t="str">
        <f>IF(SUMIFS(Inputs!BT:BT,Inputs!$BH:$BH,Inputs!$AF$8,Inputs!$BJ:$BJ,Carteras!$B43)=0,"-",SUMIFS(Inputs!BT:BT,Inputs!$BH:$BH,Inputs!$AF$8,Inputs!$BJ:$BJ,Carteras!$B43))</f>
        <v>-</v>
      </c>
      <c r="M43" s="69" t="str">
        <f>IF(SUMIFS(Inputs!BU:BU,Inputs!$BH:$BH,Inputs!$AF$8,Inputs!$BJ:$BJ,Carteras!$B43)=0,"-",SUMIFS(Inputs!BU:BU,Inputs!$BH:$BH,Inputs!$AF$8,Inputs!$BJ:$BJ,Carteras!$B43))</f>
        <v>-</v>
      </c>
      <c r="N43" s="69" t="str">
        <f>IF(SUMIFS(Inputs!BV:BV,Inputs!$BH:$BH,Inputs!$AF$8,Inputs!$BJ:$BJ,Carteras!$B43)=0,"-",SUMIFS(Inputs!BV:BV,Inputs!$BH:$BH,Inputs!$AF$8,Inputs!$BJ:$BJ,Carteras!$B43))</f>
        <v>-</v>
      </c>
      <c r="O43" s="69" t="str">
        <f>IF(SUMIFS(Inputs!BW:BW,Inputs!$BH:$BH,Inputs!$AF$8,Inputs!$BJ:$BJ,Carteras!$B43)=0,"-",SUMIFS(Inputs!BW:BW,Inputs!$BH:$BH,Inputs!$AF$8,Inputs!$BJ:$BJ,Carteras!$B43))</f>
        <v>-</v>
      </c>
      <c r="P43" s="69" t="str">
        <f>IF(SUMIFS(Inputs!BX:BX,Inputs!$BH:$BH,Inputs!$AF$8,Inputs!$BJ:$BJ,Carteras!$B43)=0,"-",SUMIFS(Inputs!BX:BX,Inputs!$BH:$BH,Inputs!$AF$8,Inputs!$BJ:$BJ,Carteras!$B43))</f>
        <v>-</v>
      </c>
      <c r="Q43" s="69" t="str">
        <f>IF(SUMIFS(Inputs!BY:BY,Inputs!$BH:$BH,Inputs!$AF$8,Inputs!$BJ:$BJ,Carteras!$B43)=0,"-",SUMIFS(Inputs!BY:BY,Inputs!$BH:$BH,Inputs!$AF$8,Inputs!$BJ:$BJ,Carteras!$B43))</f>
        <v>-</v>
      </c>
      <c r="R43" s="69" t="str">
        <f>IF(SUMIFS(Inputs!BZ:BZ,Inputs!$BH:$BH,Inputs!$AF$8,Inputs!$BJ:$BJ,Carteras!$B43)=0,"-",SUMIFS(Inputs!BZ:BZ,Inputs!$BH:$BH,Inputs!$AF$8,Inputs!$BJ:$BJ,Carteras!$B43))</f>
        <v>-</v>
      </c>
    </row>
    <row r="44" spans="2:18" ht="27.75" customHeight="1" x14ac:dyDescent="0.2">
      <c r="B44" s="67" t="str">
        <f>IF(Inputs!BE34=0,"-",Inputs!BE34)</f>
        <v>-</v>
      </c>
      <c r="C44" s="69" t="str">
        <f>IF(SUMIFS(Inputs!BK:BK,Inputs!$BH:$BH,Inputs!$AF$8,Inputs!$BJ:$BJ,Carteras!$B44)=0,"-",SUMIFS(Inputs!BK:BK,Inputs!$BH:$BH,Inputs!$AF$8,Inputs!$BJ:$BJ,Carteras!$B44))</f>
        <v>-</v>
      </c>
      <c r="D44" s="69" t="str">
        <f>IF(SUMIFS(Inputs!BL:BL,Inputs!$BH:$BH,Inputs!$AF$8,Inputs!$BJ:$BJ,Carteras!$B44)=0,"-",SUMIFS(Inputs!BL:BL,Inputs!$BH:$BH,Inputs!$AF$8,Inputs!$BJ:$BJ,Carteras!$B44))</f>
        <v>-</v>
      </c>
      <c r="E44" s="69" t="str">
        <f>IF(SUMIFS(Inputs!BM:BM,Inputs!$BH:$BH,Inputs!$AF$8,Inputs!$BJ:$BJ,Carteras!$B44)=0,"-",SUMIFS(Inputs!BM:BM,Inputs!$BH:$BH,Inputs!$AF$8,Inputs!$BJ:$BJ,Carteras!$B44))</f>
        <v>-</v>
      </c>
      <c r="F44" s="69" t="str">
        <f>IF(SUMIFS(Inputs!BN:BN,Inputs!$BH:$BH,Inputs!$AF$8,Inputs!$BJ:$BJ,Carteras!$B44)=0,"-",SUMIFS(Inputs!BN:BN,Inputs!$BH:$BH,Inputs!$AF$8,Inputs!$BJ:$BJ,Carteras!$B44))</f>
        <v>-</v>
      </c>
      <c r="G44" s="69" t="str">
        <f>IF(SUMIFS(Inputs!BO:BO,Inputs!$BH:$BH,Inputs!$AF$8,Inputs!$BJ:$BJ,Carteras!$B44)=0,"-",SUMIFS(Inputs!BO:BO,Inputs!$BH:$BH,Inputs!$AF$8,Inputs!$BJ:$BJ,Carteras!$B44))</f>
        <v>-</v>
      </c>
      <c r="H44" s="69" t="str">
        <f>IF(SUMIFS(Inputs!BP:BP,Inputs!$BH:$BH,Inputs!$AF$8,Inputs!$BJ:$BJ,Carteras!$B44)=0,"-",SUMIFS(Inputs!BP:BP,Inputs!$BH:$BH,Inputs!$AF$8,Inputs!$BJ:$BJ,Carteras!$B44))</f>
        <v>-</v>
      </c>
      <c r="I44" s="69" t="str">
        <f>IF(SUMIFS(Inputs!BQ:BQ,Inputs!$BH:$BH,Inputs!$AF$8,Inputs!$BJ:$BJ,Carteras!$B44)=0,"-",SUMIFS(Inputs!BQ:BQ,Inputs!$BH:$BH,Inputs!$AF$8,Inputs!$BJ:$BJ,Carteras!$B44))</f>
        <v>-</v>
      </c>
      <c r="J44" s="69" t="str">
        <f>IF(SUMIFS(Inputs!BR:BR,Inputs!$BH:$BH,Inputs!$AF$8,Inputs!$BJ:$BJ,Carteras!$B44)=0,"-",SUMIFS(Inputs!BR:BR,Inputs!$BH:$BH,Inputs!$AF$8,Inputs!$BJ:$BJ,Carteras!$B44))</f>
        <v>-</v>
      </c>
      <c r="K44" s="69" t="str">
        <f>IF(SUMIFS(Inputs!BS:BS,Inputs!$BH:$BH,Inputs!$AF$8,Inputs!$BJ:$BJ,Carteras!$B44)=0,"-",SUMIFS(Inputs!BS:BS,Inputs!$BH:$BH,Inputs!$AF$8,Inputs!$BJ:$BJ,Carteras!$B44))</f>
        <v>-</v>
      </c>
      <c r="L44" s="69" t="str">
        <f>IF(SUMIFS(Inputs!BT:BT,Inputs!$BH:$BH,Inputs!$AF$8,Inputs!$BJ:$BJ,Carteras!$B44)=0,"-",SUMIFS(Inputs!BT:BT,Inputs!$BH:$BH,Inputs!$AF$8,Inputs!$BJ:$BJ,Carteras!$B44))</f>
        <v>-</v>
      </c>
      <c r="M44" s="69" t="str">
        <f>IF(SUMIFS(Inputs!BU:BU,Inputs!$BH:$BH,Inputs!$AF$8,Inputs!$BJ:$BJ,Carteras!$B44)=0,"-",SUMIFS(Inputs!BU:BU,Inputs!$BH:$BH,Inputs!$AF$8,Inputs!$BJ:$BJ,Carteras!$B44))</f>
        <v>-</v>
      </c>
      <c r="N44" s="69" t="str">
        <f>IF(SUMIFS(Inputs!BV:BV,Inputs!$BH:$BH,Inputs!$AF$8,Inputs!$BJ:$BJ,Carteras!$B44)=0,"-",SUMIFS(Inputs!BV:BV,Inputs!$BH:$BH,Inputs!$AF$8,Inputs!$BJ:$BJ,Carteras!$B44))</f>
        <v>-</v>
      </c>
      <c r="O44" s="69" t="str">
        <f>IF(SUMIFS(Inputs!BW:BW,Inputs!$BH:$BH,Inputs!$AF$8,Inputs!$BJ:$BJ,Carteras!$B44)=0,"-",SUMIFS(Inputs!BW:BW,Inputs!$BH:$BH,Inputs!$AF$8,Inputs!$BJ:$BJ,Carteras!$B44))</f>
        <v>-</v>
      </c>
      <c r="P44" s="69" t="str">
        <f>IF(SUMIFS(Inputs!BX:BX,Inputs!$BH:$BH,Inputs!$AF$8,Inputs!$BJ:$BJ,Carteras!$B44)=0,"-",SUMIFS(Inputs!BX:BX,Inputs!$BH:$BH,Inputs!$AF$8,Inputs!$BJ:$BJ,Carteras!$B44))</f>
        <v>-</v>
      </c>
      <c r="Q44" s="69" t="str">
        <f>IF(SUMIFS(Inputs!BY:BY,Inputs!$BH:$BH,Inputs!$AF$8,Inputs!$BJ:$BJ,Carteras!$B44)=0,"-",SUMIFS(Inputs!BY:BY,Inputs!$BH:$BH,Inputs!$AF$8,Inputs!$BJ:$BJ,Carteras!$B44))</f>
        <v>-</v>
      </c>
      <c r="R44" s="69" t="str">
        <f>IF(SUMIFS(Inputs!BZ:BZ,Inputs!$BH:$BH,Inputs!$AF$8,Inputs!$BJ:$BJ,Carteras!$B44)=0,"-",SUMIFS(Inputs!BZ:BZ,Inputs!$BH:$BH,Inputs!$AF$8,Inputs!$BJ:$BJ,Carteras!$B44))</f>
        <v>-</v>
      </c>
    </row>
    <row r="45" spans="2:18" ht="27.75" customHeight="1" x14ac:dyDescent="0.2">
      <c r="B45" s="67" t="str">
        <f>IF(Inputs!BE35=0,"-",Inputs!BE35)</f>
        <v>-</v>
      </c>
      <c r="C45" s="69" t="str">
        <f>IF(SUMIFS(Inputs!BK:BK,Inputs!$BH:$BH,Inputs!$AF$8,Inputs!$BJ:$BJ,Carteras!$B45)=0,"-",SUMIFS(Inputs!BK:BK,Inputs!$BH:$BH,Inputs!$AF$8,Inputs!$BJ:$BJ,Carteras!$B45))</f>
        <v>-</v>
      </c>
      <c r="D45" s="69" t="str">
        <f>IF(SUMIFS(Inputs!BL:BL,Inputs!$BH:$BH,Inputs!$AF$8,Inputs!$BJ:$BJ,Carteras!$B45)=0,"-",SUMIFS(Inputs!BL:BL,Inputs!$BH:$BH,Inputs!$AF$8,Inputs!$BJ:$BJ,Carteras!$B45))</f>
        <v>-</v>
      </c>
      <c r="E45" s="69" t="str">
        <f>IF(SUMIFS(Inputs!BM:BM,Inputs!$BH:$BH,Inputs!$AF$8,Inputs!$BJ:$BJ,Carteras!$B45)=0,"-",SUMIFS(Inputs!BM:BM,Inputs!$BH:$BH,Inputs!$AF$8,Inputs!$BJ:$BJ,Carteras!$B45))</f>
        <v>-</v>
      </c>
      <c r="F45" s="69" t="str">
        <f>IF(SUMIFS(Inputs!BN:BN,Inputs!$BH:$BH,Inputs!$AF$8,Inputs!$BJ:$BJ,Carteras!$B45)=0,"-",SUMIFS(Inputs!BN:BN,Inputs!$BH:$BH,Inputs!$AF$8,Inputs!$BJ:$BJ,Carteras!$B45))</f>
        <v>-</v>
      </c>
      <c r="G45" s="69" t="str">
        <f>IF(SUMIFS(Inputs!BO:BO,Inputs!$BH:$BH,Inputs!$AF$8,Inputs!$BJ:$BJ,Carteras!$B45)=0,"-",SUMIFS(Inputs!BO:BO,Inputs!$BH:$BH,Inputs!$AF$8,Inputs!$BJ:$BJ,Carteras!$B45))</f>
        <v>-</v>
      </c>
      <c r="H45" s="69" t="str">
        <f>IF(SUMIFS(Inputs!BP:BP,Inputs!$BH:$BH,Inputs!$AF$8,Inputs!$BJ:$BJ,Carteras!$B45)=0,"-",SUMIFS(Inputs!BP:BP,Inputs!$BH:$BH,Inputs!$AF$8,Inputs!$BJ:$BJ,Carteras!$B45))</f>
        <v>-</v>
      </c>
      <c r="I45" s="69" t="str">
        <f>IF(SUMIFS(Inputs!BQ:BQ,Inputs!$BH:$BH,Inputs!$AF$8,Inputs!$BJ:$BJ,Carteras!$B45)=0,"-",SUMIFS(Inputs!BQ:BQ,Inputs!$BH:$BH,Inputs!$AF$8,Inputs!$BJ:$BJ,Carteras!$B45))</f>
        <v>-</v>
      </c>
      <c r="J45" s="69" t="str">
        <f>IF(SUMIFS(Inputs!BR:BR,Inputs!$BH:$BH,Inputs!$AF$8,Inputs!$BJ:$BJ,Carteras!$B45)=0,"-",SUMIFS(Inputs!BR:BR,Inputs!$BH:$BH,Inputs!$AF$8,Inputs!$BJ:$BJ,Carteras!$B45))</f>
        <v>-</v>
      </c>
      <c r="K45" s="69" t="str">
        <f>IF(SUMIFS(Inputs!BS:BS,Inputs!$BH:$BH,Inputs!$AF$8,Inputs!$BJ:$BJ,Carteras!$B45)=0,"-",SUMIFS(Inputs!BS:BS,Inputs!$BH:$BH,Inputs!$AF$8,Inputs!$BJ:$BJ,Carteras!$B45))</f>
        <v>-</v>
      </c>
      <c r="L45" s="69" t="str">
        <f>IF(SUMIFS(Inputs!BT:BT,Inputs!$BH:$BH,Inputs!$AF$8,Inputs!$BJ:$BJ,Carteras!$B45)=0,"-",SUMIFS(Inputs!BT:BT,Inputs!$BH:$BH,Inputs!$AF$8,Inputs!$BJ:$BJ,Carteras!$B45))</f>
        <v>-</v>
      </c>
      <c r="M45" s="69" t="str">
        <f>IF(SUMIFS(Inputs!BU:BU,Inputs!$BH:$BH,Inputs!$AF$8,Inputs!$BJ:$BJ,Carteras!$B45)=0,"-",SUMIFS(Inputs!BU:BU,Inputs!$BH:$BH,Inputs!$AF$8,Inputs!$BJ:$BJ,Carteras!$B45))</f>
        <v>-</v>
      </c>
      <c r="N45" s="69" t="str">
        <f>IF(SUMIFS(Inputs!BV:BV,Inputs!$BH:$BH,Inputs!$AF$8,Inputs!$BJ:$BJ,Carteras!$B45)=0,"-",SUMIFS(Inputs!BV:BV,Inputs!$BH:$BH,Inputs!$AF$8,Inputs!$BJ:$BJ,Carteras!$B45))</f>
        <v>-</v>
      </c>
      <c r="O45" s="69" t="str">
        <f>IF(SUMIFS(Inputs!BW:BW,Inputs!$BH:$BH,Inputs!$AF$8,Inputs!$BJ:$BJ,Carteras!$B45)=0,"-",SUMIFS(Inputs!BW:BW,Inputs!$BH:$BH,Inputs!$AF$8,Inputs!$BJ:$BJ,Carteras!$B45))</f>
        <v>-</v>
      </c>
      <c r="P45" s="69" t="str">
        <f>IF(SUMIFS(Inputs!BX:BX,Inputs!$BH:$BH,Inputs!$AF$8,Inputs!$BJ:$BJ,Carteras!$B45)=0,"-",SUMIFS(Inputs!BX:BX,Inputs!$BH:$BH,Inputs!$AF$8,Inputs!$BJ:$BJ,Carteras!$B45))</f>
        <v>-</v>
      </c>
      <c r="Q45" s="69" t="str">
        <f>IF(SUMIFS(Inputs!BY:BY,Inputs!$BH:$BH,Inputs!$AF$8,Inputs!$BJ:$BJ,Carteras!$B45)=0,"-",SUMIFS(Inputs!BY:BY,Inputs!$BH:$BH,Inputs!$AF$8,Inputs!$BJ:$BJ,Carteras!$B45))</f>
        <v>-</v>
      </c>
      <c r="R45" s="69" t="str">
        <f>IF(SUMIFS(Inputs!BZ:BZ,Inputs!$BH:$BH,Inputs!$AF$8,Inputs!$BJ:$BJ,Carteras!$B45)=0,"-",SUMIFS(Inputs!BZ:BZ,Inputs!$BH:$BH,Inputs!$AF$8,Inputs!$BJ:$BJ,Carteras!$B45))</f>
        <v>-</v>
      </c>
    </row>
    <row r="46" spans="2:18" ht="27.75" customHeight="1" x14ac:dyDescent="0.2">
      <c r="B46" s="67" t="str">
        <f>IF(Inputs!BE36=0,"-",Inputs!BE36)</f>
        <v>-</v>
      </c>
      <c r="C46" s="69" t="str">
        <f>IF(SUMIFS(Inputs!BK:BK,Inputs!$BH:$BH,Inputs!$AF$8,Inputs!$BJ:$BJ,Carteras!$B46)=0,"-",SUMIFS(Inputs!BK:BK,Inputs!$BH:$BH,Inputs!$AF$8,Inputs!$BJ:$BJ,Carteras!$B46))</f>
        <v>-</v>
      </c>
      <c r="D46" s="69" t="str">
        <f>IF(SUMIFS(Inputs!BL:BL,Inputs!$BH:$BH,Inputs!$AF$8,Inputs!$BJ:$BJ,Carteras!$B46)=0,"-",SUMIFS(Inputs!BL:BL,Inputs!$BH:$BH,Inputs!$AF$8,Inputs!$BJ:$BJ,Carteras!$B46))</f>
        <v>-</v>
      </c>
      <c r="E46" s="69" t="str">
        <f>IF(SUMIFS(Inputs!BM:BM,Inputs!$BH:$BH,Inputs!$AF$8,Inputs!$BJ:$BJ,Carteras!$B46)=0,"-",SUMIFS(Inputs!BM:BM,Inputs!$BH:$BH,Inputs!$AF$8,Inputs!$BJ:$BJ,Carteras!$B46))</f>
        <v>-</v>
      </c>
      <c r="F46" s="69" t="str">
        <f>IF(SUMIFS(Inputs!BN:BN,Inputs!$BH:$BH,Inputs!$AF$8,Inputs!$BJ:$BJ,Carteras!$B46)=0,"-",SUMIFS(Inputs!BN:BN,Inputs!$BH:$BH,Inputs!$AF$8,Inputs!$BJ:$BJ,Carteras!$B46))</f>
        <v>-</v>
      </c>
      <c r="G46" s="69" t="str">
        <f>IF(SUMIFS(Inputs!BO:BO,Inputs!$BH:$BH,Inputs!$AF$8,Inputs!$BJ:$BJ,Carteras!$B46)=0,"-",SUMIFS(Inputs!BO:BO,Inputs!$BH:$BH,Inputs!$AF$8,Inputs!$BJ:$BJ,Carteras!$B46))</f>
        <v>-</v>
      </c>
      <c r="H46" s="69" t="str">
        <f>IF(SUMIFS(Inputs!BP:BP,Inputs!$BH:$BH,Inputs!$AF$8,Inputs!$BJ:$BJ,Carteras!$B46)=0,"-",SUMIFS(Inputs!BP:BP,Inputs!$BH:$BH,Inputs!$AF$8,Inputs!$BJ:$BJ,Carteras!$B46))</f>
        <v>-</v>
      </c>
      <c r="I46" s="69" t="str">
        <f>IF(SUMIFS(Inputs!BQ:BQ,Inputs!$BH:$BH,Inputs!$AF$8,Inputs!$BJ:$BJ,Carteras!$B46)=0,"-",SUMIFS(Inputs!BQ:BQ,Inputs!$BH:$BH,Inputs!$AF$8,Inputs!$BJ:$BJ,Carteras!$B46))</f>
        <v>-</v>
      </c>
      <c r="J46" s="69" t="str">
        <f>IF(SUMIFS(Inputs!BR:BR,Inputs!$BH:$BH,Inputs!$AF$8,Inputs!$BJ:$BJ,Carteras!$B46)=0,"-",SUMIFS(Inputs!BR:BR,Inputs!$BH:$BH,Inputs!$AF$8,Inputs!$BJ:$BJ,Carteras!$B46))</f>
        <v>-</v>
      </c>
      <c r="K46" s="69" t="str">
        <f>IF(SUMIFS(Inputs!BS:BS,Inputs!$BH:$BH,Inputs!$AF$8,Inputs!$BJ:$BJ,Carteras!$B46)=0,"-",SUMIFS(Inputs!BS:BS,Inputs!$BH:$BH,Inputs!$AF$8,Inputs!$BJ:$BJ,Carteras!$B46))</f>
        <v>-</v>
      </c>
      <c r="L46" s="69" t="str">
        <f>IF(SUMIFS(Inputs!BT:BT,Inputs!$BH:$BH,Inputs!$AF$8,Inputs!$BJ:$BJ,Carteras!$B46)=0,"-",SUMIFS(Inputs!BT:BT,Inputs!$BH:$BH,Inputs!$AF$8,Inputs!$BJ:$BJ,Carteras!$B46))</f>
        <v>-</v>
      </c>
      <c r="M46" s="69" t="str">
        <f>IF(SUMIFS(Inputs!BU:BU,Inputs!$BH:$BH,Inputs!$AF$8,Inputs!$BJ:$BJ,Carteras!$B46)=0,"-",SUMIFS(Inputs!BU:BU,Inputs!$BH:$BH,Inputs!$AF$8,Inputs!$BJ:$BJ,Carteras!$B46))</f>
        <v>-</v>
      </c>
      <c r="N46" s="69" t="str">
        <f>IF(SUMIFS(Inputs!BV:BV,Inputs!$BH:$BH,Inputs!$AF$8,Inputs!$BJ:$BJ,Carteras!$B46)=0,"-",SUMIFS(Inputs!BV:BV,Inputs!$BH:$BH,Inputs!$AF$8,Inputs!$BJ:$BJ,Carteras!$B46))</f>
        <v>-</v>
      </c>
      <c r="O46" s="69" t="str">
        <f>IF(SUMIFS(Inputs!BW:BW,Inputs!$BH:$BH,Inputs!$AF$8,Inputs!$BJ:$BJ,Carteras!$B46)=0,"-",SUMIFS(Inputs!BW:BW,Inputs!$BH:$BH,Inputs!$AF$8,Inputs!$BJ:$BJ,Carteras!$B46))</f>
        <v>-</v>
      </c>
      <c r="P46" s="69" t="str">
        <f>IF(SUMIFS(Inputs!BX:BX,Inputs!$BH:$BH,Inputs!$AF$8,Inputs!$BJ:$BJ,Carteras!$B46)=0,"-",SUMIFS(Inputs!BX:BX,Inputs!$BH:$BH,Inputs!$AF$8,Inputs!$BJ:$BJ,Carteras!$B46))</f>
        <v>-</v>
      </c>
      <c r="Q46" s="69" t="str">
        <f>IF(SUMIFS(Inputs!BY:BY,Inputs!$BH:$BH,Inputs!$AF$8,Inputs!$BJ:$BJ,Carteras!$B46)=0,"-",SUMIFS(Inputs!BY:BY,Inputs!$BH:$BH,Inputs!$AF$8,Inputs!$BJ:$BJ,Carteras!$B46))</f>
        <v>-</v>
      </c>
      <c r="R46" s="69" t="str">
        <f>IF(SUMIFS(Inputs!BZ:BZ,Inputs!$BH:$BH,Inputs!$AF$8,Inputs!$BJ:$BJ,Carteras!$B46)=0,"-",SUMIFS(Inputs!BZ:BZ,Inputs!$BH:$BH,Inputs!$AF$8,Inputs!$BJ:$BJ,Carteras!$B46))</f>
        <v>-</v>
      </c>
    </row>
    <row r="47" spans="2:18" ht="27.75" customHeight="1" x14ac:dyDescent="0.2">
      <c r="B47" s="67" t="str">
        <f>IF(Inputs!BE37=0,"-",Inputs!BE37)</f>
        <v>-</v>
      </c>
      <c r="C47" s="69" t="str">
        <f>IF(SUMIFS(Inputs!BK:BK,Inputs!$BH:$BH,Inputs!$AF$8,Inputs!$BJ:$BJ,Carteras!$B47)=0,"-",SUMIFS(Inputs!BK:BK,Inputs!$BH:$BH,Inputs!$AF$8,Inputs!$BJ:$BJ,Carteras!$B47))</f>
        <v>-</v>
      </c>
      <c r="D47" s="69" t="str">
        <f>IF(SUMIFS(Inputs!BL:BL,Inputs!$BH:$BH,Inputs!$AF$8,Inputs!$BJ:$BJ,Carteras!$B47)=0,"-",SUMIFS(Inputs!BL:BL,Inputs!$BH:$BH,Inputs!$AF$8,Inputs!$BJ:$BJ,Carteras!$B47))</f>
        <v>-</v>
      </c>
      <c r="E47" s="69" t="str">
        <f>IF(SUMIFS(Inputs!BM:BM,Inputs!$BH:$BH,Inputs!$AF$8,Inputs!$BJ:$BJ,Carteras!$B47)=0,"-",SUMIFS(Inputs!BM:BM,Inputs!$BH:$BH,Inputs!$AF$8,Inputs!$BJ:$BJ,Carteras!$B47))</f>
        <v>-</v>
      </c>
      <c r="F47" s="69" t="str">
        <f>IF(SUMIFS(Inputs!BN:BN,Inputs!$BH:$BH,Inputs!$AF$8,Inputs!$BJ:$BJ,Carteras!$B47)=0,"-",SUMIFS(Inputs!BN:BN,Inputs!$BH:$BH,Inputs!$AF$8,Inputs!$BJ:$BJ,Carteras!$B47))</f>
        <v>-</v>
      </c>
      <c r="G47" s="69" t="str">
        <f>IF(SUMIFS(Inputs!BO:BO,Inputs!$BH:$BH,Inputs!$AF$8,Inputs!$BJ:$BJ,Carteras!$B47)=0,"-",SUMIFS(Inputs!BO:BO,Inputs!$BH:$BH,Inputs!$AF$8,Inputs!$BJ:$BJ,Carteras!$B47))</f>
        <v>-</v>
      </c>
      <c r="H47" s="69" t="str">
        <f>IF(SUMIFS(Inputs!BP:BP,Inputs!$BH:$BH,Inputs!$AF$8,Inputs!$BJ:$BJ,Carteras!$B47)=0,"-",SUMIFS(Inputs!BP:BP,Inputs!$BH:$BH,Inputs!$AF$8,Inputs!$BJ:$BJ,Carteras!$B47))</f>
        <v>-</v>
      </c>
      <c r="I47" s="69" t="str">
        <f>IF(SUMIFS(Inputs!BQ:BQ,Inputs!$BH:$BH,Inputs!$AF$8,Inputs!$BJ:$BJ,Carteras!$B47)=0,"-",SUMIFS(Inputs!BQ:BQ,Inputs!$BH:$BH,Inputs!$AF$8,Inputs!$BJ:$BJ,Carteras!$B47))</f>
        <v>-</v>
      </c>
      <c r="J47" s="69" t="str">
        <f>IF(SUMIFS(Inputs!BR:BR,Inputs!$BH:$BH,Inputs!$AF$8,Inputs!$BJ:$BJ,Carteras!$B47)=0,"-",SUMIFS(Inputs!BR:BR,Inputs!$BH:$BH,Inputs!$AF$8,Inputs!$BJ:$BJ,Carteras!$B47))</f>
        <v>-</v>
      </c>
      <c r="K47" s="69" t="str">
        <f>IF(SUMIFS(Inputs!BS:BS,Inputs!$BH:$BH,Inputs!$AF$8,Inputs!$BJ:$BJ,Carteras!$B47)=0,"-",SUMIFS(Inputs!BS:BS,Inputs!$BH:$BH,Inputs!$AF$8,Inputs!$BJ:$BJ,Carteras!$B47))</f>
        <v>-</v>
      </c>
      <c r="L47" s="69" t="str">
        <f>IF(SUMIFS(Inputs!BT:BT,Inputs!$BH:$BH,Inputs!$AF$8,Inputs!$BJ:$BJ,Carteras!$B47)=0,"-",SUMIFS(Inputs!BT:BT,Inputs!$BH:$BH,Inputs!$AF$8,Inputs!$BJ:$BJ,Carteras!$B47))</f>
        <v>-</v>
      </c>
      <c r="M47" s="69" t="str">
        <f>IF(SUMIFS(Inputs!BU:BU,Inputs!$BH:$BH,Inputs!$AF$8,Inputs!$BJ:$BJ,Carteras!$B47)=0,"-",SUMIFS(Inputs!BU:BU,Inputs!$BH:$BH,Inputs!$AF$8,Inputs!$BJ:$BJ,Carteras!$B47))</f>
        <v>-</v>
      </c>
      <c r="N47" s="69" t="str">
        <f>IF(SUMIFS(Inputs!BV:BV,Inputs!$BH:$BH,Inputs!$AF$8,Inputs!$BJ:$BJ,Carteras!$B47)=0,"-",SUMIFS(Inputs!BV:BV,Inputs!$BH:$BH,Inputs!$AF$8,Inputs!$BJ:$BJ,Carteras!$B47))</f>
        <v>-</v>
      </c>
      <c r="O47" s="69" t="str">
        <f>IF(SUMIFS(Inputs!BW:BW,Inputs!$BH:$BH,Inputs!$AF$8,Inputs!$BJ:$BJ,Carteras!$B47)=0,"-",SUMIFS(Inputs!BW:BW,Inputs!$BH:$BH,Inputs!$AF$8,Inputs!$BJ:$BJ,Carteras!$B47))</f>
        <v>-</v>
      </c>
      <c r="P47" s="69" t="str">
        <f>IF(SUMIFS(Inputs!BX:BX,Inputs!$BH:$BH,Inputs!$AF$8,Inputs!$BJ:$BJ,Carteras!$B47)=0,"-",SUMIFS(Inputs!BX:BX,Inputs!$BH:$BH,Inputs!$AF$8,Inputs!$BJ:$BJ,Carteras!$B47))</f>
        <v>-</v>
      </c>
      <c r="Q47" s="69" t="str">
        <f>IF(SUMIFS(Inputs!BY:BY,Inputs!$BH:$BH,Inputs!$AF$8,Inputs!$BJ:$BJ,Carteras!$B47)=0,"-",SUMIFS(Inputs!BY:BY,Inputs!$BH:$BH,Inputs!$AF$8,Inputs!$BJ:$BJ,Carteras!$B47))</f>
        <v>-</v>
      </c>
      <c r="R47" s="69" t="str">
        <f>IF(SUMIFS(Inputs!BZ:BZ,Inputs!$BH:$BH,Inputs!$AF$8,Inputs!$BJ:$BJ,Carteras!$B47)=0,"-",SUMIFS(Inputs!BZ:BZ,Inputs!$BH:$BH,Inputs!$AF$8,Inputs!$BJ:$BJ,Carteras!$B47))</f>
        <v>-</v>
      </c>
    </row>
    <row r="48" spans="2:18" ht="27.75" customHeight="1" x14ac:dyDescent="0.2">
      <c r="B48" s="67" t="str">
        <f>IF(Inputs!BE38=0,"-",Inputs!BE38)</f>
        <v>-</v>
      </c>
      <c r="C48" s="69" t="str">
        <f>IF(SUMIFS(Inputs!BK:BK,Inputs!$BH:$BH,Inputs!$AF$8,Inputs!$BJ:$BJ,Carteras!$B48)=0,"-",SUMIFS(Inputs!BK:BK,Inputs!$BH:$BH,Inputs!$AF$8,Inputs!$BJ:$BJ,Carteras!$B48))</f>
        <v>-</v>
      </c>
      <c r="D48" s="69" t="str">
        <f>IF(SUMIFS(Inputs!BL:BL,Inputs!$BH:$BH,Inputs!$AF$8,Inputs!$BJ:$BJ,Carteras!$B48)=0,"-",SUMIFS(Inputs!BL:BL,Inputs!$BH:$BH,Inputs!$AF$8,Inputs!$BJ:$BJ,Carteras!$B48))</f>
        <v>-</v>
      </c>
      <c r="E48" s="69" t="str">
        <f>IF(SUMIFS(Inputs!BM:BM,Inputs!$BH:$BH,Inputs!$AF$8,Inputs!$BJ:$BJ,Carteras!$B48)=0,"-",SUMIFS(Inputs!BM:BM,Inputs!$BH:$BH,Inputs!$AF$8,Inputs!$BJ:$BJ,Carteras!$B48))</f>
        <v>-</v>
      </c>
      <c r="F48" s="69" t="str">
        <f>IF(SUMIFS(Inputs!BN:BN,Inputs!$BH:$BH,Inputs!$AF$8,Inputs!$BJ:$BJ,Carteras!$B48)=0,"-",SUMIFS(Inputs!BN:BN,Inputs!$BH:$BH,Inputs!$AF$8,Inputs!$BJ:$BJ,Carteras!$B48))</f>
        <v>-</v>
      </c>
      <c r="G48" s="69" t="str">
        <f>IF(SUMIFS(Inputs!BO:BO,Inputs!$BH:$BH,Inputs!$AF$8,Inputs!$BJ:$BJ,Carteras!$B48)=0,"-",SUMIFS(Inputs!BO:BO,Inputs!$BH:$BH,Inputs!$AF$8,Inputs!$BJ:$BJ,Carteras!$B48))</f>
        <v>-</v>
      </c>
      <c r="H48" s="69" t="str">
        <f>IF(SUMIFS(Inputs!BP:BP,Inputs!$BH:$BH,Inputs!$AF$8,Inputs!$BJ:$BJ,Carteras!$B48)=0,"-",SUMIFS(Inputs!BP:BP,Inputs!$BH:$BH,Inputs!$AF$8,Inputs!$BJ:$BJ,Carteras!$B48))</f>
        <v>-</v>
      </c>
      <c r="I48" s="69" t="str">
        <f>IF(SUMIFS(Inputs!BQ:BQ,Inputs!$BH:$BH,Inputs!$AF$8,Inputs!$BJ:$BJ,Carteras!$B48)=0,"-",SUMIFS(Inputs!BQ:BQ,Inputs!$BH:$BH,Inputs!$AF$8,Inputs!$BJ:$BJ,Carteras!$B48))</f>
        <v>-</v>
      </c>
      <c r="J48" s="69" t="str">
        <f>IF(SUMIFS(Inputs!BR:BR,Inputs!$BH:$BH,Inputs!$AF$8,Inputs!$BJ:$BJ,Carteras!$B48)=0,"-",SUMIFS(Inputs!BR:BR,Inputs!$BH:$BH,Inputs!$AF$8,Inputs!$BJ:$BJ,Carteras!$B48))</f>
        <v>-</v>
      </c>
      <c r="K48" s="69" t="str">
        <f>IF(SUMIFS(Inputs!BS:BS,Inputs!$BH:$BH,Inputs!$AF$8,Inputs!$BJ:$BJ,Carteras!$B48)=0,"-",SUMIFS(Inputs!BS:BS,Inputs!$BH:$BH,Inputs!$AF$8,Inputs!$BJ:$BJ,Carteras!$B48))</f>
        <v>-</v>
      </c>
      <c r="L48" s="69" t="str">
        <f>IF(SUMIFS(Inputs!BT:BT,Inputs!$BH:$BH,Inputs!$AF$8,Inputs!$BJ:$BJ,Carteras!$B48)=0,"-",SUMIFS(Inputs!BT:BT,Inputs!$BH:$BH,Inputs!$AF$8,Inputs!$BJ:$BJ,Carteras!$B48))</f>
        <v>-</v>
      </c>
      <c r="M48" s="69" t="str">
        <f>IF(SUMIFS(Inputs!BU:BU,Inputs!$BH:$BH,Inputs!$AF$8,Inputs!$BJ:$BJ,Carteras!$B48)=0,"-",SUMIFS(Inputs!BU:BU,Inputs!$BH:$BH,Inputs!$AF$8,Inputs!$BJ:$BJ,Carteras!$B48))</f>
        <v>-</v>
      </c>
      <c r="N48" s="69" t="str">
        <f>IF(SUMIFS(Inputs!BV:BV,Inputs!$BH:$BH,Inputs!$AF$8,Inputs!$BJ:$BJ,Carteras!$B48)=0,"-",SUMIFS(Inputs!BV:BV,Inputs!$BH:$BH,Inputs!$AF$8,Inputs!$BJ:$BJ,Carteras!$B48))</f>
        <v>-</v>
      </c>
      <c r="O48" s="69" t="str">
        <f>IF(SUMIFS(Inputs!BW:BW,Inputs!$BH:$BH,Inputs!$AF$8,Inputs!$BJ:$BJ,Carteras!$B48)=0,"-",SUMIFS(Inputs!BW:BW,Inputs!$BH:$BH,Inputs!$AF$8,Inputs!$BJ:$BJ,Carteras!$B48))</f>
        <v>-</v>
      </c>
      <c r="P48" s="69" t="str">
        <f>IF(SUMIFS(Inputs!BX:BX,Inputs!$BH:$BH,Inputs!$AF$8,Inputs!$BJ:$BJ,Carteras!$B48)=0,"-",SUMIFS(Inputs!BX:BX,Inputs!$BH:$BH,Inputs!$AF$8,Inputs!$BJ:$BJ,Carteras!$B48))</f>
        <v>-</v>
      </c>
      <c r="Q48" s="69" t="str">
        <f>IF(SUMIFS(Inputs!BY:BY,Inputs!$BH:$BH,Inputs!$AF$8,Inputs!$BJ:$BJ,Carteras!$B48)=0,"-",SUMIFS(Inputs!BY:BY,Inputs!$BH:$BH,Inputs!$AF$8,Inputs!$BJ:$BJ,Carteras!$B48))</f>
        <v>-</v>
      </c>
      <c r="R48" s="69" t="str">
        <f>IF(SUMIFS(Inputs!BZ:BZ,Inputs!$BH:$BH,Inputs!$AF$8,Inputs!$BJ:$BJ,Carteras!$B48)=0,"-",SUMIFS(Inputs!BZ:BZ,Inputs!$BH:$BH,Inputs!$AF$8,Inputs!$BJ:$BJ,Carteras!$B48))</f>
        <v>-</v>
      </c>
    </row>
    <row r="49" spans="2:18" ht="27.75" customHeight="1" x14ac:dyDescent="0.2">
      <c r="B49" s="67" t="str">
        <f>IF(Inputs!BE39=0,"-",Inputs!BE39)</f>
        <v>-</v>
      </c>
      <c r="C49" s="69" t="str">
        <f>IF(SUMIFS(Inputs!BK:BK,Inputs!$BH:$BH,Inputs!$AF$8,Inputs!$BJ:$BJ,Carteras!$B49)=0,"-",SUMIFS(Inputs!BK:BK,Inputs!$BH:$BH,Inputs!$AF$8,Inputs!$BJ:$BJ,Carteras!$B49))</f>
        <v>-</v>
      </c>
      <c r="D49" s="69" t="str">
        <f>IF(SUMIFS(Inputs!BL:BL,Inputs!$BH:$BH,Inputs!$AF$8,Inputs!$BJ:$BJ,Carteras!$B49)=0,"-",SUMIFS(Inputs!BL:BL,Inputs!$BH:$BH,Inputs!$AF$8,Inputs!$BJ:$BJ,Carteras!$B49))</f>
        <v>-</v>
      </c>
      <c r="E49" s="69" t="str">
        <f>IF(SUMIFS(Inputs!BM:BM,Inputs!$BH:$BH,Inputs!$AF$8,Inputs!$BJ:$BJ,Carteras!$B49)=0,"-",SUMIFS(Inputs!BM:BM,Inputs!$BH:$BH,Inputs!$AF$8,Inputs!$BJ:$BJ,Carteras!$B49))</f>
        <v>-</v>
      </c>
      <c r="F49" s="69" t="str">
        <f>IF(SUMIFS(Inputs!BN:BN,Inputs!$BH:$BH,Inputs!$AF$8,Inputs!$BJ:$BJ,Carteras!$B49)=0,"-",SUMIFS(Inputs!BN:BN,Inputs!$BH:$BH,Inputs!$AF$8,Inputs!$BJ:$BJ,Carteras!$B49))</f>
        <v>-</v>
      </c>
      <c r="G49" s="69" t="str">
        <f>IF(SUMIFS(Inputs!BO:BO,Inputs!$BH:$BH,Inputs!$AF$8,Inputs!$BJ:$BJ,Carteras!$B49)=0,"-",SUMIFS(Inputs!BO:BO,Inputs!$BH:$BH,Inputs!$AF$8,Inputs!$BJ:$BJ,Carteras!$B49))</f>
        <v>-</v>
      </c>
      <c r="H49" s="69" t="str">
        <f>IF(SUMIFS(Inputs!BP:BP,Inputs!$BH:$BH,Inputs!$AF$8,Inputs!$BJ:$BJ,Carteras!$B49)=0,"-",SUMIFS(Inputs!BP:BP,Inputs!$BH:$BH,Inputs!$AF$8,Inputs!$BJ:$BJ,Carteras!$B49))</f>
        <v>-</v>
      </c>
      <c r="I49" s="69" t="str">
        <f>IF(SUMIFS(Inputs!BQ:BQ,Inputs!$BH:$BH,Inputs!$AF$8,Inputs!$BJ:$BJ,Carteras!$B49)=0,"-",SUMIFS(Inputs!BQ:BQ,Inputs!$BH:$BH,Inputs!$AF$8,Inputs!$BJ:$BJ,Carteras!$B49))</f>
        <v>-</v>
      </c>
      <c r="J49" s="69" t="str">
        <f>IF(SUMIFS(Inputs!BR:BR,Inputs!$BH:$BH,Inputs!$AF$8,Inputs!$BJ:$BJ,Carteras!$B49)=0,"-",SUMIFS(Inputs!BR:BR,Inputs!$BH:$BH,Inputs!$AF$8,Inputs!$BJ:$BJ,Carteras!$B49))</f>
        <v>-</v>
      </c>
      <c r="K49" s="69" t="str">
        <f>IF(SUMIFS(Inputs!BS:BS,Inputs!$BH:$BH,Inputs!$AF$8,Inputs!$BJ:$BJ,Carteras!$B49)=0,"-",SUMIFS(Inputs!BS:BS,Inputs!$BH:$BH,Inputs!$AF$8,Inputs!$BJ:$BJ,Carteras!$B49))</f>
        <v>-</v>
      </c>
      <c r="L49" s="69" t="str">
        <f>IF(SUMIFS(Inputs!BT:BT,Inputs!$BH:$BH,Inputs!$AF$8,Inputs!$BJ:$BJ,Carteras!$B49)=0,"-",SUMIFS(Inputs!BT:BT,Inputs!$BH:$BH,Inputs!$AF$8,Inputs!$BJ:$BJ,Carteras!$B49))</f>
        <v>-</v>
      </c>
      <c r="M49" s="69" t="str">
        <f>IF(SUMIFS(Inputs!BU:BU,Inputs!$BH:$BH,Inputs!$AF$8,Inputs!$BJ:$BJ,Carteras!$B49)=0,"-",SUMIFS(Inputs!BU:BU,Inputs!$BH:$BH,Inputs!$AF$8,Inputs!$BJ:$BJ,Carteras!$B49))</f>
        <v>-</v>
      </c>
      <c r="N49" s="69" t="str">
        <f>IF(SUMIFS(Inputs!BV:BV,Inputs!$BH:$BH,Inputs!$AF$8,Inputs!$BJ:$BJ,Carteras!$B49)=0,"-",SUMIFS(Inputs!BV:BV,Inputs!$BH:$BH,Inputs!$AF$8,Inputs!$BJ:$BJ,Carteras!$B49))</f>
        <v>-</v>
      </c>
      <c r="O49" s="69" t="str">
        <f>IF(SUMIFS(Inputs!BW:BW,Inputs!$BH:$BH,Inputs!$AF$8,Inputs!$BJ:$BJ,Carteras!$B49)=0,"-",SUMIFS(Inputs!BW:BW,Inputs!$BH:$BH,Inputs!$AF$8,Inputs!$BJ:$BJ,Carteras!$B49))</f>
        <v>-</v>
      </c>
      <c r="P49" s="69" t="str">
        <f>IF(SUMIFS(Inputs!BX:BX,Inputs!$BH:$BH,Inputs!$AF$8,Inputs!$BJ:$BJ,Carteras!$B49)=0,"-",SUMIFS(Inputs!BX:BX,Inputs!$BH:$BH,Inputs!$AF$8,Inputs!$BJ:$BJ,Carteras!$B49))</f>
        <v>-</v>
      </c>
      <c r="Q49" s="69" t="str">
        <f>IF(SUMIFS(Inputs!BY:BY,Inputs!$BH:$BH,Inputs!$AF$8,Inputs!$BJ:$BJ,Carteras!$B49)=0,"-",SUMIFS(Inputs!BY:BY,Inputs!$BH:$BH,Inputs!$AF$8,Inputs!$BJ:$BJ,Carteras!$B49))</f>
        <v>-</v>
      </c>
      <c r="R49" s="69" t="str">
        <f>IF(SUMIFS(Inputs!BZ:BZ,Inputs!$BH:$BH,Inputs!$AF$8,Inputs!$BJ:$BJ,Carteras!$B49)=0,"-",SUMIFS(Inputs!BZ:BZ,Inputs!$BH:$BH,Inputs!$AF$8,Inputs!$BJ:$BJ,Carteras!$B49))</f>
        <v>-</v>
      </c>
    </row>
    <row r="50" spans="2:18" ht="27.75" customHeight="1" x14ac:dyDescent="0.2">
      <c r="B50" s="67" t="str">
        <f>IF(Inputs!BE40=0,"-",Inputs!BE40)</f>
        <v>-</v>
      </c>
      <c r="C50" s="69" t="str">
        <f>IF(SUMIFS(Inputs!BK:BK,Inputs!$BH:$BH,Inputs!$AF$8,Inputs!$BJ:$BJ,Carteras!$B50)=0,"-",SUMIFS(Inputs!BK:BK,Inputs!$BH:$BH,Inputs!$AF$8,Inputs!$BJ:$BJ,Carteras!$B50))</f>
        <v>-</v>
      </c>
      <c r="D50" s="69" t="str">
        <f>IF(SUMIFS(Inputs!BL:BL,Inputs!$BH:$BH,Inputs!$AF$8,Inputs!$BJ:$BJ,Carteras!$B50)=0,"-",SUMIFS(Inputs!BL:BL,Inputs!$BH:$BH,Inputs!$AF$8,Inputs!$BJ:$BJ,Carteras!$B50))</f>
        <v>-</v>
      </c>
      <c r="E50" s="69" t="str">
        <f>IF(SUMIFS(Inputs!BM:BM,Inputs!$BH:$BH,Inputs!$AF$8,Inputs!$BJ:$BJ,Carteras!$B50)=0,"-",SUMIFS(Inputs!BM:BM,Inputs!$BH:$BH,Inputs!$AF$8,Inputs!$BJ:$BJ,Carteras!$B50))</f>
        <v>-</v>
      </c>
      <c r="F50" s="69" t="str">
        <f>IF(SUMIFS(Inputs!BN:BN,Inputs!$BH:$BH,Inputs!$AF$8,Inputs!$BJ:$BJ,Carteras!$B50)=0,"-",SUMIFS(Inputs!BN:BN,Inputs!$BH:$BH,Inputs!$AF$8,Inputs!$BJ:$BJ,Carteras!$B50))</f>
        <v>-</v>
      </c>
      <c r="G50" s="69" t="str">
        <f>IF(SUMIFS(Inputs!BO:BO,Inputs!$BH:$BH,Inputs!$AF$8,Inputs!$BJ:$BJ,Carteras!$B50)=0,"-",SUMIFS(Inputs!BO:BO,Inputs!$BH:$BH,Inputs!$AF$8,Inputs!$BJ:$BJ,Carteras!$B50))</f>
        <v>-</v>
      </c>
      <c r="H50" s="69" t="str">
        <f>IF(SUMIFS(Inputs!BP:BP,Inputs!$BH:$BH,Inputs!$AF$8,Inputs!$BJ:$BJ,Carteras!$B50)=0,"-",SUMIFS(Inputs!BP:BP,Inputs!$BH:$BH,Inputs!$AF$8,Inputs!$BJ:$BJ,Carteras!$B50))</f>
        <v>-</v>
      </c>
      <c r="I50" s="69" t="str">
        <f>IF(SUMIFS(Inputs!BQ:BQ,Inputs!$BH:$BH,Inputs!$AF$8,Inputs!$BJ:$BJ,Carteras!$B50)=0,"-",SUMIFS(Inputs!BQ:BQ,Inputs!$BH:$BH,Inputs!$AF$8,Inputs!$BJ:$BJ,Carteras!$B50))</f>
        <v>-</v>
      </c>
      <c r="J50" s="69" t="str">
        <f>IF(SUMIFS(Inputs!BR:BR,Inputs!$BH:$BH,Inputs!$AF$8,Inputs!$BJ:$BJ,Carteras!$B50)=0,"-",SUMIFS(Inputs!BR:BR,Inputs!$BH:$BH,Inputs!$AF$8,Inputs!$BJ:$BJ,Carteras!$B50))</f>
        <v>-</v>
      </c>
      <c r="K50" s="69" t="str">
        <f>IF(SUMIFS(Inputs!BS:BS,Inputs!$BH:$BH,Inputs!$AF$8,Inputs!$BJ:$BJ,Carteras!$B50)=0,"-",SUMIFS(Inputs!BS:BS,Inputs!$BH:$BH,Inputs!$AF$8,Inputs!$BJ:$BJ,Carteras!$B50))</f>
        <v>-</v>
      </c>
      <c r="L50" s="69" t="str">
        <f>IF(SUMIFS(Inputs!BT:BT,Inputs!$BH:$BH,Inputs!$AF$8,Inputs!$BJ:$BJ,Carteras!$B50)=0,"-",SUMIFS(Inputs!BT:BT,Inputs!$BH:$BH,Inputs!$AF$8,Inputs!$BJ:$BJ,Carteras!$B50))</f>
        <v>-</v>
      </c>
      <c r="M50" s="69" t="str">
        <f>IF(SUMIFS(Inputs!BU:BU,Inputs!$BH:$BH,Inputs!$AF$8,Inputs!$BJ:$BJ,Carteras!$B50)=0,"-",SUMIFS(Inputs!BU:BU,Inputs!$BH:$BH,Inputs!$AF$8,Inputs!$BJ:$BJ,Carteras!$B50))</f>
        <v>-</v>
      </c>
      <c r="N50" s="69" t="str">
        <f>IF(SUMIFS(Inputs!BV:BV,Inputs!$BH:$BH,Inputs!$AF$8,Inputs!$BJ:$BJ,Carteras!$B50)=0,"-",SUMIFS(Inputs!BV:BV,Inputs!$BH:$BH,Inputs!$AF$8,Inputs!$BJ:$BJ,Carteras!$B50))</f>
        <v>-</v>
      </c>
      <c r="O50" s="69" t="str">
        <f>IF(SUMIFS(Inputs!BW:BW,Inputs!$BH:$BH,Inputs!$AF$8,Inputs!$BJ:$BJ,Carteras!$B50)=0,"-",SUMIFS(Inputs!BW:BW,Inputs!$BH:$BH,Inputs!$AF$8,Inputs!$BJ:$BJ,Carteras!$B50))</f>
        <v>-</v>
      </c>
      <c r="P50" s="69" t="str">
        <f>IF(SUMIFS(Inputs!BX:BX,Inputs!$BH:$BH,Inputs!$AF$8,Inputs!$BJ:$BJ,Carteras!$B50)=0,"-",SUMIFS(Inputs!BX:BX,Inputs!$BH:$BH,Inputs!$AF$8,Inputs!$BJ:$BJ,Carteras!$B50))</f>
        <v>-</v>
      </c>
      <c r="Q50" s="69" t="str">
        <f>IF(SUMIFS(Inputs!BY:BY,Inputs!$BH:$BH,Inputs!$AF$8,Inputs!$BJ:$BJ,Carteras!$B50)=0,"-",SUMIFS(Inputs!BY:BY,Inputs!$BH:$BH,Inputs!$AF$8,Inputs!$BJ:$BJ,Carteras!$B50))</f>
        <v>-</v>
      </c>
      <c r="R50" s="69" t="str">
        <f>IF(SUMIFS(Inputs!BZ:BZ,Inputs!$BH:$BH,Inputs!$AF$8,Inputs!$BJ:$BJ,Carteras!$B50)=0,"-",SUMIFS(Inputs!BZ:BZ,Inputs!$BH:$BH,Inputs!$AF$8,Inputs!$BJ:$BJ,Carteras!$B50))</f>
        <v>-</v>
      </c>
    </row>
    <row r="51" spans="2:18" ht="27.75" customHeight="1" x14ac:dyDescent="0.2">
      <c r="B51" s="67" t="str">
        <f>IF(Inputs!BE41=0,"-",Inputs!BE41)</f>
        <v>-</v>
      </c>
      <c r="C51" s="69" t="str">
        <f>IF(SUMIFS(Inputs!BK:BK,Inputs!$BH:$BH,Inputs!$AF$8,Inputs!$BJ:$BJ,Carteras!$B51)=0,"-",SUMIFS(Inputs!BK:BK,Inputs!$BH:$BH,Inputs!$AF$8,Inputs!$BJ:$BJ,Carteras!$B51))</f>
        <v>-</v>
      </c>
      <c r="D51" s="69" t="str">
        <f>IF(SUMIFS(Inputs!BL:BL,Inputs!$BH:$BH,Inputs!$AF$8,Inputs!$BJ:$BJ,Carteras!$B51)=0,"-",SUMIFS(Inputs!BL:BL,Inputs!$BH:$BH,Inputs!$AF$8,Inputs!$BJ:$BJ,Carteras!$B51))</f>
        <v>-</v>
      </c>
      <c r="E51" s="69" t="str">
        <f>IF(SUMIFS(Inputs!BM:BM,Inputs!$BH:$BH,Inputs!$AF$8,Inputs!$BJ:$BJ,Carteras!$B51)=0,"-",SUMIFS(Inputs!BM:BM,Inputs!$BH:$BH,Inputs!$AF$8,Inputs!$BJ:$BJ,Carteras!$B51))</f>
        <v>-</v>
      </c>
      <c r="F51" s="69" t="str">
        <f>IF(SUMIFS(Inputs!BN:BN,Inputs!$BH:$BH,Inputs!$AF$8,Inputs!$BJ:$BJ,Carteras!$B51)=0,"-",SUMIFS(Inputs!BN:BN,Inputs!$BH:$BH,Inputs!$AF$8,Inputs!$BJ:$BJ,Carteras!$B51))</f>
        <v>-</v>
      </c>
      <c r="G51" s="69" t="str">
        <f>IF(SUMIFS(Inputs!BO:BO,Inputs!$BH:$BH,Inputs!$AF$8,Inputs!$BJ:$BJ,Carteras!$B51)=0,"-",SUMIFS(Inputs!BO:BO,Inputs!$BH:$BH,Inputs!$AF$8,Inputs!$BJ:$BJ,Carteras!$B51))</f>
        <v>-</v>
      </c>
      <c r="H51" s="69" t="str">
        <f>IF(SUMIFS(Inputs!BP:BP,Inputs!$BH:$BH,Inputs!$AF$8,Inputs!$BJ:$BJ,Carteras!$B51)=0,"-",SUMIFS(Inputs!BP:BP,Inputs!$BH:$BH,Inputs!$AF$8,Inputs!$BJ:$BJ,Carteras!$B51))</f>
        <v>-</v>
      </c>
      <c r="I51" s="69" t="str">
        <f>IF(SUMIFS(Inputs!BQ:BQ,Inputs!$BH:$BH,Inputs!$AF$8,Inputs!$BJ:$BJ,Carteras!$B51)=0,"-",SUMIFS(Inputs!BQ:BQ,Inputs!$BH:$BH,Inputs!$AF$8,Inputs!$BJ:$BJ,Carteras!$B51))</f>
        <v>-</v>
      </c>
      <c r="J51" s="69" t="str">
        <f>IF(SUMIFS(Inputs!BR:BR,Inputs!$BH:$BH,Inputs!$AF$8,Inputs!$BJ:$BJ,Carteras!$B51)=0,"-",SUMIFS(Inputs!BR:BR,Inputs!$BH:$BH,Inputs!$AF$8,Inputs!$BJ:$BJ,Carteras!$B51))</f>
        <v>-</v>
      </c>
      <c r="K51" s="69" t="str">
        <f>IF(SUMIFS(Inputs!BS:BS,Inputs!$BH:$BH,Inputs!$AF$8,Inputs!$BJ:$BJ,Carteras!$B51)=0,"-",SUMIFS(Inputs!BS:BS,Inputs!$BH:$BH,Inputs!$AF$8,Inputs!$BJ:$BJ,Carteras!$B51))</f>
        <v>-</v>
      </c>
      <c r="L51" s="69" t="str">
        <f>IF(SUMIFS(Inputs!BT:BT,Inputs!$BH:$BH,Inputs!$AF$8,Inputs!$BJ:$BJ,Carteras!$B51)=0,"-",SUMIFS(Inputs!BT:BT,Inputs!$BH:$BH,Inputs!$AF$8,Inputs!$BJ:$BJ,Carteras!$B51))</f>
        <v>-</v>
      </c>
      <c r="M51" s="69" t="str">
        <f>IF(SUMIFS(Inputs!BU:BU,Inputs!$BH:$BH,Inputs!$AF$8,Inputs!$BJ:$BJ,Carteras!$B51)=0,"-",SUMIFS(Inputs!BU:BU,Inputs!$BH:$BH,Inputs!$AF$8,Inputs!$BJ:$BJ,Carteras!$B51))</f>
        <v>-</v>
      </c>
      <c r="N51" s="69" t="str">
        <f>IF(SUMIFS(Inputs!BV:BV,Inputs!$BH:$BH,Inputs!$AF$8,Inputs!$BJ:$BJ,Carteras!$B51)=0,"-",SUMIFS(Inputs!BV:BV,Inputs!$BH:$BH,Inputs!$AF$8,Inputs!$BJ:$BJ,Carteras!$B51))</f>
        <v>-</v>
      </c>
      <c r="O51" s="69" t="str">
        <f>IF(SUMIFS(Inputs!BW:BW,Inputs!$BH:$BH,Inputs!$AF$8,Inputs!$BJ:$BJ,Carteras!$B51)=0,"-",SUMIFS(Inputs!BW:BW,Inputs!$BH:$BH,Inputs!$AF$8,Inputs!$BJ:$BJ,Carteras!$B51))</f>
        <v>-</v>
      </c>
      <c r="P51" s="69" t="str">
        <f>IF(SUMIFS(Inputs!BX:BX,Inputs!$BH:$BH,Inputs!$AF$8,Inputs!$BJ:$BJ,Carteras!$B51)=0,"-",SUMIFS(Inputs!BX:BX,Inputs!$BH:$BH,Inputs!$AF$8,Inputs!$BJ:$BJ,Carteras!$B51))</f>
        <v>-</v>
      </c>
      <c r="Q51" s="69" t="str">
        <f>IF(SUMIFS(Inputs!BY:BY,Inputs!$BH:$BH,Inputs!$AF$8,Inputs!$BJ:$BJ,Carteras!$B51)=0,"-",SUMIFS(Inputs!BY:BY,Inputs!$BH:$BH,Inputs!$AF$8,Inputs!$BJ:$BJ,Carteras!$B51))</f>
        <v>-</v>
      </c>
      <c r="R51" s="69" t="str">
        <f>IF(SUMIFS(Inputs!BZ:BZ,Inputs!$BH:$BH,Inputs!$AF$8,Inputs!$BJ:$BJ,Carteras!$B51)=0,"-",SUMIFS(Inputs!BZ:BZ,Inputs!$BH:$BH,Inputs!$AF$8,Inputs!$BJ:$BJ,Carteras!$B51))</f>
        <v>-</v>
      </c>
    </row>
    <row r="52" spans="2:18" ht="27.75" customHeight="1" x14ac:dyDescent="0.2">
      <c r="B52" s="67" t="str">
        <f>IF(Inputs!BE42=0,"-",Inputs!BE42)</f>
        <v>-</v>
      </c>
      <c r="C52" s="69" t="str">
        <f>IF(SUMIFS(Inputs!BK:BK,Inputs!$BH:$BH,Inputs!$AF$8,Inputs!$BJ:$BJ,Carteras!$B52)=0,"-",SUMIFS(Inputs!BK:BK,Inputs!$BH:$BH,Inputs!$AF$8,Inputs!$BJ:$BJ,Carteras!$B52))</f>
        <v>-</v>
      </c>
      <c r="D52" s="69" t="str">
        <f>IF(SUMIFS(Inputs!BL:BL,Inputs!$BH:$BH,Inputs!$AF$8,Inputs!$BJ:$BJ,Carteras!$B52)=0,"-",SUMIFS(Inputs!BL:BL,Inputs!$BH:$BH,Inputs!$AF$8,Inputs!$BJ:$BJ,Carteras!$B52))</f>
        <v>-</v>
      </c>
      <c r="E52" s="69" t="str">
        <f>IF(SUMIFS(Inputs!BM:BM,Inputs!$BH:$BH,Inputs!$AF$8,Inputs!$BJ:$BJ,Carteras!$B52)=0,"-",SUMIFS(Inputs!BM:BM,Inputs!$BH:$BH,Inputs!$AF$8,Inputs!$BJ:$BJ,Carteras!$B52))</f>
        <v>-</v>
      </c>
      <c r="F52" s="69" t="str">
        <f>IF(SUMIFS(Inputs!BN:BN,Inputs!$BH:$BH,Inputs!$AF$8,Inputs!$BJ:$BJ,Carteras!$B52)=0,"-",SUMIFS(Inputs!BN:BN,Inputs!$BH:$BH,Inputs!$AF$8,Inputs!$BJ:$BJ,Carteras!$B52))</f>
        <v>-</v>
      </c>
      <c r="G52" s="69" t="str">
        <f>IF(SUMIFS(Inputs!BO:BO,Inputs!$BH:$BH,Inputs!$AF$8,Inputs!$BJ:$BJ,Carteras!$B52)=0,"-",SUMIFS(Inputs!BO:BO,Inputs!$BH:$BH,Inputs!$AF$8,Inputs!$BJ:$BJ,Carteras!$B52))</f>
        <v>-</v>
      </c>
      <c r="H52" s="69" t="str">
        <f>IF(SUMIFS(Inputs!BP:BP,Inputs!$BH:$BH,Inputs!$AF$8,Inputs!$BJ:$BJ,Carteras!$B52)=0,"-",SUMIFS(Inputs!BP:BP,Inputs!$BH:$BH,Inputs!$AF$8,Inputs!$BJ:$BJ,Carteras!$B52))</f>
        <v>-</v>
      </c>
      <c r="I52" s="69" t="str">
        <f>IF(SUMIFS(Inputs!BQ:BQ,Inputs!$BH:$BH,Inputs!$AF$8,Inputs!$BJ:$BJ,Carteras!$B52)=0,"-",SUMIFS(Inputs!BQ:BQ,Inputs!$BH:$BH,Inputs!$AF$8,Inputs!$BJ:$BJ,Carteras!$B52))</f>
        <v>-</v>
      </c>
      <c r="J52" s="69" t="str">
        <f>IF(SUMIFS(Inputs!BR:BR,Inputs!$BH:$BH,Inputs!$AF$8,Inputs!$BJ:$BJ,Carteras!$B52)=0,"-",SUMIFS(Inputs!BR:BR,Inputs!$BH:$BH,Inputs!$AF$8,Inputs!$BJ:$BJ,Carteras!$B52))</f>
        <v>-</v>
      </c>
      <c r="K52" s="69" t="str">
        <f>IF(SUMIFS(Inputs!BS:BS,Inputs!$BH:$BH,Inputs!$AF$8,Inputs!$BJ:$BJ,Carteras!$B52)=0,"-",SUMIFS(Inputs!BS:BS,Inputs!$BH:$BH,Inputs!$AF$8,Inputs!$BJ:$BJ,Carteras!$B52))</f>
        <v>-</v>
      </c>
      <c r="L52" s="69" t="str">
        <f>IF(SUMIFS(Inputs!BT:BT,Inputs!$BH:$BH,Inputs!$AF$8,Inputs!$BJ:$BJ,Carteras!$B52)=0,"-",SUMIFS(Inputs!BT:BT,Inputs!$BH:$BH,Inputs!$AF$8,Inputs!$BJ:$BJ,Carteras!$B52))</f>
        <v>-</v>
      </c>
      <c r="M52" s="69" t="str">
        <f>IF(SUMIFS(Inputs!BU:BU,Inputs!$BH:$BH,Inputs!$AF$8,Inputs!$BJ:$BJ,Carteras!$B52)=0,"-",SUMIFS(Inputs!BU:BU,Inputs!$BH:$BH,Inputs!$AF$8,Inputs!$BJ:$BJ,Carteras!$B52))</f>
        <v>-</v>
      </c>
      <c r="N52" s="69" t="str">
        <f>IF(SUMIFS(Inputs!BV:BV,Inputs!$BH:$BH,Inputs!$AF$8,Inputs!$BJ:$BJ,Carteras!$B52)=0,"-",SUMIFS(Inputs!BV:BV,Inputs!$BH:$BH,Inputs!$AF$8,Inputs!$BJ:$BJ,Carteras!$B52))</f>
        <v>-</v>
      </c>
      <c r="O52" s="69" t="str">
        <f>IF(SUMIFS(Inputs!BW:BW,Inputs!$BH:$BH,Inputs!$AF$8,Inputs!$BJ:$BJ,Carteras!$B52)=0,"-",SUMIFS(Inputs!BW:BW,Inputs!$BH:$BH,Inputs!$AF$8,Inputs!$BJ:$BJ,Carteras!$B52))</f>
        <v>-</v>
      </c>
      <c r="P52" s="69" t="str">
        <f>IF(SUMIFS(Inputs!BX:BX,Inputs!$BH:$BH,Inputs!$AF$8,Inputs!$BJ:$BJ,Carteras!$B52)=0,"-",SUMIFS(Inputs!BX:BX,Inputs!$BH:$BH,Inputs!$AF$8,Inputs!$BJ:$BJ,Carteras!$B52))</f>
        <v>-</v>
      </c>
      <c r="Q52" s="69" t="str">
        <f>IF(SUMIFS(Inputs!BY:BY,Inputs!$BH:$BH,Inputs!$AF$8,Inputs!$BJ:$BJ,Carteras!$B52)=0,"-",SUMIFS(Inputs!BY:BY,Inputs!$BH:$BH,Inputs!$AF$8,Inputs!$BJ:$BJ,Carteras!$B52))</f>
        <v>-</v>
      </c>
      <c r="R52" s="69" t="str">
        <f>IF(SUMIFS(Inputs!BZ:BZ,Inputs!$BH:$BH,Inputs!$AF$8,Inputs!$BJ:$BJ,Carteras!$B52)=0,"-",SUMIFS(Inputs!BZ:BZ,Inputs!$BH:$BH,Inputs!$AF$8,Inputs!$BJ:$BJ,Carteras!$B52))</f>
        <v>-</v>
      </c>
    </row>
    <row r="53" spans="2:18" ht="18" customHeight="1" x14ac:dyDescent="0.2">
      <c r="B53" s="31" t="str">
        <f>IF(Inputs!BE43=0,"-",Inputs!BE43)</f>
        <v>-</v>
      </c>
      <c r="C53" s="69" t="str">
        <f>IF(SUMIFS(Inputs!BK:BK,Inputs!$BH:$BH,Inputs!$AF$8,Inputs!$BJ:$BJ,Carteras!$B53)=0,"-",SUMIFS(Inputs!BK:BK,Inputs!$BH:$BH,Inputs!$AF$8,Inputs!$BJ:$BJ,Carteras!$B53))</f>
        <v>-</v>
      </c>
      <c r="D53" s="69" t="str">
        <f>IF(SUMIFS(Inputs!BL:BL,Inputs!$BH:$BH,Inputs!$AF$8,Inputs!$BJ:$BJ,Carteras!$B53)=0,"-",SUMIFS(Inputs!BL:BL,Inputs!$BH:$BH,Inputs!$AF$8,Inputs!$BJ:$BJ,Carteras!$B53))</f>
        <v>-</v>
      </c>
      <c r="E53" s="69" t="str">
        <f>IF(SUMIFS(Inputs!BM:BM,Inputs!$BH:$BH,Inputs!$AF$8,Inputs!$BJ:$BJ,Carteras!$B53)=0,"-",SUMIFS(Inputs!BM:BM,Inputs!$BH:$BH,Inputs!$AF$8,Inputs!$BJ:$BJ,Carteras!$B53))</f>
        <v>-</v>
      </c>
      <c r="F53" s="69" t="str">
        <f>IF(SUMIFS(Inputs!BN:BN,Inputs!$BH:$BH,Inputs!$AF$8,Inputs!$BJ:$BJ,Carteras!$B53)=0,"-",SUMIFS(Inputs!BN:BN,Inputs!$BH:$BH,Inputs!$AF$8,Inputs!$BJ:$BJ,Carteras!$B53))</f>
        <v>-</v>
      </c>
      <c r="G53" s="69" t="str">
        <f>IF(SUMIFS(Inputs!BO:BO,Inputs!$BH:$BH,Inputs!$AF$8,Inputs!$BJ:$BJ,Carteras!$B53)=0,"-",SUMIFS(Inputs!BO:BO,Inputs!$BH:$BH,Inputs!$AF$8,Inputs!$BJ:$BJ,Carteras!$B53))</f>
        <v>-</v>
      </c>
      <c r="H53" s="69" t="str">
        <f>IF(SUMIFS(Inputs!BP:BP,Inputs!$BH:$BH,Inputs!$AF$8,Inputs!$BJ:$BJ,Carteras!$B53)=0,"-",SUMIFS(Inputs!BP:BP,Inputs!$BH:$BH,Inputs!$AF$8,Inputs!$BJ:$BJ,Carteras!$B53))</f>
        <v>-</v>
      </c>
      <c r="I53" s="69" t="str">
        <f>IF(SUMIFS(Inputs!BQ:BQ,Inputs!$BH:$BH,Inputs!$AF$8,Inputs!$BJ:$BJ,Carteras!$B53)=0,"-",SUMIFS(Inputs!BQ:BQ,Inputs!$BH:$BH,Inputs!$AF$8,Inputs!$BJ:$BJ,Carteras!$B53))</f>
        <v>-</v>
      </c>
      <c r="J53" s="69" t="str">
        <f>IF(SUMIFS(Inputs!BR:BR,Inputs!$BH:$BH,Inputs!$AF$8,Inputs!$BJ:$BJ,Carteras!$B53)=0,"-",SUMIFS(Inputs!BR:BR,Inputs!$BH:$BH,Inputs!$AF$8,Inputs!$BJ:$BJ,Carteras!$B53))</f>
        <v>-</v>
      </c>
      <c r="K53" s="69" t="str">
        <f>IF(SUMIFS(Inputs!BS:BS,Inputs!$BH:$BH,Inputs!$AF$8,Inputs!$BJ:$BJ,Carteras!$B53)=0,"-",SUMIFS(Inputs!BS:BS,Inputs!$BH:$BH,Inputs!$AF$8,Inputs!$BJ:$BJ,Carteras!$B53))</f>
        <v>-</v>
      </c>
      <c r="L53" s="69" t="str">
        <f>IF(SUMIFS(Inputs!BT:BT,Inputs!$BH:$BH,Inputs!$AF$8,Inputs!$BJ:$BJ,Carteras!$B53)=0,"-",SUMIFS(Inputs!BT:BT,Inputs!$BH:$BH,Inputs!$AF$8,Inputs!$BJ:$BJ,Carteras!$B53))</f>
        <v>-</v>
      </c>
      <c r="M53" s="69" t="str">
        <f>IF(SUMIFS(Inputs!BU:BU,Inputs!$BH:$BH,Inputs!$AF$8,Inputs!$BJ:$BJ,Carteras!$B53)=0,"-",SUMIFS(Inputs!BU:BU,Inputs!$BH:$BH,Inputs!$AF$8,Inputs!$BJ:$BJ,Carteras!$B53))</f>
        <v>-</v>
      </c>
      <c r="N53" s="69" t="str">
        <f>IF(SUMIFS(Inputs!BV:BV,Inputs!$BH:$BH,Inputs!$AF$8,Inputs!$BJ:$BJ,Carteras!$B53)=0,"-",SUMIFS(Inputs!BV:BV,Inputs!$BH:$BH,Inputs!$AF$8,Inputs!$BJ:$BJ,Carteras!$B53))</f>
        <v>-</v>
      </c>
      <c r="O53" s="69" t="str">
        <f>IF(SUMIFS(Inputs!BW:BW,Inputs!$BH:$BH,Inputs!$AF$8,Inputs!$BJ:$BJ,Carteras!$B53)=0,"-",SUMIFS(Inputs!BW:BW,Inputs!$BH:$BH,Inputs!$AF$8,Inputs!$BJ:$BJ,Carteras!$B53))</f>
        <v>-</v>
      </c>
      <c r="P53" s="69" t="str">
        <f>IF(SUMIFS(Inputs!BX:BX,Inputs!$BH:$BH,Inputs!$AF$8,Inputs!$BJ:$BJ,Carteras!$B53)=0,"-",SUMIFS(Inputs!BX:BX,Inputs!$BH:$BH,Inputs!$AF$8,Inputs!$BJ:$BJ,Carteras!$B53))</f>
        <v>-</v>
      </c>
      <c r="Q53" s="69" t="str">
        <f>IF(SUMIFS(Inputs!BY:BY,Inputs!$BH:$BH,Inputs!$AF$8,Inputs!$BJ:$BJ,Carteras!$B53)=0,"-",SUMIFS(Inputs!BY:BY,Inputs!$BH:$BH,Inputs!$AF$8,Inputs!$BJ:$BJ,Carteras!$B53))</f>
        <v>-</v>
      </c>
      <c r="R53" s="69" t="str">
        <f>IF(SUMIFS(Inputs!BZ:BZ,Inputs!$BH:$BH,Inputs!$AF$8,Inputs!$BJ:$BJ,Carteras!$B53)=0,"-",SUMIFS(Inputs!BZ:BZ,Inputs!$BH:$BH,Inputs!$AF$8,Inputs!$BJ:$BJ,Carteras!$B53))</f>
        <v>-</v>
      </c>
    </row>
    <row r="54" spans="2:18" x14ac:dyDescent="0.2">
      <c r="B54" s="18"/>
    </row>
    <row r="55" spans="2:18" x14ac:dyDescent="0.2">
      <c r="B55" s="18"/>
    </row>
    <row r="57" spans="2:18" ht="15" x14ac:dyDescent="0.25">
      <c r="B57" s="1"/>
    </row>
    <row r="59" spans="2:18" x14ac:dyDescent="0.2">
      <c r="B59" s="40" t="s">
        <v>10</v>
      </c>
    </row>
  </sheetData>
  <mergeCells count="11">
    <mergeCell ref="O11:P11"/>
    <mergeCell ref="Q11:R11"/>
    <mergeCell ref="B8:R8"/>
    <mergeCell ref="B9:R9"/>
    <mergeCell ref="B11:B12"/>
    <mergeCell ref="C11:D11"/>
    <mergeCell ref="E11:F11"/>
    <mergeCell ref="G11:H11"/>
    <mergeCell ref="I11:J11"/>
    <mergeCell ref="K11:L11"/>
    <mergeCell ref="M11:N11"/>
  </mergeCells>
  <conditionalFormatting sqref="C13:R53">
    <cfRule type="cellIs" dxfId="0" priority="41" operator="lessThan">
      <formula>0</formula>
    </cfRule>
  </conditionalFormatting>
  <printOptions horizontalCentered="1" verticalCentered="1"/>
  <pageMargins left="0" right="0" top="0" bottom="0" header="0" footer="0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Reporte</vt:lpstr>
      <vt:lpstr>Inputs</vt:lpstr>
      <vt:lpstr>Comercial</vt:lpstr>
      <vt:lpstr>Reporte Lux</vt:lpstr>
      <vt:lpstr>Comercial Lux </vt:lpstr>
      <vt:lpstr>Carteras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Kovacevic Buvinic;Fernando Suarez</dc:creator>
  <cp:lastModifiedBy>Fernando Suarez B.</cp:lastModifiedBy>
  <cp:lastPrinted>2018-01-15T22:02:47Z</cp:lastPrinted>
  <dcterms:created xsi:type="dcterms:W3CDTF">2016-07-12T22:32:59Z</dcterms:created>
  <dcterms:modified xsi:type="dcterms:W3CDTF">2018-01-15T22:02:54Z</dcterms:modified>
</cp:coreProperties>
</file>