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ENGSCI762-A2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definedNames>
    <definedName name="OpenSolver_ChosenSolver" localSheetId="0" hidden="1">NOMAD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_xlnm.Print_Area" localSheetId="0">Sheet1!$A$1:$BF$42</definedName>
    <definedName name="solver_adj" localSheetId="0" hidden="1">Sheet1!$B$2:$B$6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Sheet1!$B$2:$B$6</definedName>
    <definedName name="solver_lhs2" localSheetId="0" hidden="1">Sheet1!$B$2:$B$6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Sheet1!$BB$27</definedName>
    <definedName name="solver_pre" localSheetId="0" hidden="1">0.001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10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62913"/>
</workbook>
</file>

<file path=xl/calcChain.xml><?xml version="1.0" encoding="utf-8"?>
<calcChain xmlns="http://schemas.openxmlformats.org/spreadsheetml/2006/main">
  <c r="F8" i="1" l="1"/>
  <c r="G8" i="1" l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N34" i="1" l="1"/>
  <c r="O37" i="1"/>
  <c r="O40" i="1" s="1"/>
  <c r="O35" i="1"/>
  <c r="K37" i="1"/>
  <c r="K40" i="1" s="1"/>
  <c r="K43" i="1" s="1"/>
  <c r="K46" i="1" s="1"/>
  <c r="K35" i="1"/>
  <c r="G37" i="1"/>
  <c r="G40" i="1" s="1"/>
  <c r="G35" i="1"/>
  <c r="O43" i="1" l="1"/>
  <c r="O41" i="1"/>
  <c r="O38" i="1"/>
  <c r="K49" i="1"/>
  <c r="K47" i="1"/>
  <c r="K44" i="1"/>
  <c r="K41" i="1"/>
  <c r="K38" i="1"/>
  <c r="G43" i="1"/>
  <c r="G41" i="1"/>
  <c r="G38" i="1"/>
  <c r="O46" i="1" l="1"/>
  <c r="O44" i="1"/>
  <c r="K52" i="1"/>
  <c r="K50" i="1"/>
  <c r="G46" i="1"/>
  <c r="G44" i="1"/>
  <c r="O49" i="1" l="1"/>
  <c r="O47" i="1"/>
  <c r="K55" i="1"/>
  <c r="K53" i="1"/>
  <c r="G49" i="1"/>
  <c r="G47" i="1"/>
  <c r="O52" i="1" l="1"/>
  <c r="O50" i="1"/>
  <c r="K58" i="1"/>
  <c r="K56" i="1"/>
  <c r="G52" i="1"/>
  <c r="G50" i="1"/>
  <c r="O55" i="1" l="1"/>
  <c r="O53" i="1"/>
  <c r="K61" i="1"/>
  <c r="K59" i="1"/>
  <c r="G55" i="1"/>
  <c r="G53" i="1"/>
  <c r="O58" i="1" l="1"/>
  <c r="O56" i="1"/>
  <c r="K64" i="1"/>
  <c r="K62" i="1"/>
  <c r="G58" i="1"/>
  <c r="G56" i="1"/>
  <c r="O61" i="1" l="1"/>
  <c r="O59" i="1"/>
  <c r="K67" i="1"/>
  <c r="K65" i="1"/>
  <c r="G61" i="1"/>
  <c r="G59" i="1"/>
  <c r="O64" i="1" l="1"/>
  <c r="O62" i="1"/>
  <c r="K70" i="1"/>
  <c r="K68" i="1"/>
  <c r="G64" i="1"/>
  <c r="G62" i="1"/>
  <c r="O67" i="1" l="1"/>
  <c r="O65" i="1"/>
  <c r="K73" i="1"/>
  <c r="K71" i="1"/>
  <c r="G67" i="1"/>
  <c r="G65" i="1"/>
  <c r="O70" i="1" l="1"/>
  <c r="O68" i="1"/>
  <c r="K76" i="1"/>
  <c r="K74" i="1"/>
  <c r="G70" i="1"/>
  <c r="G68" i="1"/>
  <c r="O73" i="1" l="1"/>
  <c r="O71" i="1"/>
  <c r="K79" i="1"/>
  <c r="K77" i="1"/>
  <c r="G73" i="1"/>
  <c r="G71" i="1"/>
  <c r="O76" i="1" l="1"/>
  <c r="O74" i="1"/>
  <c r="K82" i="1"/>
  <c r="K80" i="1"/>
  <c r="G76" i="1"/>
  <c r="G74" i="1"/>
  <c r="O79" i="1" l="1"/>
  <c r="O77" i="1"/>
  <c r="K85" i="1"/>
  <c r="K83" i="1"/>
  <c r="G79" i="1"/>
  <c r="G77" i="1"/>
  <c r="O82" i="1" l="1"/>
  <c r="O80" i="1"/>
  <c r="K86" i="1"/>
  <c r="G82" i="1"/>
  <c r="G80" i="1"/>
  <c r="O85" i="1" l="1"/>
  <c r="O83" i="1"/>
  <c r="G85" i="1"/>
  <c r="G86" i="1" s="1"/>
  <c r="G83" i="1"/>
  <c r="O86" i="1" l="1"/>
  <c r="G1" i="1" l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BH4" i="1"/>
  <c r="Z8" i="1" a="1"/>
  <c r="Z8" i="1" l="1"/>
  <c r="AB8" i="1" s="1" a="1"/>
  <c r="AB8" i="1" s="1"/>
  <c r="AJ8" i="1" s="1"/>
  <c r="AP8" i="1" l="1"/>
  <c r="AS8" i="1" s="1"/>
  <c r="BI8" i="1"/>
  <c r="BM8" i="1"/>
  <c r="BQ8" i="1"/>
  <c r="BU8" i="1"/>
  <c r="BY8" i="1"/>
  <c r="BO8" i="1"/>
  <c r="BP8" i="1"/>
  <c r="BJ8" i="1"/>
  <c r="BN8" i="1"/>
  <c r="BR8" i="1"/>
  <c r="BV8" i="1"/>
  <c r="BK8" i="1"/>
  <c r="BS8" i="1"/>
  <c r="BW8" i="1"/>
  <c r="BL8" i="1"/>
  <c r="BT8" i="1"/>
  <c r="BX8" i="1"/>
  <c r="BH8" i="1"/>
  <c r="AM8" i="1"/>
  <c r="J35" i="1" s="1"/>
  <c r="AG8" i="1"/>
  <c r="J34" i="1" s="1"/>
  <c r="AD8" i="1"/>
  <c r="D9" i="1" l="1"/>
  <c r="AV8" i="1"/>
  <c r="N35" i="1" s="1"/>
  <c r="AY8" i="1" l="1"/>
  <c r="B9" i="1" s="1"/>
  <c r="F9" i="1" s="1"/>
  <c r="F34" i="1"/>
  <c r="W9" i="1" l="1"/>
  <c r="P9" i="1"/>
  <c r="U9" i="1"/>
  <c r="S9" i="1"/>
  <c r="H9" i="1"/>
  <c r="I9" i="1"/>
  <c r="J9" i="1"/>
  <c r="G9" i="1"/>
  <c r="R9" i="1"/>
  <c r="L9" i="1"/>
  <c r="N9" i="1"/>
  <c r="Q9" i="1"/>
  <c r="O9" i="1"/>
  <c r="T9" i="1"/>
  <c r="M9" i="1"/>
  <c r="K9" i="1"/>
  <c r="V9" i="1"/>
  <c r="N37" i="1"/>
  <c r="BE8" i="1"/>
  <c r="F35" i="1"/>
  <c r="BB8" i="1"/>
  <c r="Z9" i="1" l="1" a="1"/>
  <c r="Z9" i="1" s="1"/>
  <c r="AB9" i="1" s="1" a="1"/>
  <c r="AB9" i="1" s="1"/>
  <c r="AP9" i="1" s="1"/>
  <c r="D10" i="1" s="1"/>
  <c r="AG9" i="1" l="1"/>
  <c r="J37" i="1" s="1"/>
  <c r="BL9" i="1"/>
  <c r="BT9" i="1"/>
  <c r="BY9" i="1"/>
  <c r="BR9" i="1"/>
  <c r="AD9" i="1"/>
  <c r="BS9" i="1"/>
  <c r="AM9" i="1"/>
  <c r="J38" i="1" s="1"/>
  <c r="BO9" i="1"/>
  <c r="BH9" i="1"/>
  <c r="BW9" i="1"/>
  <c r="AJ9" i="1"/>
  <c r="BJ9" i="1"/>
  <c r="BX9" i="1"/>
  <c r="BN9" i="1"/>
  <c r="BK9" i="1"/>
  <c r="BQ9" i="1"/>
  <c r="BI9" i="1"/>
  <c r="BU9" i="1"/>
  <c r="BM9" i="1"/>
  <c r="BP9" i="1"/>
  <c r="BV9" i="1"/>
  <c r="AS9" i="1"/>
  <c r="AV9" i="1" l="1"/>
  <c r="F37" i="1" s="1"/>
  <c r="N38" i="1"/>
  <c r="AY9" i="1" l="1"/>
  <c r="B10" i="1" s="1"/>
  <c r="H10" i="1" l="1"/>
  <c r="K10" i="1"/>
  <c r="Q10" i="1"/>
  <c r="W10" i="1"/>
  <c r="R10" i="1"/>
  <c r="T10" i="1"/>
  <c r="N10" i="1"/>
  <c r="L10" i="1"/>
  <c r="S10" i="1"/>
  <c r="U10" i="1"/>
  <c r="F10" i="1"/>
  <c r="V10" i="1"/>
  <c r="M10" i="1"/>
  <c r="P10" i="1"/>
  <c r="I10" i="1"/>
  <c r="G10" i="1"/>
  <c r="J10" i="1"/>
  <c r="O10" i="1"/>
  <c r="N40" i="1"/>
  <c r="F38" i="1"/>
  <c r="BB9" i="1"/>
  <c r="BE9" i="1"/>
  <c r="Z10" i="1" l="1" a="1"/>
  <c r="Z10" i="1" s="1"/>
  <c r="AB10" i="1" s="1" a="1"/>
  <c r="AB10" i="1" s="1"/>
  <c r="BT10" i="1" l="1"/>
  <c r="BO10" i="1"/>
  <c r="BS10" i="1"/>
  <c r="BJ10" i="1"/>
  <c r="AD10" i="1"/>
  <c r="BU10" i="1"/>
  <c r="BW10" i="1"/>
  <c r="BQ10" i="1"/>
  <c r="BL10" i="1"/>
  <c r="BM10" i="1"/>
  <c r="BR10" i="1"/>
  <c r="BK10" i="1"/>
  <c r="AP10" i="1"/>
  <c r="AJ10" i="1"/>
  <c r="BV10" i="1"/>
  <c r="BN10" i="1"/>
  <c r="BY10" i="1"/>
  <c r="AG10" i="1"/>
  <c r="J40" i="1" s="1"/>
  <c r="BX10" i="1"/>
  <c r="BP10" i="1"/>
  <c r="BH10" i="1"/>
  <c r="AM10" i="1"/>
  <c r="J41" i="1" s="1"/>
  <c r="BI10" i="1"/>
  <c r="D11" i="1" l="1"/>
  <c r="AS10" i="1"/>
  <c r="AV10" i="1" l="1"/>
  <c r="N41" i="1"/>
  <c r="F40" i="1" l="1"/>
  <c r="AY10" i="1"/>
  <c r="F41" i="1" l="1"/>
  <c r="BB10" i="1"/>
  <c r="BE10" i="1"/>
  <c r="B11" i="1"/>
  <c r="F11" i="1" l="1"/>
  <c r="V11" i="1"/>
  <c r="K11" i="1"/>
  <c r="Q11" i="1"/>
  <c r="T11" i="1"/>
  <c r="M11" i="1"/>
  <c r="H11" i="1"/>
  <c r="I11" i="1"/>
  <c r="U11" i="1"/>
  <c r="L11" i="1"/>
  <c r="G11" i="1"/>
  <c r="P11" i="1"/>
  <c r="J11" i="1"/>
  <c r="O11" i="1"/>
  <c r="N11" i="1"/>
  <c r="S11" i="1"/>
  <c r="R11" i="1"/>
  <c r="W11" i="1"/>
  <c r="N43" i="1"/>
  <c r="Z11" i="1" l="1" a="1"/>
  <c r="Z11" i="1" s="1"/>
  <c r="AB11" i="1" s="1" a="1"/>
  <c r="AB11" i="1" s="1"/>
  <c r="AM11" i="1" l="1"/>
  <c r="J44" i="1" s="1"/>
  <c r="BL11" i="1"/>
  <c r="BR11" i="1"/>
  <c r="AD11" i="1"/>
  <c r="BM11" i="1"/>
  <c r="BP11" i="1"/>
  <c r="BT11" i="1"/>
  <c r="BO11" i="1"/>
  <c r="BN11" i="1"/>
  <c r="BX11" i="1"/>
  <c r="BW11" i="1"/>
  <c r="BU11" i="1"/>
  <c r="AJ11" i="1"/>
  <c r="BK11" i="1"/>
  <c r="BS11" i="1"/>
  <c r="AG11" i="1"/>
  <c r="J43" i="1" s="1"/>
  <c r="BV11" i="1"/>
  <c r="BJ11" i="1"/>
  <c r="AP11" i="1"/>
  <c r="BI11" i="1"/>
  <c r="BH11" i="1"/>
  <c r="BQ11" i="1"/>
  <c r="BY11" i="1"/>
  <c r="D12" i="1" l="1"/>
  <c r="AS11" i="1"/>
  <c r="N44" i="1" l="1"/>
  <c r="AV11" i="1"/>
  <c r="F43" i="1" l="1"/>
  <c r="AY11" i="1"/>
  <c r="B12" i="1" l="1"/>
  <c r="BB11" i="1"/>
  <c r="F44" i="1"/>
  <c r="BE11" i="1"/>
  <c r="H12" i="1" l="1"/>
  <c r="O12" i="1"/>
  <c r="U12" i="1"/>
  <c r="J12" i="1"/>
  <c r="G12" i="1"/>
  <c r="I12" i="1"/>
  <c r="N12" i="1"/>
  <c r="P12" i="1"/>
  <c r="M12" i="1"/>
  <c r="R12" i="1"/>
  <c r="Q12" i="1"/>
  <c r="V12" i="1"/>
  <c r="L12" i="1"/>
  <c r="K12" i="1"/>
  <c r="W12" i="1"/>
  <c r="S12" i="1"/>
  <c r="T12" i="1"/>
  <c r="F12" i="1"/>
  <c r="N46" i="1"/>
  <c r="Z12" i="1" l="1" a="1"/>
  <c r="Z12" i="1" s="1"/>
  <c r="AB12" i="1" s="1" a="1"/>
  <c r="AB12" i="1" s="1"/>
  <c r="AJ12" i="1" l="1"/>
  <c r="BX12" i="1"/>
  <c r="BN12" i="1"/>
  <c r="BI12" i="1"/>
  <c r="BL12" i="1"/>
  <c r="BH12" i="1"/>
  <c r="BK12" i="1"/>
  <c r="BQ12" i="1"/>
  <c r="BR12" i="1"/>
  <c r="AM12" i="1"/>
  <c r="J47" i="1" s="1"/>
  <c r="BW12" i="1"/>
  <c r="AP12" i="1"/>
  <c r="BY12" i="1"/>
  <c r="BS12" i="1"/>
  <c r="AG12" i="1"/>
  <c r="J46" i="1" s="1"/>
  <c r="BV12" i="1"/>
  <c r="BO12" i="1"/>
  <c r="BU12" i="1"/>
  <c r="BP12" i="1"/>
  <c r="BM12" i="1"/>
  <c r="BT12" i="1"/>
  <c r="BJ12" i="1"/>
  <c r="AD12" i="1"/>
  <c r="D13" i="1" l="1"/>
  <c r="AS12" i="1"/>
  <c r="N47" i="1" l="1"/>
  <c r="AV12" i="1"/>
  <c r="F46" i="1" l="1"/>
  <c r="AY12" i="1"/>
  <c r="F47" i="1" l="1"/>
  <c r="BE12" i="1"/>
  <c r="B13" i="1"/>
  <c r="BB12" i="1"/>
  <c r="F13" i="1" l="1"/>
  <c r="V13" i="1"/>
  <c r="O13" i="1"/>
  <c r="H13" i="1"/>
  <c r="Q13" i="1"/>
  <c r="I13" i="1"/>
  <c r="S13" i="1"/>
  <c r="U13" i="1"/>
  <c r="N13" i="1"/>
  <c r="W13" i="1"/>
  <c r="R13" i="1"/>
  <c r="M13" i="1"/>
  <c r="J13" i="1"/>
  <c r="L13" i="1"/>
  <c r="G13" i="1"/>
  <c r="P13" i="1"/>
  <c r="K13" i="1"/>
  <c r="T13" i="1"/>
  <c r="N49" i="1"/>
  <c r="Z13" i="1" l="1" a="1"/>
  <c r="Z13" i="1" s="1"/>
  <c r="AB13" i="1" s="1" a="1"/>
  <c r="AB13" i="1" s="1"/>
  <c r="BJ13" i="1" l="1"/>
  <c r="BQ13" i="1"/>
  <c r="BT13" i="1"/>
  <c r="BR13" i="1"/>
  <c r="AP13" i="1"/>
  <c r="BX13" i="1"/>
  <c r="BV13" i="1"/>
  <c r="BH13" i="1"/>
  <c r="BK13" i="1"/>
  <c r="BP13" i="1"/>
  <c r="AG13" i="1"/>
  <c r="J49" i="1" s="1"/>
  <c r="BO13" i="1"/>
  <c r="AJ13" i="1"/>
  <c r="BL13" i="1"/>
  <c r="BY13" i="1"/>
  <c r="BS13" i="1"/>
  <c r="BW13" i="1"/>
  <c r="AD13" i="1"/>
  <c r="BI13" i="1"/>
  <c r="BU13" i="1"/>
  <c r="BN13" i="1"/>
  <c r="BM13" i="1"/>
  <c r="AM13" i="1"/>
  <c r="J50" i="1" s="1"/>
  <c r="D14" i="1" l="1"/>
  <c r="AS13" i="1"/>
  <c r="N50" i="1" l="1"/>
  <c r="AV13" i="1"/>
  <c r="F49" i="1" l="1"/>
  <c r="AY13" i="1"/>
  <c r="F50" i="1" l="1"/>
  <c r="BE13" i="1"/>
  <c r="BB13" i="1"/>
  <c r="B14" i="1"/>
  <c r="H14" i="1" l="1"/>
  <c r="I14" i="1"/>
  <c r="F14" i="1"/>
  <c r="V14" i="1"/>
  <c r="O14" i="1"/>
  <c r="M14" i="1"/>
  <c r="S14" i="1"/>
  <c r="K14" i="1"/>
  <c r="Q14" i="1"/>
  <c r="L14" i="1"/>
  <c r="J14" i="1"/>
  <c r="P14" i="1"/>
  <c r="N14" i="1"/>
  <c r="T14" i="1"/>
  <c r="U14" i="1"/>
  <c r="R14" i="1"/>
  <c r="G14" i="1"/>
  <c r="W14" i="1"/>
  <c r="N52" i="1"/>
  <c r="Z14" i="1" l="1" a="1"/>
  <c r="Z14" i="1" s="1"/>
  <c r="AB14" i="1" s="1" a="1"/>
  <c r="AB14" i="1" s="1"/>
  <c r="BP14" i="1" l="1"/>
  <c r="BW14" i="1"/>
  <c r="AM14" i="1"/>
  <c r="J53" i="1" s="1"/>
  <c r="BN14" i="1"/>
  <c r="BY14" i="1"/>
  <c r="BI14" i="1"/>
  <c r="AJ14" i="1"/>
  <c r="BO14" i="1"/>
  <c r="BX14" i="1"/>
  <c r="BL14" i="1"/>
  <c r="BT14" i="1"/>
  <c r="BR14" i="1"/>
  <c r="BV14" i="1"/>
  <c r="BQ14" i="1"/>
  <c r="BJ14" i="1"/>
  <c r="BU14" i="1"/>
  <c r="BH14" i="1"/>
  <c r="AP14" i="1"/>
  <c r="AG14" i="1"/>
  <c r="J52" i="1" s="1"/>
  <c r="BM14" i="1"/>
  <c r="BK14" i="1"/>
  <c r="AD14" i="1"/>
  <c r="BS14" i="1"/>
  <c r="D15" i="1" l="1"/>
  <c r="AS14" i="1"/>
  <c r="AV14" i="1" l="1"/>
  <c r="N53" i="1"/>
  <c r="F52" i="1" l="1"/>
  <c r="AY14" i="1"/>
  <c r="F53" i="1" l="1"/>
  <c r="B15" i="1"/>
  <c r="BB14" i="1"/>
  <c r="BE14" i="1"/>
  <c r="F15" i="1" l="1"/>
  <c r="V15" i="1"/>
  <c r="S15" i="1"/>
  <c r="P15" i="1"/>
  <c r="I15" i="1"/>
  <c r="W15" i="1"/>
  <c r="T15" i="1"/>
  <c r="N15" i="1"/>
  <c r="H15" i="1"/>
  <c r="R15" i="1"/>
  <c r="L15" i="1"/>
  <c r="J15" i="1"/>
  <c r="G15" i="1"/>
  <c r="M15" i="1"/>
  <c r="K15" i="1"/>
  <c r="Q15" i="1"/>
  <c r="O15" i="1"/>
  <c r="U15" i="1"/>
  <c r="N55" i="1"/>
  <c r="Z15" i="1" l="1" a="1"/>
  <c r="Z15" i="1" s="1"/>
  <c r="AB15" i="1" s="1" a="1"/>
  <c r="AB15" i="1" s="1"/>
  <c r="BO15" i="1" l="1"/>
  <c r="BN15" i="1"/>
  <c r="AP15" i="1"/>
  <c r="BH15" i="1"/>
  <c r="BI15" i="1"/>
  <c r="AM15" i="1"/>
  <c r="J56" i="1" s="1"/>
  <c r="BM15" i="1"/>
  <c r="BU15" i="1"/>
  <c r="AG15" i="1"/>
  <c r="J55" i="1" s="1"/>
  <c r="BT15" i="1"/>
  <c r="AJ15" i="1"/>
  <c r="BQ15" i="1"/>
  <c r="BP15" i="1"/>
  <c r="BK15" i="1"/>
  <c r="BJ15" i="1"/>
  <c r="BS15" i="1"/>
  <c r="BL15" i="1"/>
  <c r="BX15" i="1"/>
  <c r="BR15" i="1"/>
  <c r="BW15" i="1"/>
  <c r="BY15" i="1"/>
  <c r="BV15" i="1"/>
  <c r="AD15" i="1"/>
  <c r="D16" i="1" l="1"/>
  <c r="AS15" i="1"/>
  <c r="N56" i="1" l="1"/>
  <c r="AV15" i="1"/>
  <c r="F55" i="1" l="1"/>
  <c r="AY15" i="1"/>
  <c r="BE15" i="1" l="1"/>
  <c r="BB15" i="1"/>
  <c r="F56" i="1"/>
  <c r="B16" i="1"/>
  <c r="H16" i="1" l="1"/>
  <c r="I16" i="1"/>
  <c r="F16" i="1"/>
  <c r="V16" i="1"/>
  <c r="G16" i="1"/>
  <c r="J16" i="1"/>
  <c r="O16" i="1"/>
  <c r="P16" i="1"/>
  <c r="S16" i="1"/>
  <c r="T16" i="1"/>
  <c r="U16" i="1"/>
  <c r="R16" i="1"/>
  <c r="L16" i="1"/>
  <c r="M16" i="1"/>
  <c r="W16" i="1"/>
  <c r="N16" i="1"/>
  <c r="Q16" i="1"/>
  <c r="K16" i="1"/>
  <c r="N58" i="1"/>
  <c r="Z16" i="1" l="1" a="1"/>
  <c r="Z16" i="1" s="1"/>
  <c r="AB16" i="1" s="1" a="1"/>
  <c r="AB16" i="1" s="1"/>
  <c r="BH16" i="1" l="1"/>
  <c r="BY16" i="1"/>
  <c r="BU16" i="1"/>
  <c r="BO16" i="1"/>
  <c r="AM16" i="1"/>
  <c r="J59" i="1" s="1"/>
  <c r="BP16" i="1"/>
  <c r="BS16" i="1"/>
  <c r="BM16" i="1"/>
  <c r="BR16" i="1"/>
  <c r="BJ16" i="1"/>
  <c r="BI16" i="1"/>
  <c r="BW16" i="1"/>
  <c r="BN16" i="1"/>
  <c r="BQ16" i="1"/>
  <c r="BK16" i="1"/>
  <c r="AD16" i="1"/>
  <c r="AG16" i="1"/>
  <c r="J58" i="1" s="1"/>
  <c r="BT16" i="1"/>
  <c r="AP16" i="1"/>
  <c r="BV16" i="1"/>
  <c r="BL16" i="1"/>
  <c r="BX16" i="1"/>
  <c r="AJ16" i="1"/>
  <c r="D17" i="1" l="1"/>
  <c r="AS16" i="1"/>
  <c r="AV16" i="1" l="1"/>
  <c r="N59" i="1"/>
  <c r="AY16" i="1" l="1"/>
  <c r="F58" i="1"/>
  <c r="F59" i="1" l="1"/>
  <c r="B17" i="1"/>
  <c r="BB16" i="1"/>
  <c r="BE16" i="1"/>
  <c r="F17" i="1" l="1"/>
  <c r="V17" i="1"/>
  <c r="S17" i="1"/>
  <c r="P17" i="1"/>
  <c r="U17" i="1"/>
  <c r="T17" i="1"/>
  <c r="N17" i="1"/>
  <c r="K17" i="1"/>
  <c r="J17" i="1"/>
  <c r="G17" i="1"/>
  <c r="W17" i="1"/>
  <c r="I17" i="1"/>
  <c r="H17" i="1"/>
  <c r="R17" i="1"/>
  <c r="O17" i="1"/>
  <c r="L17" i="1"/>
  <c r="Q17" i="1"/>
  <c r="M17" i="1"/>
  <c r="N61" i="1"/>
  <c r="Z17" i="1" l="1" a="1"/>
  <c r="Z17" i="1" s="1"/>
  <c r="AB17" i="1" s="1" a="1"/>
  <c r="AB17" i="1" s="1"/>
  <c r="BI17" i="1" s="1"/>
  <c r="BH17" i="1" l="1"/>
  <c r="AG17" i="1"/>
  <c r="J61" i="1" s="1"/>
  <c r="AD17" i="1"/>
  <c r="BV17" i="1"/>
  <c r="AM17" i="1"/>
  <c r="J62" i="1" s="1"/>
  <c r="BY17" i="1"/>
  <c r="BL17" i="1"/>
  <c r="BS17" i="1"/>
  <c r="BU17" i="1"/>
  <c r="BK17" i="1"/>
  <c r="BJ17" i="1"/>
  <c r="BX17" i="1"/>
  <c r="BO17" i="1"/>
  <c r="AJ17" i="1"/>
  <c r="BM17" i="1"/>
  <c r="BN17" i="1"/>
  <c r="BT17" i="1"/>
  <c r="AP17" i="1"/>
  <c r="D18" i="1" s="1"/>
  <c r="BR17" i="1"/>
  <c r="BW17" i="1"/>
  <c r="BQ17" i="1"/>
  <c r="BP17" i="1"/>
  <c r="AS17" i="1" l="1"/>
  <c r="N62" i="1" s="1"/>
  <c r="AV17" i="1" l="1"/>
  <c r="AY17" i="1" s="1"/>
  <c r="F61" i="1" l="1"/>
  <c r="F62" i="1"/>
  <c r="BE17" i="1"/>
  <c r="BB17" i="1"/>
  <c r="B18" i="1"/>
  <c r="H18" i="1" l="1"/>
  <c r="I18" i="1"/>
  <c r="F18" i="1"/>
  <c r="V18" i="1"/>
  <c r="S18" i="1"/>
  <c r="J18" i="1"/>
  <c r="W18" i="1"/>
  <c r="Q18" i="1"/>
  <c r="O18" i="1"/>
  <c r="U18" i="1"/>
  <c r="G18" i="1"/>
  <c r="L18" i="1"/>
  <c r="M18" i="1"/>
  <c r="K18" i="1"/>
  <c r="P18" i="1"/>
  <c r="N18" i="1"/>
  <c r="T18" i="1"/>
  <c r="R18" i="1"/>
  <c r="N64" i="1"/>
  <c r="Z18" i="1" l="1" a="1"/>
  <c r="Z18" i="1" s="1"/>
  <c r="AB18" i="1" s="1" a="1"/>
  <c r="AB18" i="1" s="1"/>
  <c r="BH18" i="1" l="1"/>
  <c r="BV18" i="1"/>
  <c r="BS18" i="1"/>
  <c r="BY18" i="1"/>
  <c r="AM18" i="1"/>
  <c r="J65" i="1" s="1"/>
  <c r="BI18" i="1"/>
  <c r="BP18" i="1"/>
  <c r="BW18" i="1"/>
  <c r="BN18" i="1"/>
  <c r="BQ18" i="1"/>
  <c r="BL18" i="1"/>
  <c r="BR18" i="1"/>
  <c r="AP18" i="1"/>
  <c r="BM18" i="1"/>
  <c r="AJ18" i="1"/>
  <c r="BU18" i="1"/>
  <c r="BO18" i="1"/>
  <c r="BJ18" i="1"/>
  <c r="AD18" i="1"/>
  <c r="AG18" i="1"/>
  <c r="J64" i="1" s="1"/>
  <c r="BX18" i="1"/>
  <c r="BK18" i="1"/>
  <c r="BT18" i="1"/>
  <c r="D19" i="1" l="1"/>
  <c r="AS18" i="1"/>
  <c r="N65" i="1" l="1"/>
  <c r="AV18" i="1"/>
  <c r="F64" i="1" l="1"/>
  <c r="AY18" i="1"/>
  <c r="BE18" i="1" l="1"/>
  <c r="BB18" i="1"/>
  <c r="F65" i="1"/>
  <c r="B19" i="1"/>
  <c r="F19" i="1" l="1"/>
  <c r="V19" i="1"/>
  <c r="S19" i="1"/>
  <c r="P19" i="1"/>
  <c r="U19" i="1"/>
  <c r="G19" i="1"/>
  <c r="T19" i="1"/>
  <c r="N19" i="1"/>
  <c r="H19" i="1"/>
  <c r="J19" i="1"/>
  <c r="W19" i="1"/>
  <c r="Q19" i="1"/>
  <c r="K19" i="1"/>
  <c r="I19" i="1"/>
  <c r="R19" i="1"/>
  <c r="O19" i="1"/>
  <c r="L19" i="1"/>
  <c r="M19" i="1"/>
  <c r="N67" i="1"/>
  <c r="Z19" i="1" l="1" a="1"/>
  <c r="Z19" i="1" s="1"/>
  <c r="AB19" i="1" s="1" a="1"/>
  <c r="AB19" i="1" s="1"/>
  <c r="BH19" i="1" s="1"/>
  <c r="BN19" i="1" l="1"/>
  <c r="BW19" i="1"/>
  <c r="BT19" i="1"/>
  <c r="BV19" i="1"/>
  <c r="BO19" i="1"/>
  <c r="BP19" i="1"/>
  <c r="AJ19" i="1"/>
  <c r="BL19" i="1"/>
  <c r="BK19" i="1"/>
  <c r="BY19" i="1"/>
  <c r="BQ19" i="1"/>
  <c r="BJ19" i="1"/>
  <c r="BM19" i="1"/>
  <c r="BS19" i="1"/>
  <c r="BR19" i="1"/>
  <c r="BU19" i="1"/>
  <c r="BX19" i="1"/>
  <c r="AP19" i="1"/>
  <c r="AS19" i="1" s="1"/>
  <c r="AG19" i="1"/>
  <c r="J67" i="1" s="1"/>
  <c r="BI19" i="1"/>
  <c r="AD19" i="1"/>
  <c r="AM19" i="1"/>
  <c r="J68" i="1" s="1"/>
  <c r="D20" i="1" l="1"/>
  <c r="N68" i="1"/>
  <c r="AV19" i="1"/>
  <c r="AY19" i="1" l="1"/>
  <c r="F67" i="1"/>
  <c r="BE19" i="1" l="1"/>
  <c r="BB19" i="1"/>
  <c r="B20" i="1"/>
  <c r="F68" i="1"/>
  <c r="H20" i="1" l="1"/>
  <c r="I20" i="1"/>
  <c r="F20" i="1"/>
  <c r="V20" i="1"/>
  <c r="O20" i="1"/>
  <c r="L20" i="1"/>
  <c r="M20" i="1"/>
  <c r="J20" i="1"/>
  <c r="G20" i="1"/>
  <c r="P20" i="1"/>
  <c r="Q20" i="1"/>
  <c r="N20" i="1"/>
  <c r="W20" i="1"/>
  <c r="T20" i="1"/>
  <c r="R20" i="1"/>
  <c r="K20" i="1"/>
  <c r="S20" i="1"/>
  <c r="U20" i="1"/>
  <c r="N70" i="1"/>
  <c r="Z20" i="1" l="1" a="1"/>
  <c r="Z20" i="1" s="1"/>
  <c r="AB20" i="1" s="1" a="1"/>
  <c r="AB20" i="1" s="1"/>
  <c r="BI20" i="1" s="1"/>
  <c r="BJ20" i="1" l="1"/>
  <c r="BY20" i="1"/>
  <c r="BS20" i="1"/>
  <c r="BO20" i="1"/>
  <c r="BW20" i="1"/>
  <c r="BX20" i="1"/>
  <c r="BP20" i="1"/>
  <c r="BL20" i="1"/>
  <c r="BN20" i="1"/>
  <c r="AJ20" i="1"/>
  <c r="AG20" i="1"/>
  <c r="J70" i="1" s="1"/>
  <c r="BK20" i="1"/>
  <c r="BV20" i="1"/>
  <c r="AD20" i="1"/>
  <c r="AM20" i="1"/>
  <c r="J71" i="1" s="1"/>
  <c r="BU20" i="1"/>
  <c r="BT20" i="1"/>
  <c r="BQ20" i="1"/>
  <c r="AP20" i="1"/>
  <c r="AS20" i="1" s="1"/>
  <c r="BM20" i="1"/>
  <c r="BH20" i="1"/>
  <c r="BR20" i="1"/>
  <c r="D21" i="1" l="1"/>
  <c r="N71" i="1"/>
  <c r="AV20" i="1"/>
  <c r="AY20" i="1" l="1"/>
  <c r="F70" i="1"/>
  <c r="B21" i="1" l="1"/>
  <c r="BE20" i="1"/>
  <c r="F71" i="1"/>
  <c r="BB20" i="1"/>
  <c r="F21" i="1" l="1"/>
  <c r="V21" i="1"/>
  <c r="S21" i="1"/>
  <c r="P21" i="1"/>
  <c r="M21" i="1"/>
  <c r="J21" i="1"/>
  <c r="G21" i="1"/>
  <c r="W21" i="1"/>
  <c r="T21" i="1"/>
  <c r="N21" i="1"/>
  <c r="K21" i="1"/>
  <c r="H21" i="1"/>
  <c r="O21" i="1"/>
  <c r="I21" i="1"/>
  <c r="Q21" i="1"/>
  <c r="U21" i="1"/>
  <c r="R21" i="1"/>
  <c r="L21" i="1"/>
  <c r="N73" i="1"/>
  <c r="Z21" i="1" l="1" a="1"/>
  <c r="Z21" i="1" s="1"/>
  <c r="AB21" i="1" s="1" a="1"/>
  <c r="AB21" i="1" s="1"/>
  <c r="BU21" i="1" s="1"/>
  <c r="BW21" i="1" l="1"/>
  <c r="BM21" i="1"/>
  <c r="BP21" i="1"/>
  <c r="BO21" i="1"/>
  <c r="AM21" i="1"/>
  <c r="J74" i="1" s="1"/>
  <c r="BK21" i="1"/>
  <c r="BR21" i="1"/>
  <c r="AJ21" i="1"/>
  <c r="BL21" i="1"/>
  <c r="BH21" i="1"/>
  <c r="BX21" i="1"/>
  <c r="BV21" i="1"/>
  <c r="BY21" i="1"/>
  <c r="BI21" i="1"/>
  <c r="AG21" i="1"/>
  <c r="J73" i="1" s="1"/>
  <c r="AP21" i="1"/>
  <c r="D22" i="1" s="1"/>
  <c r="BQ21" i="1"/>
  <c r="BJ21" i="1"/>
  <c r="AD21" i="1"/>
  <c r="BS21" i="1"/>
  <c r="BT21" i="1"/>
  <c r="BN21" i="1"/>
  <c r="AS21" i="1" l="1"/>
  <c r="N74" i="1" s="1"/>
  <c r="AV21" i="1" l="1"/>
  <c r="AY21" i="1" s="1"/>
  <c r="F73" i="1" l="1"/>
  <c r="B22" i="1"/>
  <c r="BB21" i="1"/>
  <c r="BE21" i="1"/>
  <c r="F74" i="1"/>
  <c r="H22" i="1" l="1"/>
  <c r="I22" i="1"/>
  <c r="F22" i="1"/>
  <c r="V22" i="1"/>
  <c r="K22" i="1"/>
  <c r="L22" i="1"/>
  <c r="M22" i="1"/>
  <c r="J22" i="1"/>
  <c r="S22" i="1"/>
  <c r="P22" i="1"/>
  <c r="Q22" i="1"/>
  <c r="N22" i="1"/>
  <c r="G22" i="1"/>
  <c r="T22" i="1"/>
  <c r="U22" i="1"/>
  <c r="R22" i="1"/>
  <c r="W22" i="1"/>
  <c r="O22" i="1"/>
  <c r="N76" i="1"/>
  <c r="Z22" i="1" l="1" a="1"/>
  <c r="Z22" i="1" s="1"/>
  <c r="AB22" i="1" s="1" a="1"/>
  <c r="AB22" i="1" s="1"/>
  <c r="BJ22" i="1" s="1"/>
  <c r="AJ22" i="1" l="1"/>
  <c r="AM22" i="1"/>
  <c r="J77" i="1" s="1"/>
  <c r="AD22" i="1"/>
  <c r="BK22" i="1"/>
  <c r="BI22" i="1"/>
  <c r="AP22" i="1"/>
  <c r="D23" i="1" s="1"/>
  <c r="BH22" i="1"/>
  <c r="BS22" i="1"/>
  <c r="BT22" i="1"/>
  <c r="BY22" i="1"/>
  <c r="BV22" i="1"/>
  <c r="BQ22" i="1"/>
  <c r="BU22" i="1"/>
  <c r="AG22" i="1"/>
  <c r="J76" i="1" s="1"/>
  <c r="BL22" i="1"/>
  <c r="BM22" i="1"/>
  <c r="BN22" i="1"/>
  <c r="BO22" i="1"/>
  <c r="BW22" i="1"/>
  <c r="BX22" i="1"/>
  <c r="BR22" i="1"/>
  <c r="BP22" i="1"/>
  <c r="AS22" i="1" l="1"/>
  <c r="N77" i="1" s="1"/>
  <c r="AV22" i="1" l="1"/>
  <c r="F76" i="1" s="1"/>
  <c r="AY22" i="1" l="1"/>
  <c r="BB22" i="1" s="1"/>
  <c r="B23" i="1" l="1"/>
  <c r="F77" i="1"/>
  <c r="BE22" i="1"/>
  <c r="F23" i="1" l="1"/>
  <c r="V23" i="1"/>
  <c r="S23" i="1"/>
  <c r="P23" i="1"/>
  <c r="I23" i="1"/>
  <c r="J23" i="1"/>
  <c r="G23" i="1"/>
  <c r="W23" i="1"/>
  <c r="T23" i="1"/>
  <c r="N23" i="1"/>
  <c r="K23" i="1"/>
  <c r="H23" i="1"/>
  <c r="Q23" i="1"/>
  <c r="R23" i="1"/>
  <c r="O23" i="1"/>
  <c r="L23" i="1"/>
  <c r="U23" i="1"/>
  <c r="M23" i="1"/>
  <c r="N79" i="1"/>
  <c r="Z23" i="1" l="1" a="1"/>
  <c r="Z23" i="1" s="1"/>
  <c r="AB23" i="1" s="1" a="1"/>
  <c r="AB23" i="1" s="1"/>
  <c r="BX23" i="1" s="1"/>
  <c r="BM23" i="1" l="1"/>
  <c r="BS23" i="1"/>
  <c r="AP23" i="1"/>
  <c r="D24" i="1" s="1"/>
  <c r="BY23" i="1"/>
  <c r="BP23" i="1"/>
  <c r="BJ23" i="1"/>
  <c r="BH23" i="1"/>
  <c r="BU23" i="1"/>
  <c r="BR23" i="1"/>
  <c r="AG23" i="1"/>
  <c r="J79" i="1" s="1"/>
  <c r="BI23" i="1"/>
  <c r="BO23" i="1"/>
  <c r="BQ23" i="1"/>
  <c r="BW23" i="1"/>
  <c r="BT23" i="1"/>
  <c r="AD23" i="1"/>
  <c r="BN23" i="1"/>
  <c r="BL23" i="1"/>
  <c r="BV23" i="1"/>
  <c r="AM23" i="1"/>
  <c r="J80" i="1" s="1"/>
  <c r="AJ23" i="1"/>
  <c r="BK23" i="1"/>
  <c r="AS23" i="1" l="1"/>
  <c r="AV23" i="1" s="1"/>
  <c r="AY23" i="1" s="1"/>
  <c r="N80" i="1" l="1"/>
  <c r="F79" i="1"/>
  <c r="F80" i="1"/>
  <c r="BB23" i="1"/>
  <c r="B24" i="1"/>
  <c r="BE23" i="1"/>
  <c r="H24" i="1" l="1"/>
  <c r="I24" i="1"/>
  <c r="F24" i="1"/>
  <c r="V24" i="1"/>
  <c r="G24" i="1"/>
  <c r="L24" i="1"/>
  <c r="M24" i="1"/>
  <c r="J24" i="1"/>
  <c r="O24" i="1"/>
  <c r="K24" i="1"/>
  <c r="P24" i="1"/>
  <c r="Q24" i="1"/>
  <c r="S24" i="1"/>
  <c r="T24" i="1"/>
  <c r="U24" i="1"/>
  <c r="R24" i="1"/>
  <c r="W24" i="1"/>
  <c r="N24" i="1"/>
  <c r="N82" i="1"/>
  <c r="Z24" i="1" l="1" a="1"/>
  <c r="Z24" i="1" s="1"/>
  <c r="AB24" i="1" s="1" a="1"/>
  <c r="AB24" i="1" s="1"/>
  <c r="AJ24" i="1" s="1"/>
  <c r="BQ24" i="1" l="1"/>
  <c r="BP24" i="1"/>
  <c r="BT24" i="1"/>
  <c r="BO24" i="1"/>
  <c r="BI24" i="1"/>
  <c r="BK24" i="1"/>
  <c r="BL24" i="1"/>
  <c r="BM24" i="1"/>
  <c r="BV24" i="1"/>
  <c r="AG24" i="1"/>
  <c r="J82" i="1" s="1"/>
  <c r="BN24" i="1"/>
  <c r="AM24" i="1"/>
  <c r="J83" i="1" s="1"/>
  <c r="BR24" i="1"/>
  <c r="BH24" i="1"/>
  <c r="BW24" i="1"/>
  <c r="AP24" i="1"/>
  <c r="D25" i="1" s="1"/>
  <c r="BJ24" i="1"/>
  <c r="AD24" i="1"/>
  <c r="BU24" i="1"/>
  <c r="BS24" i="1"/>
  <c r="BY24" i="1"/>
  <c r="BX24" i="1"/>
  <c r="AS24" i="1" l="1"/>
  <c r="N83" i="1" s="1"/>
  <c r="AV24" i="1" l="1"/>
  <c r="AY24" i="1" s="1"/>
  <c r="F82" i="1" l="1"/>
  <c r="B25" i="1"/>
  <c r="BB24" i="1"/>
  <c r="BE24" i="1"/>
  <c r="F83" i="1"/>
  <c r="F25" i="1" l="1"/>
  <c r="V25" i="1"/>
  <c r="S25" i="1"/>
  <c r="P25" i="1"/>
  <c r="U25" i="1"/>
  <c r="J25" i="1"/>
  <c r="G25" i="1"/>
  <c r="W25" i="1"/>
  <c r="I25" i="1"/>
  <c r="N25" i="1"/>
  <c r="K25" i="1"/>
  <c r="H25" i="1"/>
  <c r="T25" i="1"/>
  <c r="M25" i="1"/>
  <c r="R25" i="1"/>
  <c r="O25" i="1"/>
  <c r="L25" i="1"/>
  <c r="Q25" i="1"/>
  <c r="N85" i="1"/>
  <c r="Z25" i="1" l="1" a="1"/>
  <c r="Z25" i="1" s="1"/>
  <c r="AB25" i="1" s="1" a="1"/>
  <c r="AB25" i="1" s="1"/>
  <c r="BS25" i="1" s="1"/>
  <c r="AJ25" i="1" l="1"/>
  <c r="BH25" i="1"/>
  <c r="BK25" i="1"/>
  <c r="BT25" i="1"/>
  <c r="AM25" i="1"/>
  <c r="J86" i="1" s="1"/>
  <c r="BU25" i="1"/>
  <c r="AP25" i="1"/>
  <c r="AS25" i="1" s="1"/>
  <c r="N86" i="1" s="1"/>
  <c r="BN25" i="1"/>
  <c r="BM25" i="1"/>
  <c r="BX25" i="1"/>
  <c r="BR25" i="1"/>
  <c r="AG25" i="1"/>
  <c r="J85" i="1" s="1"/>
  <c r="BL25" i="1"/>
  <c r="BJ25" i="1"/>
  <c r="BQ25" i="1"/>
  <c r="AD25" i="1"/>
  <c r="BO25" i="1"/>
  <c r="BY25" i="1"/>
  <c r="BW25" i="1"/>
  <c r="BP25" i="1"/>
  <c r="BI25" i="1"/>
  <c r="BV25" i="1"/>
  <c r="AV25" i="1" l="1"/>
  <c r="F85" i="1" s="1"/>
  <c r="AY25" i="1" l="1"/>
  <c r="BB25" i="1" s="1"/>
  <c r="BB26" i="1" s="1"/>
  <c r="BB27" i="1" s="1"/>
  <c r="BE25" i="1" l="1"/>
  <c r="BE26" i="1" s="1"/>
  <c r="F86" i="1"/>
</calcChain>
</file>

<file path=xl/sharedStrings.xml><?xml version="1.0" encoding="utf-8"?>
<sst xmlns="http://schemas.openxmlformats.org/spreadsheetml/2006/main" count="417" uniqueCount="36">
  <si>
    <t>Jobs</t>
  </si>
  <si>
    <t>p_j</t>
  </si>
  <si>
    <t>Score=</t>
  </si>
  <si>
    <t>BestScore=</t>
  </si>
  <si>
    <t>Best Job=</t>
  </si>
  <si>
    <t>Waiting?</t>
  </si>
  <si>
    <t>pj=</t>
  </si>
  <si>
    <t>r_j</t>
  </si>
  <si>
    <t>rj=</t>
  </si>
  <si>
    <t>Cj=</t>
  </si>
  <si>
    <t>Tj=</t>
  </si>
  <si>
    <t>dj=</t>
  </si>
  <si>
    <t>d_j</t>
  </si>
  <si>
    <t>Time=</t>
  </si>
  <si>
    <t>Fj=</t>
  </si>
  <si>
    <t>Start=</t>
  </si>
  <si>
    <t>Colour</t>
  </si>
  <si>
    <t>col=</t>
  </si>
  <si>
    <t>From\To</t>
  </si>
  <si>
    <t>Setup=</t>
  </si>
  <si>
    <t>Col=</t>
  </si>
  <si>
    <t>wj=</t>
  </si>
  <si>
    <t>wj</t>
  </si>
  <si>
    <t>Plot</t>
  </si>
  <si>
    <t>Start</t>
  </si>
  <si>
    <t>End</t>
  </si>
  <si>
    <t>Job</t>
  </si>
  <si>
    <t>Time</t>
  </si>
  <si>
    <t>rj</t>
  </si>
  <si>
    <t>dj</t>
  </si>
  <si>
    <t>SetupEnd</t>
  </si>
  <si>
    <t>Colour ('Col') Setup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</si>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</sst>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4051453027831E-2"/>
          <c:y val="2.8252405949256341E-2"/>
          <c:w val="0.94816698588352133"/>
          <c:h val="0.878915864683581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Sheet1!$G$33</c:f>
              <c:strCache>
                <c:ptCount val="1"/>
                <c:pt idx="0">
                  <c:v>Job</c:v>
                </c:pt>
              </c:strCache>
            </c:strRef>
          </c:tx>
          <c:spPr>
            <a:ln w="50800"/>
          </c:spPr>
          <c:marker>
            <c:symbol val="none"/>
          </c:marker>
          <c:xVal>
            <c:numRef>
              <c:f>Sheet1!$F$34:$F$86</c:f>
              <c:numCache>
                <c:formatCode>General</c:formatCode>
                <c:ptCount val="53"/>
                <c:pt idx="0">
                  <c:v>4</c:v>
                </c:pt>
                <c:pt idx="1">
                  <c:v>15</c:v>
                </c:pt>
                <c:pt idx="3">
                  <c:v>15</c:v>
                </c:pt>
                <c:pt idx="4">
                  <c:v>25</c:v>
                </c:pt>
                <c:pt idx="6">
                  <c:v>25</c:v>
                </c:pt>
                <c:pt idx="7">
                  <c:v>35</c:v>
                </c:pt>
                <c:pt idx="9">
                  <c:v>42</c:v>
                </c:pt>
                <c:pt idx="10">
                  <c:v>49</c:v>
                </c:pt>
                <c:pt idx="12">
                  <c:v>49</c:v>
                </c:pt>
                <c:pt idx="13">
                  <c:v>63</c:v>
                </c:pt>
                <c:pt idx="15">
                  <c:v>68</c:v>
                </c:pt>
                <c:pt idx="16">
                  <c:v>71</c:v>
                </c:pt>
                <c:pt idx="18">
                  <c:v>71</c:v>
                </c:pt>
                <c:pt idx="19">
                  <c:v>84</c:v>
                </c:pt>
                <c:pt idx="21">
                  <c:v>84</c:v>
                </c:pt>
                <c:pt idx="22">
                  <c:v>100</c:v>
                </c:pt>
                <c:pt idx="24">
                  <c:v>100</c:v>
                </c:pt>
                <c:pt idx="25">
                  <c:v>111</c:v>
                </c:pt>
                <c:pt idx="27">
                  <c:v>111</c:v>
                </c:pt>
                <c:pt idx="28">
                  <c:v>123</c:v>
                </c:pt>
                <c:pt idx="30">
                  <c:v>123</c:v>
                </c:pt>
                <c:pt idx="31">
                  <c:v>130</c:v>
                </c:pt>
                <c:pt idx="33">
                  <c:v>139</c:v>
                </c:pt>
                <c:pt idx="34">
                  <c:v>153</c:v>
                </c:pt>
                <c:pt idx="36">
                  <c:v>153</c:v>
                </c:pt>
                <c:pt idx="37">
                  <c:v>163</c:v>
                </c:pt>
                <c:pt idx="39">
                  <c:v>163</c:v>
                </c:pt>
                <c:pt idx="40">
                  <c:v>169</c:v>
                </c:pt>
                <c:pt idx="42">
                  <c:v>169</c:v>
                </c:pt>
                <c:pt idx="43">
                  <c:v>171</c:v>
                </c:pt>
                <c:pt idx="45">
                  <c:v>173</c:v>
                </c:pt>
                <c:pt idx="46">
                  <c:v>175</c:v>
                </c:pt>
                <c:pt idx="48">
                  <c:v>175</c:v>
                </c:pt>
                <c:pt idx="49">
                  <c:v>183</c:v>
                </c:pt>
                <c:pt idx="51">
                  <c:v>183</c:v>
                </c:pt>
                <c:pt idx="52">
                  <c:v>198</c:v>
                </c:pt>
              </c:numCache>
            </c:numRef>
          </c:xVal>
          <c:yVal>
            <c:numRef>
              <c:f>Sheet1!$G$34:$G$86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9-43C7-9A66-61263722FE24}"/>
            </c:ext>
          </c:extLst>
        </c:ser>
        <c:ser>
          <c:idx val="2"/>
          <c:order val="1"/>
          <c:marker>
            <c:symbol val="none"/>
          </c:marker>
          <c:xVal>
            <c:numRef>
              <c:f>Sheet1!$N$34:$N$86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3">
                  <c:v>15</c:v>
                </c:pt>
                <c:pt idx="4">
                  <c:v>15</c:v>
                </c:pt>
                <c:pt idx="6">
                  <c:v>25</c:v>
                </c:pt>
                <c:pt idx="7">
                  <c:v>25</c:v>
                </c:pt>
                <c:pt idx="9">
                  <c:v>35</c:v>
                </c:pt>
                <c:pt idx="10">
                  <c:v>42</c:v>
                </c:pt>
                <c:pt idx="12">
                  <c:v>49</c:v>
                </c:pt>
                <c:pt idx="13">
                  <c:v>49</c:v>
                </c:pt>
                <c:pt idx="15">
                  <c:v>63</c:v>
                </c:pt>
                <c:pt idx="16">
                  <c:v>68</c:v>
                </c:pt>
                <c:pt idx="18">
                  <c:v>71</c:v>
                </c:pt>
                <c:pt idx="19">
                  <c:v>71</c:v>
                </c:pt>
                <c:pt idx="21">
                  <c:v>84</c:v>
                </c:pt>
                <c:pt idx="22">
                  <c:v>84</c:v>
                </c:pt>
                <c:pt idx="24">
                  <c:v>100</c:v>
                </c:pt>
                <c:pt idx="25">
                  <c:v>100</c:v>
                </c:pt>
                <c:pt idx="27">
                  <c:v>111</c:v>
                </c:pt>
                <c:pt idx="28">
                  <c:v>111</c:v>
                </c:pt>
                <c:pt idx="30">
                  <c:v>123</c:v>
                </c:pt>
                <c:pt idx="31">
                  <c:v>123</c:v>
                </c:pt>
                <c:pt idx="33">
                  <c:v>130</c:v>
                </c:pt>
                <c:pt idx="34">
                  <c:v>139</c:v>
                </c:pt>
                <c:pt idx="36">
                  <c:v>153</c:v>
                </c:pt>
                <c:pt idx="37">
                  <c:v>153</c:v>
                </c:pt>
                <c:pt idx="39">
                  <c:v>163</c:v>
                </c:pt>
                <c:pt idx="40">
                  <c:v>163</c:v>
                </c:pt>
                <c:pt idx="42">
                  <c:v>169</c:v>
                </c:pt>
                <c:pt idx="43">
                  <c:v>169</c:v>
                </c:pt>
                <c:pt idx="45">
                  <c:v>171</c:v>
                </c:pt>
                <c:pt idx="46">
                  <c:v>173</c:v>
                </c:pt>
                <c:pt idx="48">
                  <c:v>175</c:v>
                </c:pt>
                <c:pt idx="49">
                  <c:v>175</c:v>
                </c:pt>
                <c:pt idx="51">
                  <c:v>183</c:v>
                </c:pt>
                <c:pt idx="52">
                  <c:v>183</c:v>
                </c:pt>
              </c:numCache>
            </c:numRef>
          </c:xVal>
          <c:yVal>
            <c:numRef>
              <c:f>Sheet1!$O$34:$O$86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99-43C7-9A66-61263722FE24}"/>
            </c:ext>
          </c:extLst>
        </c:ser>
        <c:ser>
          <c:idx val="1"/>
          <c:order val="2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Sheet1!$J$34:$J$86</c:f>
              <c:numCache>
                <c:formatCode>General</c:formatCode>
                <c:ptCount val="53"/>
                <c:pt idx="0">
                  <c:v>4</c:v>
                </c:pt>
                <c:pt idx="1">
                  <c:v>66</c:v>
                </c:pt>
                <c:pt idx="3">
                  <c:v>14</c:v>
                </c:pt>
                <c:pt idx="4">
                  <c:v>34</c:v>
                </c:pt>
                <c:pt idx="6">
                  <c:v>19</c:v>
                </c:pt>
                <c:pt idx="7">
                  <c:v>58</c:v>
                </c:pt>
                <c:pt idx="9">
                  <c:v>7</c:v>
                </c:pt>
                <c:pt idx="10">
                  <c:v>36</c:v>
                </c:pt>
                <c:pt idx="12">
                  <c:v>11</c:v>
                </c:pt>
                <c:pt idx="13">
                  <c:v>70</c:v>
                </c:pt>
                <c:pt idx="15">
                  <c:v>11</c:v>
                </c:pt>
                <c:pt idx="16">
                  <c:v>70</c:v>
                </c:pt>
                <c:pt idx="18">
                  <c:v>28</c:v>
                </c:pt>
                <c:pt idx="19">
                  <c:v>86</c:v>
                </c:pt>
                <c:pt idx="21">
                  <c:v>55</c:v>
                </c:pt>
                <c:pt idx="22">
                  <c:v>122</c:v>
                </c:pt>
                <c:pt idx="24">
                  <c:v>31</c:v>
                </c:pt>
                <c:pt idx="25">
                  <c:v>114</c:v>
                </c:pt>
                <c:pt idx="27">
                  <c:v>8</c:v>
                </c:pt>
                <c:pt idx="28">
                  <c:v>123</c:v>
                </c:pt>
                <c:pt idx="30">
                  <c:v>71</c:v>
                </c:pt>
                <c:pt idx="31">
                  <c:v>152</c:v>
                </c:pt>
                <c:pt idx="33">
                  <c:v>45</c:v>
                </c:pt>
                <c:pt idx="34">
                  <c:v>120</c:v>
                </c:pt>
                <c:pt idx="36">
                  <c:v>28</c:v>
                </c:pt>
                <c:pt idx="37">
                  <c:v>182</c:v>
                </c:pt>
                <c:pt idx="39">
                  <c:v>16</c:v>
                </c:pt>
                <c:pt idx="40">
                  <c:v>171</c:v>
                </c:pt>
                <c:pt idx="42">
                  <c:v>22</c:v>
                </c:pt>
                <c:pt idx="43">
                  <c:v>199</c:v>
                </c:pt>
                <c:pt idx="45">
                  <c:v>47</c:v>
                </c:pt>
                <c:pt idx="46">
                  <c:v>166</c:v>
                </c:pt>
                <c:pt idx="48">
                  <c:v>13</c:v>
                </c:pt>
                <c:pt idx="49">
                  <c:v>189</c:v>
                </c:pt>
                <c:pt idx="51">
                  <c:v>9</c:v>
                </c:pt>
                <c:pt idx="52">
                  <c:v>213</c:v>
                </c:pt>
              </c:numCache>
            </c:numRef>
          </c:xVal>
          <c:yVal>
            <c:numRef>
              <c:f>Sheet1!$K$34:$K$86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99-43C7-9A66-6126372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51424"/>
        <c:axId val="322957312"/>
      </c:scatterChart>
      <c:valAx>
        <c:axId val="32295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957312"/>
        <c:crosses val="autoZero"/>
        <c:crossBetween val="midCat"/>
      </c:valAx>
      <c:valAx>
        <c:axId val="32295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95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57150</xdr:rowOff>
    </xdr:from>
    <xdr:to>
      <xdr:col>57</xdr:col>
      <xdr:colOff>142875</xdr:colOff>
      <xdr:row>41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86"/>
  <sheetViews>
    <sheetView tabSelected="1" workbookViewId="0">
      <selection activeCell="E7" sqref="E7"/>
    </sheetView>
  </sheetViews>
  <sheetFormatPr defaultRowHeight="15" x14ac:dyDescent="0.25"/>
  <cols>
    <col min="1" max="1" width="6.42578125" customWidth="1"/>
    <col min="2" max="2" width="6" bestFit="1" customWidth="1"/>
    <col min="3" max="3" width="4.85546875" bestFit="1" customWidth="1"/>
    <col min="4" max="4" width="2" bestFit="1" customWidth="1"/>
    <col min="5" max="5" width="8.5703125" customWidth="1"/>
    <col min="6" max="6" width="5" customWidth="1"/>
    <col min="7" max="23" width="5" bestFit="1" customWidth="1"/>
    <col min="24" max="24" width="5" customWidth="1"/>
    <col min="25" max="25" width="10.42578125" customWidth="1"/>
    <col min="26" max="26" width="5.28515625" customWidth="1"/>
    <col min="27" max="27" width="9.28515625" bestFit="1" customWidth="1"/>
    <col min="28" max="28" width="3.140625" customWidth="1"/>
    <col min="29" max="29" width="3.7109375" bestFit="1" customWidth="1"/>
    <col min="30" max="30" width="3" bestFit="1" customWidth="1"/>
    <col min="31" max="31" width="2" customWidth="1"/>
    <col min="32" max="32" width="3.28515625" bestFit="1" customWidth="1"/>
    <col min="33" max="33" width="3.28515625" customWidth="1"/>
    <col min="34" max="34" width="2" customWidth="1"/>
    <col min="35" max="35" width="4.140625" bestFit="1" customWidth="1"/>
    <col min="36" max="36" width="2.5703125" customWidth="1"/>
    <col min="37" max="37" width="2" customWidth="1"/>
    <col min="38" max="38" width="3.28515625" bestFit="1" customWidth="1"/>
    <col min="39" max="39" width="3.85546875" customWidth="1"/>
    <col min="40" max="40" width="2" customWidth="1"/>
    <col min="41" max="41" width="4.5703125" bestFit="1" customWidth="1"/>
    <col min="42" max="42" width="2" bestFit="1" customWidth="1"/>
    <col min="43" max="43" width="3.28515625" customWidth="1"/>
    <col min="44" max="44" width="7.140625" bestFit="1" customWidth="1"/>
    <col min="45" max="45" width="3" bestFit="1" customWidth="1"/>
    <col min="46" max="46" width="2" customWidth="1"/>
    <col min="47" max="47" width="6.140625" bestFit="1" customWidth="1"/>
    <col min="48" max="48" width="4" bestFit="1" customWidth="1"/>
    <col min="49" max="49" width="2" customWidth="1"/>
    <col min="50" max="50" width="3.7109375" bestFit="1" customWidth="1"/>
    <col min="51" max="51" width="4" bestFit="1" customWidth="1"/>
    <col min="52" max="52" width="3" customWidth="1"/>
    <col min="53" max="53" width="3.5703125" bestFit="1" customWidth="1"/>
    <col min="54" max="54" width="6.140625" customWidth="1"/>
    <col min="55" max="55" width="3" customWidth="1"/>
    <col min="56" max="56" width="3.5703125" bestFit="1" customWidth="1"/>
    <col min="57" max="57" width="5" customWidth="1"/>
    <col min="58" max="58" width="4.7109375" customWidth="1"/>
    <col min="59" max="59" width="8.85546875" bestFit="1" customWidth="1"/>
    <col min="60" max="60" width="2" bestFit="1" customWidth="1"/>
    <col min="61" max="68" width="2" customWidth="1"/>
    <col min="69" max="76" width="3" bestFit="1" customWidth="1"/>
    <col min="77" max="77" width="2.7109375" customWidth="1"/>
  </cols>
  <sheetData>
    <row r="1" spans="1:77" x14ac:dyDescent="0.25">
      <c r="E1" s="4" t="s">
        <v>0</v>
      </c>
      <c r="F1">
        <v>1</v>
      </c>
      <c r="G1">
        <f>F1+1</f>
        <v>2</v>
      </c>
      <c r="H1">
        <f t="shared" ref="H1:W1" si="0">G1+1</f>
        <v>3</v>
      </c>
      <c r="I1">
        <f t="shared" si="0"/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f t="shared" si="0"/>
        <v>9</v>
      </c>
      <c r="O1">
        <f t="shared" si="0"/>
        <v>10</v>
      </c>
      <c r="P1">
        <f t="shared" si="0"/>
        <v>11</v>
      </c>
      <c r="Q1">
        <f t="shared" si="0"/>
        <v>12</v>
      </c>
      <c r="R1">
        <f t="shared" si="0"/>
        <v>13</v>
      </c>
      <c r="S1">
        <f t="shared" si="0"/>
        <v>14</v>
      </c>
      <c r="T1">
        <f t="shared" si="0"/>
        <v>15</v>
      </c>
      <c r="U1">
        <f t="shared" si="0"/>
        <v>16</v>
      </c>
      <c r="V1">
        <f t="shared" si="0"/>
        <v>17</v>
      </c>
      <c r="W1">
        <f t="shared" si="0"/>
        <v>18</v>
      </c>
      <c r="Z1" s="4" t="s">
        <v>31</v>
      </c>
    </row>
    <row r="2" spans="1:77" x14ac:dyDescent="0.25">
      <c r="A2" t="s">
        <v>32</v>
      </c>
      <c r="B2">
        <v>1</v>
      </c>
      <c r="E2" s="4" t="s">
        <v>1</v>
      </c>
      <c r="F2">
        <v>11</v>
      </c>
      <c r="G2">
        <v>12</v>
      </c>
      <c r="H2">
        <v>7</v>
      </c>
      <c r="I2">
        <v>2</v>
      </c>
      <c r="J2">
        <v>11</v>
      </c>
      <c r="K2">
        <v>14</v>
      </c>
      <c r="L2">
        <v>8</v>
      </c>
      <c r="M2">
        <v>16</v>
      </c>
      <c r="N2">
        <v>14</v>
      </c>
      <c r="O2">
        <v>10</v>
      </c>
      <c r="P2">
        <v>7</v>
      </c>
      <c r="Q2">
        <v>10</v>
      </c>
      <c r="R2">
        <v>15</v>
      </c>
      <c r="S2">
        <v>3</v>
      </c>
      <c r="T2">
        <v>2</v>
      </c>
      <c r="U2">
        <v>10</v>
      </c>
      <c r="V2">
        <v>13</v>
      </c>
      <c r="W2">
        <v>6</v>
      </c>
      <c r="Y2" t="s">
        <v>18</v>
      </c>
      <c r="Z2">
        <v>1</v>
      </c>
      <c r="AA2">
        <v>2</v>
      </c>
      <c r="AB2">
        <v>3</v>
      </c>
    </row>
    <row r="3" spans="1:77" x14ac:dyDescent="0.25">
      <c r="E3" s="4" t="s">
        <v>7</v>
      </c>
      <c r="F3">
        <v>4</v>
      </c>
      <c r="G3">
        <v>8</v>
      </c>
      <c r="H3">
        <v>7</v>
      </c>
      <c r="I3">
        <v>47</v>
      </c>
      <c r="J3">
        <v>31</v>
      </c>
      <c r="K3">
        <v>11</v>
      </c>
      <c r="L3">
        <v>13</v>
      </c>
      <c r="M3">
        <v>55</v>
      </c>
      <c r="N3">
        <v>45</v>
      </c>
      <c r="O3">
        <v>19</v>
      </c>
      <c r="P3">
        <v>71</v>
      </c>
      <c r="Q3">
        <v>28</v>
      </c>
      <c r="R3">
        <v>9</v>
      </c>
      <c r="S3">
        <v>11</v>
      </c>
      <c r="T3">
        <v>22</v>
      </c>
      <c r="U3">
        <v>14</v>
      </c>
      <c r="V3">
        <v>28</v>
      </c>
      <c r="W3">
        <v>16</v>
      </c>
      <c r="Y3">
        <v>1</v>
      </c>
      <c r="Z3">
        <v>0</v>
      </c>
      <c r="AA3">
        <v>5</v>
      </c>
      <c r="AB3">
        <v>7</v>
      </c>
    </row>
    <row r="4" spans="1:77" x14ac:dyDescent="0.25">
      <c r="A4" t="s">
        <v>33</v>
      </c>
      <c r="B4">
        <v>1</v>
      </c>
      <c r="E4" s="4" t="s">
        <v>12</v>
      </c>
      <c r="F4">
        <v>66</v>
      </c>
      <c r="G4">
        <v>123</v>
      </c>
      <c r="H4">
        <v>36</v>
      </c>
      <c r="I4">
        <v>166</v>
      </c>
      <c r="J4">
        <v>114</v>
      </c>
      <c r="K4">
        <v>70</v>
      </c>
      <c r="L4">
        <v>189</v>
      </c>
      <c r="M4">
        <v>122</v>
      </c>
      <c r="N4">
        <v>120</v>
      </c>
      <c r="O4">
        <v>58</v>
      </c>
      <c r="P4">
        <v>152</v>
      </c>
      <c r="Q4">
        <v>182</v>
      </c>
      <c r="R4">
        <v>213</v>
      </c>
      <c r="S4">
        <v>70</v>
      </c>
      <c r="T4">
        <v>199</v>
      </c>
      <c r="U4">
        <v>34</v>
      </c>
      <c r="V4">
        <v>86</v>
      </c>
      <c r="W4">
        <v>171</v>
      </c>
      <c r="Y4">
        <v>2</v>
      </c>
      <c r="Z4">
        <v>7</v>
      </c>
      <c r="AA4">
        <v>0</v>
      </c>
      <c r="AB4">
        <v>9</v>
      </c>
      <c r="BH4">
        <f>F1</f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</row>
    <row r="5" spans="1:77" x14ac:dyDescent="0.25">
      <c r="A5" t="s">
        <v>34</v>
      </c>
      <c r="B5">
        <v>3</v>
      </c>
      <c r="E5" s="4" t="s">
        <v>16</v>
      </c>
      <c r="F5">
        <v>1</v>
      </c>
      <c r="G5">
        <v>2</v>
      </c>
      <c r="H5">
        <v>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>
        <v>1</v>
      </c>
      <c r="P5">
        <v>2</v>
      </c>
      <c r="Q5">
        <v>3</v>
      </c>
      <c r="R5">
        <v>1</v>
      </c>
      <c r="S5">
        <v>2</v>
      </c>
      <c r="T5">
        <v>3</v>
      </c>
      <c r="U5">
        <v>1</v>
      </c>
      <c r="V5">
        <v>2</v>
      </c>
      <c r="W5">
        <v>3</v>
      </c>
      <c r="Y5">
        <v>3</v>
      </c>
      <c r="Z5">
        <v>2</v>
      </c>
      <c r="AA5">
        <v>5</v>
      </c>
      <c r="AB5">
        <v>0</v>
      </c>
    </row>
    <row r="6" spans="1:77" x14ac:dyDescent="0.25">
      <c r="A6" t="s">
        <v>35</v>
      </c>
      <c r="B6">
        <v>0.5</v>
      </c>
      <c r="E6" s="4" t="s">
        <v>22</v>
      </c>
      <c r="F6">
        <v>9</v>
      </c>
      <c r="G6">
        <v>7</v>
      </c>
      <c r="H6">
        <v>1</v>
      </c>
      <c r="I6">
        <v>3</v>
      </c>
      <c r="J6">
        <v>4</v>
      </c>
      <c r="K6">
        <v>7</v>
      </c>
      <c r="L6">
        <v>5</v>
      </c>
      <c r="M6">
        <v>9</v>
      </c>
      <c r="N6">
        <v>4</v>
      </c>
      <c r="O6">
        <v>2</v>
      </c>
      <c r="P6">
        <v>8</v>
      </c>
      <c r="Q6">
        <v>6</v>
      </c>
      <c r="R6">
        <v>6</v>
      </c>
      <c r="S6">
        <v>4</v>
      </c>
      <c r="T6">
        <v>10</v>
      </c>
      <c r="U6">
        <v>1</v>
      </c>
      <c r="V6">
        <v>10</v>
      </c>
      <c r="W6">
        <v>1</v>
      </c>
    </row>
    <row r="7" spans="1:77" x14ac:dyDescent="0.25">
      <c r="BG7" t="s">
        <v>5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</row>
    <row r="8" spans="1:77" x14ac:dyDescent="0.25">
      <c r="A8" t="s">
        <v>13</v>
      </c>
      <c r="B8">
        <v>0</v>
      </c>
      <c r="C8" t="s">
        <v>20</v>
      </c>
      <c r="D8">
        <v>1</v>
      </c>
      <c r="E8" s="1" t="s">
        <v>2</v>
      </c>
      <c r="F8" s="3">
        <f ca="1">(1/F$3+$B$2/(MAX(OFFSET($Z$3,$D8-1,F$5-1),$B$6)))*F$6*1/(MAX(F$4-F$2-$B8,$B$5)^$B$4)</f>
        <v>0.36818181818181817</v>
      </c>
      <c r="G8" s="3">
        <f t="shared" ref="G8:W22" ca="1" si="1">(1/G$3+$B$2/(MAX(OFFSET($Z$3,$D8-1,G$5-1),$B$6)))*G$6*1/(MAX(G$4-G$2-$B8,$B$5)^$B$4)</f>
        <v>2.0495495495495494E-2</v>
      </c>
      <c r="H8" s="3">
        <f t="shared" ca="1" si="1"/>
        <v>9.852216748768473E-3</v>
      </c>
      <c r="I8" s="3">
        <f t="shared" ca="1" si="1"/>
        <v>3.6974571873378312E-2</v>
      </c>
      <c r="J8" s="3">
        <f t="shared" ca="1" si="1"/>
        <v>9.019730660820546E-3</v>
      </c>
      <c r="K8" s="3">
        <f t="shared" ca="1" si="1"/>
        <v>2.922077922077922E-2</v>
      </c>
      <c r="L8" s="3">
        <f t="shared" ca="1" si="1"/>
        <v>5.737356566085848E-2</v>
      </c>
      <c r="M8" s="3">
        <f t="shared" ca="1" si="1"/>
        <v>1.8524871355060035E-2</v>
      </c>
      <c r="N8" s="3">
        <f t="shared" ca="1" si="1"/>
        <v>6.2294100029949085E-3</v>
      </c>
      <c r="O8" s="3">
        <f t="shared" ca="1" si="1"/>
        <v>8.5526315789473686E-2</v>
      </c>
      <c r="P8" s="3">
        <f t="shared" ca="1" si="1"/>
        <v>1.1811559009227781E-2</v>
      </c>
      <c r="Q8" s="3">
        <f t="shared" ca="1" si="1"/>
        <v>6.2292358803986694E-3</v>
      </c>
      <c r="R8" s="3">
        <f t="shared" ca="1" si="1"/>
        <v>6.3973063973063973E-2</v>
      </c>
      <c r="S8" s="3">
        <f t="shared" ca="1" si="1"/>
        <v>1.7367706919945724E-2</v>
      </c>
      <c r="T8" s="3">
        <f t="shared" ca="1" si="1"/>
        <v>9.5589689498318947E-3</v>
      </c>
      <c r="U8" s="3">
        <f t="shared" ca="1" si="1"/>
        <v>8.6309523809523822E-2</v>
      </c>
      <c r="V8" s="3">
        <f t="shared" ca="1" si="1"/>
        <v>3.2289628180039137E-2</v>
      </c>
      <c r="W8" s="3">
        <f t="shared" ca="1" si="1"/>
        <v>1.2445887445887446E-3</v>
      </c>
      <c r="Y8" t="s">
        <v>3</v>
      </c>
      <c r="Z8">
        <f t="array" aca="1" ref="Z8" ca="1">MAX(F8:W8*BH7:BY7)</f>
        <v>0.36818181818181817</v>
      </c>
      <c r="AA8" t="s">
        <v>4</v>
      </c>
      <c r="AB8">
        <f t="array" aca="1" ref="AB8" ca="1">MAX(($F$1:$W$1*(F8:W8=Z8)*(BH7:BY7)))</f>
        <v>1</v>
      </c>
      <c r="AC8" t="s">
        <v>6</v>
      </c>
      <c r="AD8">
        <f t="shared" ref="AD8:AD25" ca="1" si="2">OFFSET($E$2,0,AB8)</f>
        <v>11</v>
      </c>
      <c r="AF8" t="s">
        <v>8</v>
      </c>
      <c r="AG8">
        <f t="shared" ref="AG8:AG25" ca="1" si="3">OFFSET($E$3,0,AB8)</f>
        <v>4</v>
      </c>
      <c r="AI8" t="s">
        <v>21</v>
      </c>
      <c r="AJ8">
        <f ca="1">OFFSET($E$6,0,AB8)</f>
        <v>9</v>
      </c>
      <c r="AL8" t="s">
        <v>11</v>
      </c>
      <c r="AM8">
        <f t="shared" ref="AM8:AM25" ca="1" si="4">OFFSET($E$4,0,AB8)</f>
        <v>66</v>
      </c>
      <c r="AO8" t="s">
        <v>17</v>
      </c>
      <c r="AP8">
        <f ca="1">OFFSET($E$5,0,AB8)</f>
        <v>1</v>
      </c>
      <c r="AR8" t="s">
        <v>19</v>
      </c>
      <c r="AS8">
        <f t="shared" ref="AS8:AS25" ca="1" si="5">OFFSET($Y$2,D8,AP8)</f>
        <v>0</v>
      </c>
      <c r="AU8" t="s">
        <v>15</v>
      </c>
      <c r="AV8">
        <f ca="1">MAX(B8+AS8,AG8)</f>
        <v>4</v>
      </c>
      <c r="AX8" t="s">
        <v>9</v>
      </c>
      <c r="AY8">
        <f ca="1">AV8+AD8</f>
        <v>15</v>
      </c>
      <c r="BA8" t="s">
        <v>10</v>
      </c>
      <c r="BB8">
        <f t="shared" ref="BB8:BB25" ca="1" si="6">MAX(AY8-AM8,0)</f>
        <v>0</v>
      </c>
      <c r="BD8" t="s">
        <v>14</v>
      </c>
      <c r="BE8">
        <f ca="1">AY8-AG8</f>
        <v>11</v>
      </c>
      <c r="BG8" t="s">
        <v>5</v>
      </c>
      <c r="BH8">
        <f t="shared" ref="BH8:BY8" ca="1" si="7">AND(BH7,F$1&lt;&gt;$AB8)*1</f>
        <v>0</v>
      </c>
      <c r="BI8">
        <f t="shared" ca="1" si="7"/>
        <v>1</v>
      </c>
      <c r="BJ8">
        <f t="shared" ca="1" si="7"/>
        <v>1</v>
      </c>
      <c r="BK8">
        <f t="shared" ca="1" si="7"/>
        <v>1</v>
      </c>
      <c r="BL8">
        <f t="shared" ca="1" si="7"/>
        <v>1</v>
      </c>
      <c r="BM8">
        <f t="shared" ca="1" si="7"/>
        <v>1</v>
      </c>
      <c r="BN8">
        <f t="shared" ca="1" si="7"/>
        <v>1</v>
      </c>
      <c r="BO8">
        <f t="shared" ca="1" si="7"/>
        <v>1</v>
      </c>
      <c r="BP8">
        <f t="shared" ca="1" si="7"/>
        <v>1</v>
      </c>
      <c r="BQ8">
        <f t="shared" ca="1" si="7"/>
        <v>1</v>
      </c>
      <c r="BR8">
        <f t="shared" ca="1" si="7"/>
        <v>1</v>
      </c>
      <c r="BS8">
        <f t="shared" ca="1" si="7"/>
        <v>1</v>
      </c>
      <c r="BT8">
        <f t="shared" ca="1" si="7"/>
        <v>1</v>
      </c>
      <c r="BU8">
        <f t="shared" ca="1" si="7"/>
        <v>1</v>
      </c>
      <c r="BV8">
        <f t="shared" ca="1" si="7"/>
        <v>1</v>
      </c>
      <c r="BW8">
        <f t="shared" ca="1" si="7"/>
        <v>1</v>
      </c>
      <c r="BX8">
        <f t="shared" ca="1" si="7"/>
        <v>1</v>
      </c>
      <c r="BY8">
        <f t="shared" ca="1" si="7"/>
        <v>1</v>
      </c>
    </row>
    <row r="9" spans="1:77" x14ac:dyDescent="0.25">
      <c r="A9" t="s">
        <v>13</v>
      </c>
      <c r="B9">
        <f t="shared" ref="B9:B17" ca="1" si="8">AY8</f>
        <v>15</v>
      </c>
      <c r="C9" t="s">
        <v>20</v>
      </c>
      <c r="D9">
        <f ca="1">AP8</f>
        <v>1</v>
      </c>
      <c r="E9" s="1" t="s">
        <v>2</v>
      </c>
      <c r="F9" s="3">
        <f t="shared" ref="F9:U25" ca="1" si="9">(1/F$3+$B$2/(MAX(OFFSET($Z$3,$D9-1,F$5-1),$B$6)))*F$6*1/(MAX(F$4-F$2-$B9,$B$5)^$B$4)</f>
        <v>0.50624999999999998</v>
      </c>
      <c r="G9" s="3">
        <f t="shared" ca="1" si="1"/>
        <v>2.3697916666666666E-2</v>
      </c>
      <c r="H9" s="3">
        <f t="shared" ca="1" si="1"/>
        <v>2.0408163265306121E-2</v>
      </c>
      <c r="I9" s="3">
        <f t="shared" ca="1" si="1"/>
        <v>4.0696844209624453E-2</v>
      </c>
      <c r="J9" s="3">
        <f t="shared" ca="1" si="1"/>
        <v>1.0557184750733138E-2</v>
      </c>
      <c r="K9" s="3">
        <f t="shared" ca="1" si="1"/>
        <v>3.9911308203991129E-2</v>
      </c>
      <c r="L9" s="3">
        <f t="shared" ca="1" si="1"/>
        <v>6.2557924003707133E-2</v>
      </c>
      <c r="M9" s="3">
        <f t="shared" ca="1" si="1"/>
        <v>2.1578421578421582E-2</v>
      </c>
      <c r="N9" s="3">
        <f t="shared" ca="1" si="1"/>
        <v>7.2562358276643986E-3</v>
      </c>
      <c r="O9" s="3">
        <f t="shared" ca="1" si="1"/>
        <v>0.1244019138755981</v>
      </c>
      <c r="P9" s="3">
        <f t="shared" ca="1" si="1"/>
        <v>1.3174431202600218E-2</v>
      </c>
      <c r="Q9" s="3">
        <f t="shared" ca="1" si="1"/>
        <v>6.8243858052775231E-3</v>
      </c>
      <c r="R9" s="3">
        <f t="shared" ca="1" si="1"/>
        <v>6.9216757741347917E-2</v>
      </c>
      <c r="S9" s="3">
        <f t="shared" ca="1" si="1"/>
        <v>2.2377622377622378E-2</v>
      </c>
      <c r="T9" s="3">
        <f t="shared" ca="1" si="1"/>
        <v>1.0346796061081775E-2</v>
      </c>
      <c r="U9" s="3">
        <f t="shared" ca="1" si="1"/>
        <v>0.23015873015873017</v>
      </c>
      <c r="V9" s="3">
        <f t="shared" ca="1" si="1"/>
        <v>4.064039408866995E-2</v>
      </c>
      <c r="W9" s="3">
        <f t="shared" ca="1" si="1"/>
        <v>1.3690476190476189E-3</v>
      </c>
      <c r="Y9" t="s">
        <v>3</v>
      </c>
      <c r="Z9">
        <f t="array" aca="1" ref="Z9" ca="1">MAX(F9:W9*BH8:BY8)</f>
        <v>0.23015873015873017</v>
      </c>
      <c r="AA9" t="s">
        <v>4</v>
      </c>
      <c r="AB9">
        <f t="array" aca="1" ref="AB9" ca="1">MAX(($F$1:$W$1*(F9:W9=Z9)*(BH8:BY8)))</f>
        <v>16</v>
      </c>
      <c r="AC9" t="s">
        <v>6</v>
      </c>
      <c r="AD9">
        <f t="shared" ca="1" si="2"/>
        <v>10</v>
      </c>
      <c r="AF9" t="s">
        <v>8</v>
      </c>
      <c r="AG9">
        <f t="shared" ca="1" si="3"/>
        <v>14</v>
      </c>
      <c r="AI9" t="s">
        <v>21</v>
      </c>
      <c r="AJ9">
        <f t="shared" ref="AJ9:AJ25" ca="1" si="10">OFFSET($E$6,0,AB9)</f>
        <v>1</v>
      </c>
      <c r="AL9" t="s">
        <v>11</v>
      </c>
      <c r="AM9">
        <f t="shared" ca="1" si="4"/>
        <v>34</v>
      </c>
      <c r="AO9" t="s">
        <v>17</v>
      </c>
      <c r="AP9">
        <f t="shared" ref="AP9:AP25" ca="1" si="11">OFFSET($E$5,0,AB9)</f>
        <v>1</v>
      </c>
      <c r="AR9" t="s">
        <v>19</v>
      </c>
      <c r="AS9">
        <f t="shared" ca="1" si="5"/>
        <v>0</v>
      </c>
      <c r="AU9" t="s">
        <v>15</v>
      </c>
      <c r="AV9">
        <f t="shared" ref="AV9:AV25" ca="1" si="12">MAX(B9+AS9,AG9)</f>
        <v>15</v>
      </c>
      <c r="AX9" t="s">
        <v>9</v>
      </c>
      <c r="AY9">
        <f t="shared" ref="AY9:AY25" ca="1" si="13">AV9+AD9</f>
        <v>25</v>
      </c>
      <c r="BA9" t="s">
        <v>10</v>
      </c>
      <c r="BB9">
        <f t="shared" ca="1" si="6"/>
        <v>0</v>
      </c>
      <c r="BD9" t="s">
        <v>14</v>
      </c>
      <c r="BE9">
        <f t="shared" ref="BE9:BE25" ca="1" si="14">AY9-AG9</f>
        <v>11</v>
      </c>
      <c r="BG9" t="s">
        <v>5</v>
      </c>
      <c r="BH9">
        <f t="shared" ref="BH9:BH25" ca="1" si="15">AND(BH8,F$1&lt;&gt;$AB9)*1</f>
        <v>0</v>
      </c>
      <c r="BI9">
        <f t="shared" ref="BI9:BI25" ca="1" si="16">AND(BI8,G$1&lt;&gt;$AB9)*1</f>
        <v>1</v>
      </c>
      <c r="BJ9">
        <f t="shared" ref="BJ9:BJ25" ca="1" si="17">AND(BJ8,H$1&lt;&gt;$AB9)*1</f>
        <v>1</v>
      </c>
      <c r="BK9">
        <f t="shared" ref="BK9:BK25" ca="1" si="18">AND(BK8,I$1&lt;&gt;$AB9)*1</f>
        <v>1</v>
      </c>
      <c r="BL9">
        <f t="shared" ref="BL9:BL25" ca="1" si="19">AND(BL8,J$1&lt;&gt;$AB9)*1</f>
        <v>1</v>
      </c>
      <c r="BM9">
        <f t="shared" ref="BM9:BM25" ca="1" si="20">AND(BM8,K$1&lt;&gt;$AB9)*1</f>
        <v>1</v>
      </c>
      <c r="BN9">
        <f t="shared" ref="BN9:BN25" ca="1" si="21">AND(BN8,L$1&lt;&gt;$AB9)*1</f>
        <v>1</v>
      </c>
      <c r="BO9">
        <f t="shared" ref="BO9:BO25" ca="1" si="22">AND(BO8,M$1&lt;&gt;$AB9)*1</f>
        <v>1</v>
      </c>
      <c r="BP9">
        <f t="shared" ref="BP9:BP25" ca="1" si="23">AND(BP8,N$1&lt;&gt;$AB9)*1</f>
        <v>1</v>
      </c>
      <c r="BQ9">
        <f t="shared" ref="BQ9:BQ25" ca="1" si="24">AND(BQ8,O$1&lt;&gt;$AB9)*1</f>
        <v>1</v>
      </c>
      <c r="BR9">
        <f t="shared" ref="BR9:BR25" ca="1" si="25">AND(BR8,P$1&lt;&gt;$AB9)*1</f>
        <v>1</v>
      </c>
      <c r="BS9">
        <f t="shared" ref="BS9:BS25" ca="1" si="26">AND(BS8,Q$1&lt;&gt;$AB9)*1</f>
        <v>1</v>
      </c>
      <c r="BT9">
        <f t="shared" ref="BT9:BT25" ca="1" si="27">AND(BT8,R$1&lt;&gt;$AB9)*1</f>
        <v>1</v>
      </c>
      <c r="BU9">
        <f t="shared" ref="BU9:BU25" ca="1" si="28">AND(BU8,S$1&lt;&gt;$AB9)*1</f>
        <v>1</v>
      </c>
      <c r="BV9">
        <f t="shared" ref="BV9:BV25" ca="1" si="29">AND(BV8,T$1&lt;&gt;$AB9)*1</f>
        <v>1</v>
      </c>
      <c r="BW9">
        <f t="shared" ref="BW9:BW25" ca="1" si="30">AND(BW8,U$1&lt;&gt;$AB9)*1</f>
        <v>0</v>
      </c>
      <c r="BX9">
        <f t="shared" ref="BX9:BX25" ca="1" si="31">AND(BX8,V$1&lt;&gt;$AB9)*1</f>
        <v>1</v>
      </c>
      <c r="BY9">
        <f t="shared" ref="BY9:BY25" ca="1" si="32">AND(BY8,W$1&lt;&gt;$AB9)*1</f>
        <v>1</v>
      </c>
    </row>
    <row r="10" spans="1:77" x14ac:dyDescent="0.25">
      <c r="A10" t="s">
        <v>13</v>
      </c>
      <c r="B10">
        <f t="shared" ca="1" si="8"/>
        <v>25</v>
      </c>
      <c r="C10" t="s">
        <v>20</v>
      </c>
      <c r="D10">
        <f t="shared" ref="D10:D25" ca="1" si="33">AP9</f>
        <v>1</v>
      </c>
      <c r="E10" s="1" t="s">
        <v>2</v>
      </c>
      <c r="F10" s="3">
        <f t="shared" ca="1" si="9"/>
        <v>0.67500000000000004</v>
      </c>
      <c r="G10" s="3">
        <f t="shared" ca="1" si="1"/>
        <v>2.6453488372093024E-2</v>
      </c>
      <c r="H10" s="3">
        <f t="shared" ca="1" si="1"/>
        <v>7.1428571428571425E-2</v>
      </c>
      <c r="I10" s="3">
        <f t="shared" ca="1" si="1"/>
        <v>4.3624674728302469E-2</v>
      </c>
      <c r="J10" s="3">
        <f t="shared" ca="1" si="1"/>
        <v>1.1910669975186104E-2</v>
      </c>
      <c r="K10" s="3">
        <f t="shared" ca="1" si="1"/>
        <v>5.2785923753665684E-2</v>
      </c>
      <c r="L10" s="3">
        <f t="shared" ca="1" si="1"/>
        <v>6.6568047337278113E-2</v>
      </c>
      <c r="M10" s="3">
        <f t="shared" ca="1" si="1"/>
        <v>2.4242424242424246E-2</v>
      </c>
      <c r="N10" s="3">
        <f t="shared" ca="1" si="1"/>
        <v>8.1520674113266696E-3</v>
      </c>
      <c r="O10" s="3">
        <f t="shared" ca="1" si="1"/>
        <v>0.17848970251716248</v>
      </c>
      <c r="P10" s="3">
        <f t="shared" ca="1" si="1"/>
        <v>1.427230046948357E-2</v>
      </c>
      <c r="Q10" s="3">
        <f t="shared" ca="1" si="1"/>
        <v>7.2886297376093274E-3</v>
      </c>
      <c r="R10" s="3">
        <f t="shared" ca="1" si="1"/>
        <v>7.3217726396917149E-2</v>
      </c>
      <c r="S10" s="3">
        <f t="shared" ca="1" si="1"/>
        <v>2.7705627705627706E-2</v>
      </c>
      <c r="T10" s="3">
        <f t="shared" ca="1" si="1"/>
        <v>1.0948353971609787E-2</v>
      </c>
      <c r="U10" s="3">
        <f t="shared" ca="1" si="1"/>
        <v>0.69047619047619058</v>
      </c>
      <c r="V10" s="3">
        <f t="shared" ca="1" si="1"/>
        <v>4.9107142857142856E-2</v>
      </c>
      <c r="W10" s="3">
        <f t="shared" ca="1" si="1"/>
        <v>1.4668367346938776E-3</v>
      </c>
      <c r="Y10" t="s">
        <v>3</v>
      </c>
      <c r="Z10">
        <f t="array" aca="1" ref="Z10" ca="1">MAX(F10:W10*BH9:BY9)</f>
        <v>0.17848970251716248</v>
      </c>
      <c r="AA10" t="s">
        <v>4</v>
      </c>
      <c r="AB10">
        <f t="array" aca="1" ref="AB10" ca="1">MAX(($F$1:$W$1*(F10:W10=Z10)*(BH9:BY9)))</f>
        <v>10</v>
      </c>
      <c r="AC10" t="s">
        <v>6</v>
      </c>
      <c r="AD10">
        <f t="shared" ca="1" si="2"/>
        <v>10</v>
      </c>
      <c r="AF10" t="s">
        <v>8</v>
      </c>
      <c r="AG10">
        <f t="shared" ca="1" si="3"/>
        <v>19</v>
      </c>
      <c r="AI10" t="s">
        <v>21</v>
      </c>
      <c r="AJ10">
        <f t="shared" ca="1" si="10"/>
        <v>2</v>
      </c>
      <c r="AL10" t="s">
        <v>11</v>
      </c>
      <c r="AM10">
        <f t="shared" ca="1" si="4"/>
        <v>58</v>
      </c>
      <c r="AO10" t="s">
        <v>17</v>
      </c>
      <c r="AP10">
        <f t="shared" ca="1" si="11"/>
        <v>1</v>
      </c>
      <c r="AR10" t="s">
        <v>19</v>
      </c>
      <c r="AS10">
        <f t="shared" ca="1" si="5"/>
        <v>0</v>
      </c>
      <c r="AU10" t="s">
        <v>15</v>
      </c>
      <c r="AV10">
        <f t="shared" ca="1" si="12"/>
        <v>25</v>
      </c>
      <c r="AX10" t="s">
        <v>9</v>
      </c>
      <c r="AY10">
        <f t="shared" ca="1" si="13"/>
        <v>35</v>
      </c>
      <c r="BA10" t="s">
        <v>10</v>
      </c>
      <c r="BB10">
        <f t="shared" ca="1" si="6"/>
        <v>0</v>
      </c>
      <c r="BD10" t="s">
        <v>14</v>
      </c>
      <c r="BE10">
        <f t="shared" ca="1" si="14"/>
        <v>16</v>
      </c>
      <c r="BG10" t="s">
        <v>5</v>
      </c>
      <c r="BH10">
        <f t="shared" ca="1" si="15"/>
        <v>0</v>
      </c>
      <c r="BI10">
        <f t="shared" ca="1" si="16"/>
        <v>1</v>
      </c>
      <c r="BJ10">
        <f t="shared" ca="1" si="17"/>
        <v>1</v>
      </c>
      <c r="BK10">
        <f t="shared" ca="1" si="18"/>
        <v>1</v>
      </c>
      <c r="BL10">
        <f t="shared" ca="1" si="19"/>
        <v>1</v>
      </c>
      <c r="BM10">
        <f t="shared" ca="1" si="20"/>
        <v>1</v>
      </c>
      <c r="BN10">
        <f t="shared" ca="1" si="21"/>
        <v>1</v>
      </c>
      <c r="BO10">
        <f t="shared" ca="1" si="22"/>
        <v>1</v>
      </c>
      <c r="BP10">
        <f t="shared" ca="1" si="23"/>
        <v>1</v>
      </c>
      <c r="BQ10">
        <f t="shared" ca="1" si="24"/>
        <v>0</v>
      </c>
      <c r="BR10">
        <f t="shared" ca="1" si="25"/>
        <v>1</v>
      </c>
      <c r="BS10">
        <f t="shared" ca="1" si="26"/>
        <v>1</v>
      </c>
      <c r="BT10">
        <f t="shared" ca="1" si="27"/>
        <v>1</v>
      </c>
      <c r="BU10">
        <f t="shared" ca="1" si="28"/>
        <v>1</v>
      </c>
      <c r="BV10">
        <f t="shared" ca="1" si="29"/>
        <v>1</v>
      </c>
      <c r="BW10">
        <f t="shared" ca="1" si="30"/>
        <v>0</v>
      </c>
      <c r="BX10">
        <f t="shared" ca="1" si="31"/>
        <v>1</v>
      </c>
      <c r="BY10">
        <f t="shared" ca="1" si="32"/>
        <v>1</v>
      </c>
    </row>
    <row r="11" spans="1:77" x14ac:dyDescent="0.25">
      <c r="A11" t="s">
        <v>13</v>
      </c>
      <c r="B11">
        <f t="shared" ca="1" si="8"/>
        <v>35</v>
      </c>
      <c r="C11" t="s">
        <v>20</v>
      </c>
      <c r="D11">
        <f t="shared" ca="1" si="33"/>
        <v>1</v>
      </c>
      <c r="E11" s="1" t="s">
        <v>2</v>
      </c>
      <c r="F11" s="3">
        <f t="shared" ca="1" si="9"/>
        <v>1.0125</v>
      </c>
      <c r="G11" s="3">
        <f t="shared" ca="1" si="1"/>
        <v>2.9934210526315789E-2</v>
      </c>
      <c r="H11" s="3">
        <f t="shared" ca="1" si="1"/>
        <v>9.5238095238095233E-2</v>
      </c>
      <c r="I11" s="3">
        <f t="shared" ca="1" si="1"/>
        <v>4.7006432459178633E-2</v>
      </c>
      <c r="J11" s="3">
        <f t="shared" ca="1" si="1"/>
        <v>1.3662239089184061E-2</v>
      </c>
      <c r="K11" s="3">
        <f t="shared" ca="1" si="1"/>
        <v>7.792207792207792E-2</v>
      </c>
      <c r="L11" s="3">
        <f t="shared" ca="1" si="1"/>
        <v>7.1127502634351955E-2</v>
      </c>
      <c r="M11" s="3">
        <f t="shared" ca="1" si="1"/>
        <v>2.7656850192061464E-2</v>
      </c>
      <c r="N11" s="3">
        <f t="shared" ca="1" si="1"/>
        <v>9.3002459199642302E-3</v>
      </c>
      <c r="O11" s="3">
        <f t="shared" ca="1" si="1"/>
        <v>0.31578947368421056</v>
      </c>
      <c r="P11" s="3">
        <f t="shared" ca="1" si="1"/>
        <v>1.5569782330345712E-2</v>
      </c>
      <c r="Q11" s="3">
        <f t="shared" ca="1" si="1"/>
        <v>7.820646506777891E-3</v>
      </c>
      <c r="R11" s="3">
        <f t="shared" ca="1" si="1"/>
        <v>7.7709611451942745E-2</v>
      </c>
      <c r="S11" s="3">
        <f t="shared" ca="1" si="1"/>
        <v>3.6363636363636362E-2</v>
      </c>
      <c r="T11" s="3">
        <f t="shared" ca="1" si="1"/>
        <v>1.1624178290844958E-2</v>
      </c>
      <c r="U11" s="3">
        <f t="shared" ca="1" si="1"/>
        <v>0.69047619047619058</v>
      </c>
      <c r="V11" s="3">
        <f t="shared" ca="1" si="1"/>
        <v>6.2030075187969928E-2</v>
      </c>
      <c r="W11" s="3">
        <f t="shared" ca="1" si="1"/>
        <v>1.5796703296703297E-3</v>
      </c>
      <c r="Y11" t="s">
        <v>3</v>
      </c>
      <c r="Z11">
        <f t="array" aca="1" ref="Z11" ca="1">MAX(F11:W11*BH10:BY10)</f>
        <v>9.5238095238095233E-2</v>
      </c>
      <c r="AA11" t="s">
        <v>4</v>
      </c>
      <c r="AB11">
        <f t="array" aca="1" ref="AB11" ca="1">MAX(($F$1:$W$1*(F11:W11=Z11)*(BH10:BY10)))</f>
        <v>3</v>
      </c>
      <c r="AC11" t="s">
        <v>6</v>
      </c>
      <c r="AD11">
        <f t="shared" ca="1" si="2"/>
        <v>7</v>
      </c>
      <c r="AF11" t="s">
        <v>8</v>
      </c>
      <c r="AG11">
        <f t="shared" ca="1" si="3"/>
        <v>7</v>
      </c>
      <c r="AI11" t="s">
        <v>21</v>
      </c>
      <c r="AJ11">
        <f t="shared" ca="1" si="10"/>
        <v>1</v>
      </c>
      <c r="AL11" t="s">
        <v>11</v>
      </c>
      <c r="AM11">
        <f t="shared" ca="1" si="4"/>
        <v>36</v>
      </c>
      <c r="AO11" t="s">
        <v>17</v>
      </c>
      <c r="AP11">
        <f t="shared" ca="1" si="11"/>
        <v>3</v>
      </c>
      <c r="AR11" t="s">
        <v>19</v>
      </c>
      <c r="AS11">
        <f t="shared" ca="1" si="5"/>
        <v>7</v>
      </c>
      <c r="AU11" t="s">
        <v>15</v>
      </c>
      <c r="AV11">
        <f t="shared" ca="1" si="12"/>
        <v>42</v>
      </c>
      <c r="AX11" t="s">
        <v>9</v>
      </c>
      <c r="AY11">
        <f t="shared" ca="1" si="13"/>
        <v>49</v>
      </c>
      <c r="BA11" t="s">
        <v>10</v>
      </c>
      <c r="BB11">
        <f t="shared" ca="1" si="6"/>
        <v>13</v>
      </c>
      <c r="BD11" t="s">
        <v>14</v>
      </c>
      <c r="BE11">
        <f t="shared" ca="1" si="14"/>
        <v>42</v>
      </c>
      <c r="BG11" t="s">
        <v>5</v>
      </c>
      <c r="BH11">
        <f t="shared" ca="1" si="15"/>
        <v>0</v>
      </c>
      <c r="BI11">
        <f t="shared" ca="1" si="16"/>
        <v>1</v>
      </c>
      <c r="BJ11">
        <f t="shared" ca="1" si="17"/>
        <v>0</v>
      </c>
      <c r="BK11">
        <f t="shared" ca="1" si="18"/>
        <v>1</v>
      </c>
      <c r="BL11">
        <f t="shared" ca="1" si="19"/>
        <v>1</v>
      </c>
      <c r="BM11">
        <f t="shared" ca="1" si="20"/>
        <v>1</v>
      </c>
      <c r="BN11">
        <f t="shared" ca="1" si="21"/>
        <v>1</v>
      </c>
      <c r="BO11">
        <f t="shared" ca="1" si="22"/>
        <v>1</v>
      </c>
      <c r="BP11">
        <f t="shared" ca="1" si="23"/>
        <v>1</v>
      </c>
      <c r="BQ11">
        <f t="shared" ca="1" si="24"/>
        <v>0</v>
      </c>
      <c r="BR11">
        <f t="shared" ca="1" si="25"/>
        <v>1</v>
      </c>
      <c r="BS11">
        <f t="shared" ca="1" si="26"/>
        <v>1</v>
      </c>
      <c r="BT11">
        <f t="shared" ca="1" si="27"/>
        <v>1</v>
      </c>
      <c r="BU11">
        <f t="shared" ca="1" si="28"/>
        <v>1</v>
      </c>
      <c r="BV11">
        <f t="shared" ca="1" si="29"/>
        <v>1</v>
      </c>
      <c r="BW11">
        <f t="shared" ca="1" si="30"/>
        <v>0</v>
      </c>
      <c r="BX11">
        <f t="shared" ca="1" si="31"/>
        <v>1</v>
      </c>
      <c r="BY11">
        <f t="shared" ca="1" si="32"/>
        <v>1</v>
      </c>
    </row>
    <row r="12" spans="1:77" x14ac:dyDescent="0.25">
      <c r="A12" t="s">
        <v>13</v>
      </c>
      <c r="B12">
        <f t="shared" ca="1" si="8"/>
        <v>49</v>
      </c>
      <c r="C12" t="s">
        <v>20</v>
      </c>
      <c r="D12">
        <f t="shared" ca="1" si="33"/>
        <v>3</v>
      </c>
      <c r="E12" s="1" t="s">
        <v>2</v>
      </c>
      <c r="F12" s="3">
        <f t="shared" ca="1" si="9"/>
        <v>1.125</v>
      </c>
      <c r="G12" s="3">
        <f t="shared" ca="1" si="1"/>
        <v>3.6693548387096771E-2</v>
      </c>
      <c r="H12" s="3">
        <f t="shared" ca="1" si="1"/>
        <v>0.7142857142857143</v>
      </c>
      <c r="I12" s="3">
        <f t="shared" ca="1" si="1"/>
        <v>1.3598519888991674E-2</v>
      </c>
      <c r="J12" s="3">
        <f t="shared" ca="1" si="1"/>
        <v>1.7204301075268817E-2</v>
      </c>
      <c r="K12" s="3">
        <f t="shared" ca="1" si="1"/>
        <v>2.0909090909090908</v>
      </c>
      <c r="L12" s="3">
        <f t="shared" ca="1" si="1"/>
        <v>2.1853146853146849E-2</v>
      </c>
      <c r="M12" s="3">
        <f t="shared" ca="1" si="1"/>
        <v>3.4449760765550244E-2</v>
      </c>
      <c r="N12" s="3">
        <f t="shared" ca="1" si="1"/>
        <v>0.1419103313840156</v>
      </c>
      <c r="O12" s="3">
        <f t="shared" ca="1" si="1"/>
        <v>0.36842105263157893</v>
      </c>
      <c r="P12" s="3">
        <f t="shared" ca="1" si="1"/>
        <v>1.7840375586854463E-2</v>
      </c>
      <c r="Q12" s="3">
        <f t="shared" ca="1" si="1"/>
        <v>9.9303135888501731E-2</v>
      </c>
      <c r="R12" s="3">
        <f t="shared" ca="1" si="1"/>
        <v>2.4608501118568233E-2</v>
      </c>
      <c r="S12" s="3">
        <f t="shared" ca="1" si="1"/>
        <v>6.4646464646464646E-2</v>
      </c>
      <c r="T12" s="3">
        <f t="shared" ca="1" si="1"/>
        <v>0.1382063882063882</v>
      </c>
      <c r="U12" s="3">
        <f t="shared" ca="1" si="1"/>
        <v>0.19047619047619047</v>
      </c>
      <c r="V12" s="3">
        <f t="shared" ca="1" si="1"/>
        <v>9.8214285714285712E-2</v>
      </c>
      <c r="W12" s="3">
        <f t="shared" ca="1" si="1"/>
        <v>1.7780172413793104E-2</v>
      </c>
      <c r="Y12" t="s">
        <v>3</v>
      </c>
      <c r="Z12">
        <f t="array" aca="1" ref="Z12" ca="1">MAX(F12:W12*BH11:BY11)</f>
        <v>2.0909090909090908</v>
      </c>
      <c r="AA12" t="s">
        <v>4</v>
      </c>
      <c r="AB12">
        <f t="array" aca="1" ref="AB12" ca="1">MAX(($F$1:$W$1*(F12:W12=Z12)*(BH11:BY11)))</f>
        <v>6</v>
      </c>
      <c r="AC12" t="s">
        <v>6</v>
      </c>
      <c r="AD12">
        <f t="shared" ca="1" si="2"/>
        <v>14</v>
      </c>
      <c r="AF12" t="s">
        <v>8</v>
      </c>
      <c r="AG12">
        <f t="shared" ca="1" si="3"/>
        <v>11</v>
      </c>
      <c r="AI12" t="s">
        <v>21</v>
      </c>
      <c r="AJ12">
        <f t="shared" ca="1" si="10"/>
        <v>7</v>
      </c>
      <c r="AL12" t="s">
        <v>11</v>
      </c>
      <c r="AM12">
        <f t="shared" ca="1" si="4"/>
        <v>70</v>
      </c>
      <c r="AO12" t="s">
        <v>17</v>
      </c>
      <c r="AP12">
        <f t="shared" ca="1" si="11"/>
        <v>3</v>
      </c>
      <c r="AR12" t="s">
        <v>19</v>
      </c>
      <c r="AS12">
        <f t="shared" ca="1" si="5"/>
        <v>0</v>
      </c>
      <c r="AU12" t="s">
        <v>15</v>
      </c>
      <c r="AV12">
        <f t="shared" ca="1" si="12"/>
        <v>49</v>
      </c>
      <c r="AX12" t="s">
        <v>9</v>
      </c>
      <c r="AY12">
        <f t="shared" ca="1" si="13"/>
        <v>63</v>
      </c>
      <c r="BA12" t="s">
        <v>10</v>
      </c>
      <c r="BB12">
        <f t="shared" ca="1" si="6"/>
        <v>0</v>
      </c>
      <c r="BD12" t="s">
        <v>14</v>
      </c>
      <c r="BE12">
        <f t="shared" ca="1" si="14"/>
        <v>52</v>
      </c>
      <c r="BG12" t="s">
        <v>5</v>
      </c>
      <c r="BH12">
        <f t="shared" ca="1" si="15"/>
        <v>0</v>
      </c>
      <c r="BI12">
        <f t="shared" ca="1" si="16"/>
        <v>1</v>
      </c>
      <c r="BJ12">
        <f t="shared" ca="1" si="17"/>
        <v>0</v>
      </c>
      <c r="BK12">
        <f t="shared" ca="1" si="18"/>
        <v>1</v>
      </c>
      <c r="BL12">
        <f t="shared" ca="1" si="19"/>
        <v>1</v>
      </c>
      <c r="BM12">
        <f t="shared" ca="1" si="20"/>
        <v>0</v>
      </c>
      <c r="BN12">
        <f t="shared" ca="1" si="21"/>
        <v>1</v>
      </c>
      <c r="BO12">
        <f t="shared" ca="1" si="22"/>
        <v>1</v>
      </c>
      <c r="BP12">
        <f t="shared" ca="1" si="23"/>
        <v>1</v>
      </c>
      <c r="BQ12">
        <f t="shared" ca="1" si="24"/>
        <v>0</v>
      </c>
      <c r="BR12">
        <f t="shared" ca="1" si="25"/>
        <v>1</v>
      </c>
      <c r="BS12">
        <f t="shared" ca="1" si="26"/>
        <v>1</v>
      </c>
      <c r="BT12">
        <f t="shared" ca="1" si="27"/>
        <v>1</v>
      </c>
      <c r="BU12">
        <f t="shared" ca="1" si="28"/>
        <v>1</v>
      </c>
      <c r="BV12">
        <f t="shared" ca="1" si="29"/>
        <v>1</v>
      </c>
      <c r="BW12">
        <f t="shared" ca="1" si="30"/>
        <v>0</v>
      </c>
      <c r="BX12">
        <f t="shared" ca="1" si="31"/>
        <v>1</v>
      </c>
      <c r="BY12">
        <f t="shared" ca="1" si="32"/>
        <v>1</v>
      </c>
    </row>
    <row r="13" spans="1:77" x14ac:dyDescent="0.25">
      <c r="A13" t="s">
        <v>13</v>
      </c>
      <c r="B13">
        <f t="shared" ca="1" si="8"/>
        <v>63</v>
      </c>
      <c r="C13" t="s">
        <v>20</v>
      </c>
      <c r="D13">
        <f t="shared" ca="1" si="33"/>
        <v>3</v>
      </c>
      <c r="E13" s="1" t="s">
        <v>2</v>
      </c>
      <c r="F13" s="3">
        <f t="shared" ca="1" si="9"/>
        <v>2.25</v>
      </c>
      <c r="G13" s="3">
        <f t="shared" ca="1" si="1"/>
        <v>4.7395833333333331E-2</v>
      </c>
      <c r="H13" s="3">
        <f t="shared" ca="1" si="1"/>
        <v>0.7142857142857143</v>
      </c>
      <c r="I13" s="3">
        <f t="shared" ca="1" si="1"/>
        <v>1.5483463239941014E-2</v>
      </c>
      <c r="J13" s="3">
        <f t="shared" ca="1" si="1"/>
        <v>2.3225806451612905E-2</v>
      </c>
      <c r="K13" s="3">
        <f t="shared" ca="1" si="1"/>
        <v>4.8787878787878789</v>
      </c>
      <c r="L13" s="3">
        <f t="shared" ca="1" si="1"/>
        <v>2.4445893089960882E-2</v>
      </c>
      <c r="M13" s="3">
        <f t="shared" ca="1" si="1"/>
        <v>4.5665961945031718E-2</v>
      </c>
      <c r="N13" s="3">
        <f t="shared" ca="1" si="1"/>
        <v>0.18811369509043926</v>
      </c>
      <c r="O13" s="3">
        <f t="shared" ca="1" si="1"/>
        <v>0.36842105263157893</v>
      </c>
      <c r="P13" s="3">
        <f t="shared" ca="1" si="1"/>
        <v>2.0886293369975956E-2</v>
      </c>
      <c r="Q13" s="3">
        <f t="shared" ca="1" si="1"/>
        <v>0.11205766710353865</v>
      </c>
      <c r="R13" s="3">
        <f t="shared" ca="1" si="1"/>
        <v>2.7160493827160497E-2</v>
      </c>
      <c r="S13" s="3">
        <f t="shared" ca="1" si="1"/>
        <v>0.29090909090909089</v>
      </c>
      <c r="T13" s="3">
        <f t="shared" ca="1" si="1"/>
        <v>0.15264586160108548</v>
      </c>
      <c r="U13" s="3">
        <f t="shared" ca="1" si="1"/>
        <v>0.19047619047619047</v>
      </c>
      <c r="V13" s="3">
        <f t="shared" ca="1" si="1"/>
        <v>0.23571428571428571</v>
      </c>
      <c r="W13" s="3">
        <f t="shared" ca="1" si="1"/>
        <v>2.0220588235294119E-2</v>
      </c>
      <c r="Y13" t="s">
        <v>3</v>
      </c>
      <c r="Z13">
        <f t="array" aca="1" ref="Z13" ca="1">MAX(F13:W13*BH12:BY12)</f>
        <v>0.29090909090909089</v>
      </c>
      <c r="AA13" t="s">
        <v>4</v>
      </c>
      <c r="AB13">
        <f t="array" aca="1" ref="AB13" ca="1">MAX(($F$1:$W$1*(F13:W13=Z13)*(BH12:BY12)))</f>
        <v>14</v>
      </c>
      <c r="AC13" t="s">
        <v>6</v>
      </c>
      <c r="AD13">
        <f t="shared" ca="1" si="2"/>
        <v>3</v>
      </c>
      <c r="AF13" t="s">
        <v>8</v>
      </c>
      <c r="AG13">
        <f t="shared" ca="1" si="3"/>
        <v>11</v>
      </c>
      <c r="AI13" t="s">
        <v>21</v>
      </c>
      <c r="AJ13">
        <f t="shared" ca="1" si="10"/>
        <v>4</v>
      </c>
      <c r="AL13" t="s">
        <v>11</v>
      </c>
      <c r="AM13">
        <f t="shared" ca="1" si="4"/>
        <v>70</v>
      </c>
      <c r="AO13" t="s">
        <v>17</v>
      </c>
      <c r="AP13">
        <f t="shared" ca="1" si="11"/>
        <v>2</v>
      </c>
      <c r="AR13" t="s">
        <v>19</v>
      </c>
      <c r="AS13">
        <f t="shared" ca="1" si="5"/>
        <v>5</v>
      </c>
      <c r="AU13" t="s">
        <v>15</v>
      </c>
      <c r="AV13">
        <f t="shared" ca="1" si="12"/>
        <v>68</v>
      </c>
      <c r="AX13" t="s">
        <v>9</v>
      </c>
      <c r="AY13">
        <f t="shared" ca="1" si="13"/>
        <v>71</v>
      </c>
      <c r="BA13" t="s">
        <v>10</v>
      </c>
      <c r="BB13">
        <f t="shared" ca="1" si="6"/>
        <v>1</v>
      </c>
      <c r="BD13" t="s">
        <v>14</v>
      </c>
      <c r="BE13">
        <f t="shared" ca="1" si="14"/>
        <v>60</v>
      </c>
      <c r="BG13" t="s">
        <v>5</v>
      </c>
      <c r="BH13">
        <f t="shared" ca="1" si="15"/>
        <v>0</v>
      </c>
      <c r="BI13">
        <f t="shared" ca="1" si="16"/>
        <v>1</v>
      </c>
      <c r="BJ13">
        <f t="shared" ca="1" si="17"/>
        <v>0</v>
      </c>
      <c r="BK13">
        <f t="shared" ca="1" si="18"/>
        <v>1</v>
      </c>
      <c r="BL13">
        <f t="shared" ca="1" si="19"/>
        <v>1</v>
      </c>
      <c r="BM13">
        <f t="shared" ca="1" si="20"/>
        <v>0</v>
      </c>
      <c r="BN13">
        <f t="shared" ca="1" si="21"/>
        <v>1</v>
      </c>
      <c r="BO13">
        <f t="shared" ca="1" si="22"/>
        <v>1</v>
      </c>
      <c r="BP13">
        <f t="shared" ca="1" si="23"/>
        <v>1</v>
      </c>
      <c r="BQ13">
        <f t="shared" ca="1" si="24"/>
        <v>0</v>
      </c>
      <c r="BR13">
        <f t="shared" ca="1" si="25"/>
        <v>1</v>
      </c>
      <c r="BS13">
        <f t="shared" ca="1" si="26"/>
        <v>1</v>
      </c>
      <c r="BT13">
        <f t="shared" ca="1" si="27"/>
        <v>1</v>
      </c>
      <c r="BU13">
        <f t="shared" ca="1" si="28"/>
        <v>0</v>
      </c>
      <c r="BV13">
        <f t="shared" ca="1" si="29"/>
        <v>1</v>
      </c>
      <c r="BW13">
        <f t="shared" ca="1" si="30"/>
        <v>0</v>
      </c>
      <c r="BX13">
        <f t="shared" ca="1" si="31"/>
        <v>1</v>
      </c>
      <c r="BY13">
        <f t="shared" ca="1" si="32"/>
        <v>1</v>
      </c>
    </row>
    <row r="14" spans="1:77" x14ac:dyDescent="0.25">
      <c r="A14" t="s">
        <v>13</v>
      </c>
      <c r="B14">
        <f t="shared" ca="1" si="8"/>
        <v>71</v>
      </c>
      <c r="C14" t="s">
        <v>20</v>
      </c>
      <c r="D14">
        <f t="shared" ca="1" si="33"/>
        <v>2</v>
      </c>
      <c r="E14" s="1" t="s">
        <v>2</v>
      </c>
      <c r="F14" s="3">
        <f t="shared" ca="1" si="9"/>
        <v>1.1785714285714286</v>
      </c>
      <c r="G14" s="3">
        <f t="shared" ca="1" si="1"/>
        <v>0.37187500000000001</v>
      </c>
      <c r="H14" s="3">
        <f t="shared" ca="1" si="1"/>
        <v>8.4656084656084651E-2</v>
      </c>
      <c r="I14" s="3">
        <f t="shared" ca="1" si="1"/>
        <v>5.2946367290910871E-3</v>
      </c>
      <c r="J14" s="3">
        <f t="shared" ca="1" si="1"/>
        <v>0.25403225806451613</v>
      </c>
      <c r="K14" s="3">
        <f t="shared" ca="1" si="1"/>
        <v>0.4713804713804714</v>
      </c>
      <c r="L14" s="3">
        <f t="shared" ca="1" si="1"/>
        <v>9.99000999000999E-3</v>
      </c>
      <c r="M14" s="3">
        <f t="shared" ca="1" si="1"/>
        <v>0.51896103896103896</v>
      </c>
      <c r="N14" s="3">
        <f t="shared" ca="1" si="1"/>
        <v>1.5238095238095238E-2</v>
      </c>
      <c r="O14" s="3">
        <f t="shared" ca="1" si="1"/>
        <v>0.13032581453634084</v>
      </c>
      <c r="P14" s="3">
        <f t="shared" ca="1" si="1"/>
        <v>0.21773886562618958</v>
      </c>
      <c r="Q14" s="3">
        <f t="shared" ca="1" si="1"/>
        <v>8.722300801508721E-3</v>
      </c>
      <c r="R14" s="3">
        <f t="shared" ca="1" si="1"/>
        <v>1.1998500187476564E-2</v>
      </c>
      <c r="S14" s="3">
        <f t="shared" ca="1" si="1"/>
        <v>2.7878787878787876</v>
      </c>
      <c r="T14" s="3">
        <f t="shared" ca="1" si="1"/>
        <v>1.2425845759179092E-2</v>
      </c>
      <c r="U14" s="3">
        <f t="shared" ca="1" si="1"/>
        <v>7.1428571428571425E-2</v>
      </c>
      <c r="V14" s="3">
        <f t="shared" ca="1" si="1"/>
        <v>6.7857142857142847</v>
      </c>
      <c r="W14" s="3">
        <f t="shared" ca="1" si="1"/>
        <v>1.8469267139479904E-3</v>
      </c>
      <c r="Y14" t="s">
        <v>3</v>
      </c>
      <c r="Z14">
        <f t="array" aca="1" ref="Z14" ca="1">MAX(F14:W14*BH13:BY13)</f>
        <v>6.7857142857142847</v>
      </c>
      <c r="AA14" t="s">
        <v>4</v>
      </c>
      <c r="AB14">
        <f t="array" aca="1" ref="AB14" ca="1">MAX(($F$1:$W$1*(F14:W14=Z14)*(BH13:BY13)))</f>
        <v>17</v>
      </c>
      <c r="AC14" t="s">
        <v>6</v>
      </c>
      <c r="AD14">
        <f t="shared" ca="1" si="2"/>
        <v>13</v>
      </c>
      <c r="AF14" t="s">
        <v>8</v>
      </c>
      <c r="AG14">
        <f t="shared" ca="1" si="3"/>
        <v>28</v>
      </c>
      <c r="AI14" t="s">
        <v>21</v>
      </c>
      <c r="AJ14">
        <f t="shared" ca="1" si="10"/>
        <v>10</v>
      </c>
      <c r="AL14" t="s">
        <v>11</v>
      </c>
      <c r="AM14">
        <f t="shared" ca="1" si="4"/>
        <v>86</v>
      </c>
      <c r="AO14" t="s">
        <v>17</v>
      </c>
      <c r="AP14">
        <f t="shared" ca="1" si="11"/>
        <v>2</v>
      </c>
      <c r="AR14" t="s">
        <v>19</v>
      </c>
      <c r="AS14">
        <f t="shared" ca="1" si="5"/>
        <v>0</v>
      </c>
      <c r="AU14" t="s">
        <v>15</v>
      </c>
      <c r="AV14">
        <f t="shared" ca="1" si="12"/>
        <v>71</v>
      </c>
      <c r="AX14" t="s">
        <v>9</v>
      </c>
      <c r="AY14">
        <f t="shared" ca="1" si="13"/>
        <v>84</v>
      </c>
      <c r="BA14" t="s">
        <v>10</v>
      </c>
      <c r="BB14">
        <f t="shared" ca="1" si="6"/>
        <v>0</v>
      </c>
      <c r="BD14" t="s">
        <v>14</v>
      </c>
      <c r="BE14">
        <f t="shared" ca="1" si="14"/>
        <v>56</v>
      </c>
      <c r="BG14" t="s">
        <v>5</v>
      </c>
      <c r="BH14">
        <f t="shared" ca="1" si="15"/>
        <v>0</v>
      </c>
      <c r="BI14">
        <f t="shared" ca="1" si="16"/>
        <v>1</v>
      </c>
      <c r="BJ14">
        <f t="shared" ca="1" si="17"/>
        <v>0</v>
      </c>
      <c r="BK14">
        <f t="shared" ca="1" si="18"/>
        <v>1</v>
      </c>
      <c r="BL14">
        <f t="shared" ca="1" si="19"/>
        <v>1</v>
      </c>
      <c r="BM14">
        <f t="shared" ca="1" si="20"/>
        <v>0</v>
      </c>
      <c r="BN14">
        <f t="shared" ca="1" si="21"/>
        <v>1</v>
      </c>
      <c r="BO14">
        <f t="shared" ca="1" si="22"/>
        <v>1</v>
      </c>
      <c r="BP14">
        <f t="shared" ca="1" si="23"/>
        <v>1</v>
      </c>
      <c r="BQ14">
        <f t="shared" ca="1" si="24"/>
        <v>0</v>
      </c>
      <c r="BR14">
        <f t="shared" ca="1" si="25"/>
        <v>1</v>
      </c>
      <c r="BS14">
        <f t="shared" ca="1" si="26"/>
        <v>1</v>
      </c>
      <c r="BT14">
        <f t="shared" ca="1" si="27"/>
        <v>1</v>
      </c>
      <c r="BU14">
        <f t="shared" ca="1" si="28"/>
        <v>0</v>
      </c>
      <c r="BV14">
        <f t="shared" ca="1" si="29"/>
        <v>1</v>
      </c>
      <c r="BW14">
        <f t="shared" ca="1" si="30"/>
        <v>0</v>
      </c>
      <c r="BX14">
        <f t="shared" ca="1" si="31"/>
        <v>0</v>
      </c>
      <c r="BY14">
        <f t="shared" ca="1" si="32"/>
        <v>1</v>
      </c>
    </row>
    <row r="15" spans="1:77" x14ac:dyDescent="0.25">
      <c r="A15" t="s">
        <v>13</v>
      </c>
      <c r="B15">
        <f t="shared" ca="1" si="8"/>
        <v>84</v>
      </c>
      <c r="C15" t="s">
        <v>20</v>
      </c>
      <c r="D15">
        <f t="shared" ca="1" si="33"/>
        <v>2</v>
      </c>
      <c r="E15" s="1" t="s">
        <v>2</v>
      </c>
      <c r="F15" s="3">
        <f t="shared" ca="1" si="9"/>
        <v>1.1785714285714286</v>
      </c>
      <c r="G15" s="3">
        <f t="shared" ca="1" si="1"/>
        <v>0.55092592592592593</v>
      </c>
      <c r="H15" s="3">
        <f t="shared" ca="1" si="1"/>
        <v>8.4656084656084651E-2</v>
      </c>
      <c r="I15" s="3">
        <f t="shared" ca="1" si="1"/>
        <v>6.1550151975683894E-3</v>
      </c>
      <c r="J15" s="3">
        <f t="shared" ca="1" si="1"/>
        <v>0.42784380305602715</v>
      </c>
      <c r="K15" s="3">
        <f t="shared" ca="1" si="1"/>
        <v>0.4713804713804714</v>
      </c>
      <c r="L15" s="3">
        <f t="shared" ca="1" si="1"/>
        <v>1.1328877308258753E-2</v>
      </c>
      <c r="M15" s="3">
        <f t="shared" ca="1" si="1"/>
        <v>0.82561983471074385</v>
      </c>
      <c r="N15" s="3">
        <f t="shared" ca="1" si="1"/>
        <v>2.4242424242424242E-2</v>
      </c>
      <c r="O15" s="3">
        <f t="shared" ca="1" si="1"/>
        <v>0.13032581453634084</v>
      </c>
      <c r="P15" s="3">
        <f t="shared" ca="1" si="1"/>
        <v>0.26414223043177093</v>
      </c>
      <c r="Q15" s="3">
        <f t="shared" ca="1" si="1"/>
        <v>1.001082251082251E-2</v>
      </c>
      <c r="R15" s="3">
        <f t="shared" ca="1" si="1"/>
        <v>1.3366750208855471E-2</v>
      </c>
      <c r="S15" s="3">
        <f t="shared" ca="1" si="1"/>
        <v>2.7878787878787876</v>
      </c>
      <c r="T15" s="3">
        <f t="shared" ca="1" si="1"/>
        <v>1.3855367837668723E-2</v>
      </c>
      <c r="U15" s="3">
        <f t="shared" ca="1" si="1"/>
        <v>7.1428571428571425E-2</v>
      </c>
      <c r="V15" s="3">
        <f t="shared" ca="1" si="1"/>
        <v>6.7857142857142847</v>
      </c>
      <c r="W15" s="3">
        <f t="shared" ca="1" si="1"/>
        <v>2.1433470507544582E-3</v>
      </c>
      <c r="Y15" t="s">
        <v>3</v>
      </c>
      <c r="Z15">
        <f t="array" aca="1" ref="Z15" ca="1">MAX(F15:W15*BH14:BY14)</f>
        <v>0.82561983471074385</v>
      </c>
      <c r="AA15" t="s">
        <v>4</v>
      </c>
      <c r="AB15">
        <f t="array" aca="1" ref="AB15" ca="1">MAX(($F$1:$W$1*(F15:W15=Z15)*(BH14:BY14)))</f>
        <v>8</v>
      </c>
      <c r="AC15" t="s">
        <v>6</v>
      </c>
      <c r="AD15">
        <f t="shared" ca="1" si="2"/>
        <v>16</v>
      </c>
      <c r="AF15" t="s">
        <v>8</v>
      </c>
      <c r="AG15">
        <f t="shared" ca="1" si="3"/>
        <v>55</v>
      </c>
      <c r="AI15" t="s">
        <v>21</v>
      </c>
      <c r="AJ15">
        <f t="shared" ca="1" si="10"/>
        <v>9</v>
      </c>
      <c r="AL15" t="s">
        <v>11</v>
      </c>
      <c r="AM15">
        <f t="shared" ca="1" si="4"/>
        <v>122</v>
      </c>
      <c r="AO15" t="s">
        <v>17</v>
      </c>
      <c r="AP15">
        <f t="shared" ca="1" si="11"/>
        <v>2</v>
      </c>
      <c r="AR15" t="s">
        <v>19</v>
      </c>
      <c r="AS15">
        <f t="shared" ca="1" si="5"/>
        <v>0</v>
      </c>
      <c r="AU15" t="s">
        <v>15</v>
      </c>
      <c r="AV15">
        <f t="shared" ca="1" si="12"/>
        <v>84</v>
      </c>
      <c r="AX15" t="s">
        <v>9</v>
      </c>
      <c r="AY15">
        <f t="shared" ca="1" si="13"/>
        <v>100</v>
      </c>
      <c r="BA15" t="s">
        <v>10</v>
      </c>
      <c r="BB15">
        <f t="shared" ca="1" si="6"/>
        <v>0</v>
      </c>
      <c r="BD15" t="s">
        <v>14</v>
      </c>
      <c r="BE15">
        <f t="shared" ca="1" si="14"/>
        <v>45</v>
      </c>
      <c r="BG15" t="s">
        <v>5</v>
      </c>
      <c r="BH15">
        <f t="shared" ca="1" si="15"/>
        <v>0</v>
      </c>
      <c r="BI15">
        <f t="shared" ca="1" si="16"/>
        <v>1</v>
      </c>
      <c r="BJ15">
        <f t="shared" ca="1" si="17"/>
        <v>0</v>
      </c>
      <c r="BK15">
        <f t="shared" ca="1" si="18"/>
        <v>1</v>
      </c>
      <c r="BL15">
        <f t="shared" ca="1" si="19"/>
        <v>1</v>
      </c>
      <c r="BM15">
        <f t="shared" ca="1" si="20"/>
        <v>0</v>
      </c>
      <c r="BN15">
        <f t="shared" ca="1" si="21"/>
        <v>1</v>
      </c>
      <c r="BO15">
        <f t="shared" ca="1" si="22"/>
        <v>0</v>
      </c>
      <c r="BP15">
        <f t="shared" ca="1" si="23"/>
        <v>1</v>
      </c>
      <c r="BQ15">
        <f t="shared" ca="1" si="24"/>
        <v>0</v>
      </c>
      <c r="BR15">
        <f t="shared" ca="1" si="25"/>
        <v>1</v>
      </c>
      <c r="BS15">
        <f t="shared" ca="1" si="26"/>
        <v>1</v>
      </c>
      <c r="BT15">
        <f t="shared" ca="1" si="27"/>
        <v>1</v>
      </c>
      <c r="BU15">
        <f t="shared" ca="1" si="28"/>
        <v>0</v>
      </c>
      <c r="BV15">
        <f t="shared" ca="1" si="29"/>
        <v>1</v>
      </c>
      <c r="BW15">
        <f t="shared" ca="1" si="30"/>
        <v>0</v>
      </c>
      <c r="BX15">
        <f t="shared" ca="1" si="31"/>
        <v>0</v>
      </c>
      <c r="BY15">
        <f t="shared" ca="1" si="32"/>
        <v>1</v>
      </c>
    </row>
    <row r="16" spans="1:77" x14ac:dyDescent="0.25">
      <c r="A16" t="s">
        <v>13</v>
      </c>
      <c r="B16">
        <f t="shared" ca="1" si="8"/>
        <v>100</v>
      </c>
      <c r="C16" t="s">
        <v>20</v>
      </c>
      <c r="D16">
        <f t="shared" ca="1" si="33"/>
        <v>2</v>
      </c>
      <c r="E16" s="1" t="s">
        <v>2</v>
      </c>
      <c r="F16" s="3">
        <f t="shared" ca="1" si="9"/>
        <v>1.1785714285714286</v>
      </c>
      <c r="G16" s="3">
        <f t="shared" ca="1" si="1"/>
        <v>1.3522727272727273</v>
      </c>
      <c r="H16" s="3">
        <f t="shared" ca="1" si="1"/>
        <v>8.4656084656084651E-2</v>
      </c>
      <c r="I16" s="3">
        <f t="shared" ca="1" si="1"/>
        <v>7.6937689969604865E-3</v>
      </c>
      <c r="J16" s="3">
        <f t="shared" ca="1" si="1"/>
        <v>2.7096774193548385</v>
      </c>
      <c r="K16" s="3">
        <f t="shared" ca="1" si="1"/>
        <v>0.4713804713804714</v>
      </c>
      <c r="L16" s="3">
        <f t="shared" ca="1" si="1"/>
        <v>1.3566680233346902E-2</v>
      </c>
      <c r="M16" s="3">
        <f t="shared" ca="1" si="1"/>
        <v>3.0272727272727273</v>
      </c>
      <c r="N16" s="3">
        <f t="shared" ca="1" si="1"/>
        <v>8.8888888888888892E-2</v>
      </c>
      <c r="O16" s="3">
        <f t="shared" ca="1" si="1"/>
        <v>0.13032581453634084</v>
      </c>
      <c r="P16" s="3">
        <f t="shared" ca="1" si="1"/>
        <v>0.35805946791862286</v>
      </c>
      <c r="Q16" s="3">
        <f t="shared" ca="1" si="1"/>
        <v>1.2235449735449733E-2</v>
      </c>
      <c r="R16" s="3">
        <f t="shared" ca="1" si="1"/>
        <v>1.5549076773566569E-2</v>
      </c>
      <c r="S16" s="3">
        <f t="shared" ca="1" si="1"/>
        <v>2.7878787878787876</v>
      </c>
      <c r="T16" s="3">
        <f t="shared" ca="1" si="1"/>
        <v>1.6140789336665625E-2</v>
      </c>
      <c r="U16" s="3">
        <f t="shared" ca="1" si="1"/>
        <v>7.1428571428571425E-2</v>
      </c>
      <c r="V16" s="3">
        <f t="shared" ca="1" si="1"/>
        <v>6.7857142857142847</v>
      </c>
      <c r="W16" s="3">
        <f t="shared" ca="1" si="1"/>
        <v>2.670940170940171E-3</v>
      </c>
      <c r="Y16" t="s">
        <v>3</v>
      </c>
      <c r="Z16">
        <f t="array" aca="1" ref="Z16" ca="1">MAX(F16:W16*BH15:BY15)</f>
        <v>2.7096774193548385</v>
      </c>
      <c r="AA16" t="s">
        <v>4</v>
      </c>
      <c r="AB16">
        <f t="array" aca="1" ref="AB16" ca="1">MAX(($F$1:$W$1*(F16:W16=Z16)*(BH15:BY15)))</f>
        <v>5</v>
      </c>
      <c r="AC16" t="s">
        <v>6</v>
      </c>
      <c r="AD16">
        <f t="shared" ca="1" si="2"/>
        <v>11</v>
      </c>
      <c r="AF16" t="s">
        <v>8</v>
      </c>
      <c r="AG16">
        <f t="shared" ca="1" si="3"/>
        <v>31</v>
      </c>
      <c r="AI16" t="s">
        <v>21</v>
      </c>
      <c r="AJ16">
        <f t="shared" ca="1" si="10"/>
        <v>4</v>
      </c>
      <c r="AL16" t="s">
        <v>11</v>
      </c>
      <c r="AM16">
        <f t="shared" ca="1" si="4"/>
        <v>114</v>
      </c>
      <c r="AO16" t="s">
        <v>17</v>
      </c>
      <c r="AP16">
        <f t="shared" ca="1" si="11"/>
        <v>2</v>
      </c>
      <c r="AR16" t="s">
        <v>19</v>
      </c>
      <c r="AS16">
        <f t="shared" ca="1" si="5"/>
        <v>0</v>
      </c>
      <c r="AU16" t="s">
        <v>15</v>
      </c>
      <c r="AV16">
        <f t="shared" ca="1" si="12"/>
        <v>100</v>
      </c>
      <c r="AX16" t="s">
        <v>9</v>
      </c>
      <c r="AY16">
        <f t="shared" ca="1" si="13"/>
        <v>111</v>
      </c>
      <c r="BA16" t="s">
        <v>10</v>
      </c>
      <c r="BB16">
        <f t="shared" ca="1" si="6"/>
        <v>0</v>
      </c>
      <c r="BD16" t="s">
        <v>14</v>
      </c>
      <c r="BE16">
        <f t="shared" ca="1" si="14"/>
        <v>80</v>
      </c>
      <c r="BG16" t="s">
        <v>5</v>
      </c>
      <c r="BH16">
        <f t="shared" ca="1" si="15"/>
        <v>0</v>
      </c>
      <c r="BI16">
        <f t="shared" ca="1" si="16"/>
        <v>1</v>
      </c>
      <c r="BJ16">
        <f t="shared" ca="1" si="17"/>
        <v>0</v>
      </c>
      <c r="BK16">
        <f t="shared" ca="1" si="18"/>
        <v>1</v>
      </c>
      <c r="BL16">
        <f t="shared" ca="1" si="19"/>
        <v>0</v>
      </c>
      <c r="BM16">
        <f t="shared" ca="1" si="20"/>
        <v>0</v>
      </c>
      <c r="BN16">
        <f t="shared" ca="1" si="21"/>
        <v>1</v>
      </c>
      <c r="BO16">
        <f t="shared" ca="1" si="22"/>
        <v>0</v>
      </c>
      <c r="BP16">
        <f t="shared" ca="1" si="23"/>
        <v>1</v>
      </c>
      <c r="BQ16">
        <f t="shared" ca="1" si="24"/>
        <v>0</v>
      </c>
      <c r="BR16">
        <f t="shared" ca="1" si="25"/>
        <v>1</v>
      </c>
      <c r="BS16">
        <f t="shared" ca="1" si="26"/>
        <v>1</v>
      </c>
      <c r="BT16">
        <f t="shared" ca="1" si="27"/>
        <v>1</v>
      </c>
      <c r="BU16">
        <f t="shared" ca="1" si="28"/>
        <v>0</v>
      </c>
      <c r="BV16">
        <f t="shared" ca="1" si="29"/>
        <v>1</v>
      </c>
      <c r="BW16">
        <f t="shared" ca="1" si="30"/>
        <v>0</v>
      </c>
      <c r="BX16">
        <f t="shared" ca="1" si="31"/>
        <v>0</v>
      </c>
      <c r="BY16">
        <f t="shared" ca="1" si="32"/>
        <v>1</v>
      </c>
    </row>
    <row r="17" spans="1:77" x14ac:dyDescent="0.25">
      <c r="A17" t="s">
        <v>13</v>
      </c>
      <c r="B17">
        <f t="shared" ca="1" si="8"/>
        <v>111</v>
      </c>
      <c r="C17" t="s">
        <v>20</v>
      </c>
      <c r="D17">
        <f t="shared" ca="1" si="33"/>
        <v>2</v>
      </c>
      <c r="E17" s="1" t="s">
        <v>2</v>
      </c>
      <c r="F17" s="3">
        <f t="shared" ca="1" si="9"/>
        <v>1.1785714285714286</v>
      </c>
      <c r="G17" s="3">
        <f t="shared" ca="1" si="1"/>
        <v>4.958333333333333</v>
      </c>
      <c r="H17" s="3">
        <f t="shared" ca="1" si="1"/>
        <v>8.4656084656084651E-2</v>
      </c>
      <c r="I17" s="3">
        <f t="shared" ca="1" si="1"/>
        <v>9.2905889774617199E-3</v>
      </c>
      <c r="J17" s="3">
        <f t="shared" ca="1" si="1"/>
        <v>2.7096774193548385</v>
      </c>
      <c r="K17" s="3">
        <f t="shared" ca="1" si="1"/>
        <v>0.4713804713804714</v>
      </c>
      <c r="L17" s="3">
        <f t="shared" ca="1" si="1"/>
        <v>1.5698587127158558E-2</v>
      </c>
      <c r="M17" s="3">
        <f t="shared" ca="1" si="1"/>
        <v>6.0545454545454547</v>
      </c>
      <c r="N17" s="3">
        <f t="shared" ca="1" si="1"/>
        <v>0.17777777777777778</v>
      </c>
      <c r="O17" s="3">
        <f t="shared" ca="1" si="1"/>
        <v>0.13032581453634084</v>
      </c>
      <c r="P17" s="3">
        <f t="shared" ca="1" si="1"/>
        <v>0.47390223695111849</v>
      </c>
      <c r="Q17" s="3">
        <f t="shared" ca="1" si="1"/>
        <v>1.4441842310694768E-2</v>
      </c>
      <c r="R17" s="3">
        <f t="shared" ca="1" si="1"/>
        <v>1.7515051997810619E-2</v>
      </c>
      <c r="S17" s="3">
        <f t="shared" ca="1" si="1"/>
        <v>2.7878787878787876</v>
      </c>
      <c r="T17" s="3">
        <f t="shared" ca="1" si="1"/>
        <v>1.8205308902983323E-2</v>
      </c>
      <c r="U17" s="3">
        <f t="shared" ca="1" si="1"/>
        <v>7.1428571428571425E-2</v>
      </c>
      <c r="V17" s="3">
        <f t="shared" ca="1" si="1"/>
        <v>6.7857142857142847</v>
      </c>
      <c r="W17" s="3">
        <f t="shared" ca="1" si="1"/>
        <v>3.2150205761316869E-3</v>
      </c>
      <c r="Y17" t="s">
        <v>3</v>
      </c>
      <c r="Z17">
        <f t="array" aca="1" ref="Z17" ca="1">MAX(F17:W17*BH16:BY16)</f>
        <v>4.958333333333333</v>
      </c>
      <c r="AA17" t="s">
        <v>4</v>
      </c>
      <c r="AB17">
        <f t="array" aca="1" ref="AB17" ca="1">MAX(($F$1:$W$1*(F17:W17=Z17)*(BH16:BY16)))</f>
        <v>2</v>
      </c>
      <c r="AC17" t="s">
        <v>6</v>
      </c>
      <c r="AD17">
        <f t="shared" ca="1" si="2"/>
        <v>12</v>
      </c>
      <c r="AF17" t="s">
        <v>8</v>
      </c>
      <c r="AG17">
        <f t="shared" ca="1" si="3"/>
        <v>8</v>
      </c>
      <c r="AI17" t="s">
        <v>21</v>
      </c>
      <c r="AJ17">
        <f t="shared" ca="1" si="10"/>
        <v>7</v>
      </c>
      <c r="AL17" t="s">
        <v>11</v>
      </c>
      <c r="AM17">
        <f t="shared" ca="1" si="4"/>
        <v>123</v>
      </c>
      <c r="AO17" t="s">
        <v>17</v>
      </c>
      <c r="AP17">
        <f t="shared" ca="1" si="11"/>
        <v>2</v>
      </c>
      <c r="AR17" t="s">
        <v>19</v>
      </c>
      <c r="AS17">
        <f t="shared" ca="1" si="5"/>
        <v>0</v>
      </c>
      <c r="AU17" t="s">
        <v>15</v>
      </c>
      <c r="AV17">
        <f t="shared" ca="1" si="12"/>
        <v>111</v>
      </c>
      <c r="AX17" t="s">
        <v>9</v>
      </c>
      <c r="AY17">
        <f t="shared" ca="1" si="13"/>
        <v>123</v>
      </c>
      <c r="BA17" t="s">
        <v>10</v>
      </c>
      <c r="BB17">
        <f t="shared" ca="1" si="6"/>
        <v>0</v>
      </c>
      <c r="BD17" t="s">
        <v>14</v>
      </c>
      <c r="BE17">
        <f t="shared" ca="1" si="14"/>
        <v>115</v>
      </c>
      <c r="BG17" t="s">
        <v>5</v>
      </c>
      <c r="BH17">
        <f t="shared" ca="1" si="15"/>
        <v>0</v>
      </c>
      <c r="BI17">
        <f t="shared" ca="1" si="16"/>
        <v>0</v>
      </c>
      <c r="BJ17">
        <f t="shared" ca="1" si="17"/>
        <v>0</v>
      </c>
      <c r="BK17">
        <f t="shared" ca="1" si="18"/>
        <v>1</v>
      </c>
      <c r="BL17">
        <f t="shared" ca="1" si="19"/>
        <v>0</v>
      </c>
      <c r="BM17">
        <f t="shared" ca="1" si="20"/>
        <v>0</v>
      </c>
      <c r="BN17">
        <f t="shared" ca="1" si="21"/>
        <v>1</v>
      </c>
      <c r="BO17">
        <f t="shared" ca="1" si="22"/>
        <v>0</v>
      </c>
      <c r="BP17">
        <f t="shared" ca="1" si="23"/>
        <v>1</v>
      </c>
      <c r="BQ17">
        <f t="shared" ca="1" si="24"/>
        <v>0</v>
      </c>
      <c r="BR17">
        <f t="shared" ca="1" si="25"/>
        <v>1</v>
      </c>
      <c r="BS17">
        <f t="shared" ca="1" si="26"/>
        <v>1</v>
      </c>
      <c r="BT17">
        <f t="shared" ca="1" si="27"/>
        <v>1</v>
      </c>
      <c r="BU17">
        <f t="shared" ca="1" si="28"/>
        <v>0</v>
      </c>
      <c r="BV17">
        <f t="shared" ca="1" si="29"/>
        <v>1</v>
      </c>
      <c r="BW17">
        <f t="shared" ca="1" si="30"/>
        <v>0</v>
      </c>
      <c r="BX17">
        <f t="shared" ca="1" si="31"/>
        <v>0</v>
      </c>
      <c r="BY17">
        <f t="shared" ca="1" si="32"/>
        <v>1</v>
      </c>
    </row>
    <row r="18" spans="1:77" x14ac:dyDescent="0.25">
      <c r="A18" t="s">
        <v>13</v>
      </c>
      <c r="B18">
        <f t="shared" ref="B18:B25" ca="1" si="34">AY17</f>
        <v>123</v>
      </c>
      <c r="C18" t="s">
        <v>20</v>
      </c>
      <c r="D18">
        <f t="shared" ca="1" si="33"/>
        <v>2</v>
      </c>
      <c r="E18" s="1" t="s">
        <v>2</v>
      </c>
      <c r="F18" s="3">
        <f t="shared" ca="1" si="9"/>
        <v>1.1785714285714286</v>
      </c>
      <c r="G18" s="3">
        <f t="shared" ca="1" si="1"/>
        <v>4.958333333333333</v>
      </c>
      <c r="H18" s="3">
        <f t="shared" ca="1" si="1"/>
        <v>8.4656084656084651E-2</v>
      </c>
      <c r="I18" s="3">
        <f t="shared" ca="1" si="1"/>
        <v>1.2009785751352954E-2</v>
      </c>
      <c r="J18" s="3">
        <f t="shared" ca="1" si="1"/>
        <v>2.7096774193548385</v>
      </c>
      <c r="K18" s="3">
        <f t="shared" ca="1" si="1"/>
        <v>0.4713804713804714</v>
      </c>
      <c r="L18" s="3">
        <f t="shared" ca="1" si="1"/>
        <v>1.8946570670708603E-2</v>
      </c>
      <c r="M18" s="3">
        <f t="shared" ca="1" si="1"/>
        <v>6.0545454545454547</v>
      </c>
      <c r="N18" s="3">
        <f t="shared" ca="1" si="1"/>
        <v>0.17777777777777778</v>
      </c>
      <c r="O18" s="3">
        <f t="shared" ca="1" si="1"/>
        <v>0.13032581453634084</v>
      </c>
      <c r="P18" s="3">
        <f t="shared" ca="1" si="1"/>
        <v>0.73239436619718312</v>
      </c>
      <c r="Q18" s="3">
        <f t="shared" ca="1" si="1"/>
        <v>1.7978620019436342E-2</v>
      </c>
      <c r="R18" s="3">
        <f t="shared" ca="1" si="1"/>
        <v>2.0317460317460317E-2</v>
      </c>
      <c r="S18" s="3">
        <f t="shared" ca="1" si="1"/>
        <v>2.7878787878787876</v>
      </c>
      <c r="T18" s="3">
        <f t="shared" ca="1" si="1"/>
        <v>2.1157521157521158E-2</v>
      </c>
      <c r="U18" s="3">
        <f t="shared" ca="1" si="1"/>
        <v>7.1428571428571425E-2</v>
      </c>
      <c r="V18" s="3">
        <f t="shared" ca="1" si="1"/>
        <v>6.7857142857142847</v>
      </c>
      <c r="W18" s="3">
        <f t="shared" ca="1" si="1"/>
        <v>4.1335978835978834E-3</v>
      </c>
      <c r="Y18" t="s">
        <v>3</v>
      </c>
      <c r="Z18">
        <f t="array" aca="1" ref="Z18" ca="1">MAX(F18:W18*BH17:BY17)</f>
        <v>0.73239436619718312</v>
      </c>
      <c r="AA18" t="s">
        <v>4</v>
      </c>
      <c r="AB18">
        <f t="array" aca="1" ref="AB18" ca="1">MAX(($F$1:$W$1*(F18:W18=Z18)*(BH17:BY17)))</f>
        <v>11</v>
      </c>
      <c r="AC18" t="s">
        <v>6</v>
      </c>
      <c r="AD18">
        <f t="shared" ca="1" si="2"/>
        <v>7</v>
      </c>
      <c r="AF18" t="s">
        <v>8</v>
      </c>
      <c r="AG18">
        <f t="shared" ca="1" si="3"/>
        <v>71</v>
      </c>
      <c r="AI18" t="s">
        <v>21</v>
      </c>
      <c r="AJ18">
        <f t="shared" ca="1" si="10"/>
        <v>8</v>
      </c>
      <c r="AL18" t="s">
        <v>11</v>
      </c>
      <c r="AM18">
        <f t="shared" ca="1" si="4"/>
        <v>152</v>
      </c>
      <c r="AO18" t="s">
        <v>17</v>
      </c>
      <c r="AP18">
        <f t="shared" ca="1" si="11"/>
        <v>2</v>
      </c>
      <c r="AR18" t="s">
        <v>19</v>
      </c>
      <c r="AS18">
        <f t="shared" ca="1" si="5"/>
        <v>0</v>
      </c>
      <c r="AU18" t="s">
        <v>15</v>
      </c>
      <c r="AV18">
        <f t="shared" ca="1" si="12"/>
        <v>123</v>
      </c>
      <c r="AX18" t="s">
        <v>9</v>
      </c>
      <c r="AY18">
        <f t="shared" ca="1" si="13"/>
        <v>130</v>
      </c>
      <c r="BA18" t="s">
        <v>10</v>
      </c>
      <c r="BB18">
        <f t="shared" ca="1" si="6"/>
        <v>0</v>
      </c>
      <c r="BD18" t="s">
        <v>14</v>
      </c>
      <c r="BE18">
        <f t="shared" ca="1" si="14"/>
        <v>59</v>
      </c>
      <c r="BG18" t="s">
        <v>5</v>
      </c>
      <c r="BH18">
        <f t="shared" ca="1" si="15"/>
        <v>0</v>
      </c>
      <c r="BI18">
        <f t="shared" ca="1" si="16"/>
        <v>0</v>
      </c>
      <c r="BJ18">
        <f t="shared" ca="1" si="17"/>
        <v>0</v>
      </c>
      <c r="BK18">
        <f t="shared" ca="1" si="18"/>
        <v>1</v>
      </c>
      <c r="BL18">
        <f t="shared" ca="1" si="19"/>
        <v>0</v>
      </c>
      <c r="BM18">
        <f t="shared" ca="1" si="20"/>
        <v>0</v>
      </c>
      <c r="BN18">
        <f t="shared" ca="1" si="21"/>
        <v>1</v>
      </c>
      <c r="BO18">
        <f t="shared" ca="1" si="22"/>
        <v>0</v>
      </c>
      <c r="BP18">
        <f t="shared" ca="1" si="23"/>
        <v>1</v>
      </c>
      <c r="BQ18">
        <f t="shared" ca="1" si="24"/>
        <v>0</v>
      </c>
      <c r="BR18">
        <f t="shared" ca="1" si="25"/>
        <v>0</v>
      </c>
      <c r="BS18">
        <f t="shared" ca="1" si="26"/>
        <v>1</v>
      </c>
      <c r="BT18">
        <f t="shared" ca="1" si="27"/>
        <v>1</v>
      </c>
      <c r="BU18">
        <f t="shared" ca="1" si="28"/>
        <v>0</v>
      </c>
      <c r="BV18">
        <f t="shared" ca="1" si="29"/>
        <v>1</v>
      </c>
      <c r="BW18">
        <f t="shared" ca="1" si="30"/>
        <v>0</v>
      </c>
      <c r="BX18">
        <f t="shared" ca="1" si="31"/>
        <v>0</v>
      </c>
      <c r="BY18">
        <f t="shared" ca="1" si="32"/>
        <v>1</v>
      </c>
    </row>
    <row r="19" spans="1:77" x14ac:dyDescent="0.25">
      <c r="A19" t="s">
        <v>13</v>
      </c>
      <c r="B19">
        <f t="shared" ca="1" si="34"/>
        <v>130</v>
      </c>
      <c r="C19" t="s">
        <v>20</v>
      </c>
      <c r="D19">
        <f t="shared" ca="1" si="33"/>
        <v>2</v>
      </c>
      <c r="E19" s="1" t="s">
        <v>2</v>
      </c>
      <c r="F19" s="3">
        <f t="shared" ca="1" si="9"/>
        <v>1.1785714285714286</v>
      </c>
      <c r="G19" s="3">
        <f t="shared" ca="1" si="1"/>
        <v>4.958333333333333</v>
      </c>
      <c r="H19" s="3">
        <f t="shared" ca="1" si="1"/>
        <v>8.4656084656084651E-2</v>
      </c>
      <c r="I19" s="3">
        <f t="shared" ca="1" si="1"/>
        <v>1.4482388700160916E-2</v>
      </c>
      <c r="J19" s="3">
        <f t="shared" ca="1" si="1"/>
        <v>2.7096774193548385</v>
      </c>
      <c r="K19" s="3">
        <f t="shared" ca="1" si="1"/>
        <v>0.4713804713804714</v>
      </c>
      <c r="L19" s="3">
        <f t="shared" ca="1" si="1"/>
        <v>2.1547080370609786E-2</v>
      </c>
      <c r="M19" s="3">
        <f t="shared" ca="1" si="1"/>
        <v>6.0545454545454547</v>
      </c>
      <c r="N19" s="3">
        <f t="shared" ca="1" si="1"/>
        <v>0.17777777777777778</v>
      </c>
      <c r="O19" s="3">
        <f t="shared" ca="1" si="1"/>
        <v>0.13032581453634084</v>
      </c>
      <c r="P19" s="3">
        <f t="shared" ca="1" si="1"/>
        <v>1.0741784037558686</v>
      </c>
      <c r="Q19" s="3">
        <f t="shared" ca="1" si="1"/>
        <v>2.0975056689342401E-2</v>
      </c>
      <c r="R19" s="3">
        <f t="shared" ca="1" si="1"/>
        <v>2.2408963585434174E-2</v>
      </c>
      <c r="S19" s="3">
        <f t="shared" ca="1" si="1"/>
        <v>2.7878787878787876</v>
      </c>
      <c r="T19" s="3">
        <f t="shared" ca="1" si="1"/>
        <v>2.3368008442635309E-2</v>
      </c>
      <c r="U19" s="3">
        <f t="shared" ca="1" si="1"/>
        <v>7.1428571428571425E-2</v>
      </c>
      <c r="V19" s="3">
        <f t="shared" ca="1" si="1"/>
        <v>6.7857142857142847</v>
      </c>
      <c r="W19" s="3">
        <f t="shared" ca="1" si="1"/>
        <v>4.96031746031746E-3</v>
      </c>
      <c r="Y19" t="s">
        <v>3</v>
      </c>
      <c r="Z19">
        <f t="array" aca="1" ref="Z19" ca="1">MAX(F19:W19*BH18:BY18)</f>
        <v>0.17777777777777778</v>
      </c>
      <c r="AA19" t="s">
        <v>4</v>
      </c>
      <c r="AB19">
        <f t="array" aca="1" ref="AB19" ca="1">MAX(($F$1:$W$1*(F19:W19=Z19)*(BH18:BY18)))</f>
        <v>9</v>
      </c>
      <c r="AC19" t="s">
        <v>6</v>
      </c>
      <c r="AD19">
        <f t="shared" ca="1" si="2"/>
        <v>14</v>
      </c>
      <c r="AF19" t="s">
        <v>8</v>
      </c>
      <c r="AG19">
        <f t="shared" ca="1" si="3"/>
        <v>45</v>
      </c>
      <c r="AI19" t="s">
        <v>21</v>
      </c>
      <c r="AJ19">
        <f t="shared" ca="1" si="10"/>
        <v>4</v>
      </c>
      <c r="AL19" t="s">
        <v>11</v>
      </c>
      <c r="AM19">
        <f t="shared" ca="1" si="4"/>
        <v>120</v>
      </c>
      <c r="AO19" t="s">
        <v>17</v>
      </c>
      <c r="AP19">
        <f t="shared" ca="1" si="11"/>
        <v>3</v>
      </c>
      <c r="AR19" t="s">
        <v>19</v>
      </c>
      <c r="AS19">
        <f t="shared" ca="1" si="5"/>
        <v>9</v>
      </c>
      <c r="AU19" t="s">
        <v>15</v>
      </c>
      <c r="AV19">
        <f t="shared" ca="1" si="12"/>
        <v>139</v>
      </c>
      <c r="AX19" t="s">
        <v>9</v>
      </c>
      <c r="AY19">
        <f t="shared" ca="1" si="13"/>
        <v>153</v>
      </c>
      <c r="BA19" t="s">
        <v>10</v>
      </c>
      <c r="BB19">
        <f t="shared" ca="1" si="6"/>
        <v>33</v>
      </c>
      <c r="BD19" t="s">
        <v>14</v>
      </c>
      <c r="BE19">
        <f t="shared" ca="1" si="14"/>
        <v>108</v>
      </c>
      <c r="BG19" t="s">
        <v>5</v>
      </c>
      <c r="BH19">
        <f t="shared" ca="1" si="15"/>
        <v>0</v>
      </c>
      <c r="BI19">
        <f t="shared" ca="1" si="16"/>
        <v>0</v>
      </c>
      <c r="BJ19">
        <f t="shared" ca="1" si="17"/>
        <v>0</v>
      </c>
      <c r="BK19">
        <f t="shared" ca="1" si="18"/>
        <v>1</v>
      </c>
      <c r="BL19">
        <f t="shared" ca="1" si="19"/>
        <v>0</v>
      </c>
      <c r="BM19">
        <f t="shared" ca="1" si="20"/>
        <v>0</v>
      </c>
      <c r="BN19">
        <f t="shared" ca="1" si="21"/>
        <v>1</v>
      </c>
      <c r="BO19">
        <f t="shared" ca="1" si="22"/>
        <v>0</v>
      </c>
      <c r="BP19">
        <f t="shared" ca="1" si="23"/>
        <v>0</v>
      </c>
      <c r="BQ19">
        <f t="shared" ca="1" si="24"/>
        <v>0</v>
      </c>
      <c r="BR19">
        <f t="shared" ca="1" si="25"/>
        <v>0</v>
      </c>
      <c r="BS19">
        <f t="shared" ca="1" si="26"/>
        <v>1</v>
      </c>
      <c r="BT19">
        <f t="shared" ca="1" si="27"/>
        <v>1</v>
      </c>
      <c r="BU19">
        <f t="shared" ca="1" si="28"/>
        <v>0</v>
      </c>
      <c r="BV19">
        <f t="shared" ca="1" si="29"/>
        <v>1</v>
      </c>
      <c r="BW19">
        <f t="shared" ca="1" si="30"/>
        <v>0</v>
      </c>
      <c r="BX19">
        <f t="shared" ca="1" si="31"/>
        <v>0</v>
      </c>
      <c r="BY19">
        <f t="shared" ca="1" si="32"/>
        <v>1</v>
      </c>
    </row>
    <row r="20" spans="1:77" x14ac:dyDescent="0.25">
      <c r="A20" t="s">
        <v>13</v>
      </c>
      <c r="B20">
        <f t="shared" ca="1" si="34"/>
        <v>153</v>
      </c>
      <c r="C20" t="s">
        <v>20</v>
      </c>
      <c r="D20">
        <f t="shared" ca="1" si="33"/>
        <v>3</v>
      </c>
      <c r="E20" s="1" t="s">
        <v>2</v>
      </c>
      <c r="F20" s="3">
        <f t="shared" ca="1" si="9"/>
        <v>2.25</v>
      </c>
      <c r="G20" s="3">
        <f t="shared" ca="1" si="1"/>
        <v>0.7583333333333333</v>
      </c>
      <c r="H20" s="3">
        <f t="shared" ca="1" si="1"/>
        <v>0.7142857142857143</v>
      </c>
      <c r="I20" s="3">
        <f t="shared" ca="1" si="1"/>
        <v>0.14216634429400388</v>
      </c>
      <c r="J20" s="3">
        <f t="shared" ca="1" si="1"/>
        <v>0.30967741935483872</v>
      </c>
      <c r="K20" s="3">
        <f t="shared" ca="1" si="1"/>
        <v>4.8787878787878789</v>
      </c>
      <c r="L20" s="3">
        <f t="shared" ca="1" si="1"/>
        <v>0.103021978021978</v>
      </c>
      <c r="M20" s="3">
        <f t="shared" ca="1" si="1"/>
        <v>0.65454545454545465</v>
      </c>
      <c r="N20" s="3">
        <f t="shared" ca="1" si="1"/>
        <v>2.6962962962962962</v>
      </c>
      <c r="O20" s="3">
        <f t="shared" ca="1" si="1"/>
        <v>0.36842105263157893</v>
      </c>
      <c r="P20" s="3">
        <f t="shared" ca="1" si="1"/>
        <v>0.57089201877934281</v>
      </c>
      <c r="Q20" s="3">
        <f t="shared" ca="1" si="1"/>
        <v>0.64285714285714279</v>
      </c>
      <c r="R20" s="3">
        <f t="shared" ca="1" si="1"/>
        <v>8.1481481481481488E-2</v>
      </c>
      <c r="S20" s="3">
        <f t="shared" ca="1" si="1"/>
        <v>0.38787878787878788</v>
      </c>
      <c r="T20" s="3">
        <f t="shared" ca="1" si="1"/>
        <v>0.46487603305785119</v>
      </c>
      <c r="U20" s="3">
        <f t="shared" ca="1" si="1"/>
        <v>0.19047619047619047</v>
      </c>
      <c r="V20" s="3">
        <f t="shared" ca="1" si="1"/>
        <v>0.7857142857142857</v>
      </c>
      <c r="W20" s="3">
        <f t="shared" ca="1" si="1"/>
        <v>0.171875</v>
      </c>
      <c r="Y20" t="s">
        <v>3</v>
      </c>
      <c r="Z20">
        <f t="array" aca="1" ref="Z20" ca="1">MAX(F20:W20*BH19:BY19)</f>
        <v>0.64285714285714279</v>
      </c>
      <c r="AA20" t="s">
        <v>4</v>
      </c>
      <c r="AB20">
        <f t="array" aca="1" ref="AB20" ca="1">MAX(($F$1:$W$1*(F20:W20=Z20)*(BH19:BY19)))</f>
        <v>12</v>
      </c>
      <c r="AC20" t="s">
        <v>6</v>
      </c>
      <c r="AD20">
        <f t="shared" ca="1" si="2"/>
        <v>10</v>
      </c>
      <c r="AF20" t="s">
        <v>8</v>
      </c>
      <c r="AG20">
        <f t="shared" ca="1" si="3"/>
        <v>28</v>
      </c>
      <c r="AI20" t="s">
        <v>21</v>
      </c>
      <c r="AJ20">
        <f t="shared" ca="1" si="10"/>
        <v>6</v>
      </c>
      <c r="AL20" t="s">
        <v>11</v>
      </c>
      <c r="AM20">
        <f t="shared" ca="1" si="4"/>
        <v>182</v>
      </c>
      <c r="AO20" t="s">
        <v>17</v>
      </c>
      <c r="AP20">
        <f t="shared" ca="1" si="11"/>
        <v>3</v>
      </c>
      <c r="AR20" t="s">
        <v>19</v>
      </c>
      <c r="AS20">
        <f t="shared" ca="1" si="5"/>
        <v>0</v>
      </c>
      <c r="AU20" t="s">
        <v>15</v>
      </c>
      <c r="AV20">
        <f t="shared" ca="1" si="12"/>
        <v>153</v>
      </c>
      <c r="AX20" t="s">
        <v>9</v>
      </c>
      <c r="AY20">
        <f t="shared" ca="1" si="13"/>
        <v>163</v>
      </c>
      <c r="BA20" t="s">
        <v>10</v>
      </c>
      <c r="BB20">
        <f t="shared" ca="1" si="6"/>
        <v>0</v>
      </c>
      <c r="BD20" t="s">
        <v>14</v>
      </c>
      <c r="BE20">
        <f t="shared" ca="1" si="14"/>
        <v>135</v>
      </c>
      <c r="BG20" t="s">
        <v>5</v>
      </c>
      <c r="BH20">
        <f t="shared" ca="1" si="15"/>
        <v>0</v>
      </c>
      <c r="BI20">
        <f t="shared" ca="1" si="16"/>
        <v>0</v>
      </c>
      <c r="BJ20">
        <f t="shared" ca="1" si="17"/>
        <v>0</v>
      </c>
      <c r="BK20">
        <f t="shared" ca="1" si="18"/>
        <v>1</v>
      </c>
      <c r="BL20">
        <f t="shared" ca="1" si="19"/>
        <v>0</v>
      </c>
      <c r="BM20">
        <f t="shared" ca="1" si="20"/>
        <v>0</v>
      </c>
      <c r="BN20">
        <f t="shared" ca="1" si="21"/>
        <v>1</v>
      </c>
      <c r="BO20">
        <f t="shared" ca="1" si="22"/>
        <v>0</v>
      </c>
      <c r="BP20">
        <f t="shared" ca="1" si="23"/>
        <v>0</v>
      </c>
      <c r="BQ20">
        <f t="shared" ca="1" si="24"/>
        <v>0</v>
      </c>
      <c r="BR20">
        <f t="shared" ca="1" si="25"/>
        <v>0</v>
      </c>
      <c r="BS20">
        <f t="shared" ca="1" si="26"/>
        <v>0</v>
      </c>
      <c r="BT20">
        <f t="shared" ca="1" si="27"/>
        <v>1</v>
      </c>
      <c r="BU20">
        <f t="shared" ca="1" si="28"/>
        <v>0</v>
      </c>
      <c r="BV20">
        <f t="shared" ca="1" si="29"/>
        <v>1</v>
      </c>
      <c r="BW20">
        <f t="shared" ca="1" si="30"/>
        <v>0</v>
      </c>
      <c r="BX20">
        <f t="shared" ca="1" si="31"/>
        <v>0</v>
      </c>
      <c r="BY20">
        <f t="shared" ca="1" si="32"/>
        <v>1</v>
      </c>
    </row>
    <row r="21" spans="1:77" x14ac:dyDescent="0.25">
      <c r="A21" t="s">
        <v>13</v>
      </c>
      <c r="B21">
        <f t="shared" ca="1" si="34"/>
        <v>163</v>
      </c>
      <c r="C21" t="s">
        <v>20</v>
      </c>
      <c r="D21">
        <f t="shared" ca="1" si="33"/>
        <v>3</v>
      </c>
      <c r="E21" s="1" t="s">
        <v>2</v>
      </c>
      <c r="F21" s="3">
        <f t="shared" ca="1" si="9"/>
        <v>2.25</v>
      </c>
      <c r="G21" s="3">
        <f t="shared" ca="1" si="1"/>
        <v>0.7583333333333333</v>
      </c>
      <c r="H21" s="3">
        <f t="shared" ca="1" si="1"/>
        <v>0.7142857142857143</v>
      </c>
      <c r="I21" s="3">
        <f t="shared" ca="1" si="1"/>
        <v>0.52127659574468088</v>
      </c>
      <c r="J21" s="3">
        <f t="shared" ca="1" si="1"/>
        <v>0.30967741935483872</v>
      </c>
      <c r="K21" s="3">
        <f t="shared" ca="1" si="1"/>
        <v>4.8787878787878789</v>
      </c>
      <c r="L21" s="3">
        <f t="shared" ca="1" si="1"/>
        <v>0.16025641025641024</v>
      </c>
      <c r="M21" s="3">
        <f t="shared" ca="1" si="1"/>
        <v>0.65454545454545465</v>
      </c>
      <c r="N21" s="3">
        <f t="shared" ca="1" si="1"/>
        <v>2.6962962962962962</v>
      </c>
      <c r="O21" s="3">
        <f t="shared" ca="1" si="1"/>
        <v>0.36842105263157893</v>
      </c>
      <c r="P21" s="3">
        <f t="shared" ca="1" si="1"/>
        <v>0.57089201877934281</v>
      </c>
      <c r="Q21" s="3">
        <f t="shared" ca="1" si="1"/>
        <v>1.357142857142857</v>
      </c>
      <c r="R21" s="3">
        <f t="shared" ca="1" si="1"/>
        <v>0.10476190476190476</v>
      </c>
      <c r="S21" s="3">
        <f t="shared" ca="1" si="1"/>
        <v>0.38787878787878788</v>
      </c>
      <c r="T21" s="3">
        <f t="shared" ca="1" si="1"/>
        <v>0.60160427807486627</v>
      </c>
      <c r="U21" s="3">
        <f t="shared" ca="1" si="1"/>
        <v>0.19047619047619047</v>
      </c>
      <c r="V21" s="3">
        <f t="shared" ca="1" si="1"/>
        <v>0.7857142857142857</v>
      </c>
      <c r="W21" s="3">
        <f t="shared" ca="1" si="1"/>
        <v>0.6875</v>
      </c>
      <c r="Y21" t="s">
        <v>3</v>
      </c>
      <c r="Z21">
        <f t="array" aca="1" ref="Z21" ca="1">MAX(F21:W21*BH20:BY20)</f>
        <v>0.6875</v>
      </c>
      <c r="AA21" t="s">
        <v>4</v>
      </c>
      <c r="AB21">
        <f t="array" aca="1" ref="AB21" ca="1">MAX(($F$1:$W$1*(F21:W21=Z21)*(BH20:BY20)))</f>
        <v>18</v>
      </c>
      <c r="AC21" t="s">
        <v>6</v>
      </c>
      <c r="AD21">
        <f t="shared" ca="1" si="2"/>
        <v>6</v>
      </c>
      <c r="AF21" t="s">
        <v>8</v>
      </c>
      <c r="AG21">
        <f t="shared" ca="1" si="3"/>
        <v>16</v>
      </c>
      <c r="AI21" t="s">
        <v>21</v>
      </c>
      <c r="AJ21">
        <f t="shared" ca="1" si="10"/>
        <v>1</v>
      </c>
      <c r="AL21" t="s">
        <v>11</v>
      </c>
      <c r="AM21">
        <f t="shared" ca="1" si="4"/>
        <v>171</v>
      </c>
      <c r="AO21" t="s">
        <v>17</v>
      </c>
      <c r="AP21">
        <f t="shared" ca="1" si="11"/>
        <v>3</v>
      </c>
      <c r="AR21" t="s">
        <v>19</v>
      </c>
      <c r="AS21">
        <f t="shared" ca="1" si="5"/>
        <v>0</v>
      </c>
      <c r="AU21" t="s">
        <v>15</v>
      </c>
      <c r="AV21">
        <f t="shared" ca="1" si="12"/>
        <v>163</v>
      </c>
      <c r="AX21" t="s">
        <v>9</v>
      </c>
      <c r="AY21">
        <f t="shared" ca="1" si="13"/>
        <v>169</v>
      </c>
      <c r="BA21" t="s">
        <v>10</v>
      </c>
      <c r="BB21">
        <f t="shared" ca="1" si="6"/>
        <v>0</v>
      </c>
      <c r="BD21" t="s">
        <v>14</v>
      </c>
      <c r="BE21">
        <f t="shared" ca="1" si="14"/>
        <v>153</v>
      </c>
      <c r="BG21" t="s">
        <v>5</v>
      </c>
      <c r="BH21">
        <f t="shared" ca="1" si="15"/>
        <v>0</v>
      </c>
      <c r="BI21">
        <f t="shared" ca="1" si="16"/>
        <v>0</v>
      </c>
      <c r="BJ21">
        <f t="shared" ca="1" si="17"/>
        <v>0</v>
      </c>
      <c r="BK21">
        <f t="shared" ca="1" si="18"/>
        <v>1</v>
      </c>
      <c r="BL21">
        <f t="shared" ca="1" si="19"/>
        <v>0</v>
      </c>
      <c r="BM21">
        <f t="shared" ca="1" si="20"/>
        <v>0</v>
      </c>
      <c r="BN21">
        <f t="shared" ca="1" si="21"/>
        <v>1</v>
      </c>
      <c r="BO21">
        <f t="shared" ca="1" si="22"/>
        <v>0</v>
      </c>
      <c r="BP21">
        <f t="shared" ca="1" si="23"/>
        <v>0</v>
      </c>
      <c r="BQ21">
        <f t="shared" ca="1" si="24"/>
        <v>0</v>
      </c>
      <c r="BR21">
        <f t="shared" ca="1" si="25"/>
        <v>0</v>
      </c>
      <c r="BS21">
        <f t="shared" ca="1" si="26"/>
        <v>0</v>
      </c>
      <c r="BT21">
        <f t="shared" ca="1" si="27"/>
        <v>1</v>
      </c>
      <c r="BU21">
        <f t="shared" ca="1" si="28"/>
        <v>0</v>
      </c>
      <c r="BV21">
        <f t="shared" ca="1" si="29"/>
        <v>1</v>
      </c>
      <c r="BW21">
        <f t="shared" ca="1" si="30"/>
        <v>0</v>
      </c>
      <c r="BX21">
        <f t="shared" ca="1" si="31"/>
        <v>0</v>
      </c>
      <c r="BY21">
        <f t="shared" ca="1" si="32"/>
        <v>0</v>
      </c>
    </row>
    <row r="22" spans="1:77" x14ac:dyDescent="0.25">
      <c r="A22" t="s">
        <v>13</v>
      </c>
      <c r="B22">
        <f t="shared" ca="1" si="34"/>
        <v>169</v>
      </c>
      <c r="C22" t="s">
        <v>20</v>
      </c>
      <c r="D22">
        <f t="shared" ca="1" si="33"/>
        <v>3</v>
      </c>
      <c r="E22" s="1" t="s">
        <v>2</v>
      </c>
      <c r="F22" s="3">
        <f t="shared" ca="1" si="9"/>
        <v>2.25</v>
      </c>
      <c r="G22" s="3">
        <f t="shared" ca="1" si="1"/>
        <v>0.7583333333333333</v>
      </c>
      <c r="H22" s="3">
        <f t="shared" ca="1" si="1"/>
        <v>0.7142857142857143</v>
      </c>
      <c r="I22" s="3">
        <f t="shared" ca="1" si="1"/>
        <v>0.52127659574468088</v>
      </c>
      <c r="J22" s="3">
        <f t="shared" ca="1" si="1"/>
        <v>0.30967741935483872</v>
      </c>
      <c r="K22" s="3">
        <f t="shared" ca="1" si="1"/>
        <v>4.8787878787878789</v>
      </c>
      <c r="L22" s="3">
        <f t="shared" ca="1" si="1"/>
        <v>0.24038461538461534</v>
      </c>
      <c r="M22" s="3">
        <f t="shared" ca="1" si="1"/>
        <v>0.65454545454545465</v>
      </c>
      <c r="N22" s="3">
        <f t="shared" ca="1" si="1"/>
        <v>2.6962962962962962</v>
      </c>
      <c r="O22" s="3">
        <f t="shared" ca="1" si="1"/>
        <v>0.36842105263157893</v>
      </c>
      <c r="P22" s="3">
        <f t="shared" ca="1" si="1"/>
        <v>0.57089201877934281</v>
      </c>
      <c r="Q22" s="3">
        <f t="shared" ca="1" si="1"/>
        <v>4.0714285714285712</v>
      </c>
      <c r="R22" s="3">
        <f t="shared" ca="1" si="1"/>
        <v>0.12643678160919541</v>
      </c>
      <c r="S22" s="3">
        <f t="shared" ca="1" si="1"/>
        <v>0.38787878787878788</v>
      </c>
      <c r="T22" s="3">
        <f t="shared" ca="1" si="1"/>
        <v>0.73051948051948046</v>
      </c>
      <c r="U22" s="3">
        <f t="shared" ca="1" si="1"/>
        <v>0.19047619047619047</v>
      </c>
      <c r="V22" s="3">
        <f t="shared" ca="1" si="1"/>
        <v>0.7857142857142857</v>
      </c>
      <c r="W22" s="3">
        <f t="shared" ca="1" si="1"/>
        <v>0.6875</v>
      </c>
      <c r="Y22" t="s">
        <v>3</v>
      </c>
      <c r="Z22">
        <f t="array" aca="1" ref="Z22" ca="1">MAX(F22:W22*BH21:BY21)</f>
        <v>0.73051948051948046</v>
      </c>
      <c r="AA22" t="s">
        <v>4</v>
      </c>
      <c r="AB22">
        <f t="array" aca="1" ref="AB22" ca="1">MAX(($F$1:$W$1*(F22:W22=Z22)*(BH21:BY21)))</f>
        <v>15</v>
      </c>
      <c r="AC22" t="s">
        <v>6</v>
      </c>
      <c r="AD22">
        <f t="shared" ca="1" si="2"/>
        <v>2</v>
      </c>
      <c r="AF22" t="s">
        <v>8</v>
      </c>
      <c r="AG22">
        <f t="shared" ca="1" si="3"/>
        <v>22</v>
      </c>
      <c r="AI22" t="s">
        <v>21</v>
      </c>
      <c r="AJ22">
        <f t="shared" ca="1" si="10"/>
        <v>10</v>
      </c>
      <c r="AL22" t="s">
        <v>11</v>
      </c>
      <c r="AM22">
        <f t="shared" ca="1" si="4"/>
        <v>199</v>
      </c>
      <c r="AO22" t="s">
        <v>17</v>
      </c>
      <c r="AP22">
        <f t="shared" ca="1" si="11"/>
        <v>3</v>
      </c>
      <c r="AR22" t="s">
        <v>19</v>
      </c>
      <c r="AS22">
        <f t="shared" ca="1" si="5"/>
        <v>0</v>
      </c>
      <c r="AU22" t="s">
        <v>15</v>
      </c>
      <c r="AV22">
        <f t="shared" ca="1" si="12"/>
        <v>169</v>
      </c>
      <c r="AX22" t="s">
        <v>9</v>
      </c>
      <c r="AY22">
        <f t="shared" ca="1" si="13"/>
        <v>171</v>
      </c>
      <c r="BA22" t="s">
        <v>10</v>
      </c>
      <c r="BB22">
        <f t="shared" ca="1" si="6"/>
        <v>0</v>
      </c>
      <c r="BD22" t="s">
        <v>14</v>
      </c>
      <c r="BE22">
        <f t="shared" ca="1" si="14"/>
        <v>149</v>
      </c>
      <c r="BG22" t="s">
        <v>5</v>
      </c>
      <c r="BH22">
        <f t="shared" ca="1" si="15"/>
        <v>0</v>
      </c>
      <c r="BI22">
        <f t="shared" ca="1" si="16"/>
        <v>0</v>
      </c>
      <c r="BJ22">
        <f t="shared" ca="1" si="17"/>
        <v>0</v>
      </c>
      <c r="BK22">
        <f t="shared" ca="1" si="18"/>
        <v>1</v>
      </c>
      <c r="BL22">
        <f t="shared" ca="1" si="19"/>
        <v>0</v>
      </c>
      <c r="BM22">
        <f t="shared" ca="1" si="20"/>
        <v>0</v>
      </c>
      <c r="BN22">
        <f t="shared" ca="1" si="21"/>
        <v>1</v>
      </c>
      <c r="BO22">
        <f t="shared" ca="1" si="22"/>
        <v>0</v>
      </c>
      <c r="BP22">
        <f t="shared" ca="1" si="23"/>
        <v>0</v>
      </c>
      <c r="BQ22">
        <f t="shared" ca="1" si="24"/>
        <v>0</v>
      </c>
      <c r="BR22">
        <f t="shared" ca="1" si="25"/>
        <v>0</v>
      </c>
      <c r="BS22">
        <f t="shared" ca="1" si="26"/>
        <v>0</v>
      </c>
      <c r="BT22">
        <f t="shared" ca="1" si="27"/>
        <v>1</v>
      </c>
      <c r="BU22">
        <f t="shared" ca="1" si="28"/>
        <v>0</v>
      </c>
      <c r="BV22">
        <f t="shared" ca="1" si="29"/>
        <v>0</v>
      </c>
      <c r="BW22">
        <f t="shared" ca="1" si="30"/>
        <v>0</v>
      </c>
      <c r="BX22">
        <f t="shared" ca="1" si="31"/>
        <v>0</v>
      </c>
      <c r="BY22">
        <f t="shared" ca="1" si="32"/>
        <v>0</v>
      </c>
    </row>
    <row r="23" spans="1:77" x14ac:dyDescent="0.25">
      <c r="A23" t="s">
        <v>13</v>
      </c>
      <c r="B23">
        <f t="shared" ca="1" si="34"/>
        <v>171</v>
      </c>
      <c r="C23" t="s">
        <v>20</v>
      </c>
      <c r="D23">
        <f t="shared" ca="1" si="33"/>
        <v>3</v>
      </c>
      <c r="E23" s="1" t="s">
        <v>2</v>
      </c>
      <c r="F23" s="3">
        <f t="shared" ca="1" si="9"/>
        <v>2.25</v>
      </c>
      <c r="G23" s="3">
        <f t="shared" ca="1" si="9"/>
        <v>0.7583333333333333</v>
      </c>
      <c r="H23" s="3">
        <f t="shared" ca="1" si="9"/>
        <v>0.7142857142857143</v>
      </c>
      <c r="I23" s="3">
        <f t="shared" ca="1" si="9"/>
        <v>0.52127659574468088</v>
      </c>
      <c r="J23" s="3">
        <f t="shared" ca="1" si="9"/>
        <v>0.30967741935483872</v>
      </c>
      <c r="K23" s="3">
        <f t="shared" ca="1" si="9"/>
        <v>4.8787878787878789</v>
      </c>
      <c r="L23" s="3">
        <f t="shared" ca="1" si="9"/>
        <v>0.28846153846153844</v>
      </c>
      <c r="M23" s="3">
        <f t="shared" ca="1" si="9"/>
        <v>0.65454545454545465</v>
      </c>
      <c r="N23" s="3">
        <f t="shared" ca="1" si="9"/>
        <v>2.6962962962962962</v>
      </c>
      <c r="O23" s="3">
        <f t="shared" ca="1" si="9"/>
        <v>0.36842105263157893</v>
      </c>
      <c r="P23" s="3">
        <f t="shared" ca="1" si="9"/>
        <v>0.57089201877934281</v>
      </c>
      <c r="Q23" s="3">
        <f t="shared" ca="1" si="9"/>
        <v>4.0714285714285712</v>
      </c>
      <c r="R23" s="3">
        <f t="shared" ca="1" si="9"/>
        <v>0.13580246913580249</v>
      </c>
      <c r="S23" s="3">
        <f t="shared" ca="1" si="9"/>
        <v>0.38787878787878788</v>
      </c>
      <c r="T23" s="3">
        <f t="shared" ca="1" si="9"/>
        <v>0.78671328671328666</v>
      </c>
      <c r="U23" s="3">
        <f t="shared" ca="1" si="9"/>
        <v>0.19047619047619047</v>
      </c>
      <c r="V23" s="3">
        <f t="shared" ref="V23:W25" ca="1" si="35">(1/V$3+$B$2/(MAX(OFFSET($Z$3,$D23-1,V$5-1),$B$6)))*V$6*1/(MAX(V$4-V$2-$B23,$B$5)^$B$4)</f>
        <v>0.7857142857142857</v>
      </c>
      <c r="W23" s="3">
        <f t="shared" ca="1" si="35"/>
        <v>0.6875</v>
      </c>
      <c r="Y23" t="s">
        <v>3</v>
      </c>
      <c r="Z23">
        <f t="array" aca="1" ref="Z23" ca="1">MAX(F23:W23*BH22:BY22)</f>
        <v>0.52127659574468088</v>
      </c>
      <c r="AA23" t="s">
        <v>4</v>
      </c>
      <c r="AB23">
        <f t="array" aca="1" ref="AB23" ca="1">MAX(($F$1:$W$1*(F23:W23=Z23)*(BH22:BY22)))</f>
        <v>4</v>
      </c>
      <c r="AC23" t="s">
        <v>6</v>
      </c>
      <c r="AD23">
        <f t="shared" ca="1" si="2"/>
        <v>2</v>
      </c>
      <c r="AF23" t="s">
        <v>8</v>
      </c>
      <c r="AG23">
        <f t="shared" ca="1" si="3"/>
        <v>47</v>
      </c>
      <c r="AI23" t="s">
        <v>21</v>
      </c>
      <c r="AJ23">
        <f t="shared" ca="1" si="10"/>
        <v>3</v>
      </c>
      <c r="AL23" t="s">
        <v>11</v>
      </c>
      <c r="AM23">
        <f t="shared" ca="1" si="4"/>
        <v>166</v>
      </c>
      <c r="AO23" t="s">
        <v>17</v>
      </c>
      <c r="AP23">
        <f t="shared" ca="1" si="11"/>
        <v>1</v>
      </c>
      <c r="AR23" t="s">
        <v>19</v>
      </c>
      <c r="AS23">
        <f t="shared" ca="1" si="5"/>
        <v>2</v>
      </c>
      <c r="AU23" t="s">
        <v>15</v>
      </c>
      <c r="AV23">
        <f t="shared" ca="1" si="12"/>
        <v>173</v>
      </c>
      <c r="AX23" t="s">
        <v>9</v>
      </c>
      <c r="AY23">
        <f t="shared" ca="1" si="13"/>
        <v>175</v>
      </c>
      <c r="BA23" t="s">
        <v>10</v>
      </c>
      <c r="BB23">
        <f t="shared" ca="1" si="6"/>
        <v>9</v>
      </c>
      <c r="BD23" t="s">
        <v>14</v>
      </c>
      <c r="BE23">
        <f t="shared" ca="1" si="14"/>
        <v>128</v>
      </c>
      <c r="BG23" t="s">
        <v>5</v>
      </c>
      <c r="BH23">
        <f t="shared" ca="1" si="15"/>
        <v>0</v>
      </c>
      <c r="BI23">
        <f t="shared" ca="1" si="16"/>
        <v>0</v>
      </c>
      <c r="BJ23">
        <f t="shared" ca="1" si="17"/>
        <v>0</v>
      </c>
      <c r="BK23">
        <f t="shared" ca="1" si="18"/>
        <v>0</v>
      </c>
      <c r="BL23">
        <f t="shared" ca="1" si="19"/>
        <v>0</v>
      </c>
      <c r="BM23">
        <f t="shared" ca="1" si="20"/>
        <v>0</v>
      </c>
      <c r="BN23">
        <f t="shared" ca="1" si="21"/>
        <v>1</v>
      </c>
      <c r="BO23">
        <f t="shared" ca="1" si="22"/>
        <v>0</v>
      </c>
      <c r="BP23">
        <f t="shared" ca="1" si="23"/>
        <v>0</v>
      </c>
      <c r="BQ23">
        <f t="shared" ca="1" si="24"/>
        <v>0</v>
      </c>
      <c r="BR23">
        <f t="shared" ca="1" si="25"/>
        <v>0</v>
      </c>
      <c r="BS23">
        <f t="shared" ca="1" si="26"/>
        <v>0</v>
      </c>
      <c r="BT23">
        <f t="shared" ca="1" si="27"/>
        <v>1</v>
      </c>
      <c r="BU23">
        <f t="shared" ca="1" si="28"/>
        <v>0</v>
      </c>
      <c r="BV23">
        <f t="shared" ca="1" si="29"/>
        <v>0</v>
      </c>
      <c r="BW23">
        <f t="shared" ca="1" si="30"/>
        <v>0</v>
      </c>
      <c r="BX23">
        <f t="shared" ca="1" si="31"/>
        <v>0</v>
      </c>
      <c r="BY23">
        <f t="shared" ca="1" si="32"/>
        <v>0</v>
      </c>
    </row>
    <row r="24" spans="1:77" x14ac:dyDescent="0.25">
      <c r="A24" t="s">
        <v>13</v>
      </c>
      <c r="B24">
        <f t="shared" ca="1" si="34"/>
        <v>175</v>
      </c>
      <c r="C24" t="s">
        <v>20</v>
      </c>
      <c r="D24">
        <f t="shared" ca="1" si="33"/>
        <v>1</v>
      </c>
      <c r="E24" s="1" t="s">
        <v>2</v>
      </c>
      <c r="F24" s="3">
        <f t="shared" ca="1" si="9"/>
        <v>6.75</v>
      </c>
      <c r="G24" s="3">
        <f t="shared" ca="1" si="9"/>
        <v>0.7583333333333333</v>
      </c>
      <c r="H24" s="3">
        <f t="shared" ca="1" si="9"/>
        <v>9.5238095238095233E-2</v>
      </c>
      <c r="I24" s="3">
        <f t="shared" ca="1" si="9"/>
        <v>2.021276595744681</v>
      </c>
      <c r="J24" s="3">
        <f t="shared" ca="1" si="9"/>
        <v>0.30967741935483872</v>
      </c>
      <c r="K24" s="3">
        <f t="shared" ca="1" si="9"/>
        <v>0.54545454545454541</v>
      </c>
      <c r="L24" s="3">
        <f t="shared" ca="1" si="9"/>
        <v>1.7307692307692308</v>
      </c>
      <c r="M24" s="3">
        <f t="shared" ca="1" si="9"/>
        <v>0.65454545454545465</v>
      </c>
      <c r="N24" s="3">
        <f t="shared" ca="1" si="9"/>
        <v>0.22010582010582011</v>
      </c>
      <c r="O24" s="3">
        <f t="shared" ca="1" si="9"/>
        <v>1.368421052631579</v>
      </c>
      <c r="P24" s="3">
        <f t="shared" ca="1" si="9"/>
        <v>0.57089201877934281</v>
      </c>
      <c r="Q24" s="3">
        <f t="shared" ca="1" si="9"/>
        <v>0.35714285714285704</v>
      </c>
      <c r="R24" s="3">
        <f t="shared" ca="1" si="9"/>
        <v>0.55072463768115942</v>
      </c>
      <c r="S24" s="3">
        <f t="shared" ca="1" si="9"/>
        <v>0.38787878787878788</v>
      </c>
      <c r="T24" s="3">
        <f t="shared" ca="1" si="9"/>
        <v>8.5596221959858332E-2</v>
      </c>
      <c r="U24" s="3">
        <f t="shared" ca="1" si="9"/>
        <v>0.69047619047619058</v>
      </c>
      <c r="V24" s="3">
        <f t="shared" ca="1" si="35"/>
        <v>0.7857142857142857</v>
      </c>
      <c r="W24" s="3">
        <f t="shared" ca="1" si="35"/>
        <v>6.8452380952380945E-2</v>
      </c>
      <c r="Y24" t="s">
        <v>3</v>
      </c>
      <c r="Z24">
        <f t="array" aca="1" ref="Z24" ca="1">MAX(F24:W24*BH23:BY23)</f>
        <v>1.7307692307692308</v>
      </c>
      <c r="AA24" t="s">
        <v>4</v>
      </c>
      <c r="AB24">
        <f t="array" aca="1" ref="AB24" ca="1">MAX(($F$1:$W$1*(F24:W24=Z24)*(BH23:BY23)))</f>
        <v>7</v>
      </c>
      <c r="AC24" t="s">
        <v>6</v>
      </c>
      <c r="AD24">
        <f t="shared" ca="1" si="2"/>
        <v>8</v>
      </c>
      <c r="AF24" t="s">
        <v>8</v>
      </c>
      <c r="AG24">
        <f t="shared" ca="1" si="3"/>
        <v>13</v>
      </c>
      <c r="AI24" t="s">
        <v>21</v>
      </c>
      <c r="AJ24">
        <f t="shared" ca="1" si="10"/>
        <v>5</v>
      </c>
      <c r="AL24" t="s">
        <v>11</v>
      </c>
      <c r="AM24">
        <f t="shared" ca="1" si="4"/>
        <v>189</v>
      </c>
      <c r="AO24" t="s">
        <v>17</v>
      </c>
      <c r="AP24">
        <f t="shared" ca="1" si="11"/>
        <v>1</v>
      </c>
      <c r="AR24" t="s">
        <v>19</v>
      </c>
      <c r="AS24">
        <f t="shared" ca="1" si="5"/>
        <v>0</v>
      </c>
      <c r="AU24" t="s">
        <v>15</v>
      </c>
      <c r="AV24">
        <f t="shared" ca="1" si="12"/>
        <v>175</v>
      </c>
      <c r="AX24" t="s">
        <v>9</v>
      </c>
      <c r="AY24">
        <f t="shared" ca="1" si="13"/>
        <v>183</v>
      </c>
      <c r="BA24" t="s">
        <v>10</v>
      </c>
      <c r="BB24">
        <f t="shared" ca="1" si="6"/>
        <v>0</v>
      </c>
      <c r="BD24" t="s">
        <v>14</v>
      </c>
      <c r="BE24">
        <f t="shared" ca="1" si="14"/>
        <v>170</v>
      </c>
      <c r="BG24" t="s">
        <v>5</v>
      </c>
      <c r="BH24">
        <f t="shared" ca="1" si="15"/>
        <v>0</v>
      </c>
      <c r="BI24">
        <f t="shared" ca="1" si="16"/>
        <v>0</v>
      </c>
      <c r="BJ24">
        <f t="shared" ca="1" si="17"/>
        <v>0</v>
      </c>
      <c r="BK24">
        <f t="shared" ca="1" si="18"/>
        <v>0</v>
      </c>
      <c r="BL24">
        <f t="shared" ca="1" si="19"/>
        <v>0</v>
      </c>
      <c r="BM24">
        <f t="shared" ca="1" si="20"/>
        <v>0</v>
      </c>
      <c r="BN24">
        <f t="shared" ca="1" si="21"/>
        <v>0</v>
      </c>
      <c r="BO24">
        <f t="shared" ca="1" si="22"/>
        <v>0</v>
      </c>
      <c r="BP24">
        <f t="shared" ca="1" si="23"/>
        <v>0</v>
      </c>
      <c r="BQ24">
        <f t="shared" ca="1" si="24"/>
        <v>0</v>
      </c>
      <c r="BR24">
        <f t="shared" ca="1" si="25"/>
        <v>0</v>
      </c>
      <c r="BS24">
        <f t="shared" ca="1" si="26"/>
        <v>0</v>
      </c>
      <c r="BT24">
        <f t="shared" ca="1" si="27"/>
        <v>1</v>
      </c>
      <c r="BU24">
        <f t="shared" ca="1" si="28"/>
        <v>0</v>
      </c>
      <c r="BV24">
        <f t="shared" ca="1" si="29"/>
        <v>0</v>
      </c>
      <c r="BW24">
        <f t="shared" ca="1" si="30"/>
        <v>0</v>
      </c>
      <c r="BX24">
        <f t="shared" ca="1" si="31"/>
        <v>0</v>
      </c>
      <c r="BY24">
        <f t="shared" ca="1" si="32"/>
        <v>0</v>
      </c>
    </row>
    <row r="25" spans="1:77" x14ac:dyDescent="0.25">
      <c r="A25" t="s">
        <v>13</v>
      </c>
      <c r="B25">
        <f t="shared" ca="1" si="34"/>
        <v>183</v>
      </c>
      <c r="C25" t="s">
        <v>20</v>
      </c>
      <c r="D25">
        <f t="shared" ca="1" si="33"/>
        <v>1</v>
      </c>
      <c r="E25" s="1" t="s">
        <v>2</v>
      </c>
      <c r="F25" s="3">
        <f t="shared" ca="1" si="9"/>
        <v>6.75</v>
      </c>
      <c r="G25" s="3">
        <f t="shared" ca="1" si="9"/>
        <v>0.7583333333333333</v>
      </c>
      <c r="H25" s="3">
        <f t="shared" ca="1" si="9"/>
        <v>9.5238095238095233E-2</v>
      </c>
      <c r="I25" s="3">
        <f t="shared" ca="1" si="9"/>
        <v>2.021276595744681</v>
      </c>
      <c r="J25" s="3">
        <f t="shared" ca="1" si="9"/>
        <v>0.30967741935483872</v>
      </c>
      <c r="K25" s="3">
        <f t="shared" ca="1" si="9"/>
        <v>0.54545454545454541</v>
      </c>
      <c r="L25" s="3">
        <f t="shared" ca="1" si="9"/>
        <v>3.4615384615384617</v>
      </c>
      <c r="M25" s="3">
        <f t="shared" ca="1" si="9"/>
        <v>0.65454545454545465</v>
      </c>
      <c r="N25" s="3">
        <f t="shared" ca="1" si="9"/>
        <v>0.22010582010582011</v>
      </c>
      <c r="O25" s="3">
        <f t="shared" ca="1" si="9"/>
        <v>1.368421052631579</v>
      </c>
      <c r="P25" s="3">
        <f t="shared" ca="1" si="9"/>
        <v>0.57089201877934281</v>
      </c>
      <c r="Q25" s="3">
        <f t="shared" ca="1" si="9"/>
        <v>0.35714285714285704</v>
      </c>
      <c r="R25" s="3">
        <f t="shared" ca="1" si="9"/>
        <v>0.84444444444444455</v>
      </c>
      <c r="S25" s="3">
        <f t="shared" ca="1" si="9"/>
        <v>0.38787878787878788</v>
      </c>
      <c r="T25" s="3">
        <f t="shared" ca="1" si="9"/>
        <v>0.13450834879406309</v>
      </c>
      <c r="U25" s="3">
        <f t="shared" ca="1" si="9"/>
        <v>0.69047619047619058</v>
      </c>
      <c r="V25" s="3">
        <f t="shared" ca="1" si="35"/>
        <v>0.7857142857142857</v>
      </c>
      <c r="W25" s="3">
        <f t="shared" ca="1" si="35"/>
        <v>6.8452380952380945E-2</v>
      </c>
      <c r="Y25" t="s">
        <v>3</v>
      </c>
      <c r="Z25">
        <f t="array" aca="1" ref="Z25" ca="1">MAX(F25:W25*BH24:BY24)</f>
        <v>0.84444444444444455</v>
      </c>
      <c r="AA25" t="s">
        <v>4</v>
      </c>
      <c r="AB25">
        <f t="array" aca="1" ref="AB25" ca="1">MAX(($F$1:$W$1*(F25:W25=Z25)*(BH24:BY24)))</f>
        <v>13</v>
      </c>
      <c r="AC25" t="s">
        <v>6</v>
      </c>
      <c r="AD25">
        <f t="shared" ca="1" si="2"/>
        <v>15</v>
      </c>
      <c r="AF25" t="s">
        <v>8</v>
      </c>
      <c r="AG25">
        <f t="shared" ca="1" si="3"/>
        <v>9</v>
      </c>
      <c r="AI25" t="s">
        <v>21</v>
      </c>
      <c r="AJ25">
        <f t="shared" ca="1" si="10"/>
        <v>6</v>
      </c>
      <c r="AL25" t="s">
        <v>11</v>
      </c>
      <c r="AM25">
        <f t="shared" ca="1" si="4"/>
        <v>213</v>
      </c>
      <c r="AO25" t="s">
        <v>17</v>
      </c>
      <c r="AP25">
        <f t="shared" ca="1" si="11"/>
        <v>1</v>
      </c>
      <c r="AR25" t="s">
        <v>19</v>
      </c>
      <c r="AS25">
        <f t="shared" ca="1" si="5"/>
        <v>0</v>
      </c>
      <c r="AU25" t="s">
        <v>15</v>
      </c>
      <c r="AV25">
        <f t="shared" ca="1" si="12"/>
        <v>183</v>
      </c>
      <c r="AX25" t="s">
        <v>9</v>
      </c>
      <c r="AY25">
        <f t="shared" ca="1" si="13"/>
        <v>198</v>
      </c>
      <c r="BA25" t="s">
        <v>10</v>
      </c>
      <c r="BB25">
        <f t="shared" ca="1" si="6"/>
        <v>0</v>
      </c>
      <c r="BD25" t="s">
        <v>14</v>
      </c>
      <c r="BE25">
        <f t="shared" ca="1" si="14"/>
        <v>189</v>
      </c>
      <c r="BG25" t="s">
        <v>5</v>
      </c>
      <c r="BH25">
        <f t="shared" ca="1" si="15"/>
        <v>0</v>
      </c>
      <c r="BI25">
        <f t="shared" ca="1" si="16"/>
        <v>0</v>
      </c>
      <c r="BJ25">
        <f t="shared" ca="1" si="17"/>
        <v>0</v>
      </c>
      <c r="BK25">
        <f t="shared" ca="1" si="18"/>
        <v>0</v>
      </c>
      <c r="BL25">
        <f t="shared" ca="1" si="19"/>
        <v>0</v>
      </c>
      <c r="BM25">
        <f t="shared" ca="1" si="20"/>
        <v>0</v>
      </c>
      <c r="BN25">
        <f t="shared" ca="1" si="21"/>
        <v>0</v>
      </c>
      <c r="BO25">
        <f t="shared" ca="1" si="22"/>
        <v>0</v>
      </c>
      <c r="BP25">
        <f t="shared" ca="1" si="23"/>
        <v>0</v>
      </c>
      <c r="BQ25">
        <f t="shared" ca="1" si="24"/>
        <v>0</v>
      </c>
      <c r="BR25">
        <f t="shared" ca="1" si="25"/>
        <v>0</v>
      </c>
      <c r="BS25">
        <f t="shared" ca="1" si="26"/>
        <v>0</v>
      </c>
      <c r="BT25">
        <f t="shared" ca="1" si="27"/>
        <v>0</v>
      </c>
      <c r="BU25">
        <f t="shared" ca="1" si="28"/>
        <v>0</v>
      </c>
      <c r="BV25">
        <f t="shared" ca="1" si="29"/>
        <v>0</v>
      </c>
      <c r="BW25">
        <f t="shared" ca="1" si="30"/>
        <v>0</v>
      </c>
      <c r="BX25">
        <f t="shared" ca="1" si="31"/>
        <v>0</v>
      </c>
      <c r="BY25">
        <f t="shared" ca="1" si="32"/>
        <v>0</v>
      </c>
    </row>
    <row r="26" spans="1:77" x14ac:dyDescent="0.25">
      <c r="BB26">
        <f ca="1">SUMPRODUCT(BB8:BB25,AJ8:AJ25)</f>
        <v>176</v>
      </c>
      <c r="BE26">
        <f ca="1">SUM(BE8:BE25)</f>
        <v>1579</v>
      </c>
    </row>
    <row r="27" spans="1:77" x14ac:dyDescent="0.25">
      <c r="A27" t="s">
        <v>23</v>
      </c>
      <c r="BA27" s="1" t="s">
        <v>2</v>
      </c>
      <c r="BB27">
        <f ca="1">BB26</f>
        <v>176</v>
      </c>
    </row>
    <row r="33" spans="6:17" x14ac:dyDescent="0.25">
      <c r="F33" s="2" t="s">
        <v>27</v>
      </c>
      <c r="G33" s="2" t="s">
        <v>26</v>
      </c>
      <c r="H33" s="2"/>
      <c r="I33" s="2"/>
      <c r="J33" s="2" t="s">
        <v>27</v>
      </c>
      <c r="K33" s="2" t="s">
        <v>26</v>
      </c>
      <c r="L33" s="2"/>
      <c r="M33" s="2"/>
      <c r="N33" s="2" t="s">
        <v>27</v>
      </c>
      <c r="O33" s="2" t="s">
        <v>26</v>
      </c>
      <c r="P33" s="2"/>
      <c r="Q33" s="2"/>
    </row>
    <row r="34" spans="6:17" x14ac:dyDescent="0.25">
      <c r="F34" s="2">
        <f ca="1">OFFSET(AV$8, G34-1,0)</f>
        <v>4</v>
      </c>
      <c r="G34" s="2">
        <v>1</v>
      </c>
      <c r="H34" s="2" t="s">
        <v>24</v>
      </c>
      <c r="I34" s="2"/>
      <c r="J34" s="2">
        <f ca="1">OFFSET(AG$8, K34-1,0)</f>
        <v>4</v>
      </c>
      <c r="K34" s="2">
        <v>1</v>
      </c>
      <c r="L34" s="2" t="s">
        <v>28</v>
      </c>
      <c r="M34" s="2"/>
      <c r="N34" s="2">
        <f ca="1">OFFSET(B$8, G34-1,0)</f>
        <v>0</v>
      </c>
      <c r="O34" s="2">
        <v>1</v>
      </c>
      <c r="P34" s="2" t="s">
        <v>24</v>
      </c>
      <c r="Q34" s="2"/>
    </row>
    <row r="35" spans="6:17" x14ac:dyDescent="0.25">
      <c r="F35" s="2">
        <f ca="1">OFFSET(AY$8, G35-1,0)</f>
        <v>15</v>
      </c>
      <c r="G35" s="2">
        <f>G34</f>
        <v>1</v>
      </c>
      <c r="H35" s="2" t="s">
        <v>25</v>
      </c>
      <c r="I35" s="2"/>
      <c r="J35" s="2">
        <f ca="1">OFFSET(AM$8, K35-1,0)</f>
        <v>66</v>
      </c>
      <c r="K35" s="2">
        <f>K34</f>
        <v>1</v>
      </c>
      <c r="L35" s="2" t="s">
        <v>29</v>
      </c>
      <c r="M35" s="2"/>
      <c r="N35" s="2">
        <f ca="1">OFFSET(AS$8, O35-1,0)+N34</f>
        <v>0</v>
      </c>
      <c r="O35" s="2">
        <f>O34</f>
        <v>1</v>
      </c>
      <c r="P35" s="2" t="s">
        <v>30</v>
      </c>
      <c r="Q35" s="2"/>
    </row>
    <row r="36" spans="6:17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6:17" x14ac:dyDescent="0.25">
      <c r="F37" s="2">
        <f ca="1">OFFSET(AV$8, G37-1,0)</f>
        <v>15</v>
      </c>
      <c r="G37" s="2">
        <f>G34+1</f>
        <v>2</v>
      </c>
      <c r="H37" s="2" t="s">
        <v>24</v>
      </c>
      <c r="I37" s="2"/>
      <c r="J37" s="2">
        <f ca="1">OFFSET(AG$8, K37-1,0)</f>
        <v>14</v>
      </c>
      <c r="K37" s="2">
        <f>K34+1</f>
        <v>2</v>
      </c>
      <c r="L37" s="2" t="s">
        <v>28</v>
      </c>
      <c r="M37" s="2"/>
      <c r="N37" s="2">
        <f t="shared" ref="N37" ca="1" si="36">OFFSET(B$8, G37-1,0)</f>
        <v>15</v>
      </c>
      <c r="O37" s="2">
        <f>O34+1</f>
        <v>2</v>
      </c>
      <c r="P37" s="2" t="s">
        <v>24</v>
      </c>
      <c r="Q37" s="2"/>
    </row>
    <row r="38" spans="6:17" x14ac:dyDescent="0.25">
      <c r="F38" s="2">
        <f ca="1">OFFSET(AY$8, G38-1,0)</f>
        <v>25</v>
      </c>
      <c r="G38" s="2">
        <f>G37</f>
        <v>2</v>
      </c>
      <c r="H38" s="2" t="s">
        <v>25</v>
      </c>
      <c r="I38" s="2"/>
      <c r="J38" s="2">
        <f ca="1">OFFSET(AM$8, K38-1,0)</f>
        <v>34</v>
      </c>
      <c r="K38" s="2">
        <f>K37</f>
        <v>2</v>
      </c>
      <c r="L38" s="2" t="s">
        <v>29</v>
      </c>
      <c r="M38" s="2"/>
      <c r="N38" s="2">
        <f t="shared" ref="N38" ca="1" si="37">OFFSET(AS$8, O38-1,0)+N37</f>
        <v>15</v>
      </c>
      <c r="O38" s="2">
        <f>O37</f>
        <v>2</v>
      </c>
      <c r="P38" s="2" t="s">
        <v>30</v>
      </c>
      <c r="Q38" s="2"/>
    </row>
    <row r="39" spans="6:17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6:17" x14ac:dyDescent="0.25">
      <c r="F40" s="2">
        <f ca="1">OFFSET(AV$8, G40-1,0)</f>
        <v>25</v>
      </c>
      <c r="G40" s="2">
        <f t="shared" ref="G40" si="38">G37+1</f>
        <v>3</v>
      </c>
      <c r="H40" s="2" t="s">
        <v>24</v>
      </c>
      <c r="I40" s="2"/>
      <c r="J40" s="2">
        <f ca="1">OFFSET(AG$8, K40-1,0)</f>
        <v>19</v>
      </c>
      <c r="K40" s="2">
        <f t="shared" ref="K40" si="39">K37+1</f>
        <v>3</v>
      </c>
      <c r="L40" s="2" t="s">
        <v>28</v>
      </c>
      <c r="M40" s="2"/>
      <c r="N40" s="2">
        <f t="shared" ref="N40" ca="1" si="40">OFFSET(B$8, G40-1,0)</f>
        <v>25</v>
      </c>
      <c r="O40" s="2">
        <f t="shared" ref="O40" si="41">O37+1</f>
        <v>3</v>
      </c>
      <c r="P40" s="2" t="s">
        <v>24</v>
      </c>
      <c r="Q40" s="2"/>
    </row>
    <row r="41" spans="6:17" x14ac:dyDescent="0.25">
      <c r="F41" s="2">
        <f ca="1">OFFSET(AY$8, G41-1,0)</f>
        <v>35</v>
      </c>
      <c r="G41" s="2">
        <f>G40</f>
        <v>3</v>
      </c>
      <c r="H41" s="2" t="s">
        <v>25</v>
      </c>
      <c r="I41" s="2"/>
      <c r="J41" s="2">
        <f ca="1">OFFSET(AM$8, K41-1,0)</f>
        <v>58</v>
      </c>
      <c r="K41" s="2">
        <f>K40</f>
        <v>3</v>
      </c>
      <c r="L41" s="2" t="s">
        <v>29</v>
      </c>
      <c r="M41" s="2"/>
      <c r="N41" s="2">
        <f t="shared" ref="N41" ca="1" si="42">OFFSET(AS$8, O41-1,0)+N40</f>
        <v>25</v>
      </c>
      <c r="O41" s="2">
        <f>O40</f>
        <v>3</v>
      </c>
      <c r="P41" s="2" t="s">
        <v>30</v>
      </c>
      <c r="Q41" s="2"/>
    </row>
    <row r="42" spans="6:17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6:17" x14ac:dyDescent="0.25">
      <c r="F43" s="2">
        <f ca="1">OFFSET(AV$8, G43-1,0)</f>
        <v>42</v>
      </c>
      <c r="G43" s="2">
        <f t="shared" ref="G43" si="43">G40+1</f>
        <v>4</v>
      </c>
      <c r="H43" s="2" t="s">
        <v>24</v>
      </c>
      <c r="I43" s="2"/>
      <c r="J43" s="2">
        <f t="shared" ref="J43" ca="1" si="44">OFFSET(AG$8, K43-1,0)</f>
        <v>7</v>
      </c>
      <c r="K43" s="2">
        <f t="shared" ref="K43:K85" si="45">K40+1</f>
        <v>4</v>
      </c>
      <c r="L43" s="2" t="s">
        <v>28</v>
      </c>
      <c r="M43" s="2"/>
      <c r="N43" s="2">
        <f t="shared" ref="N43" ca="1" si="46">OFFSET(B$8, G43-1,0)</f>
        <v>35</v>
      </c>
      <c r="O43" s="2">
        <f t="shared" ref="O43:O85" si="47">O40+1</f>
        <v>4</v>
      </c>
      <c r="P43" s="2" t="s">
        <v>24</v>
      </c>
      <c r="Q43" s="2"/>
    </row>
    <row r="44" spans="6:17" x14ac:dyDescent="0.25">
      <c r="F44" s="2">
        <f ca="1">OFFSET(AY$8, G44-1,0)</f>
        <v>49</v>
      </c>
      <c r="G44" s="2">
        <f>G43</f>
        <v>4</v>
      </c>
      <c r="H44" s="2" t="s">
        <v>25</v>
      </c>
      <c r="I44" s="2"/>
      <c r="J44" s="2">
        <f t="shared" ref="J44" ca="1" si="48">OFFSET(AM$8, K44-1,0)</f>
        <v>36</v>
      </c>
      <c r="K44" s="2">
        <f t="shared" ref="K44" si="49">K43</f>
        <v>4</v>
      </c>
      <c r="L44" s="2" t="s">
        <v>29</v>
      </c>
      <c r="M44" s="2"/>
      <c r="N44" s="2">
        <f t="shared" ref="N44" ca="1" si="50">OFFSET(AS$8, O44-1,0)+N43</f>
        <v>42</v>
      </c>
      <c r="O44" s="2">
        <f t="shared" ref="O44" si="51">O43</f>
        <v>4</v>
      </c>
      <c r="P44" s="2" t="s">
        <v>30</v>
      </c>
      <c r="Q44" s="2"/>
    </row>
    <row r="45" spans="6:17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6:17" x14ac:dyDescent="0.25">
      <c r="F46" s="2">
        <f ca="1">OFFSET(AV$8, G46-1,0)</f>
        <v>49</v>
      </c>
      <c r="G46" s="2">
        <f t="shared" ref="G46" si="52">G43+1</f>
        <v>5</v>
      </c>
      <c r="H46" s="2" t="s">
        <v>24</v>
      </c>
      <c r="I46" s="2"/>
      <c r="J46" s="2">
        <f t="shared" ref="J46" ca="1" si="53">OFFSET(AG$8, K46-1,0)</f>
        <v>11</v>
      </c>
      <c r="K46" s="2">
        <f t="shared" si="45"/>
        <v>5</v>
      </c>
      <c r="L46" s="2" t="s">
        <v>28</v>
      </c>
      <c r="M46" s="2"/>
      <c r="N46" s="2">
        <f t="shared" ref="N46" ca="1" si="54">OFFSET(B$8, G46-1,0)</f>
        <v>49</v>
      </c>
      <c r="O46" s="2">
        <f t="shared" si="47"/>
        <v>5</v>
      </c>
      <c r="P46" s="2" t="s">
        <v>24</v>
      </c>
      <c r="Q46" s="2"/>
    </row>
    <row r="47" spans="6:17" x14ac:dyDescent="0.25">
      <c r="F47" s="2">
        <f ca="1">OFFSET(AY$8, G47-1,0)</f>
        <v>63</v>
      </c>
      <c r="G47" s="2">
        <f>G46</f>
        <v>5</v>
      </c>
      <c r="H47" s="2" t="s">
        <v>25</v>
      </c>
      <c r="I47" s="2"/>
      <c r="J47" s="2">
        <f t="shared" ref="J47" ca="1" si="55">OFFSET(AM$8, K47-1,0)</f>
        <v>70</v>
      </c>
      <c r="K47" s="2">
        <f t="shared" ref="K47" si="56">K46</f>
        <v>5</v>
      </c>
      <c r="L47" s="2" t="s">
        <v>29</v>
      </c>
      <c r="M47" s="2"/>
      <c r="N47" s="2">
        <f t="shared" ref="N47" ca="1" si="57">OFFSET(AS$8, O47-1,0)+N46</f>
        <v>49</v>
      </c>
      <c r="O47" s="2">
        <f t="shared" ref="O47" si="58">O46</f>
        <v>5</v>
      </c>
      <c r="P47" s="2" t="s">
        <v>30</v>
      </c>
      <c r="Q47" s="2"/>
    </row>
    <row r="48" spans="6:17" x14ac:dyDescent="0.2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6:17" x14ac:dyDescent="0.25">
      <c r="F49" s="2">
        <f ca="1">OFFSET(AV$8, G49-1,0)</f>
        <v>68</v>
      </c>
      <c r="G49" s="2">
        <f t="shared" ref="G49" si="59">G46+1</f>
        <v>6</v>
      </c>
      <c r="H49" s="2" t="s">
        <v>24</v>
      </c>
      <c r="I49" s="2"/>
      <c r="J49" s="2">
        <f t="shared" ref="J49" ca="1" si="60">OFFSET(AG$8, K49-1,0)</f>
        <v>11</v>
      </c>
      <c r="K49" s="2">
        <f t="shared" si="45"/>
        <v>6</v>
      </c>
      <c r="L49" s="2" t="s">
        <v>28</v>
      </c>
      <c r="M49" s="2"/>
      <c r="N49" s="2">
        <f t="shared" ref="N49" ca="1" si="61">OFFSET(B$8, G49-1,0)</f>
        <v>63</v>
      </c>
      <c r="O49" s="2">
        <f t="shared" si="47"/>
        <v>6</v>
      </c>
      <c r="P49" s="2" t="s">
        <v>24</v>
      </c>
      <c r="Q49" s="2"/>
    </row>
    <row r="50" spans="6:17" x14ac:dyDescent="0.25">
      <c r="F50" s="2">
        <f ca="1">OFFSET(AY$8, G50-1,0)</f>
        <v>71</v>
      </c>
      <c r="G50" s="2">
        <f>G49</f>
        <v>6</v>
      </c>
      <c r="H50" s="2" t="s">
        <v>25</v>
      </c>
      <c r="I50" s="2"/>
      <c r="J50" s="2">
        <f t="shared" ref="J50" ca="1" si="62">OFFSET(AM$8, K50-1,0)</f>
        <v>70</v>
      </c>
      <c r="K50" s="2">
        <f t="shared" ref="K50" si="63">K49</f>
        <v>6</v>
      </c>
      <c r="L50" s="2" t="s">
        <v>29</v>
      </c>
      <c r="M50" s="2"/>
      <c r="N50" s="2">
        <f t="shared" ref="N50" ca="1" si="64">OFFSET(AS$8, O50-1,0)+N49</f>
        <v>68</v>
      </c>
      <c r="O50" s="2">
        <f t="shared" ref="O50" si="65">O49</f>
        <v>6</v>
      </c>
      <c r="P50" s="2" t="s">
        <v>30</v>
      </c>
      <c r="Q50" s="2"/>
    </row>
    <row r="51" spans="6:17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6:17" x14ac:dyDescent="0.25">
      <c r="F52" s="2">
        <f ca="1">OFFSET(AV$8, G52-1,0)</f>
        <v>71</v>
      </c>
      <c r="G52" s="2">
        <f t="shared" ref="G52" si="66">G49+1</f>
        <v>7</v>
      </c>
      <c r="H52" s="2" t="s">
        <v>24</v>
      </c>
      <c r="I52" s="2"/>
      <c r="J52" s="2">
        <f t="shared" ref="J52" ca="1" si="67">OFFSET(AG$8, K52-1,0)</f>
        <v>28</v>
      </c>
      <c r="K52" s="2">
        <f t="shared" si="45"/>
        <v>7</v>
      </c>
      <c r="L52" s="2" t="s">
        <v>28</v>
      </c>
      <c r="M52" s="2"/>
      <c r="N52" s="2">
        <f t="shared" ref="N52" ca="1" si="68">OFFSET(B$8, G52-1,0)</f>
        <v>71</v>
      </c>
      <c r="O52" s="2">
        <f t="shared" si="47"/>
        <v>7</v>
      </c>
      <c r="P52" s="2" t="s">
        <v>24</v>
      </c>
      <c r="Q52" s="2"/>
    </row>
    <row r="53" spans="6:17" x14ac:dyDescent="0.25">
      <c r="F53" s="2">
        <f ca="1">OFFSET(AY$8, G53-1,0)</f>
        <v>84</v>
      </c>
      <c r="G53" s="2">
        <f>G52</f>
        <v>7</v>
      </c>
      <c r="H53" s="2" t="s">
        <v>25</v>
      </c>
      <c r="I53" s="2"/>
      <c r="J53" s="2">
        <f t="shared" ref="J53" ca="1" si="69">OFFSET(AM$8, K53-1,0)</f>
        <v>86</v>
      </c>
      <c r="K53" s="2">
        <f t="shared" ref="K53" si="70">K52</f>
        <v>7</v>
      </c>
      <c r="L53" s="2" t="s">
        <v>29</v>
      </c>
      <c r="M53" s="2"/>
      <c r="N53" s="2">
        <f t="shared" ref="N53" ca="1" si="71">OFFSET(AS$8, O53-1,0)+N52</f>
        <v>71</v>
      </c>
      <c r="O53" s="2">
        <f t="shared" ref="O53" si="72">O52</f>
        <v>7</v>
      </c>
      <c r="P53" s="2" t="s">
        <v>30</v>
      </c>
      <c r="Q53" s="2"/>
    </row>
    <row r="54" spans="6:17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6:17" x14ac:dyDescent="0.25">
      <c r="F55" s="2">
        <f ca="1">OFFSET(AV$8, G55-1,0)</f>
        <v>84</v>
      </c>
      <c r="G55" s="2">
        <f t="shared" ref="G55" si="73">G52+1</f>
        <v>8</v>
      </c>
      <c r="H55" s="2" t="s">
        <v>24</v>
      </c>
      <c r="I55" s="2"/>
      <c r="J55" s="2">
        <f t="shared" ref="J55" ca="1" si="74">OFFSET(AG$8, K55-1,0)</f>
        <v>55</v>
      </c>
      <c r="K55" s="2">
        <f t="shared" si="45"/>
        <v>8</v>
      </c>
      <c r="L55" s="2" t="s">
        <v>28</v>
      </c>
      <c r="M55" s="2"/>
      <c r="N55" s="2">
        <f t="shared" ref="N55" ca="1" si="75">OFFSET(B$8, G55-1,0)</f>
        <v>84</v>
      </c>
      <c r="O55" s="2">
        <f t="shared" si="47"/>
        <v>8</v>
      </c>
      <c r="P55" s="2" t="s">
        <v>24</v>
      </c>
      <c r="Q55" s="2"/>
    </row>
    <row r="56" spans="6:17" x14ac:dyDescent="0.25">
      <c r="F56" s="2">
        <f ca="1">OFFSET(AY$8, G56-1,0)</f>
        <v>100</v>
      </c>
      <c r="G56" s="2">
        <f>G55</f>
        <v>8</v>
      </c>
      <c r="H56" s="2" t="s">
        <v>25</v>
      </c>
      <c r="I56" s="2"/>
      <c r="J56" s="2">
        <f t="shared" ref="J56" ca="1" si="76">OFFSET(AM$8, K56-1,0)</f>
        <v>122</v>
      </c>
      <c r="K56" s="2">
        <f t="shared" ref="K56" si="77">K55</f>
        <v>8</v>
      </c>
      <c r="L56" s="2" t="s">
        <v>29</v>
      </c>
      <c r="M56" s="2"/>
      <c r="N56" s="2">
        <f t="shared" ref="N56" ca="1" si="78">OFFSET(AS$8, O56-1,0)+N55</f>
        <v>84</v>
      </c>
      <c r="O56" s="2">
        <f t="shared" ref="O56" si="79">O55</f>
        <v>8</v>
      </c>
      <c r="P56" s="2" t="s">
        <v>30</v>
      </c>
      <c r="Q56" s="2"/>
    </row>
    <row r="57" spans="6:17" x14ac:dyDescent="0.2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6:17" x14ac:dyDescent="0.25">
      <c r="F58" s="2">
        <f ca="1">OFFSET(AV$8, G58-1,0)</f>
        <v>100</v>
      </c>
      <c r="G58" s="2">
        <f t="shared" ref="G58" si="80">G55+1</f>
        <v>9</v>
      </c>
      <c r="H58" s="2" t="s">
        <v>24</v>
      </c>
      <c r="I58" s="2"/>
      <c r="J58" s="2">
        <f t="shared" ref="J58" ca="1" si="81">OFFSET(AG$8, K58-1,0)</f>
        <v>31</v>
      </c>
      <c r="K58" s="2">
        <f t="shared" si="45"/>
        <v>9</v>
      </c>
      <c r="L58" s="2" t="s">
        <v>28</v>
      </c>
      <c r="M58" s="2"/>
      <c r="N58" s="2">
        <f t="shared" ref="N58" ca="1" si="82">OFFSET(B$8, G58-1,0)</f>
        <v>100</v>
      </c>
      <c r="O58" s="2">
        <f t="shared" si="47"/>
        <v>9</v>
      </c>
      <c r="P58" s="2" t="s">
        <v>24</v>
      </c>
      <c r="Q58" s="2"/>
    </row>
    <row r="59" spans="6:17" x14ac:dyDescent="0.25">
      <c r="F59" s="2">
        <f ca="1">OFFSET(AY$8, G59-1,0)</f>
        <v>111</v>
      </c>
      <c r="G59" s="2">
        <f>G58</f>
        <v>9</v>
      </c>
      <c r="H59" s="2" t="s">
        <v>25</v>
      </c>
      <c r="I59" s="2"/>
      <c r="J59" s="2">
        <f t="shared" ref="J59" ca="1" si="83">OFFSET(AM$8, K59-1,0)</f>
        <v>114</v>
      </c>
      <c r="K59" s="2">
        <f t="shared" ref="K59" si="84">K58</f>
        <v>9</v>
      </c>
      <c r="L59" s="2" t="s">
        <v>29</v>
      </c>
      <c r="M59" s="2"/>
      <c r="N59" s="2">
        <f t="shared" ref="N59" ca="1" si="85">OFFSET(AS$8, O59-1,0)+N58</f>
        <v>100</v>
      </c>
      <c r="O59" s="2">
        <f t="shared" ref="O59" si="86">O58</f>
        <v>9</v>
      </c>
      <c r="P59" s="2" t="s">
        <v>30</v>
      </c>
      <c r="Q59" s="2"/>
    </row>
    <row r="60" spans="6:17" x14ac:dyDescent="0.2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6:17" x14ac:dyDescent="0.25">
      <c r="F61" s="2">
        <f ca="1">OFFSET(AV$8, G61-1,0)</f>
        <v>111</v>
      </c>
      <c r="G61" s="2">
        <f t="shared" ref="G61" si="87">G58+1</f>
        <v>10</v>
      </c>
      <c r="H61" s="2" t="s">
        <v>24</v>
      </c>
      <c r="I61" s="2"/>
      <c r="J61" s="2">
        <f t="shared" ref="J61" ca="1" si="88">OFFSET(AG$8, K61-1,0)</f>
        <v>8</v>
      </c>
      <c r="K61" s="2">
        <f t="shared" si="45"/>
        <v>10</v>
      </c>
      <c r="L61" s="2" t="s">
        <v>28</v>
      </c>
      <c r="M61" s="2"/>
      <c r="N61" s="2">
        <f t="shared" ref="N61" ca="1" si="89">OFFSET(B$8, G61-1,0)</f>
        <v>111</v>
      </c>
      <c r="O61" s="2">
        <f t="shared" si="47"/>
        <v>10</v>
      </c>
      <c r="P61" s="2" t="s">
        <v>24</v>
      </c>
      <c r="Q61" s="2"/>
    </row>
    <row r="62" spans="6:17" x14ac:dyDescent="0.25">
      <c r="F62" s="2">
        <f ca="1">OFFSET(AY$8, G62-1,0)</f>
        <v>123</v>
      </c>
      <c r="G62" s="2">
        <f>G61</f>
        <v>10</v>
      </c>
      <c r="H62" s="2" t="s">
        <v>25</v>
      </c>
      <c r="I62" s="2"/>
      <c r="J62" s="2">
        <f t="shared" ref="J62" ca="1" si="90">OFFSET(AM$8, K62-1,0)</f>
        <v>123</v>
      </c>
      <c r="K62" s="2">
        <f t="shared" ref="K62" si="91">K61</f>
        <v>10</v>
      </c>
      <c r="L62" s="2" t="s">
        <v>29</v>
      </c>
      <c r="M62" s="2"/>
      <c r="N62" s="2">
        <f t="shared" ref="N62" ca="1" si="92">OFFSET(AS$8, O62-1,0)+N61</f>
        <v>111</v>
      </c>
      <c r="O62" s="2">
        <f t="shared" ref="O62" si="93">O61</f>
        <v>10</v>
      </c>
      <c r="P62" s="2" t="s">
        <v>30</v>
      </c>
      <c r="Q62" s="2"/>
    </row>
    <row r="63" spans="6:17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6:17" x14ac:dyDescent="0.25">
      <c r="F64" s="2">
        <f ca="1">OFFSET(AV$8, G64-1,0)</f>
        <v>123</v>
      </c>
      <c r="G64" s="2">
        <f t="shared" ref="G64" si="94">G61+1</f>
        <v>11</v>
      </c>
      <c r="H64" s="2" t="s">
        <v>24</v>
      </c>
      <c r="I64" s="2"/>
      <c r="J64" s="2">
        <f t="shared" ref="J64" ca="1" si="95">OFFSET(AG$8, K64-1,0)</f>
        <v>71</v>
      </c>
      <c r="K64" s="2">
        <f t="shared" si="45"/>
        <v>11</v>
      </c>
      <c r="L64" s="2" t="s">
        <v>28</v>
      </c>
      <c r="M64" s="2"/>
      <c r="N64" s="2">
        <f t="shared" ref="N64" ca="1" si="96">OFFSET(B$8, G64-1,0)</f>
        <v>123</v>
      </c>
      <c r="O64" s="2">
        <f t="shared" si="47"/>
        <v>11</v>
      </c>
      <c r="P64" s="2" t="s">
        <v>24</v>
      </c>
      <c r="Q64" s="2"/>
    </row>
    <row r="65" spans="6:17" x14ac:dyDescent="0.25">
      <c r="F65" s="2">
        <f ca="1">OFFSET(AY$8, G65-1,0)</f>
        <v>130</v>
      </c>
      <c r="G65" s="2">
        <f>G64</f>
        <v>11</v>
      </c>
      <c r="H65" s="2" t="s">
        <v>25</v>
      </c>
      <c r="I65" s="2"/>
      <c r="J65" s="2">
        <f t="shared" ref="J65" ca="1" si="97">OFFSET(AM$8, K65-1,0)</f>
        <v>152</v>
      </c>
      <c r="K65" s="2">
        <f t="shared" ref="K65" si="98">K64</f>
        <v>11</v>
      </c>
      <c r="L65" s="2" t="s">
        <v>29</v>
      </c>
      <c r="M65" s="2"/>
      <c r="N65" s="2">
        <f t="shared" ref="N65" ca="1" si="99">OFFSET(AS$8, O65-1,0)+N64</f>
        <v>123</v>
      </c>
      <c r="O65" s="2">
        <f t="shared" ref="O65" si="100">O64</f>
        <v>11</v>
      </c>
      <c r="P65" s="2" t="s">
        <v>30</v>
      </c>
      <c r="Q65" s="2"/>
    </row>
    <row r="66" spans="6:17" x14ac:dyDescent="0.25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6:17" x14ac:dyDescent="0.25">
      <c r="F67" s="2">
        <f ca="1">OFFSET(AV$8, G67-1,0)</f>
        <v>139</v>
      </c>
      <c r="G67" s="2">
        <f t="shared" ref="G67" si="101">G64+1</f>
        <v>12</v>
      </c>
      <c r="H67" s="2" t="s">
        <v>24</v>
      </c>
      <c r="I67" s="2"/>
      <c r="J67" s="2">
        <f t="shared" ref="J67" ca="1" si="102">OFFSET(AG$8, K67-1,0)</f>
        <v>45</v>
      </c>
      <c r="K67" s="2">
        <f t="shared" si="45"/>
        <v>12</v>
      </c>
      <c r="L67" s="2" t="s">
        <v>28</v>
      </c>
      <c r="M67" s="2"/>
      <c r="N67" s="2">
        <f t="shared" ref="N67" ca="1" si="103">OFFSET(B$8, G67-1,0)</f>
        <v>130</v>
      </c>
      <c r="O67" s="2">
        <f t="shared" si="47"/>
        <v>12</v>
      </c>
      <c r="P67" s="2" t="s">
        <v>24</v>
      </c>
      <c r="Q67" s="2"/>
    </row>
    <row r="68" spans="6:17" x14ac:dyDescent="0.25">
      <c r="F68" s="2">
        <f ca="1">OFFSET(AY$8, G68-1,0)</f>
        <v>153</v>
      </c>
      <c r="G68" s="2">
        <f>G67</f>
        <v>12</v>
      </c>
      <c r="H68" s="2" t="s">
        <v>25</v>
      </c>
      <c r="I68" s="2"/>
      <c r="J68" s="2">
        <f t="shared" ref="J68" ca="1" si="104">OFFSET(AM$8, K68-1,0)</f>
        <v>120</v>
      </c>
      <c r="K68" s="2">
        <f t="shared" ref="K68" si="105">K67</f>
        <v>12</v>
      </c>
      <c r="L68" s="2" t="s">
        <v>29</v>
      </c>
      <c r="M68" s="2"/>
      <c r="N68" s="2">
        <f t="shared" ref="N68" ca="1" si="106">OFFSET(AS$8, O68-1,0)+N67</f>
        <v>139</v>
      </c>
      <c r="O68" s="2">
        <f t="shared" ref="O68" si="107">O67</f>
        <v>12</v>
      </c>
      <c r="P68" s="2" t="s">
        <v>30</v>
      </c>
      <c r="Q68" s="2"/>
    </row>
    <row r="69" spans="6:17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6:17" x14ac:dyDescent="0.25">
      <c r="F70" s="2">
        <f ca="1">OFFSET(AV$8, G70-1,0)</f>
        <v>153</v>
      </c>
      <c r="G70" s="2">
        <f t="shared" ref="G70" si="108">G67+1</f>
        <v>13</v>
      </c>
      <c r="H70" s="2" t="s">
        <v>24</v>
      </c>
      <c r="I70" s="2"/>
      <c r="J70" s="2">
        <f t="shared" ref="J70" ca="1" si="109">OFFSET(AG$8, K70-1,0)</f>
        <v>28</v>
      </c>
      <c r="K70" s="2">
        <f t="shared" si="45"/>
        <v>13</v>
      </c>
      <c r="L70" s="2" t="s">
        <v>28</v>
      </c>
      <c r="M70" s="2"/>
      <c r="N70" s="2">
        <f t="shared" ref="N70" ca="1" si="110">OFFSET(B$8, G70-1,0)</f>
        <v>153</v>
      </c>
      <c r="O70" s="2">
        <f t="shared" si="47"/>
        <v>13</v>
      </c>
      <c r="P70" s="2" t="s">
        <v>24</v>
      </c>
      <c r="Q70" s="2"/>
    </row>
    <row r="71" spans="6:17" x14ac:dyDescent="0.25">
      <c r="F71" s="2">
        <f ca="1">OFFSET(AY$8, G71-1,0)</f>
        <v>163</v>
      </c>
      <c r="G71" s="2">
        <f>G70</f>
        <v>13</v>
      </c>
      <c r="H71" s="2" t="s">
        <v>25</v>
      </c>
      <c r="I71" s="2"/>
      <c r="J71" s="2">
        <f t="shared" ref="J71" ca="1" si="111">OFFSET(AM$8, K71-1,0)</f>
        <v>182</v>
      </c>
      <c r="K71" s="2">
        <f t="shared" ref="K71" si="112">K70</f>
        <v>13</v>
      </c>
      <c r="L71" s="2" t="s">
        <v>29</v>
      </c>
      <c r="M71" s="2"/>
      <c r="N71" s="2">
        <f t="shared" ref="N71" ca="1" si="113">OFFSET(AS$8, O71-1,0)+N70</f>
        <v>153</v>
      </c>
      <c r="O71" s="2">
        <f t="shared" ref="O71" si="114">O70</f>
        <v>13</v>
      </c>
      <c r="P71" s="2" t="s">
        <v>30</v>
      </c>
      <c r="Q71" s="2"/>
    </row>
    <row r="72" spans="6:17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6:17" x14ac:dyDescent="0.25">
      <c r="F73" s="2">
        <f ca="1">OFFSET(AV$8, G73-1,0)</f>
        <v>163</v>
      </c>
      <c r="G73" s="2">
        <f>G70+1</f>
        <v>14</v>
      </c>
      <c r="H73" s="2" t="s">
        <v>24</v>
      </c>
      <c r="I73" s="2"/>
      <c r="J73" s="2">
        <f t="shared" ref="J73" ca="1" si="115">OFFSET(AG$8, K73-1,0)</f>
        <v>16</v>
      </c>
      <c r="K73" s="2">
        <f t="shared" si="45"/>
        <v>14</v>
      </c>
      <c r="L73" s="2" t="s">
        <v>28</v>
      </c>
      <c r="M73" s="2"/>
      <c r="N73" s="2">
        <f t="shared" ref="N73" ca="1" si="116">OFFSET(B$8, G73-1,0)</f>
        <v>163</v>
      </c>
      <c r="O73" s="2">
        <f t="shared" si="47"/>
        <v>14</v>
      </c>
      <c r="P73" s="2" t="s">
        <v>24</v>
      </c>
      <c r="Q73" s="2"/>
    </row>
    <row r="74" spans="6:17" x14ac:dyDescent="0.25">
      <c r="F74" s="2">
        <f ca="1">OFFSET(AY$8, G74-1,0)</f>
        <v>169</v>
      </c>
      <c r="G74" s="2">
        <f>G73</f>
        <v>14</v>
      </c>
      <c r="H74" s="2" t="s">
        <v>25</v>
      </c>
      <c r="I74" s="2"/>
      <c r="J74" s="2">
        <f t="shared" ref="J74" ca="1" si="117">OFFSET(AM$8, K74-1,0)</f>
        <v>171</v>
      </c>
      <c r="K74" s="2">
        <f t="shared" ref="K74" si="118">K73</f>
        <v>14</v>
      </c>
      <c r="L74" s="2" t="s">
        <v>29</v>
      </c>
      <c r="M74" s="2"/>
      <c r="N74" s="2">
        <f t="shared" ref="N74" ca="1" si="119">OFFSET(AS$8, O74-1,0)+N73</f>
        <v>163</v>
      </c>
      <c r="O74" s="2">
        <f t="shared" ref="O74" si="120">O73</f>
        <v>14</v>
      </c>
      <c r="P74" s="2" t="s">
        <v>30</v>
      </c>
      <c r="Q74" s="2"/>
    </row>
    <row r="75" spans="6:17" x14ac:dyDescent="0.25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6:17" x14ac:dyDescent="0.25">
      <c r="F76" s="2">
        <f ca="1">OFFSET(AV$8, G76-1,0)</f>
        <v>169</v>
      </c>
      <c r="G76" s="2">
        <f t="shared" ref="G76" si="121">G73+1</f>
        <v>15</v>
      </c>
      <c r="H76" s="2" t="s">
        <v>24</v>
      </c>
      <c r="I76" s="2"/>
      <c r="J76" s="2">
        <f t="shared" ref="J76" ca="1" si="122">OFFSET(AG$8, K76-1,0)</f>
        <v>22</v>
      </c>
      <c r="K76" s="2">
        <f t="shared" si="45"/>
        <v>15</v>
      </c>
      <c r="L76" s="2" t="s">
        <v>28</v>
      </c>
      <c r="M76" s="2"/>
      <c r="N76" s="2">
        <f t="shared" ref="N76" ca="1" si="123">OFFSET(B$8, G76-1,0)</f>
        <v>169</v>
      </c>
      <c r="O76" s="2">
        <f t="shared" si="47"/>
        <v>15</v>
      </c>
      <c r="P76" s="2" t="s">
        <v>24</v>
      </c>
      <c r="Q76" s="2"/>
    </row>
    <row r="77" spans="6:17" x14ac:dyDescent="0.25">
      <c r="F77" s="2">
        <f ca="1">OFFSET(AY$8, G77-1,0)</f>
        <v>171</v>
      </c>
      <c r="G77" s="2">
        <f>G76</f>
        <v>15</v>
      </c>
      <c r="H77" s="2" t="s">
        <v>25</v>
      </c>
      <c r="I77" s="2"/>
      <c r="J77" s="2">
        <f t="shared" ref="J77" ca="1" si="124">OFFSET(AM$8, K77-1,0)</f>
        <v>199</v>
      </c>
      <c r="K77" s="2">
        <f t="shared" ref="K77" si="125">K76</f>
        <v>15</v>
      </c>
      <c r="L77" s="2" t="s">
        <v>29</v>
      </c>
      <c r="M77" s="2"/>
      <c r="N77" s="2">
        <f t="shared" ref="N77" ca="1" si="126">OFFSET(AS$8, O77-1,0)+N76</f>
        <v>169</v>
      </c>
      <c r="O77" s="2">
        <f t="shared" ref="O77" si="127">O76</f>
        <v>15</v>
      </c>
      <c r="P77" s="2" t="s">
        <v>30</v>
      </c>
      <c r="Q77" s="2"/>
    </row>
    <row r="78" spans="6:17" x14ac:dyDescent="0.25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6:17" x14ac:dyDescent="0.25">
      <c r="F79" s="2">
        <f ca="1">OFFSET(AV$8, G79-1,0)</f>
        <v>173</v>
      </c>
      <c r="G79" s="2">
        <f t="shared" ref="G79" si="128">G76+1</f>
        <v>16</v>
      </c>
      <c r="H79" s="2" t="s">
        <v>24</v>
      </c>
      <c r="I79" s="2"/>
      <c r="J79" s="2">
        <f t="shared" ref="J79" ca="1" si="129">OFFSET(AG$8, K79-1,0)</f>
        <v>47</v>
      </c>
      <c r="K79" s="2">
        <f t="shared" si="45"/>
        <v>16</v>
      </c>
      <c r="L79" s="2" t="s">
        <v>28</v>
      </c>
      <c r="M79" s="2"/>
      <c r="N79" s="2">
        <f t="shared" ref="N79" ca="1" si="130">OFFSET(B$8, G79-1,0)</f>
        <v>171</v>
      </c>
      <c r="O79" s="2">
        <f t="shared" si="47"/>
        <v>16</v>
      </c>
      <c r="P79" s="2" t="s">
        <v>24</v>
      </c>
      <c r="Q79" s="2"/>
    </row>
    <row r="80" spans="6:17" x14ac:dyDescent="0.25">
      <c r="F80" s="2">
        <f ca="1">OFFSET(AY$8, G80-1,0)</f>
        <v>175</v>
      </c>
      <c r="G80" s="2">
        <f>G79</f>
        <v>16</v>
      </c>
      <c r="H80" s="2" t="s">
        <v>25</v>
      </c>
      <c r="I80" s="2"/>
      <c r="J80" s="2">
        <f t="shared" ref="J80" ca="1" si="131">OFFSET(AM$8, K80-1,0)</f>
        <v>166</v>
      </c>
      <c r="K80" s="2">
        <f t="shared" ref="K80" si="132">K79</f>
        <v>16</v>
      </c>
      <c r="L80" s="2" t="s">
        <v>29</v>
      </c>
      <c r="M80" s="2"/>
      <c r="N80" s="2">
        <f t="shared" ref="N80" ca="1" si="133">OFFSET(AS$8, O80-1,0)+N79</f>
        <v>173</v>
      </c>
      <c r="O80" s="2">
        <f t="shared" ref="O80" si="134">O79</f>
        <v>16</v>
      </c>
      <c r="P80" s="2" t="s">
        <v>30</v>
      </c>
      <c r="Q80" s="2"/>
    </row>
    <row r="81" spans="6:17" x14ac:dyDescent="0.25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6:17" x14ac:dyDescent="0.25">
      <c r="F82" s="2">
        <f ca="1">OFFSET(AV$8, G82-1,0)</f>
        <v>175</v>
      </c>
      <c r="G82" s="2">
        <f t="shared" ref="G82" si="135">G79+1</f>
        <v>17</v>
      </c>
      <c r="H82" s="2" t="s">
        <v>24</v>
      </c>
      <c r="I82" s="2"/>
      <c r="J82" s="2">
        <f t="shared" ref="J82" ca="1" si="136">OFFSET(AG$8, K82-1,0)</f>
        <v>13</v>
      </c>
      <c r="K82" s="2">
        <f t="shared" si="45"/>
        <v>17</v>
      </c>
      <c r="L82" s="2" t="s">
        <v>28</v>
      </c>
      <c r="M82" s="2"/>
      <c r="N82" s="2">
        <f t="shared" ref="N82" ca="1" si="137">OFFSET(B$8, G82-1,0)</f>
        <v>175</v>
      </c>
      <c r="O82" s="2">
        <f t="shared" si="47"/>
        <v>17</v>
      </c>
      <c r="P82" s="2" t="s">
        <v>24</v>
      </c>
      <c r="Q82" s="2"/>
    </row>
    <row r="83" spans="6:17" x14ac:dyDescent="0.25">
      <c r="F83" s="2">
        <f ca="1">OFFSET(AY$8, G83-1,0)</f>
        <v>183</v>
      </c>
      <c r="G83" s="2">
        <f>G82</f>
        <v>17</v>
      </c>
      <c r="H83" s="2" t="s">
        <v>25</v>
      </c>
      <c r="I83" s="2"/>
      <c r="J83" s="2">
        <f t="shared" ref="J83" ca="1" si="138">OFFSET(AM$8, K83-1,0)</f>
        <v>189</v>
      </c>
      <c r="K83" s="2">
        <f t="shared" ref="K83" si="139">K82</f>
        <v>17</v>
      </c>
      <c r="L83" s="2" t="s">
        <v>29</v>
      </c>
      <c r="M83" s="2"/>
      <c r="N83" s="2">
        <f t="shared" ref="N83" ca="1" si="140">OFFSET(AS$8, O83-1,0)+N82</f>
        <v>175</v>
      </c>
      <c r="O83" s="2">
        <f t="shared" ref="O83" si="141">O82</f>
        <v>17</v>
      </c>
      <c r="P83" s="2" t="s">
        <v>30</v>
      </c>
      <c r="Q83" s="2"/>
    </row>
    <row r="84" spans="6:17" x14ac:dyDescent="0.25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6:17" x14ac:dyDescent="0.25">
      <c r="F85" s="2">
        <f ca="1">OFFSET(AV$8, G85-1,0)</f>
        <v>183</v>
      </c>
      <c r="G85" s="2">
        <f t="shared" ref="G85" si="142">G82+1</f>
        <v>18</v>
      </c>
      <c r="H85" s="2" t="s">
        <v>24</v>
      </c>
      <c r="I85" s="2"/>
      <c r="J85" s="2">
        <f t="shared" ref="J85" ca="1" si="143">OFFSET(AG$8, K85-1,0)</f>
        <v>9</v>
      </c>
      <c r="K85" s="2">
        <f t="shared" si="45"/>
        <v>18</v>
      </c>
      <c r="L85" s="2" t="s">
        <v>28</v>
      </c>
      <c r="M85" s="2"/>
      <c r="N85" s="2">
        <f t="shared" ref="N85" ca="1" si="144">OFFSET(B$8, G85-1,0)</f>
        <v>183</v>
      </c>
      <c r="O85" s="2">
        <f t="shared" si="47"/>
        <v>18</v>
      </c>
      <c r="P85" s="2" t="s">
        <v>24</v>
      </c>
      <c r="Q85" s="2"/>
    </row>
    <row r="86" spans="6:17" x14ac:dyDescent="0.25">
      <c r="F86" s="2">
        <f ca="1">OFFSET(AY$8, G86-1,0)</f>
        <v>198</v>
      </c>
      <c r="G86" s="2">
        <f>G85</f>
        <v>18</v>
      </c>
      <c r="H86" s="2" t="s">
        <v>25</v>
      </c>
      <c r="I86" s="2"/>
      <c r="J86" s="2">
        <f t="shared" ref="J86" ca="1" si="145">OFFSET(AM$8, K86-1,0)</f>
        <v>213</v>
      </c>
      <c r="K86" s="2">
        <f t="shared" ref="K86" si="146">K85</f>
        <v>18</v>
      </c>
      <c r="L86" s="2" t="s">
        <v>29</v>
      </c>
      <c r="M86" s="2"/>
      <c r="N86" s="2">
        <f t="shared" ref="N86" ca="1" si="147">OFFSET(AS$8, O86-1,0)+N85</f>
        <v>183</v>
      </c>
      <c r="O86" s="2">
        <f t="shared" ref="O86" si="148">O85</f>
        <v>18</v>
      </c>
      <c r="P86" s="2" t="s">
        <v>30</v>
      </c>
      <c r="Q86" s="2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Benjamin Yi</cp:lastModifiedBy>
  <cp:lastPrinted>2018-04-29T19:11:17Z</cp:lastPrinted>
  <dcterms:created xsi:type="dcterms:W3CDTF">2014-05-28T07:34:15Z</dcterms:created>
  <dcterms:modified xsi:type="dcterms:W3CDTF">2018-05-14T01:40:46Z</dcterms:modified>
</cp:coreProperties>
</file>