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wanghongke/Desktop/Project/Thyroid_cancer/FTC/"/>
    </mc:Choice>
  </mc:AlternateContent>
  <xr:revisionPtr revIDLastSave="0" documentId="13_ncr:1_{9F1CEBE1-8345-6145-B918-0B7D73BF9212}" xr6:coauthVersionLast="47" xr6:coauthVersionMax="47" xr10:uidLastSave="{00000000-0000-0000-0000-000000000000}"/>
  <bookViews>
    <workbookView xWindow="5140" yWindow="920" windowWidth="27660" windowHeight="18080" xr2:uid="{00000000-000D-0000-FFFF-FFFF00000000}"/>
  </bookViews>
  <sheets>
    <sheet name="Sheet2" sheetId="2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2" l="1"/>
  <c r="S28" i="2"/>
  <c r="O28" i="2"/>
  <c r="Y27" i="2"/>
  <c r="S27" i="2"/>
  <c r="O27" i="2"/>
  <c r="Y26" i="2"/>
  <c r="S26" i="2"/>
  <c r="O26" i="2"/>
  <c r="Y25" i="2"/>
  <c r="S25" i="2"/>
  <c r="O25" i="2"/>
  <c r="Y24" i="2"/>
  <c r="S24" i="2"/>
  <c r="O24" i="2"/>
  <c r="Y23" i="2"/>
  <c r="S23" i="2"/>
  <c r="O23" i="2"/>
  <c r="Y22" i="2"/>
  <c r="S22" i="2"/>
  <c r="O22" i="2"/>
  <c r="Y19" i="2"/>
  <c r="S19" i="2"/>
  <c r="O19" i="2"/>
  <c r="Y18" i="2"/>
  <c r="S18" i="2"/>
  <c r="O18" i="2"/>
  <c r="Y17" i="2"/>
  <c r="S17" i="2"/>
  <c r="O17" i="2"/>
  <c r="Y16" i="2"/>
  <c r="S16" i="2"/>
  <c r="O16" i="2"/>
  <c r="Y15" i="2"/>
  <c r="S15" i="2"/>
  <c r="O15" i="2"/>
  <c r="Y12" i="2"/>
  <c r="S12" i="2"/>
  <c r="O12" i="2"/>
  <c r="G12" i="2"/>
  <c r="Y11" i="2"/>
  <c r="S11" i="2"/>
  <c r="O11" i="2"/>
  <c r="G11" i="2"/>
  <c r="Y10" i="2"/>
  <c r="S10" i="2"/>
  <c r="O10" i="2"/>
  <c r="G10" i="2"/>
  <c r="Y9" i="2"/>
  <c r="S9" i="2"/>
  <c r="O9" i="2"/>
  <c r="G9" i="2"/>
  <c r="Y8" i="2"/>
  <c r="S8" i="2"/>
  <c r="O8" i="2"/>
  <c r="G8" i="2"/>
  <c r="Y7" i="2"/>
  <c r="S7" i="2"/>
  <c r="O7" i="2"/>
  <c r="G7" i="2"/>
  <c r="Y6" i="2"/>
  <c r="S6" i="2"/>
  <c r="O6" i="2"/>
  <c r="G6" i="2"/>
  <c r="Y5" i="2"/>
  <c r="S5" i="2"/>
  <c r="O5" i="2"/>
  <c r="G5" i="2"/>
  <c r="Y4" i="2"/>
  <c r="S4" i="2"/>
  <c r="O4" i="2"/>
  <c r="G4" i="2"/>
  <c r="Y3" i="2"/>
  <c r="S3" i="2"/>
  <c r="O3" i="2"/>
  <c r="G3" i="2"/>
</calcChain>
</file>

<file path=xl/sharedStrings.xml><?xml version="1.0" encoding="utf-8"?>
<sst xmlns="http://schemas.openxmlformats.org/spreadsheetml/2006/main" count="225" uniqueCount="136">
  <si>
    <t>原发肿瘤TBS</t>
  </si>
  <si>
    <t>转移肿瘤TBS</t>
  </si>
  <si>
    <r>
      <t>总</t>
    </r>
    <r>
      <rPr>
        <sz val="11"/>
        <color theme="1"/>
        <rFont val="Times New Roman"/>
        <family val="1"/>
      </rPr>
      <t>TBS</t>
    </r>
  </si>
  <si>
    <r>
      <rPr>
        <b/>
        <sz val="12"/>
        <color theme="1"/>
        <rFont val="宋体"/>
        <family val="3"/>
        <charset val="134"/>
      </rPr>
      <t>登记号</t>
    </r>
  </si>
  <si>
    <r>
      <rPr>
        <b/>
        <sz val="12"/>
        <color theme="1"/>
        <rFont val="黑体"/>
        <family val="3"/>
        <charset val="134"/>
      </rPr>
      <t>姓名</t>
    </r>
  </si>
  <si>
    <r>
      <rPr>
        <sz val="12"/>
        <color theme="1"/>
        <rFont val="黑体"/>
        <family val="3"/>
        <charset val="134"/>
      </rPr>
      <t>华西所在标本盒</t>
    </r>
  </si>
  <si>
    <r>
      <rPr>
        <sz val="12"/>
        <color theme="1"/>
        <rFont val="黑体"/>
        <family val="3"/>
        <charset val="134"/>
      </rPr>
      <t>采集血浆</t>
    </r>
  </si>
  <si>
    <r>
      <rPr>
        <sz val="12"/>
        <color theme="1"/>
        <rFont val="黑体"/>
        <family val="3"/>
        <charset val="134"/>
      </rPr>
      <t>送出血浆</t>
    </r>
  </si>
  <si>
    <r>
      <rPr>
        <sz val="12"/>
        <color theme="1"/>
        <rFont val="黑体"/>
        <family val="3"/>
        <charset val="134"/>
      </rPr>
      <t>剩余血浆</t>
    </r>
  </si>
  <si>
    <r>
      <rPr>
        <sz val="12"/>
        <rFont val="黑体"/>
        <family val="3"/>
        <charset val="134"/>
      </rPr>
      <t>病理诊断</t>
    </r>
  </si>
  <si>
    <r>
      <rPr>
        <sz val="12"/>
        <rFont val="黑体"/>
        <family val="3"/>
        <charset val="134"/>
      </rPr>
      <t>送样所在盒</t>
    </r>
  </si>
  <si>
    <r>
      <rPr>
        <sz val="12"/>
        <color theme="1"/>
        <rFont val="黑体"/>
        <family val="3"/>
        <charset val="134"/>
      </rPr>
      <t>年龄</t>
    </r>
  </si>
  <si>
    <r>
      <rPr>
        <sz val="12"/>
        <color theme="1"/>
        <rFont val="黑体"/>
        <family val="3"/>
        <charset val="134"/>
      </rPr>
      <t>性别</t>
    </r>
  </si>
  <si>
    <r>
      <rPr>
        <sz val="12"/>
        <color theme="1"/>
        <rFont val="黑体"/>
        <family val="3"/>
        <charset val="134"/>
      </rPr>
      <t>最大肿瘤直径</t>
    </r>
  </si>
  <si>
    <r>
      <rPr>
        <sz val="12"/>
        <color theme="1"/>
        <rFont val="黑体"/>
        <family val="3"/>
        <charset val="134"/>
      </rPr>
      <t>原发肿瘤数量</t>
    </r>
  </si>
  <si>
    <t>TBS</t>
  </si>
  <si>
    <r>
      <rPr>
        <sz val="12"/>
        <color theme="1"/>
        <rFont val="黑体"/>
        <family val="3"/>
        <charset val="134"/>
      </rPr>
      <t>转移灶数量</t>
    </r>
  </si>
  <si>
    <r>
      <rPr>
        <sz val="12"/>
        <color theme="1"/>
        <rFont val="黑体"/>
        <family val="3"/>
        <charset val="134"/>
      </rPr>
      <t>原发肿瘤及非远处转移病灶数量</t>
    </r>
  </si>
  <si>
    <r>
      <rPr>
        <sz val="12"/>
        <color theme="1"/>
        <rFont val="黑体"/>
        <family val="3"/>
        <charset val="134"/>
      </rPr>
      <t>远处转移灶数量</t>
    </r>
  </si>
  <si>
    <r>
      <rPr>
        <sz val="12"/>
        <color theme="1"/>
        <rFont val="黑体"/>
        <family val="3"/>
        <charset val="134"/>
      </rPr>
      <t>总肿瘤数量</t>
    </r>
  </si>
  <si>
    <t>0018393442</t>
  </si>
  <si>
    <t>康芳</t>
  </si>
  <si>
    <t>NG3</t>
  </si>
  <si>
    <t>FTC</t>
  </si>
  <si>
    <t>0032523809</t>
  </si>
  <si>
    <t>黄国燕</t>
  </si>
  <si>
    <r>
      <rPr>
        <sz val="12"/>
        <color theme="1"/>
        <rFont val="宋体"/>
        <family val="3"/>
        <charset val="134"/>
      </rPr>
      <t>特殊盒子</t>
    </r>
    <r>
      <rPr>
        <sz val="12"/>
        <color theme="1"/>
        <rFont val="Times New Roman"/>
        <family val="1"/>
      </rPr>
      <t>1</t>
    </r>
  </si>
  <si>
    <t>FTC 2021.6.1</t>
  </si>
  <si>
    <t>0009474727</t>
  </si>
  <si>
    <t>魏大兵</t>
  </si>
  <si>
    <t>0019693218</t>
  </si>
  <si>
    <t>李福华</t>
  </si>
  <si>
    <r>
      <rPr>
        <sz val="12"/>
        <color theme="1"/>
        <rFont val="宋体"/>
        <family val="3"/>
        <charset val="134"/>
      </rPr>
      <t>特殊盒子</t>
    </r>
    <r>
      <rPr>
        <sz val="12"/>
        <color theme="1"/>
        <rFont val="Times New Roman"/>
        <family val="1"/>
      </rPr>
      <t>3</t>
    </r>
  </si>
  <si>
    <t>0032956611</t>
  </si>
  <si>
    <t>杨鹏</t>
  </si>
  <si>
    <t>特殊盒子6</t>
  </si>
  <si>
    <t>0034035683</t>
  </si>
  <si>
    <t>郑丽</t>
  </si>
  <si>
    <t>特殊盒子8</t>
  </si>
  <si>
    <t>0001157945</t>
  </si>
  <si>
    <t>李雪浩</t>
  </si>
  <si>
    <t>穿刺未确诊6</t>
  </si>
  <si>
    <t>0020096229</t>
  </si>
  <si>
    <t>邓秀华</t>
  </si>
  <si>
    <t>特殊盒子7</t>
  </si>
  <si>
    <t>0033965069</t>
  </si>
  <si>
    <t>黄国洪</t>
  </si>
  <si>
    <t>特殊盒子5</t>
  </si>
  <si>
    <t>0002527896</t>
  </si>
  <si>
    <t>刘沙</t>
  </si>
  <si>
    <r>
      <rPr>
        <sz val="12"/>
        <color theme="1"/>
        <rFont val="宋体"/>
        <family val="3"/>
        <charset val="134"/>
      </rPr>
      <t>补送</t>
    </r>
    <r>
      <rPr>
        <sz val="12"/>
        <color theme="1"/>
        <rFont val="Times New Roman"/>
        <family val="1"/>
      </rPr>
      <t>FTC 2021.7.8</t>
    </r>
  </si>
  <si>
    <t>0009764492</t>
  </si>
  <si>
    <t>熊富秀</t>
  </si>
  <si>
    <t>穿刺未确诊7</t>
  </si>
  <si>
    <t>-</t>
  </si>
  <si>
    <t>0005225590</t>
  </si>
  <si>
    <t>梁琼如</t>
  </si>
  <si>
    <t>LGP 2021.6.7</t>
  </si>
  <si>
    <t>0034145156</t>
  </si>
  <si>
    <t>朱爱珍</t>
  </si>
  <si>
    <t>0034450883</t>
  </si>
  <si>
    <t>陈善明</t>
  </si>
  <si>
    <t>0013729500</t>
  </si>
  <si>
    <t>达娃卓玛</t>
  </si>
  <si>
    <r>
      <rPr>
        <sz val="12"/>
        <color theme="1"/>
        <rFont val="宋体"/>
        <family val="3"/>
        <charset val="134"/>
      </rPr>
      <t>补送</t>
    </r>
    <r>
      <rPr>
        <sz val="12"/>
        <color theme="1"/>
        <rFont val="Times New Roman"/>
        <family val="1"/>
      </rPr>
      <t>FTC 2021.9.17</t>
    </r>
  </si>
  <si>
    <t>0033579145</t>
  </si>
  <si>
    <t>马生莲</t>
  </si>
  <si>
    <t>分装3</t>
  </si>
  <si>
    <t>LGP 2021.9.15</t>
  </si>
  <si>
    <t>0033184279</t>
  </si>
  <si>
    <t>林选桩</t>
  </si>
  <si>
    <t>0003009763</t>
  </si>
  <si>
    <t>王山蓉</t>
  </si>
  <si>
    <t>0034117300</t>
  </si>
  <si>
    <t>肖倩</t>
  </si>
  <si>
    <r>
      <rPr>
        <sz val="12"/>
        <color theme="1"/>
        <rFont val="宋体"/>
        <family val="3"/>
        <charset val="134"/>
      </rPr>
      <t>吉泰安</t>
    </r>
    <r>
      <rPr>
        <sz val="12"/>
        <color theme="1"/>
        <rFont val="Times New Roman"/>
        <family val="1"/>
      </rPr>
      <t>LGP2021.9.8</t>
    </r>
  </si>
  <si>
    <t>0034455395</t>
  </si>
  <si>
    <t>翁跃谦</t>
  </si>
  <si>
    <r>
      <rPr>
        <sz val="12"/>
        <color theme="1"/>
        <rFont val="宋体"/>
        <family val="3"/>
        <charset val="134"/>
      </rPr>
      <t>特殊盒子</t>
    </r>
    <r>
      <rPr>
        <sz val="12"/>
        <color theme="1"/>
        <rFont val="Times New Roman"/>
        <family val="1"/>
      </rPr>
      <t>12</t>
    </r>
  </si>
  <si>
    <t>0034756014</t>
  </si>
  <si>
    <t>沈仁超</t>
  </si>
  <si>
    <t>0034245645</t>
  </si>
  <si>
    <t>贾希山</t>
  </si>
  <si>
    <r>
      <rPr>
        <sz val="12"/>
        <color theme="1"/>
        <rFont val="宋体"/>
        <family val="3"/>
        <charset val="134"/>
      </rPr>
      <t>特殊盒子</t>
    </r>
    <r>
      <rPr>
        <sz val="12"/>
        <color theme="1"/>
        <rFont val="Times New Roman"/>
        <family val="1"/>
      </rPr>
      <t>10</t>
    </r>
  </si>
  <si>
    <t>FTC-12</t>
  </si>
  <si>
    <t>FTC-7</t>
  </si>
  <si>
    <t>FTC-5</t>
  </si>
  <si>
    <t>FTC-6</t>
  </si>
  <si>
    <t>FTC-3</t>
  </si>
  <si>
    <t>FTC-20</t>
  </si>
  <si>
    <t>FTC-2</t>
  </si>
  <si>
    <t>FTC-8</t>
  </si>
  <si>
    <t>FTC-4</t>
  </si>
  <si>
    <t>FTC-13</t>
  </si>
  <si>
    <t>FTC-10</t>
  </si>
  <si>
    <t>FTC-14</t>
  </si>
  <si>
    <t>FTC-11</t>
  </si>
  <si>
    <t>FTC-15</t>
  </si>
  <si>
    <t>TBS-T</t>
    <phoneticPr fontId="12" type="noConversion"/>
  </si>
  <si>
    <t>TBS-P</t>
    <phoneticPr fontId="12" type="noConversion"/>
  </si>
  <si>
    <t>TBS-M</t>
    <phoneticPr fontId="12" type="noConversion"/>
  </si>
  <si>
    <t>miRNA</t>
    <phoneticPr fontId="12" type="noConversion"/>
  </si>
  <si>
    <t>RNA</t>
    <phoneticPr fontId="12" type="noConversion"/>
  </si>
  <si>
    <t>FTC-3</t>
    <phoneticPr fontId="12" type="noConversion"/>
  </si>
  <si>
    <t>FTC-7</t>
    <phoneticPr fontId="12" type="noConversion"/>
  </si>
  <si>
    <t>FTC-20</t>
    <phoneticPr fontId="12" type="noConversion"/>
  </si>
  <si>
    <t>FTC-12</t>
    <phoneticPr fontId="12" type="noConversion"/>
  </si>
  <si>
    <t>FTC-13</t>
    <phoneticPr fontId="12" type="noConversion"/>
  </si>
  <si>
    <t>FTC-8</t>
    <phoneticPr fontId="12" type="noConversion"/>
  </si>
  <si>
    <t>FTC-6</t>
    <phoneticPr fontId="12" type="noConversion"/>
  </si>
  <si>
    <t>FTC-5</t>
    <phoneticPr fontId="12" type="noConversion"/>
  </si>
  <si>
    <t>FTC-2</t>
    <phoneticPr fontId="12" type="noConversion"/>
  </si>
  <si>
    <t>FTC-11</t>
    <phoneticPr fontId="12" type="noConversion"/>
  </si>
  <si>
    <t>FTC-10</t>
    <phoneticPr fontId="12" type="noConversion"/>
  </si>
  <si>
    <t>FTC-14</t>
    <phoneticPr fontId="12" type="noConversion"/>
  </si>
  <si>
    <t>FTC-15</t>
    <phoneticPr fontId="12" type="noConversion"/>
  </si>
  <si>
    <t>FTC-22</t>
  </si>
  <si>
    <t>FTC-19</t>
  </si>
  <si>
    <t>FTC-21</t>
  </si>
  <si>
    <t>FTC-1</t>
  </si>
  <si>
    <t>FTC-16</t>
  </si>
  <si>
    <t>FTC-17</t>
  </si>
  <si>
    <t>FTC-18</t>
  </si>
  <si>
    <t>FTC-4</t>
    <phoneticPr fontId="12" type="noConversion"/>
  </si>
  <si>
    <t>FTC-1</t>
    <phoneticPr fontId="12" type="noConversion"/>
  </si>
  <si>
    <t>FTC-16</t>
    <phoneticPr fontId="12" type="noConversion"/>
  </si>
  <si>
    <t>FTC-17</t>
    <phoneticPr fontId="12" type="noConversion"/>
  </si>
  <si>
    <t>FTC-18</t>
    <phoneticPr fontId="12" type="noConversion"/>
  </si>
  <si>
    <t>FTC-19</t>
    <phoneticPr fontId="12" type="noConversion"/>
  </si>
  <si>
    <t>FTC-21</t>
    <phoneticPr fontId="12" type="noConversion"/>
  </si>
  <si>
    <t>FTC-22</t>
    <phoneticPr fontId="12" type="noConversion"/>
  </si>
  <si>
    <t>primary</t>
    <phoneticPr fontId="12" type="noConversion"/>
  </si>
  <si>
    <t>M-liver</t>
    <phoneticPr fontId="12" type="noConversion"/>
  </si>
  <si>
    <t>M-bone</t>
    <phoneticPr fontId="12" type="noConversion"/>
  </si>
  <si>
    <t>M-lung</t>
    <phoneticPr fontId="12" type="noConversion"/>
  </si>
  <si>
    <t>M-bone-lung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</si>
</sst>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 wrapText="1" readingOrder="1"/>
    </xf>
    <xf numFmtId="0" fontId="14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49" fontId="3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6" fillId="9" borderId="0" xfId="0" applyFont="1" applyFill="1" applyAlignment="1">
      <alignment horizontal="center" vertical="center" wrapText="1" readingOrder="1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16" fillId="8" borderId="0" xfId="0" applyFont="1" applyFill="1" applyBorder="1" applyAlignment="1">
      <alignment horizontal="center" vertical="center" wrapText="1" readingOrder="1"/>
    </xf>
    <xf numFmtId="0" fontId="14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10" borderId="6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4" fillId="10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abSelected="1" topLeftCell="A13" workbookViewId="0">
      <selection activeCell="U45" sqref="U45"/>
    </sheetView>
  </sheetViews>
  <sheetFormatPr baseColWidth="10" defaultColWidth="8.6640625" defaultRowHeight="14"/>
  <cols>
    <col min="1" max="1" width="12.6640625" customWidth="1"/>
    <col min="3" max="3" width="14" customWidth="1"/>
    <col min="4" max="4" width="19.83203125" customWidth="1"/>
    <col min="13" max="13" width="13" customWidth="1"/>
    <col min="14" max="14" width="14.83203125" customWidth="1"/>
  </cols>
  <sheetData>
    <row r="1" spans="1:25">
      <c r="L1" s="18"/>
      <c r="M1" s="61" t="s">
        <v>0</v>
      </c>
      <c r="N1" s="61"/>
      <c r="O1" s="61"/>
      <c r="P1" s="19"/>
      <c r="Q1" s="62" t="s">
        <v>1</v>
      </c>
      <c r="R1" s="62"/>
      <c r="S1" s="62"/>
      <c r="T1" s="19"/>
      <c r="U1" s="63" t="s">
        <v>2</v>
      </c>
      <c r="V1" s="64"/>
      <c r="W1" s="64"/>
      <c r="X1" s="64"/>
      <c r="Y1" s="64"/>
    </row>
    <row r="2" spans="1:25" s="1" customFormat="1" ht="16"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6" t="s">
        <v>10</v>
      </c>
      <c r="J2" s="20" t="s">
        <v>11</v>
      </c>
      <c r="K2" s="20" t="s">
        <v>12</v>
      </c>
      <c r="L2" s="21"/>
      <c r="M2" s="22" t="s">
        <v>13</v>
      </c>
      <c r="N2" s="22" t="s">
        <v>14</v>
      </c>
      <c r="O2" s="23" t="s">
        <v>15</v>
      </c>
      <c r="P2" s="21"/>
      <c r="Q2" s="22" t="s">
        <v>13</v>
      </c>
      <c r="R2" s="22" t="s">
        <v>16</v>
      </c>
      <c r="S2" s="23" t="s">
        <v>15</v>
      </c>
      <c r="T2" s="21"/>
      <c r="U2" s="22" t="s">
        <v>13</v>
      </c>
      <c r="V2" s="22" t="s">
        <v>17</v>
      </c>
      <c r="W2" s="22" t="s">
        <v>18</v>
      </c>
      <c r="X2" s="22" t="s">
        <v>19</v>
      </c>
      <c r="Y2" s="22" t="s">
        <v>15</v>
      </c>
    </row>
    <row r="3" spans="1:25" ht="16">
      <c r="A3" s="27" t="s">
        <v>84</v>
      </c>
      <c r="B3" s="7" t="s">
        <v>20</v>
      </c>
      <c r="C3" s="8" t="s">
        <v>21</v>
      </c>
      <c r="D3" s="9" t="s">
        <v>22</v>
      </c>
      <c r="E3" s="9">
        <v>4</v>
      </c>
      <c r="F3" s="9">
        <v>4</v>
      </c>
      <c r="G3" s="9">
        <f t="shared" ref="G3:G12" si="0">E3-F3</f>
        <v>0</v>
      </c>
      <c r="H3" s="10" t="s">
        <v>23</v>
      </c>
      <c r="I3" s="9" t="s">
        <v>22</v>
      </c>
      <c r="J3" s="24">
        <v>46</v>
      </c>
      <c r="K3" s="9">
        <v>1</v>
      </c>
      <c r="L3" s="25"/>
      <c r="M3" s="9">
        <v>3.8</v>
      </c>
      <c r="N3" s="9">
        <v>1</v>
      </c>
      <c r="O3" s="9">
        <f t="shared" ref="O3:O12" si="1">M3*M3+N3*N3</f>
        <v>15.44</v>
      </c>
      <c r="P3" s="25"/>
      <c r="Q3" s="25">
        <v>0</v>
      </c>
      <c r="R3" s="9">
        <v>0</v>
      </c>
      <c r="S3" s="25">
        <f>Q3*Q3+R3*R3</f>
        <v>0</v>
      </c>
      <c r="T3" s="25"/>
      <c r="U3" s="9">
        <v>3.8</v>
      </c>
      <c r="V3" s="9">
        <v>1</v>
      </c>
      <c r="W3" s="9">
        <v>0</v>
      </c>
      <c r="X3" s="9">
        <v>1</v>
      </c>
      <c r="Y3" s="9">
        <f t="shared" ref="Y3:Y12" si="2">U3*U3+X3*X3</f>
        <v>15.44</v>
      </c>
    </row>
    <row r="4" spans="1:25" ht="16">
      <c r="A4" s="28" t="s">
        <v>85</v>
      </c>
      <c r="B4" s="7" t="s">
        <v>24</v>
      </c>
      <c r="C4" s="8" t="s">
        <v>25</v>
      </c>
      <c r="D4" s="11" t="s">
        <v>26</v>
      </c>
      <c r="E4" s="9">
        <v>6</v>
      </c>
      <c r="F4" s="9">
        <v>4</v>
      </c>
      <c r="G4" s="9">
        <f t="shared" si="0"/>
        <v>2</v>
      </c>
      <c r="H4" s="10" t="s">
        <v>23</v>
      </c>
      <c r="I4" s="10" t="s">
        <v>27</v>
      </c>
      <c r="J4" s="24">
        <v>62</v>
      </c>
      <c r="K4" s="9">
        <v>1</v>
      </c>
      <c r="L4" s="25"/>
      <c r="M4" s="9">
        <v>4</v>
      </c>
      <c r="N4" s="9">
        <v>1</v>
      </c>
      <c r="O4" s="9">
        <f t="shared" si="1"/>
        <v>17</v>
      </c>
      <c r="P4" s="25"/>
      <c r="Q4" s="25">
        <v>0</v>
      </c>
      <c r="R4" s="9">
        <v>0</v>
      </c>
      <c r="S4" s="25">
        <f t="shared" ref="S4:S28" si="3">Q4*Q4+R4*R4</f>
        <v>0</v>
      </c>
      <c r="T4" s="25"/>
      <c r="U4" s="9">
        <v>4</v>
      </c>
      <c r="V4" s="9">
        <v>1</v>
      </c>
      <c r="W4" s="9">
        <v>0</v>
      </c>
      <c r="X4" s="9">
        <v>1</v>
      </c>
      <c r="Y4" s="9">
        <f t="shared" si="2"/>
        <v>17</v>
      </c>
    </row>
    <row r="5" spans="1:25" ht="16">
      <c r="A5" s="27" t="s">
        <v>86</v>
      </c>
      <c r="B5" s="7" t="s">
        <v>28</v>
      </c>
      <c r="C5" s="8" t="s">
        <v>29</v>
      </c>
      <c r="D5" s="11" t="s">
        <v>26</v>
      </c>
      <c r="E5" s="9">
        <v>6</v>
      </c>
      <c r="F5" s="9">
        <v>4</v>
      </c>
      <c r="G5" s="9">
        <f t="shared" si="0"/>
        <v>2</v>
      </c>
      <c r="H5" s="10" t="s">
        <v>23</v>
      </c>
      <c r="I5" s="10" t="s">
        <v>27</v>
      </c>
      <c r="J5" s="24">
        <v>72</v>
      </c>
      <c r="K5" s="9">
        <v>1</v>
      </c>
      <c r="L5" s="25"/>
      <c r="M5" s="9">
        <v>6.5</v>
      </c>
      <c r="N5" s="9">
        <v>2</v>
      </c>
      <c r="O5" s="9">
        <f t="shared" si="1"/>
        <v>46.25</v>
      </c>
      <c r="P5" s="25"/>
      <c r="Q5" s="25">
        <v>1</v>
      </c>
      <c r="R5" s="9">
        <v>7</v>
      </c>
      <c r="S5" s="25">
        <f t="shared" si="3"/>
        <v>50</v>
      </c>
      <c r="T5" s="25"/>
      <c r="U5" s="9">
        <v>6.5</v>
      </c>
      <c r="V5" s="9">
        <v>2</v>
      </c>
      <c r="W5" s="9">
        <v>7</v>
      </c>
      <c r="X5" s="9">
        <v>9</v>
      </c>
      <c r="Y5" s="9">
        <f t="shared" si="2"/>
        <v>123.25</v>
      </c>
    </row>
    <row r="6" spans="1:25" ht="16">
      <c r="A6" s="28" t="s">
        <v>87</v>
      </c>
      <c r="B6" s="7" t="s">
        <v>30</v>
      </c>
      <c r="C6" s="8" t="s">
        <v>31</v>
      </c>
      <c r="D6" s="11" t="s">
        <v>32</v>
      </c>
      <c r="E6" s="9">
        <v>6</v>
      </c>
      <c r="F6" s="9">
        <v>4</v>
      </c>
      <c r="G6" s="9">
        <f t="shared" si="0"/>
        <v>2</v>
      </c>
      <c r="H6" s="10" t="s">
        <v>23</v>
      </c>
      <c r="I6" s="10" t="s">
        <v>27</v>
      </c>
      <c r="J6" s="24">
        <v>24</v>
      </c>
      <c r="K6" s="9">
        <v>1</v>
      </c>
      <c r="L6" s="25"/>
      <c r="M6" s="9">
        <v>4.3</v>
      </c>
      <c r="N6" s="9">
        <v>1</v>
      </c>
      <c r="O6" s="9">
        <f t="shared" si="1"/>
        <v>19.489999999999998</v>
      </c>
      <c r="P6" s="25"/>
      <c r="Q6" s="25">
        <v>0.7</v>
      </c>
      <c r="R6" s="9">
        <v>5</v>
      </c>
      <c r="S6" s="25">
        <f t="shared" si="3"/>
        <v>25.49</v>
      </c>
      <c r="T6" s="25"/>
      <c r="U6" s="9">
        <v>4.3</v>
      </c>
      <c r="V6" s="9">
        <v>1</v>
      </c>
      <c r="W6" s="9">
        <v>5</v>
      </c>
      <c r="X6" s="9">
        <v>6</v>
      </c>
      <c r="Y6" s="9">
        <f t="shared" si="2"/>
        <v>54.489999999999995</v>
      </c>
    </row>
    <row r="7" spans="1:25" ht="16">
      <c r="A7" s="28"/>
      <c r="B7" s="7" t="s">
        <v>33</v>
      </c>
      <c r="C7" s="8" t="s">
        <v>34</v>
      </c>
      <c r="D7" s="11" t="s">
        <v>35</v>
      </c>
      <c r="E7" s="9">
        <v>3</v>
      </c>
      <c r="F7" s="9">
        <v>3</v>
      </c>
      <c r="G7" s="9">
        <f t="shared" si="0"/>
        <v>0</v>
      </c>
      <c r="H7" s="10" t="s">
        <v>23</v>
      </c>
      <c r="I7" s="10" t="s">
        <v>27</v>
      </c>
      <c r="J7" s="24">
        <v>38</v>
      </c>
      <c r="K7" s="9">
        <v>1</v>
      </c>
      <c r="L7" s="25"/>
      <c r="M7" s="9">
        <v>5</v>
      </c>
      <c r="N7" s="9">
        <v>1</v>
      </c>
      <c r="O7" s="9">
        <f t="shared" si="1"/>
        <v>26</v>
      </c>
      <c r="P7" s="25"/>
      <c r="Q7" s="25">
        <v>0</v>
      </c>
      <c r="R7" s="9">
        <v>0</v>
      </c>
      <c r="S7" s="25">
        <f t="shared" si="3"/>
        <v>0</v>
      </c>
      <c r="T7" s="25"/>
      <c r="U7" s="9">
        <v>5</v>
      </c>
      <c r="V7" s="9">
        <v>1</v>
      </c>
      <c r="W7" s="9">
        <v>0</v>
      </c>
      <c r="X7" s="9">
        <v>1</v>
      </c>
      <c r="Y7" s="9">
        <f t="shared" si="2"/>
        <v>26</v>
      </c>
    </row>
    <row r="8" spans="1:25" ht="16">
      <c r="A8" s="27" t="s">
        <v>88</v>
      </c>
      <c r="B8" s="7" t="s">
        <v>36</v>
      </c>
      <c r="C8" s="8" t="s">
        <v>37</v>
      </c>
      <c r="D8" s="11" t="s">
        <v>38</v>
      </c>
      <c r="E8" s="9">
        <v>6</v>
      </c>
      <c r="F8" s="9">
        <v>4</v>
      </c>
      <c r="G8" s="9">
        <f t="shared" si="0"/>
        <v>2</v>
      </c>
      <c r="H8" s="10" t="s">
        <v>23</v>
      </c>
      <c r="I8" s="10" t="s">
        <v>27</v>
      </c>
      <c r="J8" s="24">
        <v>35</v>
      </c>
      <c r="K8" s="9">
        <v>1</v>
      </c>
      <c r="L8" s="25"/>
      <c r="M8" s="9">
        <v>3.2</v>
      </c>
      <c r="N8" s="9">
        <v>1</v>
      </c>
      <c r="O8" s="9">
        <f t="shared" si="1"/>
        <v>11.240000000000002</v>
      </c>
      <c r="P8" s="25"/>
      <c r="Q8" s="25">
        <v>0</v>
      </c>
      <c r="R8" s="9">
        <v>0</v>
      </c>
      <c r="S8" s="25">
        <f t="shared" si="3"/>
        <v>0</v>
      </c>
      <c r="T8" s="25"/>
      <c r="U8" s="9">
        <v>3.2</v>
      </c>
      <c r="V8" s="9">
        <v>1</v>
      </c>
      <c r="W8" s="9">
        <v>0</v>
      </c>
      <c r="X8" s="9">
        <v>1</v>
      </c>
      <c r="Y8" s="9">
        <f t="shared" si="2"/>
        <v>11.240000000000002</v>
      </c>
    </row>
    <row r="9" spans="1:25" ht="16">
      <c r="A9" s="28" t="s">
        <v>89</v>
      </c>
      <c r="B9" s="7" t="s">
        <v>39</v>
      </c>
      <c r="C9" s="8" t="s">
        <v>40</v>
      </c>
      <c r="D9" s="11" t="s">
        <v>41</v>
      </c>
      <c r="E9" s="9">
        <v>4</v>
      </c>
      <c r="F9" s="9">
        <v>4</v>
      </c>
      <c r="G9" s="9">
        <f t="shared" si="0"/>
        <v>0</v>
      </c>
      <c r="H9" s="10" t="s">
        <v>23</v>
      </c>
      <c r="I9" s="10" t="s">
        <v>27</v>
      </c>
      <c r="J9" s="24">
        <v>40</v>
      </c>
      <c r="K9" s="9">
        <v>0</v>
      </c>
      <c r="L9" s="25"/>
      <c r="M9" s="9">
        <v>1.2</v>
      </c>
      <c r="N9" s="9">
        <v>1</v>
      </c>
      <c r="O9" s="9">
        <f t="shared" si="1"/>
        <v>2.44</v>
      </c>
      <c r="P9" s="25"/>
      <c r="Q9" s="25">
        <v>0</v>
      </c>
      <c r="R9" s="9">
        <v>0</v>
      </c>
      <c r="S9" s="25">
        <f t="shared" si="3"/>
        <v>0</v>
      </c>
      <c r="T9" s="25"/>
      <c r="U9" s="9">
        <v>1.2</v>
      </c>
      <c r="V9" s="9">
        <v>1</v>
      </c>
      <c r="W9" s="9">
        <v>0</v>
      </c>
      <c r="X9" s="9">
        <v>1</v>
      </c>
      <c r="Y9" s="9">
        <f t="shared" si="2"/>
        <v>2.44</v>
      </c>
    </row>
    <row r="10" spans="1:25" ht="16">
      <c r="A10" s="27" t="s">
        <v>90</v>
      </c>
      <c r="B10" s="7" t="s">
        <v>42</v>
      </c>
      <c r="C10" s="8" t="s">
        <v>43</v>
      </c>
      <c r="D10" s="11" t="s">
        <v>44</v>
      </c>
      <c r="E10" s="9">
        <v>8</v>
      </c>
      <c r="F10" s="9">
        <v>4</v>
      </c>
      <c r="G10" s="12">
        <f t="shared" si="0"/>
        <v>4</v>
      </c>
      <c r="H10" s="13" t="s">
        <v>23</v>
      </c>
      <c r="I10" s="10" t="s">
        <v>27</v>
      </c>
      <c r="J10" s="24">
        <v>76</v>
      </c>
      <c r="K10" s="9">
        <v>1</v>
      </c>
      <c r="L10" s="25"/>
      <c r="M10" s="9">
        <v>1.3</v>
      </c>
      <c r="N10" s="9">
        <v>1</v>
      </c>
      <c r="O10" s="9">
        <f t="shared" si="1"/>
        <v>2.6900000000000004</v>
      </c>
      <c r="P10" s="25"/>
      <c r="Q10" s="25">
        <v>1.3</v>
      </c>
      <c r="R10" s="9">
        <v>8</v>
      </c>
      <c r="S10" s="25">
        <f t="shared" si="3"/>
        <v>65.69</v>
      </c>
      <c r="T10" s="25"/>
      <c r="U10" s="9">
        <v>1.3</v>
      </c>
      <c r="V10" s="9">
        <v>1</v>
      </c>
      <c r="W10" s="9">
        <v>8</v>
      </c>
      <c r="X10" s="9">
        <v>9</v>
      </c>
      <c r="Y10" s="9">
        <f t="shared" si="2"/>
        <v>82.69</v>
      </c>
    </row>
    <row r="11" spans="1:25" ht="16">
      <c r="A11" s="27" t="s">
        <v>91</v>
      </c>
      <c r="B11" s="7" t="s">
        <v>45</v>
      </c>
      <c r="C11" s="8" t="s">
        <v>46</v>
      </c>
      <c r="D11" s="11" t="s">
        <v>47</v>
      </c>
      <c r="E11" s="9">
        <v>5</v>
      </c>
      <c r="F11" s="9">
        <v>4</v>
      </c>
      <c r="G11" s="12">
        <f t="shared" si="0"/>
        <v>1</v>
      </c>
      <c r="H11" s="13" t="s">
        <v>23</v>
      </c>
      <c r="I11" s="10" t="s">
        <v>27</v>
      </c>
      <c r="J11" s="24">
        <v>50</v>
      </c>
      <c r="K11" s="9">
        <v>1</v>
      </c>
      <c r="L11" s="25"/>
      <c r="M11" s="9">
        <v>4.5</v>
      </c>
      <c r="N11" s="9">
        <v>1</v>
      </c>
      <c r="O11" s="9">
        <f t="shared" si="1"/>
        <v>21.25</v>
      </c>
      <c r="P11" s="25"/>
      <c r="Q11" s="25">
        <v>0.6</v>
      </c>
      <c r="R11" s="9">
        <v>5</v>
      </c>
      <c r="S11" s="25">
        <f t="shared" si="3"/>
        <v>25.36</v>
      </c>
      <c r="T11" s="25"/>
      <c r="U11" s="9">
        <v>4.5</v>
      </c>
      <c r="V11" s="9">
        <v>1</v>
      </c>
      <c r="W11" s="9">
        <v>5</v>
      </c>
      <c r="X11" s="9">
        <v>6</v>
      </c>
      <c r="Y11" s="9">
        <f t="shared" si="2"/>
        <v>56.25</v>
      </c>
    </row>
    <row r="12" spans="1:25" ht="16">
      <c r="A12" s="27" t="s">
        <v>92</v>
      </c>
      <c r="B12" s="7" t="s">
        <v>48</v>
      </c>
      <c r="C12" s="8" t="s">
        <v>49</v>
      </c>
      <c r="D12" s="11" t="s">
        <v>38</v>
      </c>
      <c r="E12" s="9">
        <v>7</v>
      </c>
      <c r="F12" s="9">
        <v>4</v>
      </c>
      <c r="G12" s="12">
        <f t="shared" si="0"/>
        <v>3</v>
      </c>
      <c r="H12" s="13" t="s">
        <v>23</v>
      </c>
      <c r="I12" s="10" t="s">
        <v>27</v>
      </c>
      <c r="J12" s="24">
        <v>30</v>
      </c>
      <c r="K12" s="9">
        <v>1</v>
      </c>
      <c r="L12" s="25"/>
      <c r="M12" s="9">
        <v>0</v>
      </c>
      <c r="N12" s="9">
        <v>0</v>
      </c>
      <c r="O12" s="9">
        <f t="shared" si="1"/>
        <v>0</v>
      </c>
      <c r="P12" s="25"/>
      <c r="Q12" s="25">
        <v>1.3</v>
      </c>
      <c r="R12" s="9">
        <v>1</v>
      </c>
      <c r="S12" s="25">
        <f t="shared" si="3"/>
        <v>2.6900000000000004</v>
      </c>
      <c r="T12" s="25"/>
      <c r="U12" s="9">
        <v>1.3</v>
      </c>
      <c r="V12" s="9">
        <v>0</v>
      </c>
      <c r="W12" s="9">
        <v>1</v>
      </c>
      <c r="X12" s="9">
        <v>1</v>
      </c>
      <c r="Y12" s="9">
        <f t="shared" si="2"/>
        <v>2.6900000000000004</v>
      </c>
    </row>
    <row r="13" spans="1:25" ht="16">
      <c r="B13" s="14"/>
      <c r="C13" s="11"/>
      <c r="D13" s="11"/>
      <c r="E13" s="9"/>
      <c r="F13" s="9"/>
      <c r="G13" s="9"/>
      <c r="H13" s="10"/>
      <c r="I13" s="10"/>
      <c r="J13" s="24"/>
      <c r="K13" s="9"/>
      <c r="L13" s="25"/>
      <c r="M13" s="9"/>
      <c r="N13" s="9"/>
      <c r="O13" s="9"/>
      <c r="P13" s="25"/>
      <c r="Q13" s="25"/>
      <c r="R13" s="9"/>
      <c r="S13" s="25"/>
      <c r="T13" s="25"/>
      <c r="U13" s="9"/>
      <c r="V13" s="9"/>
      <c r="W13" s="9"/>
      <c r="X13" s="9"/>
      <c r="Y13" s="9"/>
    </row>
    <row r="14" spans="1:25" ht="16">
      <c r="B14" s="15" t="s">
        <v>50</v>
      </c>
      <c r="C14" s="11"/>
      <c r="D14" s="11"/>
      <c r="E14" s="9"/>
      <c r="F14" s="9"/>
      <c r="G14" s="9"/>
      <c r="H14" s="10"/>
      <c r="I14" s="10"/>
      <c r="J14" s="24"/>
      <c r="K14" s="9"/>
      <c r="L14" s="25"/>
      <c r="M14" s="9"/>
      <c r="N14" s="9"/>
      <c r="O14" s="9"/>
      <c r="P14" s="25"/>
      <c r="Q14" s="25"/>
      <c r="R14" s="9"/>
      <c r="S14" s="25"/>
      <c r="T14" s="25"/>
      <c r="U14" s="9"/>
      <c r="V14" s="9"/>
      <c r="W14" s="9"/>
      <c r="X14" s="9"/>
      <c r="Y14" s="9"/>
    </row>
    <row r="15" spans="1:25" ht="16">
      <c r="A15" s="29" t="s">
        <v>93</v>
      </c>
      <c r="B15" s="14" t="s">
        <v>51</v>
      </c>
      <c r="C15" s="11" t="s">
        <v>52</v>
      </c>
      <c r="D15" s="11" t="s">
        <v>53</v>
      </c>
      <c r="E15" s="9">
        <v>4</v>
      </c>
      <c r="F15" s="9">
        <v>4</v>
      </c>
      <c r="G15" s="9">
        <v>0</v>
      </c>
      <c r="H15" s="13" t="s">
        <v>23</v>
      </c>
      <c r="I15" s="10" t="s">
        <v>54</v>
      </c>
      <c r="J15" s="24">
        <v>46</v>
      </c>
      <c r="K15" s="9">
        <v>1</v>
      </c>
      <c r="L15" s="25"/>
      <c r="M15" s="9">
        <v>3</v>
      </c>
      <c r="N15" s="9">
        <v>1</v>
      </c>
      <c r="O15" s="9">
        <f t="shared" ref="O15:O19" si="4">M15*M15+N15*N15</f>
        <v>10</v>
      </c>
      <c r="P15" s="25"/>
      <c r="Q15" s="25">
        <v>0.8</v>
      </c>
      <c r="R15" s="9">
        <v>1</v>
      </c>
      <c r="S15" s="25">
        <f t="shared" si="3"/>
        <v>1.6400000000000001</v>
      </c>
      <c r="T15" s="25"/>
      <c r="U15" s="9">
        <v>3</v>
      </c>
      <c r="V15" s="9">
        <v>1</v>
      </c>
      <c r="W15" s="9">
        <v>1</v>
      </c>
      <c r="X15" s="9">
        <v>2</v>
      </c>
      <c r="Y15" s="9">
        <f t="shared" ref="Y15:Y19" si="5">U15*U15+X15*X15</f>
        <v>13</v>
      </c>
    </row>
    <row r="16" spans="1:25" ht="16">
      <c r="A16" s="29" t="s">
        <v>94</v>
      </c>
      <c r="B16" s="26" t="s">
        <v>55</v>
      </c>
      <c r="C16" s="17" t="s">
        <v>56</v>
      </c>
      <c r="D16" s="11" t="s">
        <v>57</v>
      </c>
      <c r="E16" s="16">
        <v>6</v>
      </c>
      <c r="F16" s="9">
        <v>4</v>
      </c>
      <c r="G16" s="9">
        <v>2</v>
      </c>
      <c r="H16" s="13" t="s">
        <v>23</v>
      </c>
      <c r="I16" s="10" t="s">
        <v>54</v>
      </c>
      <c r="J16" s="24">
        <v>66</v>
      </c>
      <c r="K16" s="9">
        <v>1</v>
      </c>
      <c r="L16" s="25"/>
      <c r="M16" s="9">
        <v>0</v>
      </c>
      <c r="N16" s="9">
        <v>0</v>
      </c>
      <c r="O16" s="9">
        <f t="shared" si="4"/>
        <v>0</v>
      </c>
      <c r="P16" s="25"/>
      <c r="Q16" s="25">
        <v>8.5</v>
      </c>
      <c r="R16" s="9">
        <v>4</v>
      </c>
      <c r="S16" s="25">
        <f t="shared" si="3"/>
        <v>88.25</v>
      </c>
      <c r="T16" s="25"/>
      <c r="U16" s="9">
        <v>8.5</v>
      </c>
      <c r="V16" s="9">
        <v>0</v>
      </c>
      <c r="W16" s="9">
        <v>4</v>
      </c>
      <c r="X16" s="9">
        <v>4</v>
      </c>
      <c r="Y16" s="9">
        <f t="shared" si="5"/>
        <v>88.25</v>
      </c>
    </row>
    <row r="17" spans="1:25" ht="16">
      <c r="A17" s="29" t="s">
        <v>95</v>
      </c>
      <c r="B17" s="26" t="s">
        <v>58</v>
      </c>
      <c r="C17" s="17" t="s">
        <v>59</v>
      </c>
      <c r="D17" s="11" t="s">
        <v>57</v>
      </c>
      <c r="E17" s="16">
        <v>8</v>
      </c>
      <c r="F17" s="9">
        <v>4</v>
      </c>
      <c r="G17" s="9">
        <v>4</v>
      </c>
      <c r="H17" s="13" t="s">
        <v>23</v>
      </c>
      <c r="I17" s="10" t="s">
        <v>54</v>
      </c>
      <c r="J17" s="24">
        <v>53</v>
      </c>
      <c r="K17" s="9">
        <v>1</v>
      </c>
      <c r="L17" s="25"/>
      <c r="M17" s="9">
        <v>4</v>
      </c>
      <c r="N17" s="9">
        <v>1</v>
      </c>
      <c r="O17" s="9">
        <f t="shared" si="4"/>
        <v>17</v>
      </c>
      <c r="P17" s="25"/>
      <c r="Q17" s="25">
        <v>1.1000000000000001</v>
      </c>
      <c r="R17" s="9">
        <v>4</v>
      </c>
      <c r="S17" s="25">
        <f t="shared" si="3"/>
        <v>17.21</v>
      </c>
      <c r="T17" s="25"/>
      <c r="U17" s="9">
        <v>4</v>
      </c>
      <c r="V17" s="9">
        <v>1</v>
      </c>
      <c r="W17" s="9">
        <v>4</v>
      </c>
      <c r="X17" s="9">
        <v>5</v>
      </c>
      <c r="Y17" s="9">
        <f t="shared" si="5"/>
        <v>41</v>
      </c>
    </row>
    <row r="18" spans="1:25" ht="16">
      <c r="A18" s="29" t="s">
        <v>96</v>
      </c>
      <c r="B18" s="26" t="s">
        <v>60</v>
      </c>
      <c r="C18" s="17" t="s">
        <v>61</v>
      </c>
      <c r="D18" s="11" t="s">
        <v>57</v>
      </c>
      <c r="E18" s="16">
        <v>6</v>
      </c>
      <c r="F18" s="9">
        <v>4</v>
      </c>
      <c r="G18" s="9">
        <v>2</v>
      </c>
      <c r="H18" s="13" t="s">
        <v>23</v>
      </c>
      <c r="I18" s="10" t="s">
        <v>54</v>
      </c>
      <c r="J18" s="24">
        <v>63</v>
      </c>
      <c r="K18" s="9">
        <v>1</v>
      </c>
      <c r="L18" s="25"/>
      <c r="M18" s="9">
        <v>9.1999999999999993</v>
      </c>
      <c r="N18" s="9">
        <v>1</v>
      </c>
      <c r="O18" s="9">
        <f t="shared" si="4"/>
        <v>85.639999999999986</v>
      </c>
      <c r="P18" s="25"/>
      <c r="Q18" s="25">
        <v>0.8</v>
      </c>
      <c r="R18" s="9">
        <v>14</v>
      </c>
      <c r="S18" s="25">
        <f t="shared" si="3"/>
        <v>196.64</v>
      </c>
      <c r="T18" s="25"/>
      <c r="U18" s="9">
        <v>9.1999999999999993</v>
      </c>
      <c r="V18" s="9">
        <v>1</v>
      </c>
      <c r="W18" s="9">
        <v>14</v>
      </c>
      <c r="X18" s="9">
        <v>15</v>
      </c>
      <c r="Y18" s="9">
        <f t="shared" si="5"/>
        <v>309.64</v>
      </c>
    </row>
    <row r="19" spans="1:25" ht="16">
      <c r="A19" s="29" t="s">
        <v>97</v>
      </c>
      <c r="B19" s="14" t="s">
        <v>62</v>
      </c>
      <c r="C19" s="11" t="s">
        <v>63</v>
      </c>
      <c r="D19" s="11" t="s">
        <v>57</v>
      </c>
      <c r="E19" s="9">
        <v>6</v>
      </c>
      <c r="F19" s="9">
        <v>4</v>
      </c>
      <c r="G19" s="9">
        <v>2</v>
      </c>
      <c r="H19" s="13" t="s">
        <v>23</v>
      </c>
      <c r="I19" s="10" t="s">
        <v>54</v>
      </c>
      <c r="J19" s="24">
        <v>41</v>
      </c>
      <c r="K19" s="9">
        <v>1</v>
      </c>
      <c r="L19" s="25"/>
      <c r="M19" s="9">
        <v>11</v>
      </c>
      <c r="N19" s="9">
        <v>1</v>
      </c>
      <c r="O19" s="9">
        <f t="shared" si="4"/>
        <v>122</v>
      </c>
      <c r="P19" s="25"/>
      <c r="Q19" s="25">
        <v>0</v>
      </c>
      <c r="R19" s="9">
        <v>0</v>
      </c>
      <c r="S19" s="25">
        <f t="shared" si="3"/>
        <v>0</v>
      </c>
      <c r="T19" s="25"/>
      <c r="U19" s="9">
        <v>11</v>
      </c>
      <c r="V19" s="9">
        <v>1</v>
      </c>
      <c r="W19" s="9">
        <v>0</v>
      </c>
      <c r="X19" s="9">
        <v>1</v>
      </c>
      <c r="Y19" s="9">
        <f t="shared" si="5"/>
        <v>122</v>
      </c>
    </row>
    <row r="20" spans="1:25" ht="16">
      <c r="B20" s="14"/>
      <c r="C20" s="11"/>
      <c r="D20" s="11"/>
      <c r="E20" s="9"/>
      <c r="F20" s="9"/>
      <c r="G20" s="9"/>
      <c r="H20" s="16"/>
      <c r="I20" s="10"/>
      <c r="J20" s="24"/>
      <c r="K20" s="9"/>
      <c r="L20" s="25"/>
      <c r="M20" s="9"/>
      <c r="N20" s="9"/>
      <c r="O20" s="9"/>
      <c r="P20" s="25"/>
      <c r="Q20" s="25"/>
      <c r="R20" s="9"/>
      <c r="S20" s="25"/>
      <c r="T20" s="25"/>
      <c r="U20" s="9"/>
      <c r="V20" s="9"/>
      <c r="W20" s="9"/>
      <c r="X20" s="9"/>
      <c r="Y20" s="9"/>
    </row>
    <row r="21" spans="1:25" ht="16">
      <c r="B21" s="15" t="s">
        <v>64</v>
      </c>
      <c r="C21" s="11"/>
      <c r="D21" s="11"/>
      <c r="E21" s="9"/>
      <c r="F21" s="9"/>
      <c r="G21" s="9"/>
      <c r="H21" s="10"/>
      <c r="I21" s="10"/>
      <c r="J21" s="24"/>
      <c r="K21" s="9"/>
      <c r="L21" s="25"/>
      <c r="M21" s="9"/>
      <c r="N21" s="9"/>
      <c r="O21" s="9"/>
      <c r="P21" s="25"/>
      <c r="Q21" s="25"/>
      <c r="R21" s="9"/>
      <c r="S21" s="25"/>
      <c r="T21" s="25"/>
      <c r="U21" s="9"/>
      <c r="V21" s="9"/>
      <c r="W21" s="9"/>
      <c r="X21" s="9"/>
      <c r="Y21" s="9"/>
    </row>
    <row r="22" spans="1:25" s="41" customFormat="1" ht="17">
      <c r="A22" s="50" t="s">
        <v>116</v>
      </c>
      <c r="B22" s="35" t="s">
        <v>65</v>
      </c>
      <c r="C22" s="36" t="s">
        <v>66</v>
      </c>
      <c r="D22" s="36" t="s">
        <v>67</v>
      </c>
      <c r="E22" s="37">
        <v>4</v>
      </c>
      <c r="F22" s="37">
        <v>4</v>
      </c>
      <c r="G22" s="37">
        <v>0</v>
      </c>
      <c r="H22" s="38" t="s">
        <v>23</v>
      </c>
      <c r="I22" s="39" t="s">
        <v>68</v>
      </c>
      <c r="J22" s="40">
        <v>74</v>
      </c>
      <c r="K22" s="37">
        <v>1</v>
      </c>
      <c r="L22" s="37"/>
      <c r="M22" s="37">
        <v>3.6</v>
      </c>
      <c r="N22" s="37">
        <v>1</v>
      </c>
      <c r="O22" s="37">
        <f t="shared" ref="O22:O28" si="6">M22*M22+N22*N22</f>
        <v>13.96</v>
      </c>
      <c r="P22" s="37"/>
      <c r="Q22" s="37">
        <v>15.4</v>
      </c>
      <c r="R22" s="37">
        <v>3</v>
      </c>
      <c r="S22" s="37">
        <f t="shared" si="3"/>
        <v>246.16000000000003</v>
      </c>
      <c r="T22" s="37"/>
      <c r="U22" s="37">
        <v>15.4</v>
      </c>
      <c r="V22" s="37">
        <v>1</v>
      </c>
      <c r="W22" s="37">
        <v>3</v>
      </c>
      <c r="X22" s="37">
        <v>4</v>
      </c>
      <c r="Y22" s="37">
        <f t="shared" ref="Y22:Y28" si="7">U22*U22+X22*X22</f>
        <v>253.16000000000003</v>
      </c>
    </row>
    <row r="23" spans="1:25" s="18" customFormat="1" ht="17">
      <c r="A23" s="32" t="s">
        <v>117</v>
      </c>
      <c r="B23" s="14" t="s">
        <v>69</v>
      </c>
      <c r="C23" s="11" t="s">
        <v>70</v>
      </c>
      <c r="D23" s="11" t="s">
        <v>67</v>
      </c>
      <c r="E23" s="25">
        <v>4</v>
      </c>
      <c r="F23" s="25">
        <v>4</v>
      </c>
      <c r="G23" s="25">
        <v>0</v>
      </c>
      <c r="H23" s="13" t="s">
        <v>23</v>
      </c>
      <c r="I23" s="10" t="s">
        <v>68</v>
      </c>
      <c r="J23" s="24">
        <v>54</v>
      </c>
      <c r="K23" s="25">
        <v>0</v>
      </c>
      <c r="L23" s="25"/>
      <c r="M23" s="25">
        <v>4.0999999999999996</v>
      </c>
      <c r="N23" s="25">
        <v>1</v>
      </c>
      <c r="O23" s="25">
        <f t="shared" si="6"/>
        <v>17.809999999999999</v>
      </c>
      <c r="P23" s="25"/>
      <c r="Q23" s="25">
        <v>2.1</v>
      </c>
      <c r="R23" s="25">
        <v>3</v>
      </c>
      <c r="S23" s="25">
        <f t="shared" si="3"/>
        <v>13.41</v>
      </c>
      <c r="T23" s="25"/>
      <c r="U23" s="25">
        <v>4.0999999999999996</v>
      </c>
      <c r="V23" s="25">
        <v>1</v>
      </c>
      <c r="W23" s="25">
        <v>3</v>
      </c>
      <c r="X23" s="25">
        <v>4</v>
      </c>
      <c r="Y23" s="25">
        <f t="shared" si="7"/>
        <v>32.81</v>
      </c>
    </row>
    <row r="24" spans="1:25" s="18" customFormat="1" ht="17">
      <c r="A24" s="32" t="s">
        <v>118</v>
      </c>
      <c r="B24" s="15" t="s">
        <v>71</v>
      </c>
      <c r="C24" s="11" t="s">
        <v>72</v>
      </c>
      <c r="D24" s="11" t="s">
        <v>67</v>
      </c>
      <c r="E24" s="25">
        <v>4</v>
      </c>
      <c r="F24" s="25">
        <v>4</v>
      </c>
      <c r="G24" s="25">
        <v>0</v>
      </c>
      <c r="H24" s="13" t="s">
        <v>23</v>
      </c>
      <c r="I24" s="10" t="s">
        <v>68</v>
      </c>
      <c r="J24" s="24">
        <v>59</v>
      </c>
      <c r="K24" s="25">
        <v>1</v>
      </c>
      <c r="L24" s="25"/>
      <c r="M24" s="25">
        <v>0</v>
      </c>
      <c r="N24" s="25">
        <v>0</v>
      </c>
      <c r="O24" s="25">
        <f t="shared" si="6"/>
        <v>0</v>
      </c>
      <c r="P24" s="25"/>
      <c r="Q24" s="25">
        <v>0.5</v>
      </c>
      <c r="R24" s="25">
        <v>3</v>
      </c>
      <c r="S24" s="25">
        <f t="shared" si="3"/>
        <v>9.25</v>
      </c>
      <c r="T24" s="25"/>
      <c r="U24" s="25">
        <v>0.5</v>
      </c>
      <c r="V24" s="25">
        <v>0</v>
      </c>
      <c r="W24" s="25">
        <v>3</v>
      </c>
      <c r="X24" s="25">
        <v>3</v>
      </c>
      <c r="Y24" s="25">
        <f t="shared" si="7"/>
        <v>9.25</v>
      </c>
    </row>
    <row r="25" spans="1:25" s="49" customFormat="1" ht="17">
      <c r="A25" s="42" t="s">
        <v>119</v>
      </c>
      <c r="B25" s="43" t="s">
        <v>73</v>
      </c>
      <c r="C25" s="44" t="s">
        <v>74</v>
      </c>
      <c r="D25" s="44" t="s">
        <v>75</v>
      </c>
      <c r="E25" s="45">
        <v>7</v>
      </c>
      <c r="F25" s="45">
        <v>4</v>
      </c>
      <c r="G25" s="45">
        <v>3</v>
      </c>
      <c r="H25" s="46" t="s">
        <v>23</v>
      </c>
      <c r="I25" s="47" t="s">
        <v>68</v>
      </c>
      <c r="J25" s="48">
        <v>29</v>
      </c>
      <c r="K25" s="45">
        <v>1</v>
      </c>
      <c r="L25" s="45"/>
      <c r="M25" s="45">
        <v>4.0999999999999996</v>
      </c>
      <c r="N25" s="45">
        <v>1</v>
      </c>
      <c r="O25" s="45">
        <f t="shared" si="6"/>
        <v>17.809999999999999</v>
      </c>
      <c r="P25" s="45"/>
      <c r="Q25" s="45">
        <v>0</v>
      </c>
      <c r="R25" s="45">
        <v>0</v>
      </c>
      <c r="S25" s="45">
        <f t="shared" si="3"/>
        <v>0</v>
      </c>
      <c r="T25" s="45"/>
      <c r="U25" s="45">
        <v>4.0999999999999996</v>
      </c>
      <c r="V25" s="45">
        <v>1</v>
      </c>
      <c r="W25" s="45">
        <v>0</v>
      </c>
      <c r="X25" s="45">
        <v>1</v>
      </c>
      <c r="Y25" s="45">
        <f t="shared" si="7"/>
        <v>17.809999999999999</v>
      </c>
    </row>
    <row r="26" spans="1:25" s="49" customFormat="1" ht="17">
      <c r="A26" s="42" t="s">
        <v>120</v>
      </c>
      <c r="B26" s="43" t="s">
        <v>76</v>
      </c>
      <c r="C26" s="44" t="s">
        <v>77</v>
      </c>
      <c r="D26" s="44" t="s">
        <v>78</v>
      </c>
      <c r="E26" s="45">
        <v>6</v>
      </c>
      <c r="F26" s="45">
        <v>4</v>
      </c>
      <c r="G26" s="45">
        <v>2</v>
      </c>
      <c r="H26" s="46" t="s">
        <v>23</v>
      </c>
      <c r="I26" s="47" t="s">
        <v>68</v>
      </c>
      <c r="J26" s="48">
        <v>58</v>
      </c>
      <c r="K26" s="45">
        <v>0</v>
      </c>
      <c r="L26" s="45"/>
      <c r="M26" s="45">
        <v>6.9</v>
      </c>
      <c r="N26" s="45">
        <v>1</v>
      </c>
      <c r="O26" s="45">
        <f t="shared" si="6"/>
        <v>48.610000000000007</v>
      </c>
      <c r="P26" s="45"/>
      <c r="Q26" s="45">
        <v>0</v>
      </c>
      <c r="R26" s="45">
        <v>0</v>
      </c>
      <c r="S26" s="45">
        <f t="shared" si="3"/>
        <v>0</v>
      </c>
      <c r="T26" s="45"/>
      <c r="U26" s="45">
        <v>6.9</v>
      </c>
      <c r="V26" s="45">
        <v>1</v>
      </c>
      <c r="W26" s="45">
        <v>0</v>
      </c>
      <c r="X26" s="45">
        <v>1</v>
      </c>
      <c r="Y26" s="45">
        <f t="shared" si="7"/>
        <v>48.610000000000007</v>
      </c>
    </row>
    <row r="27" spans="1:25" s="49" customFormat="1" ht="17">
      <c r="A27" s="42" t="s">
        <v>121</v>
      </c>
      <c r="B27" s="43" t="s">
        <v>79</v>
      </c>
      <c r="C27" s="44" t="s">
        <v>80</v>
      </c>
      <c r="D27" s="44" t="s">
        <v>75</v>
      </c>
      <c r="E27" s="45">
        <v>5</v>
      </c>
      <c r="F27" s="45">
        <v>4</v>
      </c>
      <c r="G27" s="45">
        <v>1</v>
      </c>
      <c r="H27" s="46" t="s">
        <v>23</v>
      </c>
      <c r="I27" s="47" t="s">
        <v>68</v>
      </c>
      <c r="J27" s="48">
        <v>65</v>
      </c>
      <c r="K27" s="45">
        <v>1</v>
      </c>
      <c r="L27" s="45"/>
      <c r="M27" s="45">
        <v>6</v>
      </c>
      <c r="N27" s="45">
        <v>2</v>
      </c>
      <c r="O27" s="45">
        <f t="shared" si="6"/>
        <v>40</v>
      </c>
      <c r="P27" s="45"/>
      <c r="Q27" s="45">
        <v>0</v>
      </c>
      <c r="R27" s="45">
        <v>0</v>
      </c>
      <c r="S27" s="45">
        <f t="shared" si="3"/>
        <v>0</v>
      </c>
      <c r="T27" s="45"/>
      <c r="U27" s="45">
        <v>6</v>
      </c>
      <c r="V27" s="45">
        <v>2</v>
      </c>
      <c r="W27" s="45">
        <v>0</v>
      </c>
      <c r="X27" s="45">
        <v>2</v>
      </c>
      <c r="Y27" s="45">
        <f t="shared" si="7"/>
        <v>40</v>
      </c>
    </row>
    <row r="28" spans="1:25" s="49" customFormat="1" ht="17">
      <c r="A28" s="42" t="s">
        <v>122</v>
      </c>
      <c r="B28" s="43" t="s">
        <v>81</v>
      </c>
      <c r="C28" s="44" t="s">
        <v>82</v>
      </c>
      <c r="D28" s="44" t="s">
        <v>83</v>
      </c>
      <c r="E28" s="45">
        <v>4</v>
      </c>
      <c r="F28" s="45">
        <v>4</v>
      </c>
      <c r="G28" s="45">
        <v>0</v>
      </c>
      <c r="H28" s="46" t="s">
        <v>23</v>
      </c>
      <c r="I28" s="47" t="s">
        <v>68</v>
      </c>
      <c r="J28" s="48">
        <v>61</v>
      </c>
      <c r="K28" s="45">
        <v>0</v>
      </c>
      <c r="L28" s="45"/>
      <c r="M28" s="45">
        <v>5.8</v>
      </c>
      <c r="N28" s="45">
        <v>1</v>
      </c>
      <c r="O28" s="45">
        <f t="shared" si="6"/>
        <v>34.64</v>
      </c>
      <c r="P28" s="45"/>
      <c r="Q28" s="45">
        <v>1.2</v>
      </c>
      <c r="R28" s="45">
        <v>10</v>
      </c>
      <c r="S28" s="45">
        <f t="shared" si="3"/>
        <v>101.44</v>
      </c>
      <c r="T28" s="45"/>
      <c r="U28" s="45">
        <v>5.8</v>
      </c>
      <c r="V28" s="45">
        <v>11</v>
      </c>
      <c r="W28" s="45">
        <v>0</v>
      </c>
      <c r="X28" s="45">
        <v>11</v>
      </c>
      <c r="Y28" s="45">
        <f t="shared" si="7"/>
        <v>154.63999999999999</v>
      </c>
    </row>
    <row r="32" spans="1:25">
      <c r="A32" s="30"/>
      <c r="B32" s="31" t="s">
        <v>88</v>
      </c>
      <c r="C32" s="31" t="s">
        <v>85</v>
      </c>
      <c r="D32" s="31" t="s">
        <v>84</v>
      </c>
      <c r="E32" s="31" t="s">
        <v>89</v>
      </c>
      <c r="F32" s="31" t="s">
        <v>97</v>
      </c>
      <c r="G32" s="31" t="s">
        <v>91</v>
      </c>
      <c r="H32" s="31" t="s">
        <v>94</v>
      </c>
      <c r="I32" s="31" t="s">
        <v>93</v>
      </c>
      <c r="J32" s="31" t="s">
        <v>86</v>
      </c>
      <c r="K32" s="31" t="s">
        <v>87</v>
      </c>
      <c r="L32" s="31" t="s">
        <v>90</v>
      </c>
      <c r="M32" s="31" t="s">
        <v>96</v>
      </c>
      <c r="N32" s="31" t="s">
        <v>95</v>
      </c>
    </row>
    <row r="33" spans="1:22">
      <c r="B33" s="31">
        <v>11.24</v>
      </c>
      <c r="C33" s="31">
        <v>17</v>
      </c>
      <c r="D33" s="31">
        <v>15.44</v>
      </c>
      <c r="E33" s="31">
        <v>2.44</v>
      </c>
      <c r="F33" s="31">
        <v>122</v>
      </c>
      <c r="G33" s="31">
        <v>56.25</v>
      </c>
      <c r="H33" s="31">
        <v>88.25</v>
      </c>
      <c r="I33" s="31">
        <v>13</v>
      </c>
      <c r="J33" s="31">
        <v>123.25</v>
      </c>
      <c r="K33" s="31">
        <v>54.49</v>
      </c>
      <c r="L33" s="31">
        <v>82.69</v>
      </c>
      <c r="M33" s="31">
        <v>309.64</v>
      </c>
      <c r="N33" s="31">
        <v>41</v>
      </c>
    </row>
    <row r="34" spans="1:22">
      <c r="B34" s="31">
        <v>11.24</v>
      </c>
      <c r="C34" s="31">
        <v>17</v>
      </c>
      <c r="D34" s="31">
        <v>15.44</v>
      </c>
      <c r="E34" s="31">
        <v>2.44</v>
      </c>
      <c r="F34" s="31">
        <v>122</v>
      </c>
      <c r="G34" s="31">
        <v>21.25</v>
      </c>
      <c r="H34" s="31">
        <v>0</v>
      </c>
      <c r="I34" s="31">
        <v>10</v>
      </c>
      <c r="J34" s="31">
        <v>46.25</v>
      </c>
      <c r="K34" s="31">
        <v>19.489999999999998</v>
      </c>
      <c r="L34" s="31">
        <v>2.69</v>
      </c>
      <c r="M34" s="31">
        <v>85.64</v>
      </c>
      <c r="N34" s="31">
        <v>17</v>
      </c>
      <c r="P34" s="34"/>
    </row>
    <row r="35" spans="1:22"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25.36</v>
      </c>
      <c r="H35" s="31">
        <v>88.25</v>
      </c>
      <c r="I35" s="31">
        <v>1.64</v>
      </c>
      <c r="J35" s="31">
        <v>50</v>
      </c>
      <c r="K35" s="31">
        <v>25.49</v>
      </c>
      <c r="L35" s="31">
        <v>65.69</v>
      </c>
      <c r="M35" s="31">
        <v>196.64</v>
      </c>
      <c r="N35" s="31">
        <v>17.21</v>
      </c>
    </row>
    <row r="36" spans="1:22">
      <c r="B36" s="57" t="s">
        <v>131</v>
      </c>
      <c r="C36" s="58"/>
      <c r="D36" s="58"/>
      <c r="E36" s="58"/>
      <c r="F36" s="58"/>
      <c r="G36" s="58"/>
      <c r="H36" s="58"/>
      <c r="I36" s="58"/>
      <c r="J36" s="59"/>
      <c r="K36" s="54" t="s">
        <v>132</v>
      </c>
      <c r="L36" s="57" t="s">
        <v>133</v>
      </c>
      <c r="M36" s="60"/>
      <c r="N36" s="60"/>
      <c r="O36" s="60"/>
      <c r="P36" s="59"/>
      <c r="Q36" s="57" t="s">
        <v>134</v>
      </c>
      <c r="R36" s="60"/>
      <c r="S36" s="60"/>
      <c r="T36" s="59"/>
      <c r="U36" s="57" t="s">
        <v>135</v>
      </c>
      <c r="V36" s="59"/>
    </row>
    <row r="37" spans="1:22">
      <c r="A37" s="30" t="s">
        <v>101</v>
      </c>
      <c r="B37" s="55" t="s">
        <v>103</v>
      </c>
      <c r="C37" s="51" t="s">
        <v>104</v>
      </c>
      <c r="D37" s="51" t="s">
        <v>105</v>
      </c>
      <c r="E37" s="51" t="s">
        <v>106</v>
      </c>
      <c r="F37" s="51" t="s">
        <v>124</v>
      </c>
      <c r="G37" s="51" t="s">
        <v>125</v>
      </c>
      <c r="H37" s="51" t="s">
        <v>126</v>
      </c>
      <c r="I37" s="51" t="s">
        <v>127</v>
      </c>
      <c r="J37" s="52" t="s">
        <v>115</v>
      </c>
      <c r="K37" s="56" t="s">
        <v>128</v>
      </c>
      <c r="L37" s="33" t="s">
        <v>108</v>
      </c>
      <c r="M37" s="33" t="s">
        <v>107</v>
      </c>
      <c r="N37" s="33" t="s">
        <v>123</v>
      </c>
      <c r="O37" s="33" t="s">
        <v>130</v>
      </c>
      <c r="P37" s="52" t="s">
        <v>113</v>
      </c>
      <c r="Q37" s="33" t="s">
        <v>114</v>
      </c>
      <c r="R37" s="33" t="s">
        <v>111</v>
      </c>
      <c r="S37" s="51" t="s">
        <v>112</v>
      </c>
      <c r="T37" s="65" t="s">
        <v>129</v>
      </c>
      <c r="U37" s="33" t="s">
        <v>109</v>
      </c>
      <c r="V37" s="52" t="s">
        <v>110</v>
      </c>
    </row>
    <row r="38" spans="1:22">
      <c r="A38" s="30" t="s">
        <v>98</v>
      </c>
      <c r="B38" s="55">
        <v>11.24</v>
      </c>
      <c r="C38" s="51">
        <v>17</v>
      </c>
      <c r="D38" s="51">
        <v>2.44</v>
      </c>
      <c r="E38" s="51">
        <v>15.44</v>
      </c>
      <c r="F38" s="51">
        <v>17.809999999999999</v>
      </c>
      <c r="G38" s="51">
        <v>48.610000000000007</v>
      </c>
      <c r="H38" s="51">
        <v>40</v>
      </c>
      <c r="I38" s="51">
        <v>154.63999999999999</v>
      </c>
      <c r="J38" s="52">
        <v>122</v>
      </c>
      <c r="K38" s="56">
        <v>32.81</v>
      </c>
      <c r="L38" s="33">
        <v>56.25</v>
      </c>
      <c r="M38" s="33">
        <v>13</v>
      </c>
      <c r="N38" s="33">
        <v>2.6900000000000004</v>
      </c>
      <c r="O38" s="33">
        <v>253.16000000000003</v>
      </c>
      <c r="P38" s="52">
        <v>88.25</v>
      </c>
      <c r="Q38" s="33">
        <v>41</v>
      </c>
      <c r="R38" s="33">
        <v>82.69</v>
      </c>
      <c r="S38" s="51">
        <v>309.64</v>
      </c>
      <c r="T38" s="65">
        <v>9.25</v>
      </c>
      <c r="U38" s="33">
        <v>54.49</v>
      </c>
      <c r="V38" s="52">
        <v>123.25</v>
      </c>
    </row>
    <row r="39" spans="1:22">
      <c r="A39" s="30" t="s">
        <v>99</v>
      </c>
      <c r="B39" s="55">
        <v>11.24</v>
      </c>
      <c r="C39" s="51">
        <v>17</v>
      </c>
      <c r="D39" s="51">
        <v>2.44</v>
      </c>
      <c r="E39" s="51">
        <v>15.44</v>
      </c>
      <c r="F39" s="51">
        <v>17.809999999999999</v>
      </c>
      <c r="G39" s="51">
        <v>48.610000000000007</v>
      </c>
      <c r="H39" s="51">
        <v>40</v>
      </c>
      <c r="I39" s="51">
        <v>34.64</v>
      </c>
      <c r="J39" s="52">
        <v>122</v>
      </c>
      <c r="K39" s="56">
        <v>17.809999999999999</v>
      </c>
      <c r="L39" s="33">
        <v>21.25</v>
      </c>
      <c r="M39" s="33">
        <v>10</v>
      </c>
      <c r="N39" s="33">
        <v>0</v>
      </c>
      <c r="O39" s="33">
        <v>13.96</v>
      </c>
      <c r="P39" s="52">
        <v>0</v>
      </c>
      <c r="Q39" s="33">
        <v>17</v>
      </c>
      <c r="R39" s="33">
        <v>2.69</v>
      </c>
      <c r="S39" s="51">
        <v>85.64</v>
      </c>
      <c r="T39" s="65">
        <v>0</v>
      </c>
      <c r="U39" s="33">
        <v>19.489999999999998</v>
      </c>
      <c r="V39" s="52">
        <v>46.25</v>
      </c>
    </row>
    <row r="40" spans="1:22">
      <c r="A40" s="30" t="s">
        <v>100</v>
      </c>
      <c r="B40" s="55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101.44</v>
      </c>
      <c r="J40" s="52">
        <v>0</v>
      </c>
      <c r="K40" s="56">
        <v>13.41</v>
      </c>
      <c r="L40" s="33">
        <v>25.36</v>
      </c>
      <c r="M40" s="33">
        <v>1.64</v>
      </c>
      <c r="N40" s="33">
        <v>2.6900000000000004</v>
      </c>
      <c r="O40" s="33">
        <v>246.16000000000003</v>
      </c>
      <c r="P40" s="52">
        <v>88.25</v>
      </c>
      <c r="Q40" s="33">
        <v>17.21</v>
      </c>
      <c r="R40" s="33">
        <v>65.69</v>
      </c>
      <c r="S40" s="51">
        <v>196.64</v>
      </c>
      <c r="T40" s="65">
        <v>9.25</v>
      </c>
      <c r="U40" s="33">
        <v>25.49</v>
      </c>
      <c r="V40" s="52">
        <v>50</v>
      </c>
    </row>
    <row r="42" spans="1:22">
      <c r="B42" s="57" t="s">
        <v>131</v>
      </c>
      <c r="C42" s="58"/>
      <c r="D42" s="58"/>
      <c r="E42" s="58"/>
      <c r="F42" s="58"/>
      <c r="G42" s="59"/>
      <c r="H42" s="54" t="s">
        <v>132</v>
      </c>
      <c r="I42" s="57" t="s">
        <v>133</v>
      </c>
      <c r="J42" s="60"/>
      <c r="K42" s="60"/>
      <c r="L42" s="59"/>
      <c r="M42" s="57" t="s">
        <v>134</v>
      </c>
      <c r="N42" s="60"/>
      <c r="O42" s="59"/>
      <c r="P42" s="57" t="s">
        <v>135</v>
      </c>
      <c r="Q42" s="59"/>
    </row>
    <row r="43" spans="1:22">
      <c r="A43" s="31" t="s">
        <v>102</v>
      </c>
      <c r="B43" s="55" t="s">
        <v>125</v>
      </c>
      <c r="C43" s="33" t="s">
        <v>103</v>
      </c>
      <c r="D43" s="33" t="s">
        <v>124</v>
      </c>
      <c r="E43" s="51" t="s">
        <v>105</v>
      </c>
      <c r="F43" s="33" t="s">
        <v>126</v>
      </c>
      <c r="G43" s="52" t="s">
        <v>115</v>
      </c>
      <c r="H43" s="53" t="s">
        <v>128</v>
      </c>
      <c r="I43" s="33" t="s">
        <v>108</v>
      </c>
      <c r="J43" s="33" t="s">
        <v>107</v>
      </c>
      <c r="K43" s="33" t="s">
        <v>123</v>
      </c>
      <c r="L43" s="52" t="s">
        <v>113</v>
      </c>
      <c r="M43" s="33" t="s">
        <v>114</v>
      </c>
      <c r="N43" s="33" t="s">
        <v>111</v>
      </c>
      <c r="O43" s="52" t="s">
        <v>112</v>
      </c>
      <c r="P43" s="33" t="s">
        <v>109</v>
      </c>
      <c r="Q43" s="52" t="s">
        <v>110</v>
      </c>
    </row>
    <row r="44" spans="1:22">
      <c r="A44" s="31" t="s">
        <v>98</v>
      </c>
      <c r="B44" s="55">
        <v>48.610000000000007</v>
      </c>
      <c r="C44" s="33">
        <v>11.24</v>
      </c>
      <c r="D44" s="33">
        <v>17.809999999999999</v>
      </c>
      <c r="E44" s="51">
        <v>2.44</v>
      </c>
      <c r="F44" s="33">
        <v>40</v>
      </c>
      <c r="G44" s="52">
        <v>122</v>
      </c>
      <c r="H44" s="53">
        <v>32.81</v>
      </c>
      <c r="I44" s="33">
        <v>56.25</v>
      </c>
      <c r="J44" s="33">
        <v>13</v>
      </c>
      <c r="K44" s="33">
        <v>2.6900000000000004</v>
      </c>
      <c r="L44" s="52">
        <v>88.25</v>
      </c>
      <c r="M44" s="33">
        <v>41</v>
      </c>
      <c r="N44" s="33">
        <v>82.69</v>
      </c>
      <c r="O44" s="52">
        <v>309.64</v>
      </c>
      <c r="P44" s="33">
        <v>54.49</v>
      </c>
      <c r="Q44" s="52">
        <v>123.25</v>
      </c>
    </row>
    <row r="45" spans="1:22">
      <c r="A45" s="31" t="s">
        <v>99</v>
      </c>
      <c r="B45" s="55">
        <v>48.610000000000007</v>
      </c>
      <c r="C45" s="33">
        <v>11.24</v>
      </c>
      <c r="D45" s="33">
        <v>17.809999999999999</v>
      </c>
      <c r="E45" s="51">
        <v>2.44</v>
      </c>
      <c r="F45" s="33">
        <v>40</v>
      </c>
      <c r="G45" s="52">
        <v>122</v>
      </c>
      <c r="H45" s="53">
        <v>17.809999999999999</v>
      </c>
      <c r="I45" s="33">
        <v>21.25</v>
      </c>
      <c r="J45" s="33">
        <v>10</v>
      </c>
      <c r="K45" s="33">
        <v>0</v>
      </c>
      <c r="L45" s="52">
        <v>0</v>
      </c>
      <c r="M45" s="33">
        <v>17</v>
      </c>
      <c r="N45" s="33">
        <v>2.69</v>
      </c>
      <c r="O45" s="52">
        <v>85.64</v>
      </c>
      <c r="P45" s="33">
        <v>19.489999999999998</v>
      </c>
      <c r="Q45" s="52">
        <v>46.25</v>
      </c>
    </row>
    <row r="46" spans="1:22">
      <c r="A46" s="31" t="s">
        <v>100</v>
      </c>
      <c r="B46" s="55">
        <v>0</v>
      </c>
      <c r="C46" s="33">
        <v>0</v>
      </c>
      <c r="D46" s="33">
        <v>0</v>
      </c>
      <c r="E46" s="51">
        <v>0</v>
      </c>
      <c r="F46" s="33">
        <v>0</v>
      </c>
      <c r="G46" s="52">
        <v>0</v>
      </c>
      <c r="H46" s="53">
        <v>13.41</v>
      </c>
      <c r="I46" s="33">
        <v>25.36</v>
      </c>
      <c r="J46" s="33">
        <v>1.64</v>
      </c>
      <c r="K46" s="33">
        <v>2.6900000000000004</v>
      </c>
      <c r="L46" s="52">
        <v>88.25</v>
      </c>
      <c r="M46" s="33">
        <v>17.21</v>
      </c>
      <c r="N46" s="33">
        <v>65.69</v>
      </c>
      <c r="O46" s="52">
        <v>196.64</v>
      </c>
      <c r="P46" s="33">
        <v>25.49</v>
      </c>
      <c r="Q46" s="52">
        <v>50</v>
      </c>
    </row>
  </sheetData>
  <mergeCells count="11">
    <mergeCell ref="U1:Y1"/>
    <mergeCell ref="B36:J36"/>
    <mergeCell ref="L36:P36"/>
    <mergeCell ref="Q36:T36"/>
    <mergeCell ref="U36:V36"/>
    <mergeCell ref="B42:G42"/>
    <mergeCell ref="I42:L42"/>
    <mergeCell ref="M42:O42"/>
    <mergeCell ref="P42:Q42"/>
    <mergeCell ref="M1:O1"/>
    <mergeCell ref="Q1:S1"/>
  </mergeCells>
  <phoneticPr fontId="12" type="noConversion"/>
  <dataValidations count="1">
    <dataValidation type="list" allowBlank="1" showInputMessage="1" showErrorMessage="1" prompt="0=男_x000a_1=女" sqref="K2:L2 K5:L28" xr:uid="{00000000-0002-0000-0000-000000000000}">
      <formula1>"0,1"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Microsoft Office 用户</cp:lastModifiedBy>
  <dcterms:created xsi:type="dcterms:W3CDTF">2021-09-23T06:56:00Z</dcterms:created>
  <dcterms:modified xsi:type="dcterms:W3CDTF">2022-01-25T13:33:47Z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