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mc:AlternateContent xmlns:mc="http://schemas.openxmlformats.org/markup-compatibility/2006">
    <mc:Choice Requires="x15">
      <x15ac:absPath xmlns:x15ac="http://schemas.microsoft.com/office/spreadsheetml/2010/11/ac" url="C:\Users\jmcmann\Box Sync\jmcmann\RGI_2016\MethodologyReview\Questionnaire\"/>
    </mc:Choice>
  </mc:AlternateContent>
  <bookViews>
    <workbookView xWindow="0" yWindow="60" windowWidth="20490" windowHeight="5895" tabRatio="713" activeTab="2"/>
  </bookViews>
  <sheets>
    <sheet name="SummaryView" sheetId="1" r:id="rId1"/>
    <sheet name="DetailedView" sheetId="2" r:id="rId2"/>
    <sheet name="Tabulations" sheetId="10" r:id="rId3"/>
    <sheet name="Indicators and weighting" sheetId="3" state="hidden" r:id="rId4"/>
    <sheet name="Summary metrics" sheetId="4" state="hidden" r:id="rId5"/>
    <sheet name="Deleted questions" sheetId="5" state="hidden" r:id="rId6"/>
    <sheet name="Backup" sheetId="6" state="hidden" r:id="rId7"/>
    <sheet name="Summary view for guidance n (2" sheetId="7" state="hidden" r:id="rId8"/>
    <sheet name="Summary view for guidance note" sheetId="8" state="hidden" r:id="rId9"/>
    <sheet name="IGNORE" sheetId="9" state="hidden" r:id="rId10"/>
  </sheets>
  <definedNames>
    <definedName name="_xlnm._FilterDatabase" localSheetId="6" hidden="1">Backup!$A$1:$AB$140</definedName>
    <definedName name="_xlnm._FilterDatabase" localSheetId="1" hidden="1">DetailedView!$C$1:$D$860</definedName>
    <definedName name="_xlnm.Print_Area" localSheetId="1">DetailedView!$H:$N</definedName>
    <definedName name="_xlnm.Print_Titles" localSheetId="1">DetailedView!$1:$1</definedName>
    <definedName name="Z_ADFF1452_1AD6_481E_A95F_41005C28769F_.wvu.Cols" localSheetId="6" hidden="1">Backup!$O:$V,Backup!$X:$Z</definedName>
    <definedName name="Z_ADFF1452_1AD6_481E_A95F_41005C28769F_.wvu.FilterData" localSheetId="6" hidden="1">Backup!$A$1:$AB$140</definedName>
    <definedName name="Z_ADFF1452_1AD6_481E_A95F_41005C28769F_.wvu.FilterData" localSheetId="1" hidden="1">DetailedView!$A$1:$N$93</definedName>
  </definedNames>
  <calcPr calcId="152511"/>
  <customWorkbookViews>
    <customWorkbookView name="Jason McMann - Personal View" guid="{ADFF1452-1AD6-481E-A95F-41005C28769F}" mergeInterval="0" personalView="1" maximized="1" xWindow="-8" yWindow="-8" windowWidth="1936" windowHeight="1176" tabRatio="598" activeSheetId="2"/>
  </customWorkbookViews>
  <pivotCaches>
    <pivotCache cacheId="0" r:id="rId11"/>
  </pivotCaches>
</workbook>
</file>

<file path=xl/calcChain.xml><?xml version="1.0" encoding="utf-8"?>
<calcChain xmlns="http://schemas.openxmlformats.org/spreadsheetml/2006/main">
  <c r="G8" i="10" l="1"/>
  <c r="F8" i="10"/>
  <c r="D14" i="10" l="1"/>
  <c r="D15" i="10"/>
  <c r="D16" i="10"/>
  <c r="D17" i="10"/>
  <c r="D18" i="10"/>
  <c r="D19" i="10"/>
  <c r="D20" i="10"/>
  <c r="D13" i="10"/>
  <c r="D6" i="10"/>
  <c r="D7" i="10"/>
  <c r="D5" i="10"/>
  <c r="F21" i="10"/>
  <c r="G21" i="10"/>
  <c r="C21" i="10"/>
  <c r="B21" i="10"/>
  <c r="C8" i="10"/>
  <c r="B8" i="10"/>
  <c r="E48" i="3"/>
  <c r="F60" i="3" s="1"/>
  <c r="E26" i="3"/>
  <c r="F40" i="3" s="1"/>
  <c r="E9" i="3"/>
  <c r="J48" i="3"/>
  <c r="J26" i="3"/>
  <c r="J9" i="3"/>
  <c r="D48" i="3"/>
  <c r="D26" i="3"/>
  <c r="D9" i="3"/>
  <c r="F25" i="3" s="1"/>
  <c r="B14" i="5"/>
  <c r="W13" i="5"/>
  <c r="B13" i="5"/>
  <c r="W12" i="5"/>
  <c r="B12" i="5"/>
  <c r="W11" i="5"/>
  <c r="B11" i="5"/>
  <c r="W10" i="5"/>
  <c r="B10" i="5"/>
  <c r="W9" i="5"/>
  <c r="B9" i="5"/>
  <c r="W8" i="5"/>
  <c r="B8" i="5"/>
  <c r="W7" i="5"/>
  <c r="B7" i="5"/>
  <c r="B6" i="5"/>
  <c r="W5" i="5"/>
  <c r="B5" i="5"/>
  <c r="W4" i="5"/>
  <c r="B4" i="5"/>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V94" i="6"/>
  <c r="A94" i="6"/>
  <c r="A93" i="6"/>
  <c r="A92" i="6"/>
  <c r="A91" i="6"/>
  <c r="A90" i="6"/>
  <c r="A89" i="6"/>
  <c r="V88"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V52" i="6"/>
  <c r="A52" i="6"/>
  <c r="V51" i="6"/>
  <c r="A51" i="6"/>
  <c r="A50" i="6"/>
  <c r="A49" i="6"/>
  <c r="A48" i="6"/>
  <c r="A47" i="6"/>
  <c r="A46" i="6"/>
  <c r="A45" i="6"/>
  <c r="A44" i="6"/>
  <c r="A43" i="6"/>
  <c r="A42" i="6"/>
  <c r="A41" i="6"/>
  <c r="A40" i="6"/>
  <c r="A39" i="6"/>
  <c r="A38" i="6"/>
  <c r="A37" i="6"/>
  <c r="A36" i="6"/>
  <c r="A35" i="6"/>
  <c r="A34" i="6"/>
  <c r="A33" i="6"/>
  <c r="A32" i="6"/>
  <c r="A31" i="6"/>
  <c r="A30" i="6"/>
  <c r="A29" i="6"/>
  <c r="V28" i="6"/>
  <c r="A28" i="6"/>
  <c r="A27" i="6"/>
  <c r="A26" i="6"/>
  <c r="A25" i="6"/>
  <c r="A24" i="6"/>
  <c r="V23" i="6"/>
  <c r="A23" i="6"/>
  <c r="A22" i="6"/>
  <c r="A21" i="6"/>
  <c r="A20" i="6"/>
  <c r="A19" i="6"/>
  <c r="A18" i="6"/>
  <c r="A17" i="6"/>
  <c r="A16" i="6"/>
  <c r="A15" i="6"/>
  <c r="A14" i="6"/>
  <c r="A13" i="6"/>
  <c r="A12" i="6"/>
  <c r="A11" i="6"/>
  <c r="A10" i="6"/>
  <c r="V9" i="6"/>
  <c r="A9" i="6"/>
  <c r="A8" i="6"/>
  <c r="V7" i="6"/>
  <c r="A7" i="6"/>
  <c r="V6" i="6"/>
  <c r="A6" i="6"/>
  <c r="A5" i="6"/>
  <c r="A4" i="6"/>
  <c r="A3" i="6"/>
  <c r="A2" i="6"/>
  <c r="V5" i="6"/>
  <c r="V3" i="6"/>
  <c r="V2" i="6"/>
  <c r="V4" i="6"/>
  <c r="V95" i="6"/>
  <c r="F63" i="3"/>
  <c r="F62" i="3"/>
  <c r="F22" i="3"/>
  <c r="F23" i="3"/>
  <c r="F34" i="3"/>
  <c r="V99" i="6"/>
  <c r="V68" i="6"/>
  <c r="V67" i="6"/>
  <c r="V66" i="6"/>
  <c r="V13" i="6"/>
  <c r="V109" i="6"/>
  <c r="V110" i="6"/>
  <c r="V108" i="6"/>
  <c r="V121" i="6"/>
  <c r="V119" i="6"/>
  <c r="V122" i="6"/>
  <c r="V120" i="6"/>
  <c r="V73" i="6"/>
  <c r="V74" i="6"/>
  <c r="V72" i="6"/>
  <c r="V96" i="6"/>
  <c r="W14" i="5"/>
  <c r="V139" i="6"/>
  <c r="V137" i="6"/>
  <c r="V140" i="6"/>
  <c r="V138" i="6"/>
  <c r="V136" i="6"/>
  <c r="V132" i="6"/>
  <c r="V62" i="6"/>
  <c r="V45" i="6"/>
  <c r="V100" i="6"/>
  <c r="V25" i="6"/>
  <c r="V98" i="6"/>
  <c r="V65" i="6"/>
  <c r="V61" i="6"/>
  <c r="V60" i="6"/>
  <c r="V64" i="6"/>
  <c r="V97" i="6"/>
  <c r="V55" i="6"/>
  <c r="V53" i="6"/>
  <c r="V54" i="6"/>
  <c r="F54" i="3"/>
  <c r="F32" i="3"/>
  <c r="F55" i="3"/>
  <c r="F38" i="3"/>
  <c r="F65" i="3"/>
  <c r="F64" i="3"/>
  <c r="F42" i="3"/>
  <c r="F44" i="3"/>
  <c r="F57" i="3"/>
  <c r="F56" i="3"/>
  <c r="G57" i="3"/>
  <c r="G54" i="3"/>
  <c r="G22" i="3"/>
  <c r="G55" i="3"/>
  <c r="G34" i="3"/>
  <c r="G38" i="3"/>
  <c r="G44" i="3"/>
  <c r="G63" i="3"/>
  <c r="G62" i="3"/>
  <c r="G60" i="3"/>
  <c r="G25" i="3"/>
  <c r="G32" i="3"/>
  <c r="G56" i="3"/>
  <c r="G64" i="3"/>
  <c r="G65" i="3"/>
  <c r="G40" i="3"/>
  <c r="G23" i="3"/>
  <c r="G42" i="3"/>
  <c r="D8" i="10" l="1"/>
  <c r="F41" i="3"/>
  <c r="F30" i="3"/>
  <c r="F29" i="3"/>
  <c r="F47" i="3"/>
  <c r="F35" i="3"/>
  <c r="F20" i="3"/>
  <c r="F19" i="3"/>
  <c r="F18" i="3"/>
  <c r="F43" i="3"/>
  <c r="F13" i="3"/>
  <c r="F27" i="3"/>
  <c r="D21" i="10"/>
  <c r="F51" i="3"/>
  <c r="F37" i="3"/>
  <c r="F45" i="3"/>
  <c r="F31" i="3"/>
  <c r="F50" i="3"/>
  <c r="F28" i="3"/>
  <c r="F52" i="3"/>
  <c r="F39" i="3"/>
  <c r="F16" i="3"/>
  <c r="F15" i="3"/>
  <c r="F14" i="3"/>
  <c r="F61" i="3"/>
  <c r="F21" i="3"/>
  <c r="F24" i="3"/>
  <c r="F49" i="3"/>
  <c r="F59" i="3"/>
  <c r="F58" i="3"/>
  <c r="F46" i="3"/>
  <c r="F36" i="3"/>
  <c r="F33" i="3"/>
  <c r="F66" i="3"/>
  <c r="F53" i="3"/>
  <c r="F67" i="3"/>
  <c r="F12" i="3"/>
  <c r="F11" i="3"/>
  <c r="F10" i="3"/>
  <c r="F17" i="3"/>
  <c r="V46" i="6"/>
  <c r="V128" i="6"/>
  <c r="V129" i="6"/>
  <c r="V127" i="6"/>
  <c r="V101" i="6"/>
  <c r="V102" i="6"/>
  <c r="V47" i="6"/>
  <c r="V130" i="6"/>
  <c r="V117" i="6"/>
  <c r="V115" i="6"/>
  <c r="V116" i="6"/>
  <c r="V118" i="6"/>
  <c r="V57" i="6"/>
  <c r="V59" i="6"/>
  <c r="V58" i="6"/>
  <c r="V56" i="6"/>
  <c r="V29" i="6"/>
  <c r="V30" i="6"/>
  <c r="G41" i="3"/>
  <c r="G35" i="3"/>
  <c r="G43" i="3"/>
  <c r="G51" i="3"/>
  <c r="G50" i="3"/>
  <c r="G16" i="3"/>
  <c r="G21" i="3"/>
  <c r="G58" i="3"/>
  <c r="G66" i="3"/>
  <c r="G11" i="3"/>
  <c r="G31" i="3"/>
  <c r="G33" i="3"/>
  <c r="G30" i="3"/>
  <c r="G20" i="3"/>
  <c r="G13" i="3"/>
  <c r="G37" i="3"/>
  <c r="G28" i="3"/>
  <c r="G15" i="3"/>
  <c r="G24" i="3"/>
  <c r="G46" i="3"/>
  <c r="G53" i="3"/>
  <c r="G10" i="3"/>
  <c r="G29" i="3"/>
  <c r="G19" i="3"/>
  <c r="G27" i="3"/>
  <c r="G45" i="3"/>
  <c r="G52" i="3"/>
  <c r="G14" i="3"/>
  <c r="G49" i="3"/>
  <c r="G36" i="3"/>
  <c r="G67" i="3"/>
  <c r="G17" i="3"/>
  <c r="G47" i="3"/>
  <c r="G18" i="3"/>
  <c r="G39" i="3"/>
  <c r="G61" i="3"/>
  <c r="G59" i="3"/>
  <c r="G12" i="3"/>
  <c r="V27" i="6" l="1"/>
  <c r="V75" i="6"/>
  <c r="V83" i="6"/>
  <c r="V77" i="6"/>
  <c r="V76" i="6"/>
  <c r="V86" i="6"/>
  <c r="V82" i="6"/>
  <c r="V85" i="6"/>
  <c r="V84" i="6"/>
  <c r="V78" i="6"/>
  <c r="V50" i="6"/>
  <c r="V79" i="6"/>
  <c r="V89" i="6"/>
  <c r="V90" i="6"/>
  <c r="V32" i="6"/>
  <c r="V31" i="6"/>
  <c r="H68" i="3"/>
  <c r="V63" i="6"/>
  <c r="V42" i="6"/>
  <c r="V38" i="6"/>
  <c r="V44" i="6"/>
  <c r="V40" i="6"/>
  <c r="V43" i="6"/>
  <c r="V37" i="6"/>
  <c r="V24" i="6"/>
  <c r="V41" i="6"/>
  <c r="V39" i="6"/>
  <c r="V70" i="6"/>
  <c r="V69" i="6"/>
  <c r="V71" i="6"/>
  <c r="H48" i="3"/>
  <c r="V105" i="6"/>
  <c r="V106" i="6"/>
  <c r="V107" i="6"/>
  <c r="V12" i="6"/>
  <c r="V124" i="6"/>
  <c r="V123" i="6"/>
  <c r="V126" i="6"/>
  <c r="V125" i="6"/>
  <c r="H26" i="3"/>
  <c r="H69" i="3" s="1"/>
  <c r="V26" i="6"/>
  <c r="V87" i="6"/>
  <c r="V11" i="6"/>
  <c r="V10" i="6"/>
  <c r="V15" i="6"/>
  <c r="V14" i="6"/>
  <c r="V16" i="6"/>
  <c r="V48" i="6"/>
  <c r="V18" i="6"/>
  <c r="V21" i="6"/>
  <c r="V8" i="6"/>
  <c r="V19" i="6"/>
  <c r="V22" i="6"/>
  <c r="V20" i="6"/>
  <c r="W6" i="5"/>
  <c r="V17" i="6"/>
  <c r="V133" i="6"/>
  <c r="V134" i="6"/>
  <c r="V131" i="6"/>
  <c r="V135" i="6"/>
  <c r="V104" i="6"/>
  <c r="V103" i="6"/>
  <c r="V49" i="6"/>
  <c r="V81" i="6"/>
  <c r="V80" i="6"/>
  <c r="V93" i="6"/>
  <c r="V91" i="6"/>
  <c r="V92" i="6"/>
  <c r="V35" i="6"/>
  <c r="V34" i="6"/>
  <c r="V33" i="6"/>
  <c r="V36" i="6"/>
  <c r="V114" i="6"/>
  <c r="V113" i="6"/>
  <c r="V112" i="6"/>
  <c r="V111" i="6"/>
  <c r="F68" i="3"/>
</calcChain>
</file>

<file path=xl/sharedStrings.xml><?xml version="1.0" encoding="utf-8"?>
<sst xmlns="http://schemas.openxmlformats.org/spreadsheetml/2006/main" count="4715" uniqueCount="1756">
  <si>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</si>
  <si>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</si>
  <si>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</si>
  <si>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</si>
  <si>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</si>
  <si>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</si>
  <si>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</si>
  <si>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</si>
  <si>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</si>
  <si>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</si>
  <si>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</si>
  <si>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</si>
  <si>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</si>
  <si>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</si>
  <si>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1= New, 2= Changed,  3= Unchanged</t>
  </si>
  <si>
    <t>Needs revision</t>
  </si>
  <si>
    <t>Delete</t>
  </si>
  <si>
    <t>Not applicable/Other. (Explain in 'comments' box.)</t>
  </si>
  <si>
    <t>Original question if changed</t>
  </si>
  <si>
    <t>Yes</t>
  </si>
  <si>
    <t>N/A</t>
  </si>
  <si>
    <t>Clarity in revenue collection</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</si>
  <si>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</si>
  <si>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</si>
  <si>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</si>
  <si>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</si>
  <si>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</si>
  <si>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</si>
  <si>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</si>
  <si>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</si>
  <si>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</si>
  <si>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</si>
  <si>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</si>
  <si>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</si>
  <si>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</si>
  <si>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</si>
  <si>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</si>
  <si>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</si>
  <si>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</si>
  <si>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</si>
  <si>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</si>
  <si>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</si>
  <si>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</si>
  <si>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</si>
  <si>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</si>
  <si>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 xml:space="preserve">Covers all topics relevant within country context </t>
  </si>
  <si>
    <t>Only includes resource revenue reconciliation</t>
  </si>
  <si>
    <t xml:space="preserve">Record link to document. </t>
  </si>
  <si>
    <t>82 - 141</t>
  </si>
  <si>
    <t>Data of natural capital accounting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</si>
  <si>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</si>
  <si>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</si>
  <si>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</si>
  <si>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</si>
  <si>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</si>
  <si>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Online data portal</t>
  </si>
  <si>
    <t xml:space="preserve">Is there an online data portal where natural resource sector information can be found in one place? </t>
  </si>
  <si>
    <t>Yes. It is comprehensive, all data identified in questions below are also available on this portal.</t>
  </si>
  <si>
    <t>Yes, but resource sector data not included.</t>
  </si>
  <si>
    <t>Is the online data portal up to date?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</si>
  <si>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</si>
  <si>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</si>
  <si>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</si>
  <si>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</si>
  <si>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</si>
  <si>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</si>
  <si>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</si>
  <si>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Quality of subnational transfer reports</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</si>
  <si>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</si>
  <si>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</si>
  <si>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</si>
  <si>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</si>
  <si>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</si>
  <si>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</si>
  <si>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</si>
  <si>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</si>
  <si>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</si>
  <si>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</si>
  <si>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</si>
  <si>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</si>
  <si>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</si>
  <si>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</si>
  <si>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</si>
  <si>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</si>
  <si>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</si>
  <si>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</si>
  <si>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</si>
  <si>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</si>
  <si>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</si>
  <si>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</si>
  <si>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</si>
  <si>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</si>
  <si>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</si>
  <si>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</si>
  <si>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What information does the government publish on the licensing process after negotiations? (66)</t>
  </si>
  <si>
    <t>The government discloses some license ownership data but this is not comprehensive.</t>
  </si>
  <si>
    <t>Check cadastre website.</t>
  </si>
  <si>
    <t>Accountability of liscening authority and process</t>
  </si>
  <si>
    <t>48 &amp; 246</t>
  </si>
  <si>
    <t>3.4 Development Plans. Does the government ensure that development plans are consistent with the local and national priorities?</t>
  </si>
  <si>
    <t>Development plan evaluation</t>
  </si>
  <si>
    <t>Accountability of licensing authority and process</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</si>
  <si>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</si>
  <si>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</si>
  <si>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</si>
  <si>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</si>
  <si>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</si>
  <si>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</si>
  <si>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</si>
  <si>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</si>
  <si>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 xml:space="preserve">Are license allocation timeline rules followed in practice? </t>
  </si>
  <si>
    <t>4.2 Collecting taxes. Do authorities collect taxes and other payments owed to them?</t>
  </si>
  <si>
    <t>Quality of rules determining tax collection and remittance of revenue to government</t>
  </si>
  <si>
    <t>Independent verification of license awards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</si>
  <si>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</si>
  <si>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</si>
  <si>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</si>
  <si>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</si>
  <si>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Rules or procedure documents give only vague guidance for companies.</t>
  </si>
  <si>
    <t>Does the government evaluate development plans in a timely and comprehensive manner?</t>
  </si>
  <si>
    <t>Accountability of tax authority and other collecting agencies</t>
  </si>
  <si>
    <t>Clarity and comprehensiveness of fiscal  and tax terms</t>
  </si>
  <si>
    <t>7.2 Balanced budget. Does the government save a part of its resource revenues?</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</si>
  <si>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</si>
  <si>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</si>
  <si>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</si>
  <si>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</si>
  <si>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</si>
  <si>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What do such rules actually look like? Ask Erica.</t>
  </si>
  <si>
    <t>Regional distribution/Revenue sharing. If there is resource revenue sharing, is it well governed, and is expenditure by local authorities efficient?</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</si>
  <si>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</si>
  <si>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</si>
  <si>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</si>
  <si>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</si>
  <si>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Uses pillar IV</t>
  </si>
  <si>
    <t>8.3 Savings Fund. If a savings fund is used, it it well designed and governed</t>
  </si>
  <si>
    <t>No breakdown.</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</si>
  <si>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</si>
  <si>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</si>
  <si>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</si>
  <si>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</si>
  <si>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</si>
  <si>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</si>
  <si>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</si>
  <si>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</si>
  <si>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</si>
  <si>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</si>
  <si>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</si>
  <si>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</si>
  <si>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</si>
  <si>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</si>
  <si>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</si>
  <si>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</si>
  <si>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</si>
  <si>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</si>
  <si>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</si>
  <si>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</si>
  <si>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</si>
  <si>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</si>
  <si>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</si>
  <si>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</si>
  <si>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</si>
  <si>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</si>
  <si>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</si>
  <si>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</si>
  <si>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</si>
  <si>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environmental impact assessments for oil, gas and mining projects published by the authority in charge of regulating the sector and is there a consultation process?</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</si>
  <si>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</si>
  <si>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</si>
  <si>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 xml:space="preserve">Does the government consult with local communities prior to the award of any mineral rights or project implementation? </t>
  </si>
  <si>
    <t xml:space="preserve">Does the government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</si>
  <si>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</si>
  <si>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</si>
  <si>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</si>
  <si>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</si>
  <si>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</si>
  <si>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</si>
  <si>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</si>
  <si>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</si>
  <si>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</si>
  <si>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</si>
  <si>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</si>
  <si>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</si>
  <si>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</si>
  <si>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</si>
  <si>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</si>
  <si>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</si>
  <si>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ML: what if the SOC does not act as a commercial entity?
Speak to patrick</t>
  </si>
  <si>
    <t>Disclosure of financial interests</t>
  </si>
  <si>
    <t>198 &amp; 274</t>
  </si>
  <si>
    <t>Disclosure of information required to monitor whether SOEs are meeting the roles set for them</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</si>
  <si>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</si>
  <si>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</si>
  <si>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</si>
  <si>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</si>
  <si>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</si>
  <si>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</si>
  <si>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Accountability of the SOEs and those who have a political or financial interest in the SOEs</t>
  </si>
  <si>
    <t>Does the legislature have any oversight role regarding the SOE?</t>
  </si>
  <si>
    <t>Practice - Timely and complete remittance and allocation of fund</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</si>
  <si>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</si>
  <si>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</si>
  <si>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</si>
  <si>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</si>
  <si>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</si>
  <si>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</si>
  <si>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</si>
  <si>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</si>
  <si>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</si>
  <si>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</si>
  <si>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INcue in 117</t>
  </si>
  <si>
    <t>SOC volumes and revenues. Multiple question, was originally over 30 questions.</t>
  </si>
  <si>
    <t>Macro-fiscal rule</t>
  </si>
  <si>
    <t xml:space="preserve">Is the fiscal rule followed in practice?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</si>
  <si>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</si>
  <si>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</si>
  <si>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</si>
  <si>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</si>
  <si>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</si>
  <si>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</si>
  <si>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</si>
  <si>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</si>
  <si>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</si>
  <si>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</si>
  <si>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</si>
  <si>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</si>
  <si>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</si>
  <si>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</si>
  <si>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</si>
  <si>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</si>
  <si>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</si>
  <si>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</si>
  <si>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The assumptions and information used to calculate adherence to the fiscal rule are publicly available and included in the national budget. However, annual and medium-term extractive resource price and production estimates are not included.</t>
  </si>
  <si>
    <t>If there is a fiscal rule in place.</t>
  </si>
  <si>
    <t>Is there an official review of the government's adherence to the fiscal rule and an independent body to monitor compliance?</t>
  </si>
  <si>
    <t>No detailed report on adherence to fiscal rule.</t>
  </si>
  <si>
    <t xml:space="preserve">Subnational transfer rules defined in law </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</si>
  <si>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</si>
  <si>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</si>
  <si>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</si>
  <si>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</si>
  <si>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</si>
  <si>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</si>
  <si>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</si>
  <si>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Subnational revenue data</t>
  </si>
  <si>
    <t>Not all subnational government report on both resource revenues received by companies and governments.</t>
  </si>
  <si>
    <t>Only revenues received from central government or those from companies.</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</si>
  <si>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</si>
  <si>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</si>
  <si>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</si>
  <si>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</si>
  <si>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</si>
  <si>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</si>
  <si>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</si>
  <si>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</si>
  <si>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</si>
  <si>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</si>
  <si>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</si>
  <si>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</si>
  <si>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</si>
  <si>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Have  investment rules been established (e.g., a maximum of 20 percent can be invested in equities) that align with the objective(s)?</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</si>
  <si>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</si>
  <si>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</si>
  <si>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</si>
  <si>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</si>
  <si>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</si>
  <si>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</si>
  <si>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</si>
  <si>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</si>
  <si>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</si>
  <si>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</si>
  <si>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</si>
  <si>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</si>
  <si>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</si>
  <si>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</si>
  <si>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</si>
  <si>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</si>
  <si>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</si>
  <si>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</si>
  <si>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</si>
  <si>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</si>
  <si>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</si>
  <si>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Often, but not always the case</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</si>
  <si>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</si>
  <si>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</si>
  <si>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</si>
  <si>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</si>
  <si>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</si>
  <si>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</si>
  <si>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Yes. The fund management or authority in charge publishes granular data on assets, transactions and investments: details of assets held, transactions carried out, and returns on investments.</t>
  </si>
  <si>
    <t xml:space="preserve">Does the fund management or authority in charge of the fund publish timley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</si>
  <si>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</si>
  <si>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</si>
  <si>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</si>
  <si>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</si>
  <si>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</si>
  <si>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</si>
  <si>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</si>
  <si>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</si>
  <si>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</si>
  <si>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</si>
  <si>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</si>
  <si>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</si>
  <si>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Revenue distribution (precept 7 &amp; 8) Debt</t>
  </si>
  <si>
    <t>Data on government debt</t>
  </si>
  <si>
    <t>Is comprehensive data on government debt disclosed?</t>
  </si>
  <si>
    <t>Is timely data on government debt disclosed?</t>
  </si>
  <si>
    <t>Yes. The country has rating from one major credit rating agency.</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</si>
  <si>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</si>
  <si>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</si>
  <si>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</si>
  <si>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</si>
  <si>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</si>
  <si>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</si>
  <si>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</si>
  <si>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</si>
  <si>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</si>
  <si>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</si>
  <si>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</si>
  <si>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</si>
  <si>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</si>
  <si>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</si>
  <si>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</si>
  <si>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</si>
  <si>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</si>
  <si>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</si>
  <si>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</si>
  <si>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</si>
  <si>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</si>
  <si>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</si>
  <si>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</si>
  <si>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</si>
  <si>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</si>
  <si>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</si>
  <si>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</si>
  <si>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</si>
  <si>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</si>
  <si>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</si>
  <si>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</si>
  <si>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owner(s) and coordinates are available but not further details.</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</si>
  <si>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</si>
  <si>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Is the data on license ownership timely?</t>
  </si>
  <si>
    <t xml:space="preserve">Does the government disclose timely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</si>
  <si>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</si>
  <si>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</si>
  <si>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3.5a,  3.5b -Production and export volumes/values by commodity by state/region (if applicable)</t>
  </si>
  <si>
    <t>5.3b Electronic data files are produced along with the report</t>
  </si>
  <si>
    <t>3.7b**</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</si>
  <si>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</si>
  <si>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</si>
  <si>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</si>
  <si>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</si>
  <si>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</si>
  <si>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</si>
  <si>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</si>
  <si>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</si>
  <si>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</si>
  <si>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</si>
  <si>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The possibility of non-compliance has been identified but the majority of cases have not successfully been concluded nor licenses revoked.</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</si>
  <si>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</si>
  <si>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I think only applicable for petroleum…</t>
  </si>
  <si>
    <t>(i.e fines, suspension, and revocation for egregious violations)</t>
  </si>
  <si>
    <t>Publication of environmental impact assessments and plan</t>
  </si>
  <si>
    <t>Publication of environmental impact assessments and plans</t>
  </si>
  <si>
    <t xml:space="preserve">Is there an established procedure for the payment of compensation to or resettlement of landowners (and/or users) when exploration and mining activities interfere with farming or similar activities? </t>
  </si>
  <si>
    <t>There is the possibility that the correct amount fo funds are provided, however this can be challenging to ascertain with certain.</t>
  </si>
  <si>
    <t>Oversight</t>
  </si>
  <si>
    <t xml:space="preserve">Are arrangements (including formulas and responsible institutions) for resource revenue sharing between central and sub-national governments defined in legislation or regulation? </t>
  </si>
  <si>
    <t>Partial. The central government publishes a an aggregate sum of all transfers to all recipients</t>
  </si>
  <si>
    <t>Yes. All subnational authorities disclose amounts received by central governments and companies directly.</t>
  </si>
  <si>
    <t xml:space="preserve">In practice, does the central government follow the rules established by resource revenue sharing rules? </t>
  </si>
  <si>
    <t>Has this country adopted a rule requiring withdrawals from the fund to go to the national budget?</t>
  </si>
  <si>
    <t>Is data on government debt disaggregated by maturity/term of loan, foreign or domestic lender, and type of interest rate?</t>
  </si>
  <si>
    <t xml:space="preserve">Does the government disclose disaggregated data on the depletion of its natural capital? (reserves, sales, export) </t>
  </si>
  <si>
    <t>Is tax payment data disclosed on a regular and up to date basis?</t>
  </si>
  <si>
    <t>Add something about UN Volunary Principles …
Seems vague - how can this be improved? Ask Sandy</t>
  </si>
  <si>
    <t>Speak to patrick - wha would these look like and how do you assess this?</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</si>
  <si>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</si>
  <si>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</si>
  <si>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Do citizens request and successfully receive information using the freedom of information law?</t>
  </si>
  <si>
    <t xml:space="preserve">Is the country EITI compliant? </t>
  </si>
  <si>
    <t>The country is EITI compliant.</t>
  </si>
  <si>
    <t>Combine w/ Q Id 38? The EITI standard does not distinguish between before and after negotiations</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</si>
  <si>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</si>
  <si>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</si>
  <si>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</si>
  <si>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Is there a rule that requires the disclosure of all payments between companies and governments?</t>
  </si>
  <si>
    <t>Does fiscal legislation or regulation include comprehensive provisions to treat transfer pricing and costs for tax purposes?</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</si>
  <si>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</si>
  <si>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</si>
  <si>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</si>
  <si>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</si>
  <si>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</si>
  <si>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No. The SOC does not publish information on quasi-fiscal activities even though there is evidence to suggest that it undertakes these activities.</t>
  </si>
  <si>
    <t>Changed criteria, added crtieria</t>
  </si>
  <si>
    <t>SOE funding structure</t>
  </si>
  <si>
    <t>Does the SOE publish information on the sales of in kind company payments?</t>
  </si>
  <si>
    <t xml:space="preserve">If there are joint ventures, does the SOE publish information on its share of costs and revenues deriving from its equity participation in joint ventures? </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</si>
  <si>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</si>
  <si>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</si>
  <si>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</si>
  <si>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</si>
  <si>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</si>
  <si>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</si>
  <si>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 xml:space="preserve">Fiscal and budget information is produced and available to the public, but only on request. </t>
  </si>
  <si>
    <t>Partial. Rules are availalbe but not the formulas on how to calculate this.</t>
  </si>
  <si>
    <t>New questions</t>
  </si>
  <si>
    <t>Changed questions</t>
  </si>
  <si>
    <t>Unchanged questions</t>
  </si>
  <si>
    <t>Relevance (EITI work plan)</t>
  </si>
  <si>
    <t>Does the country's EITI work plan include objectives that reflect national priorities for the extractive industries?</t>
  </si>
  <si>
    <t>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t>
  </si>
  <si>
    <t>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t>
  </si>
  <si>
    <t>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t>
  </si>
  <si>
    <t>The country does not have an EITI work plan or the EITI work plan is more than one year out of date.</t>
  </si>
  <si>
    <t>Relevance (EITI reporting)</t>
  </si>
  <si>
    <t>Does the country's EITI reporting include information that is relevant to analyzing the key governance challenges in the extractive sector?</t>
  </si>
  <si>
    <t>The country's most recent EITI reporting includes information that is relevant to analyzing most of the main governance challenges identified in the responses to this questionnaire.</t>
  </si>
  <si>
    <t>The country's most recent EITI reporting includes information that is relevant to analyzing some of the main governance challenges identified in the responses to this questionnaire.</t>
  </si>
  <si>
    <t>The country's most recent EITI reporting includes information that is relevant to analyzing only one or two of the main governance challenges identified in the responses to this questionnaire.</t>
  </si>
  <si>
    <t>The country's most recent EITI reporting does not include information that is relevant to analyzing any of the main governance challenges identified in the responses to this questionnaire.</t>
  </si>
  <si>
    <t>xx</t>
  </si>
  <si>
    <t>The country has made improvements to policies and/or systems based on recommendations made in EITI reports or based on the analysis of information contained in EITI reports.</t>
  </si>
  <si>
    <t>No improvements have been made yet, but the most recent EITI report contains recommendations for substantive policy and/or system improvements (that go beyond simply improving future EITI reporting) and EITI information has been used to inform analysis/policy debates.</t>
  </si>
  <si>
    <t>No improvements have been made yet, but either the most recent EITI report contains recommendations for substantive policy and/or system improvements (that go beyond simply improving future EITI reporting) or EITI information has been used to inform analysis/policy debates.</t>
  </si>
  <si>
    <t>EITI utilization</t>
  </si>
  <si>
    <t>Not applicable/other. (Explain in "comments" box.)</t>
  </si>
  <si>
    <t>The EITI report does not contain recommendations for substantive policy and/or system improvements (that go beyond simply improving future EITI reporting), nor has EITI information been used to inform analysis/policy debates.</t>
  </si>
  <si>
    <t>Not applicable. (This would only be EITI candidate countries whose first EITI report is not yet due or for countries that do not participate in EITI.)</t>
  </si>
  <si>
    <t>Not applicable/Other. (Explain in "comments" box.)</t>
  </si>
  <si>
    <t>If the country has published an EITI report, does it cover all topics in the new standard?</t>
  </si>
  <si>
    <t>If the country has published an EITI report, does it include project-level reporting?</t>
  </si>
  <si>
    <t>Project-level information available.</t>
  </si>
  <si>
    <t>No project-level reporting</t>
  </si>
  <si>
    <t>If the country has published an EITI report, is it available within a reasonable amount of time?</t>
  </si>
  <si>
    <t>Yes, within a year of completed financial year</t>
  </si>
  <si>
    <t>More than 2 year lag</t>
  </si>
  <si>
    <t>If the country has published an EITI report, is it available in machine-readable format?</t>
  </si>
  <si>
    <t>Yes. It is available to download in Excel and under open data license. Report and data files are coded or tagged.</t>
  </si>
  <si>
    <t>Excel file is available alongside PDF.</t>
  </si>
  <si>
    <t>No, PDF</t>
  </si>
  <si>
    <t>Yes. This information is available for multiple commodities and by state/region where applicable.</t>
  </si>
  <si>
    <t>The information is available for one key commodity, but not for some other significant commodity, with a breakdown by state/region.</t>
  </si>
  <si>
    <t>Yes, within a year</t>
  </si>
  <si>
    <t>Over a two year lag</t>
  </si>
  <si>
    <t xml:space="preserve">Does the government disclose machine-readable data on the depletion of its natural capital? (reserves, sales, export) </t>
  </si>
  <si>
    <t>Yes. It is available to download in Excel and under open data license.</t>
  </si>
  <si>
    <t>PDF reporting</t>
  </si>
  <si>
    <t>Yes, but limited availability of resource sector data</t>
  </si>
  <si>
    <t>No such portal</t>
  </si>
  <si>
    <t>Yes. Data is available with less than a year lag.</t>
  </si>
  <si>
    <t>1-2 year lag</t>
  </si>
  <si>
    <t>More than 2-year-old data</t>
  </si>
  <si>
    <t xml:space="preserve">Does the online data portal meet open data standards? </t>
  </si>
  <si>
    <t>Yes. Data is available through an API, has an open license, and is machine-readable.</t>
  </si>
  <si>
    <t>Has this country adopted a rule or legislation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</si>
  <si>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</si>
  <si>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</si>
  <si>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country does not have a rule requiring sharing of geo data.</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</si>
  <si>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</si>
  <si>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 xml:space="preserve">Does the government publish sufficient information on the licensing process after license allocation? </t>
  </si>
  <si>
    <t>Yes. The full list of license ownership is available to the public</t>
  </si>
  <si>
    <t>No. License ownership information is not available.</t>
  </si>
  <si>
    <t>Is the data on license ownership disaggregated to include geographical coordinates, license holder(s), date of application and award, duration and commodity type for each license?</t>
  </si>
  <si>
    <t>Yes. It including geographical coordinates, license holder(s), date of application and award, duration and commodity type for each license.</t>
  </si>
  <si>
    <t>No. It is only lists license owners but not coordinates or additional details.</t>
  </si>
  <si>
    <t>Yes. It is real-time information connected to a cadastre.</t>
  </si>
  <si>
    <t>No. There are multiple instances of out of date information.</t>
  </si>
  <si>
    <t>Is the data on license ownership machine-readable?</t>
  </si>
  <si>
    <t>Yes. It can be downloaded into machine-readable files.</t>
  </si>
  <si>
    <t>No. It can`t be downloaded into machine-readable file.</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</si>
  <si>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</si>
  <si>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</si>
  <si>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</si>
  <si>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</si>
  <si>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</si>
  <si>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Yes. There have been no known cases in which the government was shown to have flouted licensing rules.</t>
  </si>
  <si>
    <t>Partial. There have been cases in which the government has not followed licensing procedures, but these cases have been identified and corrected.</t>
  </si>
  <si>
    <t>No. There have been cases in which the government has not followed procedures, and no attempt at correcting as occurred.</t>
  </si>
  <si>
    <t>Yes. There have been cases when non-compliance has been identified and those companies that are proved to be in errors have had their licenses revoked.</t>
  </si>
  <si>
    <t>Not applicable/Other.  (Explain in "comments" box.)</t>
  </si>
  <si>
    <t>Yes. criteria are used in every licensing process, only license applicants that qualify according to these criteria are allowed to submit bids or negotiate with the government.</t>
  </si>
  <si>
    <t>Partial. Criteria are usually but not wholly used, there is some discretion by the licensing agency or another state body without clear and correct explanation.</t>
  </si>
  <si>
    <t>No. Criteria are rarely followed or not at all.</t>
  </si>
  <si>
    <t>Yes. Rules or procedure documents are clear and provide a comprehensive guidance on how to submit development plans how the process by which the government agencies evaluate the plan.</t>
  </si>
  <si>
    <t>No. There are not rules or procedures available.</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</si>
  <si>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</si>
  <si>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</si>
  <si>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</si>
  <si>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 xml:space="preserve">Are all fiscal terms written in legislation or regulation, with the exception of a minimal number of bidding terms, and all terms publicly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</si>
  <si>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t>
  </si>
  <si>
    <t>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</si>
  <si>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</si>
  <si>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No. Tax terms are not written in legislation only in bilateral contracts with companies. And these are not disclosed.</t>
  </si>
  <si>
    <t>Yes. The legislature receives contracts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criticized the executive and sought correction when they identify misdeanors.</t>
  </si>
  <si>
    <t>Partial. The legislature receives contracts and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t>
  </si>
  <si>
    <t>Partial. The legislature receives only few if any information on fiscal terms set with companies, although may have criticized the executive when misdemeanors are suspected.</t>
  </si>
  <si>
    <t>No. The legislature does not receive information on fiscal policy or play an oversight role.</t>
  </si>
  <si>
    <t>Yes. There is a clear and public regulation and guidance for the tax authority and other collecting agencies with substantive details on how they administer and collect payments. Taxpayer guidance is clear and publicly available.</t>
  </si>
  <si>
    <t>Partial. There is some guidance and description of roles, but these are incomplete or not clear.</t>
  </si>
  <si>
    <t>No. There is no guidance nor description of roles.</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</si>
  <si>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</si>
  <si>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t>
  </si>
  <si>
    <t>Some resource revenues bypass the treasury (e.g., are kept in escrow accounts or in special funds), but all are identified and reported to the legislature.</t>
  </si>
  <si>
    <t>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t>
  </si>
  <si>
    <t>No. Only actual resource tax payment is disclosed.</t>
  </si>
  <si>
    <t>Resource tax payment data not available.</t>
  </si>
  <si>
    <t>Yes. Data is available by project as well as by revenue type: production entitlements, profit taxes, other taxes, royalties, bonuses, fees and other payments.</t>
  </si>
  <si>
    <t>Data is broken down by revenue type (production entitlements, profit taxes, other taxes, royalties, bonuses, fees and other payments, but not by project.</t>
  </si>
  <si>
    <t>Resource tax payment data are not available.</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</si>
  <si>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</si>
  <si>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t>
  </si>
  <si>
    <t>Partial. Payments data are disclosed more than 2 years after the end of fiscal year.</t>
  </si>
  <si>
    <t>Is tax payment data machine-readable?</t>
  </si>
  <si>
    <t>Not applicable/Other. Resource tax payment data are not available. (Explain in "comments" box.)</t>
  </si>
  <si>
    <t>Are reports on company payments comprehensive and well sourced?</t>
  </si>
  <si>
    <t>Yes. Field audits are regularly undertaken using a risk-based approach, and desk audits are undertaken for every taxpayer at least every two years.</t>
  </si>
  <si>
    <t>Partial. Field audits are rarely conducted, and desk audits are undertaken inconsistently.</t>
  </si>
  <si>
    <t xml:space="preserve">Are there clear penalties for non-compliance with environmental regulations with respect to exploration and extraction operations? </t>
  </si>
  <si>
    <t xml:space="preserve">Has this country adopted a rule or legislation regarding free, prior, and informed consent of indigenous people with respect to allowing development and extraction? </t>
  </si>
  <si>
    <t>Has this country adopted a rule or legislation regarding the state’s duty to protect citizens?</t>
  </si>
  <si>
    <t>If an ESIA has shown that exploration or production would cause significant harm to environment or communities has the government ensured operations have ceased or not started, until such time as the environmental/social risks have been mitigated?</t>
  </si>
  <si>
    <t>Yes. Where ESIA has shown that exploration or production would cause significant harm to environment or communities there government has ensured that operations have not gone ahead, or ceased when the project has already started.</t>
  </si>
  <si>
    <t>No. There have been instances where an ESIA has shown significant risks of damage, but the project has gone ahead regardless.</t>
  </si>
  <si>
    <t>Yes. Environmental and social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</si>
  <si>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made available for stakeholder review prior to the award of any mineral rights or project implementation and are published by the relevant authority.</t>
  </si>
  <si>
    <t>Yes. Government consults with local communities prior to the award of any mineral right or project implementation.</t>
  </si>
  <si>
    <t>No. There is no consultation process with local communities prior to  the award of any  mineral rights or project implementation.</t>
  </si>
  <si>
    <t>Yes. The government conducts monitoring of companies in relation to environmental and social impacts.</t>
  </si>
  <si>
    <t xml:space="preserve">No. The government does not conduct monitoring of companies in relation to environmental and social impacts. </t>
  </si>
  <si>
    <t>Yes. Legislation provides clear guidance on who has the legal responsibility for closure, including if extraction rights are passed to new companies</t>
  </si>
  <si>
    <t>Yes. There is an established procedure for the payment of compensation to landowners (and/or users) when exploration and mining activities interfere with farming or similar activities. And the procedures are in line with IFC guidelines.</t>
  </si>
  <si>
    <t>Yes. There is an established procedure for the payment of compensation to landowners (and/or users) when exploration and mining activities interfere with farming or similar activities. But not in line with IFC guidelines.</t>
  </si>
  <si>
    <t>No. There is no established procedure for the payment of compensation to landowners (and/or users) when exploration and mining activities interfere with farming or similar activities.</t>
  </si>
  <si>
    <t>No. Social economic benefit plans for oil, gas and mining projects are not published by companies.</t>
  </si>
  <si>
    <t>Are there clear structures and roles for state shareholders in state-owned companies in the extractive sector?</t>
  </si>
  <si>
    <t>Yes. The role of state shareholders is clear and contained in the legal framework.</t>
  </si>
  <si>
    <t>Partial. The role of state shareholder is clear but not contained in the legal framework.</t>
  </si>
  <si>
    <t>No. There is no clarity over the role of the state shareholder.</t>
  </si>
  <si>
    <t>Does the SOE publish reports with operational and financial information about its operations and subsidiaries that follow internationally recognized accounting standards?</t>
  </si>
  <si>
    <t xml:space="preserve">Yes. The SOE publishes financial statements including balance sheet statement, income statement, cashflow statement, on an annual basis audited to international accounting standards by an independent auditor. </t>
  </si>
  <si>
    <t>Yes. The SOE publishes financial statements including balance sheet statement, income statement, cashflow statement, but is not necessarily audited by an independent auditor.</t>
  </si>
  <si>
    <t>Partial. The SOE provides some financial and operational information, but not a complete set of balance sheet statement, income statement, and cashflow statement.</t>
  </si>
  <si>
    <t>No. The SOE does not publicly disclose financial or operational information.</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</si>
  <si>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</si>
  <si>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</si>
  <si>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t>
  </si>
  <si>
    <t>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t>
  </si>
  <si>
    <t>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t>
  </si>
  <si>
    <t>The legislature receives little information about the SOE and has not designated a group to oversee performance. It has made some critique when it suspects misdemeanors.</t>
  </si>
  <si>
    <t>No. The legislature does not oversee SOE performance.</t>
  </si>
  <si>
    <t>Yes. Funding structure (whether budget allocation or revenue retention) is stated in legislation with details contained in legislation or regulation sufficient to understand how much funding it receives given information on revenues received by companies and its own operations.</t>
  </si>
  <si>
    <t>Partial. Funding structure is stated in legislation but with no details.</t>
  </si>
  <si>
    <t>No. There are no rules determining how the SOE is funded.</t>
  </si>
  <si>
    <t>No. There appears to be substantive funds going missing between the stages of company payments (in cash or in kind) to the SOE and payments received by the national treasury.</t>
  </si>
  <si>
    <t>If the SOE is funded by government allocation, does the government allocate funds on a timely basis?</t>
  </si>
  <si>
    <t>Yes. The government provides funding for capital and operational costs of the SOE (however agreed) on a timely basis.</t>
  </si>
  <si>
    <t>Partial. These are audited but not to international standards by an independent auditor.</t>
  </si>
  <si>
    <t>Partial. These are not audited.</t>
  </si>
  <si>
    <t>Does the SOE publish comprehensive data on its involvement in resource extraction?</t>
  </si>
  <si>
    <t>Yes. This includes booked reserves, production volumes, prices, value of sales, as well as cost data for both production and exploration by the SOE</t>
  </si>
  <si>
    <t>Yes. This includes reserves, production volumes, prices, value of sales, but not cost data.</t>
  </si>
  <si>
    <t>It only publishes production related data but not reserves or costs.</t>
  </si>
  <si>
    <t>Yes. This includes project-level information and detailed breakdown of revenue streams.</t>
  </si>
  <si>
    <t>Yes. Detailed breakdown of revenue streams but no project-level information.</t>
  </si>
  <si>
    <t>Yes, within a year of completion of financial year</t>
  </si>
  <si>
    <t>Does the SOE publish machine-readable information on its involvement in resource extraction?</t>
  </si>
  <si>
    <t>Not machine-readable</t>
  </si>
  <si>
    <t>No fiscal policy targets take into account resource revenues.</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</si>
  <si>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</si>
  <si>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</si>
  <si>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</si>
  <si>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t>
  </si>
  <si>
    <t xml:space="preserve">Does the government include resource-related assets and liabilities in its public sector balance or overall balance of general government in reports to the legislature? </t>
  </si>
  <si>
    <t xml:space="preserve">Yes. The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</si>
  <si>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There is yearly reporting on budget and actual for detailed revenue items (tax type) and expenditure category (wages, capital expenditure, etc.).</t>
  </si>
  <si>
    <t>No breakdown</t>
  </si>
  <si>
    <t>Is data to monitor attainment of fiscal targets disclosed by the Ministry of Finance machine-readable?</t>
  </si>
  <si>
    <t>No government report on performance against fiscal targets.</t>
  </si>
  <si>
    <t>Yes. All the assumptions and information used to calculate adherence to the fiscal rule are publicly available and included in the national budget. This includes annual and medium-term extractive resource price and production estimates.</t>
  </si>
  <si>
    <t>No. The assumptions and information used to calculate adherence to the fiscal rule are not publicly available and not included in the national budget.</t>
  </si>
  <si>
    <t>Not applicable. No fiscal rule. (Explain in "comments" box.)</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</si>
  <si>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</si>
  <si>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</si>
  <si>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</si>
  <si>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The central government does not publish data on transfers of resource-related revenues to subnational governments.</t>
  </si>
  <si>
    <t xml:space="preserve">Does the central government publish data on transfers of resource-related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</si>
  <si>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</si>
  <si>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breakdown of each type of transfer, but does not disaggregate by recipient.</t>
  </si>
  <si>
    <t>No. There is no quarterly reporting.</t>
  </si>
  <si>
    <t>No . The central government does not publish data on transfers of resource-related revenues to subnational governments.</t>
  </si>
  <si>
    <t xml:space="preserve">Does the central government publish machine-readable data on transfers of resource related revenues to subnational governments? </t>
  </si>
  <si>
    <t>Yes. machine-readable.</t>
  </si>
  <si>
    <t>No. Subnational governments do not publish information on resource revenue payments received.</t>
  </si>
  <si>
    <t>Do subnational governments publish timely data on all revenues received?</t>
  </si>
  <si>
    <t>Do subnational governments publish machine-readable data on all revenues received?</t>
  </si>
  <si>
    <t>Yes, machine-readable</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</si>
  <si>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</si>
  <si>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using funds for other purposes.</t>
  </si>
  <si>
    <t>No clear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</si>
  <si>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</si>
  <si>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</si>
  <si>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investment rule for the fund</t>
  </si>
  <si>
    <t>Yes, always</t>
  </si>
  <si>
    <t>No. the fund spends directly on domestic projects and other channels with no connection to the national budget</t>
  </si>
  <si>
    <t>No. There is no data published on the fund’s assets, transactions and investments.</t>
  </si>
  <si>
    <t xml:space="preserve">Does the fund management or authority in charge of the fund publish machine-readable data on its assets, transactions and investments? </t>
  </si>
  <si>
    <t>No. Data on debt stock or debt issued is not available.</t>
  </si>
  <si>
    <t>Yes. There is disaggregated data on debt stock and debt issued published by government. Detailed disaggregation would show stock and new issue of domestic vs. foreign debt, maturity (3 months to 5 years), fixed or variable interest.</t>
  </si>
  <si>
    <t>Data on debt is not diaggregated.</t>
  </si>
  <si>
    <t>Is machine-readable data on government debt disclosed?</t>
  </si>
  <si>
    <t xml:space="preserve">The country does not have a credit rating from a major agency, but staff reports from the IMF based on article IV consultation and surveillance are disclosed to the public. </t>
  </si>
  <si>
    <t>There is no capacitated external agency monitoring debt stock outside government.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</si>
  <si>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</si>
  <si>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</si>
  <si>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Are projections of future expected revenues from extractive industries and its implications on the government budget produced by the ministry of finance?</t>
  </si>
  <si>
    <t>Yes. These are detailed and include assumptions and multiple scenarios on production projections or commodity prices. They describe revenues and the proportion of future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</si>
  <si>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</si>
  <si>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commodity revenues, but there is no detailed assessment.</t>
  </si>
  <si>
    <t>No publicly available projection</t>
  </si>
  <si>
    <t>Not applicable. (This would only be for countries that do not participate in EITI.)</t>
  </si>
  <si>
    <t>Information on either reserves, volume or value of production of key commodities is not available; although some of this information is avialable.</t>
  </si>
  <si>
    <t>No information on either reserves, volume and value of production/export of key commodities is available.</t>
  </si>
  <si>
    <t>Does the central government publish comprehensive information on transfers of resource related revenues to subnational governments?</t>
  </si>
  <si>
    <t>Does the fund management or authority in charge of the fund publish comprehensive information on its assets, transactions and investments?</t>
  </si>
  <si>
    <t>Are there guidelines for grievance, dispute and conflict resolution, including the establishments of the office of an Ombudsman (or equivalent)?</t>
  </si>
  <si>
    <t>AG comment</t>
  </si>
  <si>
    <t>Agree. Delete.</t>
  </si>
  <si>
    <t>source of info?</t>
  </si>
  <si>
    <t xml:space="preserve">I don't know what capital accounting is. If I'm at all representative, it might be worth finding a different term? Production and reserves? </t>
  </si>
  <si>
    <t>need to explain disaggregation. By license?</t>
  </si>
  <si>
    <t>Fund question about this should be in Oversight component. Need one for SOEs too, yes?</t>
  </si>
  <si>
    <t xml:space="preserve">Would any country receive a Yes here? Seems like too high and too specific bar to hold countries too. How common is this practice? Equally applicable to petroleum and mining? Can we drill down to the essence of what you're getting at here? </t>
  </si>
  <si>
    <t>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t>
  </si>
  <si>
    <t>need to tweak answers to clarify this is about de jure rules, not practice</t>
  </si>
  <si>
    <t>is this rather a reporting practice? Or is it about what rule is on the books.</t>
  </si>
  <si>
    <t>to bidders or to the public?</t>
  </si>
  <si>
    <t>Interesting. Some similar 'de facto' questions are found in the Legal component, e.g. on Funds. Need to be consistent.</t>
  </si>
  <si>
    <t>No A score?</t>
  </si>
  <si>
    <t>Independent like a regulator? Or like the legislature? Underspecified</t>
  </si>
  <si>
    <t>interested to hear from Patrick how standard these typically are, or do they more often apper in the contract</t>
  </si>
  <si>
    <t>Should these 2 questions be merged like this? Not sure myself</t>
  </si>
  <si>
    <t>tricky if these occur in contracts</t>
  </si>
  <si>
    <t>"Are there…" (not is).  Again is the dislcosure of these regulations the same question as their existence? I'm not sure I understand this question.</t>
  </si>
  <si>
    <t xml:space="preserve">Could add disaggregation to the scale of scores. Need to anticipate the US situation where it applies to foreign govts only. Which are we talking about here - payments to all govts or to the country's govt? </t>
  </si>
  <si>
    <t>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t>
  </si>
  <si>
    <t>clarify</t>
  </si>
  <si>
    <t>this seems like an EITI question in disguise since reconciliation is not standard practice for disclosures. Keep?</t>
  </si>
  <si>
    <t>clarity of question, it's about auditing?</t>
  </si>
  <si>
    <t>anything on regularity and quality of auditing?</t>
  </si>
  <si>
    <t>what does this refer to? I just may be ignorant of this type of thing. Is it extractive-specific?</t>
  </si>
  <si>
    <t>again, need consistency about whether social is included</t>
  </si>
  <si>
    <t>any overlap between this and  question 82?  Also previous questions talk only about EIAs not Social</t>
  </si>
  <si>
    <t>??</t>
  </si>
  <si>
    <t>does question match the indicator?</t>
  </si>
  <si>
    <t>need full range of answers. Is this aboutregulatory capacity?</t>
  </si>
  <si>
    <t>how standard are these across the industries?</t>
  </si>
  <si>
    <t>patrick can help reword</t>
  </si>
  <si>
    <t>and/or?</t>
  </si>
  <si>
    <t xml:space="preserve">projects and entities? </t>
  </si>
  <si>
    <t>Audit should be separate question from company reporting</t>
  </si>
  <si>
    <t xml:space="preserve">could be combined w 127, or more clearly distinct. Often 'companies' or dedicated consortia are set up to do a particular project so the distinction isnt always that great </t>
  </si>
  <si>
    <t>will need to define QFAs</t>
  </si>
  <si>
    <t>publish the names of its …</t>
  </si>
  <si>
    <t>structure' prob not right word</t>
  </si>
  <si>
    <t xml:space="preserve">This is not only relevant when SOE funded from budget. Perhaps rather: Does the SOE remit the correct amount of revenues [not just sales revenues] to the treasury on time? </t>
  </si>
  <si>
    <t>Need a separate question on the value of the in-kind revenues received, I think, but want to think about it. Will review SOE questions later</t>
  </si>
  <si>
    <t>involvement.  Overlap w other questions? Cost data seems odd/unlikely</t>
  </si>
  <si>
    <t>use disaggregated or granular throughout.</t>
  </si>
  <si>
    <t>would like to revisit trading question after next round of revisions</t>
  </si>
  <si>
    <t>needs some work…'use of revenues' is perhaps misleading</t>
  </si>
  <si>
    <t xml:space="preserve">intreresting that this and the fund topics have 'de facto' questions, but other topics (SOE financing, license allocations, standardization of fiscal terms) do not. What was the decision made on this? </t>
  </si>
  <si>
    <t>approval of extrabudgetary spending is outside scope of the question?</t>
  </si>
  <si>
    <t>specific revenues in question to distinguish from spending</t>
  </si>
  <si>
    <t>reword Q</t>
  </si>
  <si>
    <t>?</t>
  </si>
  <si>
    <t xml:space="preserve">is the. I wonder if it is more effective ask about the data explicitly (price, prod, etc.)? </t>
  </si>
  <si>
    <t>does this happen in a lot of countries?</t>
  </si>
  <si>
    <t>could be partial</t>
  </si>
  <si>
    <t>overlap? Don’t understand distinction w 165</t>
  </si>
  <si>
    <t>both won't be applicable in all cases - do various answers work for places where only one type of payment is present?</t>
  </si>
  <si>
    <t>need to account for variation across SN govts</t>
  </si>
  <si>
    <t>DO all disclosure categories (fiscal, licenses, SN, etc.) have a quality question? Will it count as much as all the 'data' questions for each topic combined (i.e. it is its own indicator)? Maybe worth rethinking</t>
  </si>
  <si>
    <t>duplicate?</t>
  </si>
  <si>
    <t>will researchers be able to evaluate alignment?</t>
  </si>
  <si>
    <t>Oversight? Where are equivalent questions for regular govt officials and SOE officials?</t>
  </si>
  <si>
    <t xml:space="preserve">Are all our RP indicators of equal importance? </t>
  </si>
  <si>
    <t>seems like fiscal is being used 2 ways in the RP section. To me, it's not clear the distinction between these indicators and the ones on the public sector balance and macroecons, but sure Andrew, et al will review</t>
  </si>
  <si>
    <t xml:space="preserve">not so sure about this question. Definitely would seem to belong in a different component at the very least. </t>
  </si>
  <si>
    <t>answers should probably very by comprehensiveness of the disclosures (all, some, none) rather than form</t>
  </si>
  <si>
    <t>xxx</t>
  </si>
  <si>
    <t>Component</t>
  </si>
  <si>
    <t>Question number 1</t>
  </si>
  <si>
    <t>Yes. Licensing rules specify minimum pre-defined criteria for qualification of companies, and the process by which companies must meet these criteria before being eligible for a license.</t>
  </si>
  <si>
    <t>No. The licensing process or other laws limits participation of qualified companies based on discretionary rules.</t>
  </si>
  <si>
    <t>Are there clear and public regulations and guidance regarding the role of the tax authority and companies in the administration and collection of payments?</t>
  </si>
  <si>
    <t>Yes. Rules require public disclosure of company payments to government at a project by project level of disaggregation, and by tax type.</t>
  </si>
  <si>
    <t>Yes. Rules require public disclosure of company payments to government at a company level of disaggregation, not by tax type.</t>
  </si>
  <si>
    <t xml:space="preserve">Has government set clearly defined commercial and/or non-commercial roles for the SOE? </t>
  </si>
  <si>
    <t>Is the SOE's funding clearly defined in legislation?</t>
  </si>
  <si>
    <t>As part of its overall fiscal policy, the government sets a medium-to-long-term target for the current and capital spending  of revenue from natural resources or overall budget aggregates. This is a legal or constitutionally approved target with an enforceable compliance mechanism.</t>
  </si>
  <si>
    <t>As part of its overall fiscal policy, the government sets a medium-to-long-term target for the current and capital spending of revenue from natural resources or overall budget aggregates. This is based on a political agreement among all stakeholders and an executive decree.</t>
  </si>
  <si>
    <t>As part of its overall fiscal policy, the government sets an annual numerical target for the current and capital spending of revenue from natural
resources.</t>
  </si>
  <si>
    <t>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t>
  </si>
  <si>
    <t>Partial. Arrangements are defined in rules or official guidance, but are not clear or well defined.</t>
  </si>
  <si>
    <t>delete</t>
  </si>
  <si>
    <t>Yes. Officials disclose information about their financial interest in any extractive activities or projects.</t>
  </si>
  <si>
    <t>No. Officials do not disclose information about their financial interest in any extractive activities or projects.</t>
  </si>
  <si>
    <t xml:space="preserve">Do government officials (and affliated officials in SOES, savings fund managers and other official agencies) disclose information about their financial interests? </t>
  </si>
  <si>
    <t>Yes, all contracts covering all license areas allocated to companies are publically disclossed and readily available.</t>
  </si>
  <si>
    <t>No contracts are available.</t>
  </si>
  <si>
    <t>More than half of the known contracts are publically disclossed and readily available.</t>
  </si>
  <si>
    <t>Less than half of the known contracts are publically disclossed and readily available.</t>
  </si>
  <si>
    <t xml:space="preserve">Does the government publically disclose sufficient information on the licensing process before license allocation? </t>
  </si>
  <si>
    <t>Is tax payment data disclosed to the public comprehensive?</t>
  </si>
  <si>
    <t>Yes. The value of the tax base, tax payables, company payments to government authorities, units of production, and realized price are all disclosed, for all payment types.</t>
  </si>
  <si>
    <t>Partial. Multiple aspects of tax base, tax payables, payments, production, realized price are disclosed but not  Some but not all payment types are disclosed</t>
  </si>
  <si>
    <t xml:space="preserve">Do officials of the SOE disclose information about their financial interest in any oil, gas or mining projects and entities? </t>
  </si>
  <si>
    <t>Yes. Officials of the SOE disclose information about their financial interest in any extractive activities, projects or entities.</t>
  </si>
  <si>
    <t>No. Officials of the SOE do not disclose information about their financial interest in any extractive activities, projects or entities.</t>
  </si>
  <si>
    <t>Does the SOE publish the names of its Board of Directors?</t>
  </si>
  <si>
    <t>Yes. The SOE publishes the names of its current board of directors.</t>
  </si>
  <si>
    <t>No The SOE does not publish the names of its current board of directors.</t>
  </si>
  <si>
    <t xml:space="preserve">If there is a medium-term fiscal rule, is the information used to calculate adherence to the fiscal rule (e.g. oil or mineral price, resource revenue, benchmark price) publicly available and included in the national budget? </t>
  </si>
  <si>
    <t>Do subnational authorities publish comprehensive data  on all revenues received by central government and direct from company  where applicable?</t>
  </si>
  <si>
    <t>Do subnational governments publish disaggregated data  on all revenues received?</t>
  </si>
  <si>
    <t>Yes. All subnational governments publish a detailed breakdown of resource-related revenues including various taxes types, royalties, etc.</t>
  </si>
  <si>
    <t>Partial. Some subnational governments publish a detailed breakdown of resource-related revenues including various taxes types, royalties, etc.</t>
  </si>
  <si>
    <t>Yes. There is quarterly reporting within the next quarter from all subnational governments</t>
  </si>
  <si>
    <t>Yes. There is quarterly reporting within the next quarter from at least half of subnational governments</t>
  </si>
  <si>
    <t>No. There is quarterly reporting from less than half of subnational governments.</t>
  </si>
  <si>
    <t>Yes, there are machine-readable disclosures from all subnational governments.</t>
  </si>
  <si>
    <t>Yes, there are machine-readable disclosures from more than half of subnational governments.</t>
  </si>
  <si>
    <t>Yes, there are machine-readable disclosures from less than half of subnational governments.</t>
  </si>
  <si>
    <t>No. Subnational governments do not publish information on resource revenue payments received in machine readable format.</t>
  </si>
  <si>
    <t xml:space="preserve">Do government officials with a role in the oversight of the oil, gas or mining sector disclose information about their financial interest in comercial entreprises? </t>
  </si>
  <si>
    <t>Yes. All government officials with a role in the oversight of the oil, gas or mining sector disclose information about their financial interest in comercial entreprises.</t>
  </si>
  <si>
    <t>Partial. Some government officials with a role in the oversight of the oil, gas or mining sector disclose information about their financial interest in comercial entreprises.</t>
  </si>
  <si>
    <t>No. No government officials with a role in the oversight of the oil, gas or mining sector disclose information about their financial interest in comercial entreprises.</t>
  </si>
  <si>
    <t>Does an authority independent of the licensing authority verify the allocation of licenses?</t>
  </si>
  <si>
    <t>Partial. An independent authority is mandated to verify the allocation of licenses, but does not follow this mandate for every lincense allocation.</t>
  </si>
  <si>
    <t>Partial. An independent authority is mandated to verify the allocation of licenses, and fulfilss this mandate for every lincense allocation.</t>
  </si>
  <si>
    <t>No. No authority versifies the allocation of licenses.</t>
  </si>
  <si>
    <t>ML: reformulate the question - I always found it difficult to understand. Eg: Is there an audit of resource revenue? 
DM - have changed. But I also think we don’t need to describe what body does the audit.</t>
  </si>
  <si>
    <t>Are there regular audits of the tax authority and other similar organizations receiving and remitting payments from resource companies?</t>
  </si>
  <si>
    <t xml:space="preserve">Yes. A national audit office (or supreme audit institution) has authority and resources to review and conduct audits on the tax authority and other similar organizations </t>
  </si>
  <si>
    <t>A national audit office has authority to review and conduct audits on  tax authority and other similar organizations,  but does not conduct such audits regularly nor comprehensively.</t>
  </si>
  <si>
    <t>No. There are no audits or reviews of the  tax authority and other similar organizations.</t>
  </si>
  <si>
    <t>Is the SOE Board independent of government, empowered and professional, and selected in a transparent process guided by rules mandating the selection process?</t>
  </si>
  <si>
    <t>Partial. A majority of board members are independent of the government and the extractive companies, and the SOE publishes information about the rules governing decision-making by the board of directors.But selection of board members is not transparent.</t>
  </si>
  <si>
    <t>Partial. A minority of board members are independent,and the SOE publishes information about the rules governing decision-making by the board of directors.But selection of board members is not transparent.</t>
  </si>
  <si>
    <t>No. No Board members are independent of the government.</t>
  </si>
  <si>
    <t xml:space="preserve">Does the SOE remit the correct amount of tax revenues or sales revenues (where applicable) to the treasury on time? </t>
  </si>
  <si>
    <t>Yes. SOEs remit all appropriate payments (in cash or in kind) from operations to the national treasury.</t>
  </si>
  <si>
    <t>Partial. SOEs remit some revenues and is notnecessarily on a timely basis.</t>
  </si>
  <si>
    <t>Licensing process oversight</t>
  </si>
  <si>
    <t>Licensing process rules</t>
  </si>
  <si>
    <t>Licensing process disclosures</t>
  </si>
  <si>
    <t>Fiscal terms disclosure</t>
  </si>
  <si>
    <t>Fiscal policy oversight</t>
  </si>
  <si>
    <t>Fiscal payment disclosure rules</t>
  </si>
  <si>
    <t xml:space="preserve">Are all payments from companies remitted to the national treasury (except for amounts legally retained by state-owned companies) in accordance with the relevant rules? </t>
  </si>
  <si>
    <t>Tax administration</t>
  </si>
  <si>
    <t>Assessment of local environmental risks rules</t>
  </si>
  <si>
    <t>Environmental and social risk assessment</t>
  </si>
  <si>
    <t>ESIA disclosures</t>
  </si>
  <si>
    <t>ASM rules</t>
  </si>
  <si>
    <t>Clarity of SOE roles</t>
  </si>
  <si>
    <t>Financial interests of SOE employees</t>
  </si>
  <si>
    <t>SOE disclosures</t>
  </si>
  <si>
    <t>SOE oversight</t>
  </si>
  <si>
    <t>SOE funding</t>
  </si>
  <si>
    <t>Does the country have an official credit rating?</t>
  </si>
  <si>
    <t>EITI report use</t>
  </si>
  <si>
    <t>Is the country's EITI information used to inform policy debates and governance reform?</t>
  </si>
  <si>
    <t>I think really hard to answer - delet</t>
  </si>
  <si>
    <t xml:space="preserve">Does the legislature play an active role in overseeing licensing in the oil, gas and mining sector? </t>
  </si>
  <si>
    <t>Development plans</t>
  </si>
  <si>
    <t>Assessment of environmental and social risks rules</t>
  </si>
  <si>
    <t>Does the government disclose comprehensive data on the reserves, sales, exports of its extrative resources?</t>
  </si>
  <si>
    <t>Accounting for physical reserves and production</t>
  </si>
  <si>
    <t>Is tax payment data disaggregated at the level of payments from each project and payment type?</t>
  </si>
  <si>
    <t>Are environmental mitigation management plans for oil, gas and mining projects published prior to the award of any mineral rights or project implementation?</t>
  </si>
  <si>
    <t>Information may be disclosed outside the budget, but best practice is to refrain from extra budgetary activities.</t>
  </si>
  <si>
    <t>DM. Are the criteria correct here? The country gets marked down if it is not implementing the EITI??</t>
  </si>
  <si>
    <t>Number of indicators in a Component</t>
  </si>
  <si>
    <t>Question weight</t>
  </si>
  <si>
    <t>Yes. The fiscal code includes provisions such as "thin capitilization measures", "advanced pricing agreements", use of standardized prices to calculate sales. The fiscal code uses at least one of the OECD transfer pricing guidelines.</t>
  </si>
  <si>
    <t>Partial. The fiscal code includes some but not all provisions of thin capitilization measures", "advanced pricing agreements", use of standardized prices to calculate sales.</t>
  </si>
  <si>
    <t>Repetition of question, deleted</t>
  </si>
  <si>
    <t>Check which Govenrance component this should be in.</t>
  </si>
  <si>
    <t xml:space="preserve">If the SOC is involved with quasi-fiscal activities, such as payments for social services, public infrastructure, fuel subsidies and national debt servicing, does it publish comprehensive information about them? </t>
  </si>
  <si>
    <t>we have this in the general sense, I don’t think we need it specifically for SOE employees</t>
  </si>
  <si>
    <t>RGI/MGA/Pillar IV</t>
  </si>
  <si>
    <t>Indicators and weightings</t>
  </si>
  <si>
    <t>This sheet shows the Indicators by Governance Component, the number of questions in each Indicator, and the contribution of each Component, Indicator and Question towards the total scre for a country</t>
  </si>
  <si>
    <t>SHEET USED FOR INTERNAL CODING IGNORE</t>
  </si>
  <si>
    <t>How many questions are new, changed or the same from RGI 2013?</t>
  </si>
  <si>
    <t>Summary metrics</t>
  </si>
  <si>
    <t>How much do these changes impact the contribution to the overall score?</t>
  </si>
  <si>
    <t>x</t>
  </si>
  <si>
    <t>How many questions need further revision?</t>
  </si>
  <si>
    <t>Count of Needs revision</t>
  </si>
  <si>
    <t>COMMENTS</t>
  </si>
  <si>
    <t>Dma Comments</t>
  </si>
  <si>
    <t>AG: what if NOC doesn't play all the roles indicated in the answer?
This could be more easily answered as a legal structure question
I think this is an RGI 2013 Q</t>
  </si>
  <si>
    <t>Are  penalties for non-compliance with ESIAs (i.e., fines, suspension, and revocation for egregious violations) levied in practice?</t>
  </si>
  <si>
    <t>Does legislation include provisions that recognize and govern artisanal and small scale mining?</t>
  </si>
  <si>
    <t xml:space="preserve">If the country has a national savings fund, do the rules dictate that withdrawals from the fund go to the national budget rather than to a system of parallel spending? </t>
  </si>
  <si>
    <t xml:space="preserve">Is the SOE subject to the same legal terms as private companies? </t>
  </si>
  <si>
    <t>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</si>
  <si>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SOE is subject to some of the same legal terms as private companies, but is exempt from others.</t>
  </si>
  <si>
    <t>No. The SOE is not subject to the same legal terms as private companies.</t>
  </si>
  <si>
    <t xml:space="preserve">Is the beneficial ownership of oil, gas and mining companies or projects publicly disclosed? </t>
  </si>
  <si>
    <t>Does the SOE publish disaggregated data on its involvement in resource extraction?</t>
  </si>
  <si>
    <t>Does the SOE publish timely data on its involvement in resource extraction?</t>
  </si>
  <si>
    <t>This is too vague - suggest to delete</t>
  </si>
  <si>
    <t>Define "open license"</t>
  </si>
  <si>
    <t>This seems vague - can we be specific o what data we require?</t>
  </si>
  <si>
    <t>Does the official pubilcly-available register of licenses include data covering all licenses given to companies, and those licenses that are unassigned?</t>
  </si>
  <si>
    <t xml:space="preserve">Does the fund management or authority in charge of the fund publish disaggregated data on its assets, transactions and investments? </t>
  </si>
  <si>
    <t>Some disaggregated data is available either on assets, transactions or investments.</t>
  </si>
  <si>
    <t>No disaggregated data</t>
  </si>
  <si>
    <t>Data on debt is not comprehensive, as does not include SOEs or fund.</t>
  </si>
  <si>
    <t>Yes. There is comprehensive data on debt stock and debt issued published by government. This includes debt issued by the SOE or fund.</t>
  </si>
  <si>
    <t>How does new and old questions change the scores for each Indicator?</t>
  </si>
  <si>
    <t>JC comment</t>
  </si>
  <si>
    <t>Should it not be neutral (normalised mean) if not implementing (criteria C), and negative for D</t>
  </si>
  <si>
    <t>Confusing wording of criteria. Should it say review instead of "receive"? And is "on" the right word?</t>
  </si>
  <si>
    <t>How to measure? Would omit and not sure an indicator on EITI report use is very core to the RGI. DELETE</t>
  </si>
  <si>
    <t>Perhaps A could be something where there is a body that systematically review and revokes, above and beyond simply "there have been cases"</t>
  </si>
  <si>
    <t>Seems fixed</t>
  </si>
  <si>
    <t>Seems fixed. Criteria C should be "Yes"?</t>
  </si>
  <si>
    <t xml:space="preserve">Yes. </t>
  </si>
  <si>
    <t>D should be neutral score. Is there a question about data format of EITI reports? Maybe not necessary if we cover this in context of government data more generally</t>
  </si>
  <si>
    <t>Presume we ask reporting practice equialvent qwuestion on whether contracts actually disclosed?</t>
  </si>
  <si>
    <t>Which 2 questions be merged? I think tranparency of terms is somewhat different to minimising bid terms. Would support de-merging if that’s what just happened. Also m,odel contracts existing is one thing, but are they followed? Maybe run past Joe B?</t>
  </si>
  <si>
    <t>Think this should just be about paymnents to domestic gov. Too complicated to include foreign govs, but could add another question on listed companies. B ="and/or not by tax type?" And should it be payment type rather than tax type?</t>
  </si>
  <si>
    <t>C= "making calculations impossible". Also is it possible that such formula be required to exsist by law, but not themselves codified in law? How would be handle that?</t>
  </si>
  <si>
    <t>Need to define "readily available". Online is probably sufficient</t>
  </si>
  <si>
    <t>Think it’s a practice- doesn’t matter so much where or whether its required by law if done somewherte</t>
  </si>
  <si>
    <t>Indicator says fund spending but question is about fund saving/deposits</t>
  </si>
  <si>
    <t>Cvrtiera- could add "Yes" and "No" preffixes</t>
  </si>
  <si>
    <t>Seems like it should be deleted</t>
  </si>
  <si>
    <t>Maybe worth keeping for comparability. It’s a fairly easy question to answer I presume?</t>
  </si>
  <si>
    <t>Keep</t>
  </si>
  <si>
    <t>discretionary rules? Might need tightening what we mean and is there any room for medium critera/partial?</t>
  </si>
  <si>
    <t>maybe partial could include some cases or limited evidence of delays or stoppagees, but no clear if systematically applied</t>
  </si>
  <si>
    <t>masybe want to include notes that if its based on negotiation then unlikely to find this</t>
  </si>
  <si>
    <t>not obvious we want to combine them- from a efficiency point of view, full information prior is also important</t>
  </si>
  <si>
    <t>Check again IBP indicators for this- could be easy to tighten up- and def want something in here on budget disclosure</t>
  </si>
  <si>
    <t>Is it vital its specifically the MoF who do this? Probably, just seems incongruous as we rarely specify thye agency for other reporting practices</t>
  </si>
  <si>
    <t>Should not mark down if they don't have this- may not have any indigenous people for example</t>
  </si>
  <si>
    <t>http://opendatatoolkit.worldbank.org/en/essentials.html</t>
  </si>
  <si>
    <t>Need to carefully weight these three- the first question probably more important that two follow up questions.</t>
  </si>
  <si>
    <t>Better to add "other electronic formatrs" after excel. Things like CSV and JSON preferable to excel as they are non-proprietary</t>
  </si>
  <si>
    <t>Might want to elaborate machine readable files= excel, csv etc.</t>
  </si>
  <si>
    <t>maybe expand to elaborate the tax payment data published publicly. Althougn should be obvious from flow of questions</t>
  </si>
  <si>
    <t>Specifically the amouints of tyhose transfers? Also is it freely available? Sometime stats officie have it, but costs money to view</t>
  </si>
  <si>
    <t>will need to guide thew researcher how to verify no company payments due to subnational gov in some regimes. In others, land taxes and royalties etc might be due</t>
  </si>
  <si>
    <t>Partial. Rules covers contracts signed after rule is enacted.</t>
  </si>
  <si>
    <t>Yes. Rule covers contracts already signed and those signed after the rule is enacted.</t>
  </si>
  <si>
    <t>No. There is no rule mandated contract disclosure</t>
  </si>
  <si>
    <t>A=  add " There are examples of successful FOI requests relevant to the extractive sector", B= add "There are examples of successful FOI requests in other sectors, but not directly related to the extractives sector"
Also assume there is a question on whether there is a law- otherwise could be critera C- a law, but no evidence of success application opf the law</t>
  </si>
  <si>
    <t>NRGI reviewer</t>
  </si>
  <si>
    <t>Erica</t>
  </si>
  <si>
    <t>Amir</t>
  </si>
  <si>
    <t>Sandy</t>
  </si>
  <si>
    <t>Sam Bekoe</t>
  </si>
  <si>
    <t>Patrick</t>
  </si>
  <si>
    <t>Varsha</t>
  </si>
  <si>
    <t>Andrew</t>
  </si>
  <si>
    <t>Legal structure</t>
  </si>
  <si>
    <t>Previous indicator</t>
  </si>
  <si>
    <t>Environmental and social assessment rules</t>
  </si>
  <si>
    <t>Policy issues (NRC precept)</t>
  </si>
  <si>
    <t>High level accountability practices (2)</t>
  </si>
  <si>
    <t>Exploration and licensing (3)</t>
  </si>
  <si>
    <t>Taxation (4)</t>
  </si>
  <si>
    <t>Local environmental and social (5)</t>
  </si>
  <si>
    <t>State-owned enterprises (6)</t>
  </si>
  <si>
    <t>Revenue allocation (7)</t>
  </si>
  <si>
    <t>Revenue volatility management (8)</t>
  </si>
  <si>
    <t>Capacity</t>
  </si>
  <si>
    <t>High level institutional and legal structure (1)</t>
  </si>
  <si>
    <t>Public financial management (9)</t>
  </si>
  <si>
    <t>Private sector development and links to non-resource economy (10)</t>
  </si>
  <si>
    <t>"Weight of component" is hard coded and can be varied</t>
  </si>
  <si>
    <t>Weight of  Component</t>
  </si>
  <si>
    <t>Weight of Indicator</t>
  </si>
  <si>
    <t>Weight of each Question in Indicator</t>
  </si>
  <si>
    <t>Number of questions</t>
  </si>
  <si>
    <t xml:space="preserve">Subnational transfer rules </t>
  </si>
  <si>
    <t>Fiscal rule accountability</t>
  </si>
  <si>
    <t>Macroeconomic framework data</t>
  </si>
  <si>
    <t>Environmental and social impact assessment</t>
  </si>
  <si>
    <t>Government debt data</t>
  </si>
  <si>
    <t>Tax authority accountability</t>
  </si>
  <si>
    <t>Government debt oversight</t>
  </si>
  <si>
    <t>Officials financial interest disclosure</t>
  </si>
  <si>
    <t>Subnational transfer rules</t>
  </si>
  <si>
    <t>Reserves and production accounting</t>
  </si>
  <si>
    <t>Fiscal rule reporting</t>
  </si>
  <si>
    <t>Data ownership rules</t>
  </si>
  <si>
    <t>Criterion B</t>
  </si>
  <si>
    <t>Criterion C</t>
  </si>
  <si>
    <t>Criterion D</t>
  </si>
  <si>
    <t>Contract Disclosure rule</t>
  </si>
  <si>
    <t>Fiscal terms disclosure rule</t>
  </si>
  <si>
    <t>Licensing process</t>
  </si>
  <si>
    <t>Environmental and social impact assessment rules</t>
  </si>
  <si>
    <t>SOE funding rule</t>
  </si>
  <si>
    <t>Fund rules</t>
  </si>
  <si>
    <t>Macro-fiscal rule adherance</t>
  </si>
  <si>
    <t>Fund reports</t>
  </si>
  <si>
    <t>Governance Component</t>
  </si>
  <si>
    <t>De Jure</t>
  </si>
  <si>
    <t>De Facto</t>
  </si>
  <si>
    <t>Total</t>
  </si>
  <si>
    <t>Mapping:
External</t>
  </si>
  <si>
    <t>What is the fiscal system for mineral resources?</t>
  </si>
  <si>
    <t>A technical agency or regulator.</t>
  </si>
  <si>
    <t>The ministry of the extractive sector.</t>
  </si>
  <si>
    <t>Yes, the central government transfer revenues arising from resource extraction to subnational governments.</t>
  </si>
  <si>
    <t>Criterion A
(=1/1 points)</t>
  </si>
  <si>
    <t>Criterion E
(=0/1 points)</t>
  </si>
  <si>
    <t>Yes, under law.</t>
  </si>
  <si>
    <t>Yes, under a publicly documented policy.</t>
  </si>
  <si>
    <t>Not applicable/Other.</t>
  </si>
  <si>
    <t>Yes.</t>
  </si>
  <si>
    <t>No.</t>
  </si>
  <si>
    <t>The government does not publicly disclose this data.</t>
  </si>
  <si>
    <t>The government does not publicly disclose this data in digital format, or, does not publicly disclose this data at all.</t>
  </si>
  <si>
    <t>No, under neither.</t>
  </si>
  <si>
    <t>Yes, the portal contains the most recent publicly available data on reserves, sales, and exports.</t>
  </si>
  <si>
    <t>Yes, the data is available under an open license which imposes no restrictions on data use, redistribution, and modification, including for commercial purposes.</t>
  </si>
  <si>
    <t>Yes, with no known exceptions.</t>
  </si>
  <si>
    <t xml:space="preserve">Is the country EITI-compliant? </t>
  </si>
  <si>
    <t>No, the country is an EITI candidate.</t>
  </si>
  <si>
    <t>Is the data contained in the country's most recent EITI report timely?</t>
  </si>
  <si>
    <t>The data is available in a non-proprietary machine-readable format (e.g..csv, .tsv, or .JSON).</t>
  </si>
  <si>
    <r>
      <t xml:space="preserve">The data is available </t>
    </r>
    <r>
      <rPr>
        <sz val="10"/>
        <color rgb="FFC55A11"/>
        <rFont val="Arial"/>
        <family val="2"/>
      </rPr>
      <t>via an API that is accompanied by a landing page and associated documentation.</t>
    </r>
  </si>
  <si>
    <r>
      <t xml:space="preserve">The data is available in a proprietary machine-readable format (e.g. Access, </t>
    </r>
    <r>
      <rPr>
        <sz val="10"/>
        <color rgb="FFC55A11"/>
        <rFont val="Arial"/>
        <family val="2"/>
      </rPr>
      <t>Excel).</t>
    </r>
  </si>
  <si>
    <r>
      <t>The data is available i</t>
    </r>
    <r>
      <rPr>
        <sz val="10"/>
        <color rgb="FFC55A11"/>
        <rFont val="Arial"/>
        <family val="2"/>
      </rPr>
      <t>n a text-based format (e.g. PDF or Microsoft Word).</t>
    </r>
  </si>
  <si>
    <t>Does the government maintain a publicly available registry of licenses/contracts, either online or in print?</t>
  </si>
  <si>
    <t>Yes, online.</t>
  </si>
  <si>
    <t>No, the registry contains neither type of information, or, no such registry exists.</t>
  </si>
  <si>
    <t>No such registry exists.</t>
  </si>
  <si>
    <t>No such portal exists.</t>
  </si>
  <si>
    <t>No, the data is available under a license which imposes restrictions in some of these areas, or, the data has unknown licensing status, or, no such portal exists.</t>
  </si>
  <si>
    <t>Yes, in the aggregate.</t>
  </si>
  <si>
    <t>Yes, at the project-level.</t>
  </si>
  <si>
    <t>No, the government failed to adhere to this requirement in one or more known cases.</t>
  </si>
  <si>
    <t>The government maintains such a portal, but some types of data specified here are missing.</t>
  </si>
  <si>
    <t>No, the portal does not contain the most recent publicly available data on sales, reserves, and/or exports, or, no such portal exists.</t>
  </si>
  <si>
    <t>No, these requirements have not been met in one or more cases, or, there are no such requirements.</t>
  </si>
  <si>
    <t>Is the licensing authority independent from the SOE?</t>
  </si>
  <si>
    <t>Yes, for the fiscal year covered by the report.</t>
  </si>
  <si>
    <t>Yes, for the fiscal year prior to that covered by the report.</t>
  </si>
  <si>
    <t>Yes, for a fiscal year more than one year prior to that covered by the report.</t>
  </si>
  <si>
    <t>No, the SOE's most recently publicly available annual report does not include this information, or, the SOE does not publicly disclose such reports.</t>
  </si>
  <si>
    <t>Is the SOE required to publicly disclose information on the sale of the government's share of production?</t>
  </si>
  <si>
    <t>Does the government specify the procedures that the SOE must abide by when selling its share of production to foreign and domestic buyers?</t>
  </si>
  <si>
    <t>No, or, no such procedures exist.</t>
  </si>
  <si>
    <t>Yes, for each sale.</t>
  </si>
  <si>
    <t>Is the majority of the SOE's Board of Directors independent of the current national-level government (i.e. at least half of the SOE's Board members do not hold positions in the current national-level government)?</t>
  </si>
  <si>
    <t>No, or, the SOE does not publicly disclose a list of Board members.</t>
  </si>
  <si>
    <t>Is the government's adherence to the fiscal rule subject to a periodic external audit?</t>
  </si>
  <si>
    <t>Was the government's adherence to the fiscal rule audited over the most recently completed audit timeframe, as specified above?</t>
  </si>
  <si>
    <t>No, the government's adherence to the fiscal rule was not audited over the recently completed audit timeframe, or, there is no such requirement.</t>
  </si>
  <si>
    <t>Does the government publicly disclose projections of expected future natural resource revenues?</t>
  </si>
  <si>
    <t>No, the government does not publicly disclose such projections.</t>
  </si>
  <si>
    <t>No, the government does not publicly disclose this information.</t>
  </si>
  <si>
    <t>Yes, for each subnational government.</t>
  </si>
  <si>
    <t>No, the central government does not publicly disclose this information.</t>
  </si>
  <si>
    <t>Are transfers of natural resource-related revenues to sub-national governments subject to a periodic external audit?</t>
  </si>
  <si>
    <t>Were transfers of natural resource-related revenues to sub-national governments audited over the most recently completed audit timeframe, as specified above?</t>
  </si>
  <si>
    <t>Does the government require that withdrawals/spending from the natural resource fund pass through the normal budget process?</t>
  </si>
  <si>
    <t>No, the government failed to adhere to these rules in one or more known cases, or, the rules have not been publicly disclosed, or, there are no such rules.</t>
  </si>
  <si>
    <t>Is the natural resource fund required to produce annual financial reports?</t>
  </si>
  <si>
    <t>Is the natural resource required to publicly disclose these reports?</t>
  </si>
  <si>
    <t>No, the natural resource fund's most recently publicly available annual report does not include this information, or, the natural resource fund does not publicly disclose such reports.</t>
  </si>
  <si>
    <t>The SOE is funded by budget allocation.</t>
  </si>
  <si>
    <t>There is an extractive sector company that is fully owned/controlled by the government.</t>
  </si>
  <si>
    <t>The government has no ownership of extractive sector companies.</t>
  </si>
  <si>
    <t>A state-owned enterprise.</t>
  </si>
  <si>
    <t>Tax payments are deposited directly into natural resource funds or accounts which are managed by the Ministry of Finance, the Central Bank, or a special fund authority.</t>
  </si>
  <si>
    <t>Through export sales, the majority of which occur via contracts with end users.</t>
  </si>
  <si>
    <t>Through export sales, the majority of which are via contracts with commodity traders.</t>
  </si>
  <si>
    <t>Through sales to domestic refineries.</t>
  </si>
  <si>
    <t>Companies receive contracts/licenses or concessions to explore, extract, and sell minerals in exchange for royalties and taxes.</t>
  </si>
  <si>
    <t>Companies sign production sharing agreements that determine payments and the sharing of costs/profits with the government.</t>
  </si>
  <si>
    <t>Companies sign service contracts that stipulate a fee for services delivered to the government.</t>
  </si>
  <si>
    <t>Has the government established a natural resource fund which concentrates revenue directly obtained from oil, gas or mineral extraction?</t>
  </si>
  <si>
    <t>Context</t>
  </si>
  <si>
    <t>Criterion F
(N/A)</t>
  </si>
  <si>
    <t>PRECEPT 6: NATIONALLY-OWNED RESOURCE COMPANIES</t>
  </si>
  <si>
    <t>Pending.</t>
  </si>
  <si>
    <t>Scored</t>
  </si>
  <si>
    <t>The constitution and/or national laws grant ownership of all extractive resources to the state.</t>
  </si>
  <si>
    <t>The constitution and/or national laws grant ownership of extractive resources to subnational governments.</t>
  </si>
  <si>
    <t>The constitution and/or national laws grant ownership of extractive resources to local communities (including indigenous groups).</t>
  </si>
  <si>
    <t>Oversight and Compliance</t>
  </si>
  <si>
    <t xml:space="preserve">De Facto
</t>
  </si>
  <si>
    <t xml:space="preserve">De Facto
</t>
  </si>
  <si>
    <t>Legal and Regulatory Structure</t>
  </si>
  <si>
    <t>Reporting and Disclosure Practices</t>
  </si>
  <si>
    <t>No, or, the government does not publicly disclose such projections, or, the government does not publicly disclose a national budget.</t>
  </si>
  <si>
    <t>Shadow</t>
  </si>
  <si>
    <t>Does the open data portal meet open data standards (i.e. is the data contained therein both machine-readable and available under an open license)?</t>
  </si>
  <si>
    <t>For the most recently concluded fiscal year, did the government publicly disclose the non-resource fiscal balance?</t>
  </si>
  <si>
    <t>Mapping to RGI 2013:
Perfect or Imperfect Comparability</t>
  </si>
  <si>
    <t>Mapping to RGI 2013:
Question Number</t>
  </si>
  <si>
    <t>Mapping to RGI 2013:
Question Wording</t>
  </si>
  <si>
    <t>Mapping to RGI 2013:
Response Categories</t>
  </si>
  <si>
    <t>RGI2013.20.a</t>
  </si>
  <si>
    <t>Does the Ministry of XX publish periodical information on some or all of the information on revenue generation presented in the table below (in reports or statistical databases): reserves?</t>
  </si>
  <si>
    <t>A: Reporting year and at least one year prior
B: Reporting year only
C: Historical data only
D: Information not published
E: Not applicable</t>
  </si>
  <si>
    <t>Imperfect Comparability</t>
  </si>
  <si>
    <t>RGI2013.20.b</t>
  </si>
  <si>
    <t>Does the Ministry of XX publish periodical information on some or all of the information on revenue generation presented in the table below (in reports or statistical databases): production volumes?</t>
  </si>
  <si>
    <t>RGI2013.20.d</t>
  </si>
  <si>
    <t>Does the Ministry of XX publish periodical information on some or all of the information on revenue generation presented in the table below (in reports or statistical databases): value of resource exports?</t>
  </si>
  <si>
    <t>RGI2013.7</t>
  </si>
  <si>
    <t>Are all contracts, agreements, or negotiated terms for exploration and production, regardless of the way they are granted, disclosed to the public?</t>
  </si>
  <si>
    <t>A. Yes, all valid or approved contracts are published in full.
B. Yes. The majority of contracts are published in full but there are some projects, contracts or licenses that have not been published.
C. Some contracts are published but there are no clear rules for publishing and this remains rare.
D. No. Contracts are not published.
E. Not applicable/Other. (Please explain.)</t>
  </si>
  <si>
    <t>Perfect Comparability</t>
  </si>
  <si>
    <t>RGI2013.32</t>
  </si>
  <si>
    <t>Is this country an EITI candidate or compliant country?</t>
  </si>
  <si>
    <t>A. The country is a validated (compliant) country.
B. The country has published an EITI report.
C. The country is a candidate country or expressed public commitment to implement EITI.
D. The country is not implementing the EITI or expressed interest to implement this initiative.
E. Not applicable/Other. (Please explain.)</t>
  </si>
  <si>
    <t>RGI2013.28</t>
  </si>
  <si>
    <t>Are government officials with a role in the oversight of the oil, gas, or mining sector required to disclose information about their financial interest in any extractive activity or projects?</t>
  </si>
  <si>
    <t>A. Yes. Government officials with a role in the oversight of oil, gas or mining sectors are required to disclose information about their participation in extractive activities or projects.
B. No. Government officials are not required to disclose this kind of information.
C. Not applicable/Other. (Please explain.)</t>
  </si>
  <si>
    <t>RGI2013.6.a</t>
  </si>
  <si>
    <t>What information does the government publish on the licensing process before negotiations?</t>
  </si>
  <si>
    <t>A. Licensing process is specified by legislation or by the government in advance of bid for licenses or contracts. Information on licensing process includes the contract terms for licenses (duration, royalties, tax obligations), the geographic scope of the blocks and a complete description of the procedure for awarding a license is provided (including bidder qualification procedures and auction rules in case of auction rounds or rules for contacting the licensing authority in case of negotiated process).
B. Licensing process is specified by legislation or by the government but some essential information (described in full in answer a.) is missing (please explain) and/or information is not available in advance of bid for licenses or contracts.
C. Licensing process is specified by legislation or by the government but scant information is
13
actually available.
d. There is no information about the licensing process before bid for licenses or contracts.
E. Not applicable/Other. (Please explain.)</t>
  </si>
  <si>
    <t>RGI2013.12</t>
  </si>
  <si>
    <t>A. Yes. The licensing process is open to all qualified companies, and provides for competition based on technical, financial and environmental criteria.
B. Yes. The licensing process expresses preference for certain companies (e.g. based on legitimate national policy objectives) but does not exclude qualified companies.
C. Yes. The licensing process imposes requirements on qualified companies that can lead to opaque or uncompetitive results (e.g. shell companies winning bids).
D. No. The licensing process limits participation of qualified companies based on discretionary rules or allows authorities to award licenses without following a formal process.
E. Not applicable/Other. (Please explain.)</t>
  </si>
  <si>
    <t>RGI2013.6.b</t>
  </si>
  <si>
    <t>What information does the government publish on the licensing process after negotiations?</t>
  </si>
  <si>
    <t>A. 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B. The government and/or the licensing authority publishes information about the licensing process after negotiations but some essential information (described in full in answer a.) is missing (please explain).
C. The government publishes scant information on the licensing process after negotiations.
D. There is no information about the licensing process after negotiations.
E. Not applicable/Other. (Please explain.)</t>
  </si>
  <si>
    <t>RGI2013.15</t>
  </si>
  <si>
    <t>A. Yes. In case there is an option to appeal licensing decisions, the process is intended to follow due process and to protect third party rights.
B. No. In the past there have been examples of political influence or economic interest leading to changes in licensing decisions and modifications to terms can occur without following due process or to benefit political interests.
C. Not applicable/other. (Please explain.)</t>
  </si>
  <si>
    <t>RGI2013.14</t>
  </si>
  <si>
    <t>Does the legislative branch have any oversight role regarding contracts and licenses in the oil, gas, and mining sector?</t>
  </si>
  <si>
    <t>A. The legislative branch receives regular reports on the award of contracts and licenses in the extractive sector and parliamentarians actively oversee compliance with relevant legislation and regulation.
B. The legislative branch receives regular reports on the award of contracts and licenses in the extractive sector but there is no evidence that parliamentarians actively oversee compliance with relevant legislation and regulation.
C. The legislative branch receives irregular and/or incomplete reports on award of contracts and licenses, which limits the oversight role of the legislative.
D. The legislative branch does not receive information on the award of contracts and licenses in the extractive sector, which excludes the legislative of having an oversight role.
E. Not applicable/Other. (Please explain.)</t>
  </si>
  <si>
    <t>RGI2013.20.j1-j9</t>
  </si>
  <si>
    <t>Does the Ministry of Finance publish periodical information on some or all of the information on revenue generation presented in the table below (in reports or statistical databases):
---Production streams value?
---Government's share in PSC?
---Royalties?
---Special taxes?
---Dividends?
---Bonuses?
---License feels?
---Acreage fees?
---Other?</t>
  </si>
  <si>
    <t>RGI2013.29</t>
  </si>
  <si>
    <t>A. 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B. 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C. There is no national audit office, but an independent external auditor, or a Parliamentary committee, has authority to review or conduct audits over use and disbursement of resource revenue to establish that internal controls are adequate.
D. No. There is no procedure to review internal controls.
E. Not applicable/Other. (Please explain.)</t>
  </si>
  <si>
    <t>RGI2013.8a, RGI2013.8c</t>
  </si>
  <si>
    <t>8.a: Does legislation require that mining, gas and oil development projects prepare an environmental impact assessment prior to the award of any mineral rights or project implementation?
8.c Does legislation require that mining, gas and oil development projects prepare a social impact assessment?</t>
  </si>
  <si>
    <t>A. Yes. Legislation requires elaboration of an environmental impact assessment prior to the award of any mineral rights or project implementation.
B. No. Legislation does not require preparation of an environmental impact assessment for mining, gas and oil projects.
C. Not applicable/Other. (Please explain.)
A. Yes. Legislation requires elaboration of a social impact assessment, prior to the award of any mineral rights or project implementation.
B. No. Legislation does not require preparation of a social impact assessment for new mining, gas and oil projects.
C. Not applicable/Other. (Please explain.)</t>
  </si>
  <si>
    <t>RGI2013.8.b, RGI2013.8.d</t>
  </si>
  <si>
    <t>8.b: Are environmental impact assessments for oil, gas and mining projects published by the authority in charge of regulating the sector and is there a consultation process?
8.d: Are social impact assessments for oil, gas and mining projects published and is there a consultation process?</t>
  </si>
  <si>
    <t>A. Yes. Environmental impact assessments for oil, gas and mining projects are made available for stakeholder review and consultation prior to the award of any mineral rights or project implementation and are published by the relevant authority.
B. Yes. Environmental impact assessments for oil, gas and mining projects are public and made available for stakeholder review but there is no consultation process prior to awarding of mineral rights or project implementation.
C. Yes. Environmental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Environmental impact assessments for oil, gas and mining projects are not published by the authority in charge of regulating the sector.
E. Not applicable/Other. (Please explain.)
A. Yes. Social impact assessments for oil, gas and mining projects are made available for stakeholder review and a consultation process required prior to the award of any mineral right or project implementation.
B. Social impact assessments for oil, gas and mining projects are public and made available for stakeholder review but there is no consultation process prior to awarding of mineral rights or project implementation.
C. Yes. Social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Social impact assessments for oil, gas and mining projects are not published by the authority in charge of regulating the sector.
E. Not applicable/Other. (Please explain.)</t>
  </si>
  <si>
    <t>RGI2013.44</t>
  </si>
  <si>
    <t>Does the SOC have a legal obligation to publish financial reports?</t>
  </si>
  <si>
    <t>A. 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B. No. the SOC has no known legal obligation to publish reports.
C. Not applicable/Other. (Please explain.)</t>
  </si>
  <si>
    <t>RGI2013.37</t>
  </si>
  <si>
    <t>Does the SOC publish reports with information about its operations and subsidiaries?</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</si>
  <si>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D. No. The SOC does not publish information about its operations or subsidiaries.
E. Not applicable/Other. (Please explain.)</t>
  </si>
  <si>
    <t>RGI2013.42</t>
  </si>
  <si>
    <t>If there are joint ventures, does the SOC (or government) publish information on its share of costs and revenues deriving from its equity participation in joint ventures?</t>
  </si>
  <si>
    <t>A. Yes. The government publishes information on the SOC’s share of costs and revenues deriving from its equity participation.
B. No. The government does not publish information on the SOC’s share of costs and revenues deriving from its equity participation.
C. Not applicable/Other. (Please explain.)</t>
  </si>
  <si>
    <t xml:space="preserve">Does the SOC publish reports with information about its operations and subsidiaries? </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</si>
  <si>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E. No. The SOC does not publish information about its operations or subsidiaries.
E. Not applicable/Other. (Please explain.)</t>
  </si>
  <si>
    <t>RGI2013.43.a</t>
  </si>
  <si>
    <t>Is the SOC subject to annual audits conducted by an independent external auditor to ensure that the financial statements represent the financial position and performance of the company?</t>
  </si>
  <si>
    <t>A. Annual audits are conducted by an independent external auditor that reviews the SOC financial statements.
B. Audits are conducted by an independent external auditor that reviews the SOC financial statements. However, audits are not annual.
C. Audits are conducted to review the SOC financial statements. However, there is not enough information about the auditor or about its independence, and audits are not annual or timely.
D. There is no information about audits to review the SOC financial statements, about the auditor or about their periodicity.
E. Not applicable/Other. (Please explain.)</t>
  </si>
  <si>
    <t>RGI 2013.38.b</t>
  </si>
  <si>
    <t>Does the SOC publish some or all of the information on revenue generation presented in the table below (in reports or statistical databases): production volumes?</t>
  </si>
  <si>
    <t>RGI 2013.38.j1</t>
  </si>
  <si>
    <t>Does the SOC publish some or all of the information on revenue generation presented in the table below (in reports or statistical databases) production streams value?</t>
  </si>
  <si>
    <t>RGI2013.36</t>
  </si>
  <si>
    <t>Do the roles and responsibilities of the SOC include provision of subsidies or social expenditures (quasi-fiscal activities)?</t>
  </si>
  <si>
    <t>A. No. The SOC is not involved in quasi-fiscal activities.
B. Yes. The SOC includes among its roles quasi-fiscal activities.
C. Not applicable/Other. (Please explain.)</t>
  </si>
  <si>
    <t>RGI2013.36.i</t>
  </si>
  <si>
    <t>Does the SOC publish some or all of the information on revenue generation presented in the table below (in reports or statistical databases) quasi-fiscal activities?</t>
  </si>
  <si>
    <t>RGI2013.56.a</t>
  </si>
  <si>
    <t>A. Yes. The fund financial reports are audited by an independent auditor.
B. Yes. The fund financial reports are audited by an internal auditor.
C. Yes. The fund financial reports are audited, but there is not available information about the auditor.
D. No. The fund financial reports are not audited.
E. Not applicable/Other. (Please explain.)</t>
  </si>
  <si>
    <t xml:space="preserve">RGI2013.70
</t>
  </si>
  <si>
    <t xml:space="preserve">Are arrangements (including formulas and responsible institutions) for resource revenue sharing between central and sub-national governments defined by legislation? </t>
  </si>
  <si>
    <t>A. Yes, the arrangements for resource revenue sharing between central and sub-national governments are defined by legislation.
B. No, the arrangements for resource revenue sharing between central and sub-national governments are not defined by legislation.
C. Not applicable/other. (Please explain.)</t>
  </si>
  <si>
    <t>RGI2013.71</t>
  </si>
  <si>
    <t>In practice, does the government follow the rules established by resource revenus sharing legislation?</t>
  </si>
  <si>
    <t>A. The government follows the rules established by resource revenue sharing legislation or in exceptional circumstances it has modified the rules following established procedures.
B. The government follows the rules established by resource revenue sharing legislation but there is evidence that the government has exceptionally used discretion to change the amounts transferred without justification or approval by the legislative or the relevant oversight bodies in the past.
C. The government changes the rules continuously and there is evidence that rules for transfers have often changed without justification or approval by the legislative or the relevant oversight bodies in the past.
D. The government has not approved clear rules for resource revenue sharing or the decision on these matters is left to the discretion of the executive.
E. Not applicable/other. (Please explain.)</t>
  </si>
  <si>
    <t>RGI2013.66</t>
  </si>
  <si>
    <t>A. Yes. The central government publishes a detailed breakdown of the transfers of resource related revenues to sub-national governments (including various taxes, royalties, etc.) and no additional discretionary funds are transferred outside this system.
B. No. The central government publishes only the aggregate transfer of resource related revenues to sub-national governments.
C. No. The central government publishes only the aggregate transfer of general revenues to sub-national governments (with no distinction for resource-related revenues).
D. No. The central government does not publish information on transfers of resource related revenues.
E. Not applicable/other. (Please explain.)</t>
  </si>
  <si>
    <t>RGI2013.68</t>
  </si>
  <si>
    <t>How often does the central government publish information on transfers of resource related revenues to sub-national governments?</t>
  </si>
  <si>
    <t>a. Such information is published at least every month.
b. Such information is published at least every quarter.
c. Such information is published at least semi-annually.
d. Such information is not published.
e. Not applicable/other. (Please explain.)</t>
  </si>
  <si>
    <t>RGI2013.59</t>
  </si>
  <si>
    <t>Are the rules governing withdrawal or disbursement from the fund defined by legislation?</t>
  </si>
  <si>
    <t>A. Yes. The rules governing withdrawal or disbursement from the fund are defined by legislation.
B. No. The rules governing withdrawal or disbursement from the fund are not defined by legislation (e.g. only by executive decrees).
C. Not applicable/Other. (Please explain.)</t>
  </si>
  <si>
    <t>RGI2013.60</t>
  </si>
  <si>
    <t>In practice, does the government follow the rules governing withdrawal or spending from the natural resource fund?</t>
  </si>
  <si>
    <t>A. The government follows the rules governing withdrawals or spending from the fund or in exceptional circumstances it has modified the rules following established procedures.
B. 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withdrawals or spending from the fund have often changed without justification or approval by the legislative or the relevant oversight bodies in the past.
D. The government has not approved clear rules for withdrawals or spending from the fund or the decision on these matters is left to the discretion of the executive.
E. Not applicable/Other. (Please explain.)</t>
  </si>
  <si>
    <t>RGI2013.61</t>
  </si>
  <si>
    <t>Are withdrawals or spending from the fund reserves approved by the legislature as part of the budget process?</t>
  </si>
  <si>
    <t>A. Yes. Spending or withdrawal from the special fund is approved by the legislature as part of the budget process or is determined by legislation and rules approved by parliament to govern the fund’s mandate.
B. No. The government uses the fund outside the budget process and spending is determined by changing or discretionary objectives.
C. Not applicable/Other. (Please explain.)</t>
  </si>
  <si>
    <t>RGI2013.57</t>
  </si>
  <si>
    <t>Are the rules governing deposits into the fund defined by legislation?</t>
  </si>
  <si>
    <t>A. Yes, the rules governing deposits into the fund are defined by legislation.
B. No, the rules governing deposits into the fund are not defined by legislation (e.g. only by executive decrees).
C. Not applicable/Other. (Please explain.)</t>
  </si>
  <si>
    <t>RGI2013.58</t>
  </si>
  <si>
    <t>In practice, does the government follow the rules governing deposits to the natural resource fund?</t>
  </si>
  <si>
    <t>A. The government follows the rules governing deposits into the fund or in exceptional circumstances it has modified the rules following established procedures.
B. The government follows the rules governing deposits into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deposits have often changed without justification or approval by the legislative or the relevant oversight bodies in the past.
D. The government has not approved clear rules for deposits or the decision on these matters is left to the discretion of the executive.
E. Not applicable/Other. (Please explain.)</t>
  </si>
  <si>
    <t>RGI2013.53</t>
  </si>
  <si>
    <t>A. Yes. The fund management or authority in charge publishes information on its assets, transactions and investments, including information on the size of the fund, principal and returns, and disaggregated data on specific
B. Yes. The fund management or authority in charge publishes information on its assets, transactions and investments, including information on the size of the fund, principal and returns but without disaggregating specific investment data.
C. Yes. The fund management or authority in charge publishes information on its assets, transactions and investments but only at an aggregated level.
D. No, there is no publication of information on the fund’s assets, transactions and investments.
E. Not applicable/Other. (Please explain.)</t>
  </si>
  <si>
    <t>EITI 3.5a, 3.5b: Production and export volumes/values by commodity by state/region (if applicable).</t>
  </si>
  <si>
    <t>EITI 3.10a: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</si>
  <si>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</si>
  <si>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EITI 3.9b-3.9c.</t>
  </si>
  <si>
    <t>Related to EITI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</si>
  <si>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Overlaps with EITI 3.7.a: Information on how revenues that do not go to the budget are allocated (if applicable).</t>
  </si>
  <si>
    <t>Overlaps with EITI Encouragement 3.8.b: A description of the country's budget and audit process.</t>
  </si>
  <si>
    <t>Related to EITI 3.4b (does not include "as a percentage of total government revenues"): Total government revenues generated by the extractive industries in absolute terms and as a percentage of total government revenues, including:TaxesRoyaltiesBonuses FeesOther payments; and EITI 4: The report contains all material government receipts and extractive company payments.</t>
  </si>
  <si>
    <t>Overlaps with EITI 3.6.b: Reporting includes SOE subsidiaries and joint ventures.
Related to 3.6c and 3.11c: Beneficial ownership in extractive companies operating in-country disclosed by:GovernmentSOEsInformation on changes in the level of ownership during the reporting period (if applicable), including:The terms of the transactionValuation and revenues.</t>
  </si>
  <si>
    <t>Related to EITI 3.6c and 3.11c: Beneficial ownership in extractive companies operating in-country disclosed by:GovernmentSOEsInformation on changes in the level of ownership during the reporting period (if applicable), including:The terms of the transaction Valuation and revenues.</t>
  </si>
  <si>
    <t>Close w/ EITI 3.6.b: Disclosures from SOE(s) on their quasi-fiscal expenditures, such as payments for social services, public infrastructure, fuel subsidies and national debt servicing.</t>
  </si>
  <si>
    <t>EITI 4.1c: Revenues received from the sale of in-kind receipts by government and SOEs.</t>
  </si>
  <si>
    <t>Overlaps w/ EITI 4.2.e: Any discrepancies between the transfer amount calculated in accordance with the relevant revenue sharing formula and the the actual amount that was transferred between the central govt and each relevant sub-national entity.</t>
  </si>
  <si>
    <t>EITI 3.8c**: Other information about revenue management, including production projections, forcasts of commodity prices and revenues and the proportion of future fiscal revenues expected to come from extractive industries.</t>
  </si>
  <si>
    <t>RGI2013.1</t>
  </si>
  <si>
    <t>Does the country have a clear legal definition of ownership of mineral resources?</t>
  </si>
  <si>
    <t>How is government ownership of resource companies structured in this country?</t>
  </si>
  <si>
    <t>RGI2013.34</t>
  </si>
  <si>
    <t>Who has authority to grant hydrocarbon and mineral rights or licenses?</t>
  </si>
  <si>
    <t>RGI2013.2</t>
  </si>
  <si>
    <t>What licensing practices does the government commonly follow?</t>
  </si>
  <si>
    <t>RGI2013.3</t>
  </si>
  <si>
    <t>RGI2013.5</t>
  </si>
  <si>
    <t>What agency has authority to regulate the hydrocarbon and mineral sector (regulation meaning authority to monitor compliance with the operational aspects of laws and contracts, including the approval of development plans, and review of company reports)?</t>
  </si>
  <si>
    <t xml:space="preserve">What authority actually collects payments from resource companies? </t>
  </si>
  <si>
    <t>RGI2013.19</t>
  </si>
  <si>
    <t>RGI2013.4</t>
  </si>
  <si>
    <t>Does the government receive in-kind payments (i.e. hydrocarbons or minerals for example through equity ownership, production sharing agreements or fiscal obligations) instead of financial payments from resource companies?</t>
  </si>
  <si>
    <t>RGI2013.17</t>
  </si>
  <si>
    <t>A: Yes. The government receives in-kind (hydrocarbon or minerals instead of financial payments) in exchange for fiscal obligations.
B: No. The government does not receive in-kind payments for fiscal obligations.</t>
  </si>
  <si>
    <t>A: There is a resource company controlled and owned entirely by the government.
B: There is a resource company in which the government owns a controlling share and in practice appoints managers and orients activities.
C: The government owns equity or minority shares at one or more resource companies, which may include joint ventures in which the state has an interest either through a state-owned company, a commercial entity or directly.  
D: The government has no ownership of resource companies in this country.</t>
  </si>
  <si>
    <t>A: The Ministry of Finance (or tax agency) receives all payments or all material payments from resource companies.
B: The ministries of the extractive sector or a technical regulatory agency collect material payments such as royalties, taxes or profit shares from resource companies.
C: The state-owned company collects payments such as royalties, taxes or profit shares from resource companies.
D: All payments or the most important payments from resource companies are deposited in special resource funds or accounts, which are managed by the ministry of finance, the central bank or a special authority.</t>
  </si>
  <si>
    <t>A: Companies receive licenses or concessions to explore, exploit and sell minerals in exchange for royalties and taxes.
B: Companies sign production sharing agreements that determine payments and sharing of costs and profits with the government.
C: Companies sign service contracts that determine a fee for services delivered to government agencies.
D: There is a mixed system which allows different agreements, contracts or regimes to take place, depending on the government's objectives.</t>
  </si>
  <si>
    <t>A: The ministry of the extractive sector.
B: A technical agency or regulator.
C: A state-owned company.
D: The office of the executive.</t>
  </si>
  <si>
    <t>A: The government conducts open bidding rounds with sealed bid process and decision is made against established criteria (e.g. open bidding rounds can be either with fixed royalty rates and taxes but on the basis of work programs and expenditures, or on variable parameters such as bonuses, royalty rates, profit oil splits and cost recovery limits).
B: The government grants mineral rights following direct negotiations.
C: The government follows the rule of “first-come first-served” to grant mineral licenses, while royalties and taxes are set by legislation.
D: This country does not license mineral rights to private companies.</t>
  </si>
  <si>
    <t>A: The constitution and national laws grants ownership of all mineral resources in the ground to the sovereign state. The legislation does not recognize or guarantee private property rights over resources in the ground.
B: The constitution and national laws recognize or guarantee private property rights over mineral resources in the ground, with the exception of state-owned land.
C: The constitution and national laws gives ownership of mineral resources in the ground to subnational governments, agencies or to indigenous groups.
D: The constitution and national laws recognizes a mix of ownership rights.</t>
  </si>
  <si>
    <t>If the government or state owned companies sell physical commodities (oil, gas or minerals) from in-kind payments or own production, is there information about how these commodities are marketed?</t>
  </si>
  <si>
    <t>RGI2013.18</t>
  </si>
  <si>
    <t>A: The government markets these commodities through export sales, the majority of which are through contracts with end users.
B: The government markets these commodities through export sales, the majority of which are through contracts with commodity traders.
C: The government markets these commodities through export sales, the majority of which are through auctions or spot sales.
D: The government markets these commodities through sales to domestic refineries.</t>
  </si>
  <si>
    <t>Has the government created a special fund or natural resource fund that concentrates revenue directly from oil, gas or mineral extraction?</t>
  </si>
  <si>
    <t>RGI2013.50</t>
  </si>
  <si>
    <t>A: Yes. The government has created a special fund (which can be for the objective of savings, stabilization, development or hybrid purposes) that concentrates revenue directly from oil, gas or mineral extraction.
B: No. The government has not created a special fund to concentrate revenue from oil, gas and mineral extraction.</t>
  </si>
  <si>
    <t>Do central governments transfer resources to subnational authorities based on extraction of mineral resources?</t>
  </si>
  <si>
    <t>RGI2013.63</t>
  </si>
  <si>
    <t>A: Yes. The central government transfers resource revenue to subnational authorities directly as a percentage of production volumes, royalties, taxes or prices as part of compensation mechanisms.
B: Yes. The central government transfers resource revenue to subnational authorities as part of compensation mechanisms but only after merging resource revenue with other fiscal income.
C: Yes. There is a mixed system with transfers of resource revenue from the central budget and via direct distribution to regions where minerals are extracted.
D: No. The central government does not transfer resource revenue to subnational governments.</t>
  </si>
  <si>
    <t>EITI membership.</t>
  </si>
  <si>
    <t>De Jure/
De Facto</t>
  </si>
  <si>
    <t>Question Number:
Continuous</t>
  </si>
  <si>
    <t>Question Type:
Scored, Context, Shadow</t>
  </si>
  <si>
    <t>Reserves and Production Accounting</t>
  </si>
  <si>
    <t>Online Data Portal</t>
  </si>
  <si>
    <t>EITI Participation</t>
  </si>
  <si>
    <t>License/Contract Auction Disclosures</t>
  </si>
  <si>
    <t>Licensing Authority Accountability</t>
  </si>
  <si>
    <t>License/Contract Registry</t>
  </si>
  <si>
    <t>Tax Payments and Receipts</t>
  </si>
  <si>
    <t>Tax Administration Accountability</t>
  </si>
  <si>
    <t>Reserves and Production Accounting Disclosures</t>
  </si>
  <si>
    <t>Contract Disclosure Framework</t>
  </si>
  <si>
    <t>Contract Disclosures</t>
  </si>
  <si>
    <t>Financial Interest/ Beneficial Ownership Framework</t>
  </si>
  <si>
    <t>Financial Interest/ Beneficial Ownership Disclosures</t>
  </si>
  <si>
    <t>Licensing Authority Framework</t>
  </si>
  <si>
    <t>License/Contract Allocation Framework</t>
  </si>
  <si>
    <t>License/Contract Allocation Accountability</t>
  </si>
  <si>
    <t>License/Contract Allocation Disclosures</t>
  </si>
  <si>
    <t>Tax Payments and Receipts Disclosures</t>
  </si>
  <si>
    <t>Tax Administration Framework</t>
  </si>
  <si>
    <t>Environmental and Social Impact Assessments Framework</t>
  </si>
  <si>
    <t>Environmental and Social Impact Assessments Disclosures</t>
  </si>
  <si>
    <t>Environmental Mitigation Management Plans Framework</t>
  </si>
  <si>
    <t>Environmental Mitigation Management Plans Disclosures</t>
  </si>
  <si>
    <t>Compensation and Resettlement Framework</t>
  </si>
  <si>
    <t>Compensation and Resettlement Oversight</t>
  </si>
  <si>
    <t>Rehabilitation and Closure Framework</t>
  </si>
  <si>
    <t>Rehabilitation and Closure Oversight</t>
  </si>
  <si>
    <t>Funding Framework</t>
  </si>
  <si>
    <t>Funding Oversight</t>
  </si>
  <si>
    <t>Funding Disclosures</t>
  </si>
  <si>
    <t>Financial and Operational Disclosures</t>
  </si>
  <si>
    <t>Financial and Operational Disclosures Framework</t>
  </si>
  <si>
    <t>Financial and Operational Disclosures Oversight</t>
  </si>
  <si>
    <t>Quasi-Fiscal Activities</t>
  </si>
  <si>
    <t>Sale of State's Share of Production Framework</t>
  </si>
  <si>
    <t>Sale of State's Share of Production Oversight</t>
  </si>
  <si>
    <t>Sale of State's Share of Production Disclosures</t>
  </si>
  <si>
    <t>SOE Accountability</t>
  </si>
  <si>
    <t>Fiscal Rule Framework</t>
  </si>
  <si>
    <t>Fiscal Rule Accountability</t>
  </si>
  <si>
    <t>Fiscal and Budgetary Accounting Disclosures</t>
  </si>
  <si>
    <t>Government Debt Disclosures</t>
  </si>
  <si>
    <t>Transfers Framework</t>
  </si>
  <si>
    <t>Transfers Accountability</t>
  </si>
  <si>
    <t>Transfers Disclosures</t>
  </si>
  <si>
    <t>Withdrawal and Deposit Procedures Framework</t>
  </si>
  <si>
    <t>Withdrawal and Deposit Procedures Accountability</t>
  </si>
  <si>
    <t>Asset Framework</t>
  </si>
  <si>
    <t>Asset Accountability</t>
  </si>
  <si>
    <t>Fund Disclosures Framework</t>
  </si>
  <si>
    <t>Fund Disclosures</t>
  </si>
  <si>
    <t>Fund Accountability Framework</t>
  </si>
  <si>
    <t>Fund Accountability</t>
  </si>
  <si>
    <t>RGI 2016: Summary View.</t>
  </si>
  <si>
    <t>P2. Accountability and Transparency Overview</t>
  </si>
  <si>
    <t>P3. Exploration and License/Contract Allocation</t>
  </si>
  <si>
    <t>P4. Taxation</t>
  </si>
  <si>
    <t>P5. Local Effects</t>
  </si>
  <si>
    <t>P6. Nationally-Owned Resource Companies</t>
  </si>
  <si>
    <t>TOTALS</t>
  </si>
  <si>
    <t>RGI 2016: Question Tabulations.</t>
  </si>
  <si>
    <t>P7. Revenue Distribution, Part I</t>
  </si>
  <si>
    <t>P7. Revenue Distribution, Part II</t>
  </si>
  <si>
    <t>P8. Natural Resource Funds</t>
  </si>
  <si>
    <t>The data is available via an API that is accompanied by a landing page and associated documentation.</t>
  </si>
  <si>
    <t>The data is available in a proprietary machine-readable format (e.g. Access, Excel).</t>
  </si>
  <si>
    <t>The data is available in a text-based format (e.g. PDF or Microsoft Word).</t>
  </si>
  <si>
    <t>Does the registry cover areas/blocks that have already been assigned to companies, and areas/blocks that are unassigned?</t>
  </si>
  <si>
    <t>No, the central government does not transfer revenues arising from resource extraction to subnational governments.</t>
  </si>
  <si>
    <r>
      <t xml:space="preserve">PRECEPT 2: ACCOUNTABILITY AND TRANSPARENCY |
</t>
    </r>
    <r>
      <rPr>
        <b/>
        <i/>
        <sz val="10"/>
        <rFont val="Arial"/>
        <family val="2"/>
      </rPr>
      <t xml:space="preserve">Natural Resource Wealth, License/Contract Transparency, and EITI </t>
    </r>
  </si>
  <si>
    <r>
      <t xml:space="preserve">PRECEPT 3: EXPLORATION AND LICENSE/CONTRACT ALLOCATION | </t>
    </r>
    <r>
      <rPr>
        <b/>
        <i/>
        <sz val="10"/>
        <rFont val="Arial"/>
        <family val="2"/>
      </rPr>
      <t>Policies, Procedures, and Practices</t>
    </r>
  </si>
  <si>
    <t>Does the government maintain a publicly accessible online data portal for the extractive sector where centralized data on its reserves, sales, and exports of natural resources can be found?</t>
  </si>
  <si>
    <t>No, the licensing authority is not required to disclose all of this information.</t>
  </si>
  <si>
    <t>No, the licensing authority failed to disclose some of this information in one or more known cases.</t>
  </si>
  <si>
    <t>Does the government specify procedures that companies must follow in order to appeal license/contract allocation decisions?</t>
  </si>
  <si>
    <t>Yes, in digital format, but offline.</t>
  </si>
  <si>
    <t>Yes, in paper format only.</t>
  </si>
  <si>
    <t>Yes, the registry includes information on both types of areas/blocks.</t>
  </si>
  <si>
    <r>
      <t xml:space="preserve">When does the country's fiscal year start and end?
</t>
    </r>
    <r>
      <rPr>
        <i/>
        <sz val="10"/>
        <color theme="4" tint="-0.249977111117893"/>
        <rFont val="Arial"/>
        <family val="2"/>
      </rPr>
      <t>(Please enter in "Justification" section.)</t>
    </r>
  </si>
  <si>
    <t>Does the government specify common fiscal terms (defined to include income tax, royalties, state equity or options for state equity, and withholding tax) under law or publicly documented policies?</t>
  </si>
  <si>
    <t>No, one or more of these fiscal terms is not specified under law and/or publicly documented policies.</t>
  </si>
  <si>
    <t>The Ministry of Finance, or a separate/subsidiary tax agency.</t>
  </si>
  <si>
    <t>The ministry of the extractive sector or a sectoral technical agency.</t>
  </si>
  <si>
    <t>No, , or, the government does not publicly disclose this data.</t>
  </si>
  <si>
    <t>No, the government failed to disclose at least some of this information in one or more known cases.</t>
  </si>
  <si>
    <t>No, the licensing authority failed to disclose at least some of this information in one or more known cases.</t>
  </si>
  <si>
    <t>No, the national tax authority was not audited over the most recently completed audit timeframe, or, the national tax authority is not subject to audits.</t>
  </si>
  <si>
    <t>Was the national tax authority audited over the most recently concluded audit timeframe, as specified above?</t>
  </si>
  <si>
    <t>Is the national tax authority subject to periodic audits by an external body?</t>
  </si>
  <si>
    <t>Is the SOE required to publicly disclose annual reports containing information on its finances and operations?</t>
  </si>
  <si>
    <t>No, the SOE does not publicly disclose such reports.</t>
  </si>
  <si>
    <t>No, the SOE's most recent publicly available annual report is missing one or more of these statements.</t>
  </si>
  <si>
    <t>No, the SOE's most recent publicly available annual report is missing at least some of this information for the fiscal year covered by the report.</t>
  </si>
  <si>
    <t>No, one or more of these requirements is lacking.</t>
  </si>
  <si>
    <t>Were the SOE's annual reports on its finances and operations audited over the most recently concluded audit timeframe, as specified above?</t>
  </si>
  <si>
    <t>If the SOE was engaged in quasi-fiscal activities over the past year (e.g. payments for social services, public infrastructure, fuel subsidies, national debt servicing), did it publicly disclose the amount spent on these activities?</t>
  </si>
  <si>
    <t>Through export sales, the majority of which are through auctions and/or spot sales.</t>
  </si>
  <si>
    <t xml:space="preserve">Through swap agreements, whereby raw materials are exchanged or “swapped” for refined products, financing (e.g. oil-backed loans) or other assets. </t>
  </si>
  <si>
    <t>No, one or more aspects of these procedures are lacking.</t>
  </si>
  <si>
    <t>No, the SOE does not publicly disclose this information.</t>
  </si>
  <si>
    <t>The SOE or government disclosed this information for each sale.</t>
  </si>
  <si>
    <t>The SOE or government disclosed this information, but at least was specified in the aggregate (i.e. not on a sale-by-sale basis).</t>
  </si>
  <si>
    <t>No, the government failed to disclose any information on one or more of these aspects of the sale of the government's share of production.</t>
  </si>
  <si>
    <t>No, the legislature failed to play this role in one or more known cases, or, the legislature is not assigned an oversight role with respect to the SOE.</t>
  </si>
  <si>
    <t>No, the government failed to adhere to these rules in one or more known cases, or, no such rules are specified.</t>
  </si>
  <si>
    <t xml:space="preserve">Does the central government specify which national-level agencies are responsible for transferring shared natural resource revenues to sub-national units? </t>
  </si>
  <si>
    <t xml:space="preserve">Does the central government specify which sub-national agencies are responsible for receiving shared natural resource revenues that are transferred from the central government? </t>
  </si>
  <si>
    <t>No, or, the government does not publicly disclose this information.</t>
  </si>
  <si>
    <t>No, at least one of these aspects is lacking.</t>
  </si>
  <si>
    <t>No, the government failed to publicly disclose at least some of this information.</t>
  </si>
  <si>
    <t>Is there a comprehensive legal and regulatory framework governing the sale of the state's share of production by the SOE (defined to include procedures governing the seelction of buyers, the determination of the sale price, and the collection and transfer of sale proceeds)?</t>
  </si>
  <si>
    <t>Does the SOE's most recent publicly available annual report include comprehensive financial reporting (defined to include balance sheets, cash flow statements, and income statements)?</t>
  </si>
  <si>
    <t>No, the natural resource fund does not publicly disclose these reports, or, the fund does not produce such reports.</t>
  </si>
  <si>
    <t>No, under neither, or, the fund does not produce such reports.</t>
  </si>
  <si>
    <t>No, the natural resource fund's most recently publicly available report does not include this information, or, the natural resource fund does not publicly disclose such reports.</t>
  </si>
  <si>
    <t>Is the information contained in the natural resource fund's reports comprehensive (i.e. does it specify the size of the fund, deposit and withdrawal amounts, investment returns, the list of assets held, and asset allocation by asset class)?</t>
  </si>
  <si>
    <t>No, one or more types of information are lacking.</t>
  </si>
  <si>
    <t>Are these reports subject to a periodic external audit?</t>
  </si>
  <si>
    <t>Were these reports audited over the recently completed audit timeframe, as specified above?</t>
  </si>
  <si>
    <t>No, the government failed to adhere to these procedures in one or more cases,or, no such procedures are specified.</t>
  </si>
  <si>
    <t>No, or, no such requirement is specified.</t>
  </si>
  <si>
    <t>Question Number:
Structured</t>
  </si>
  <si>
    <r>
      <t xml:space="preserve">Has the government publicly disclosed </t>
    </r>
    <r>
      <rPr>
        <i/>
        <sz val="10"/>
        <color theme="4" tint="-0.249977111117893"/>
        <rFont val="Arial"/>
        <family val="2"/>
      </rPr>
      <t>all active licenses/contracts, regardless of when they were signed</t>
    </r>
    <r>
      <rPr>
        <sz val="10"/>
        <color theme="4" tint="-0.249977111117893"/>
        <rFont val="Arial"/>
        <family val="2"/>
      </rPr>
      <t>?</t>
    </r>
  </si>
  <si>
    <r>
      <t>Is this data</t>
    </r>
    <r>
      <rPr>
        <i/>
        <sz val="10"/>
        <color theme="5" tint="-0.249977111117893"/>
        <rFont val="Arial"/>
        <family val="2"/>
      </rPr>
      <t xml:space="preserve"> timely</t>
    </r>
    <r>
      <rPr>
        <sz val="10"/>
        <color theme="5" tint="-0.249977111117893"/>
        <rFont val="Arial"/>
        <family val="2"/>
      </rPr>
      <t>?</t>
    </r>
  </si>
  <si>
    <r>
      <t xml:space="preserve">Is this data </t>
    </r>
    <r>
      <rPr>
        <i/>
        <sz val="10"/>
        <color theme="5" tint="-0.249977111117893"/>
        <rFont val="Arial"/>
        <family val="2"/>
      </rPr>
      <t>machine-readable</t>
    </r>
    <r>
      <rPr>
        <sz val="10"/>
        <color theme="5" tint="-0.249977111117893"/>
        <rFont val="Arial"/>
        <family val="2"/>
      </rPr>
      <t>?</t>
    </r>
  </si>
  <si>
    <r>
      <t xml:space="preserve">Is this data </t>
    </r>
    <r>
      <rPr>
        <i/>
        <sz val="10"/>
        <color theme="5" tint="-0.249977111117893"/>
        <rFont val="Arial"/>
        <family val="2"/>
      </rPr>
      <t>timely</t>
    </r>
    <r>
      <rPr>
        <sz val="10"/>
        <color theme="5" tint="-0.249977111117893"/>
        <rFont val="Arial"/>
        <family val="2"/>
      </rPr>
      <t>?</t>
    </r>
  </si>
  <si>
    <r>
      <t xml:space="preserve">Is the data contained in the portal </t>
    </r>
    <r>
      <rPr>
        <i/>
        <sz val="10"/>
        <color theme="4" tint="-0.249977111117893"/>
        <rFont val="Arial"/>
        <family val="2"/>
      </rPr>
      <t>timely</t>
    </r>
    <r>
      <rPr>
        <sz val="10"/>
        <color theme="4" tint="-0.249977111117893"/>
        <rFont val="Arial"/>
        <family val="2"/>
      </rPr>
      <t>?</t>
    </r>
  </si>
  <si>
    <r>
      <t xml:space="preserve">Is the data contained in the portal </t>
    </r>
    <r>
      <rPr>
        <i/>
        <sz val="10"/>
        <color theme="4" tint="-0.249977111117893"/>
        <rFont val="Arial"/>
        <family val="2"/>
      </rPr>
      <t>machine-readable</t>
    </r>
    <r>
      <rPr>
        <sz val="10"/>
        <color theme="4" tint="-0.249977111117893"/>
        <rFont val="Arial"/>
        <family val="2"/>
      </rPr>
      <t>?</t>
    </r>
  </si>
  <si>
    <r>
      <t xml:space="preserve">Is the data contained in the portal </t>
    </r>
    <r>
      <rPr>
        <i/>
        <sz val="10"/>
        <color theme="4" tint="-0.249977111117893"/>
        <rFont val="Arial"/>
        <family val="2"/>
      </rPr>
      <t>available under an open license</t>
    </r>
    <r>
      <rPr>
        <sz val="10"/>
        <color theme="4" tint="-0.249977111117893"/>
        <rFont val="Arial"/>
        <family val="2"/>
      </rPr>
      <t>?</t>
    </r>
  </si>
  <si>
    <r>
      <t xml:space="preserve">Has the government specified procedures governing the </t>
    </r>
    <r>
      <rPr>
        <i/>
        <sz val="10"/>
        <color theme="4" tint="-0.249977111117893"/>
        <rFont val="Arial"/>
        <family val="2"/>
      </rPr>
      <t xml:space="preserve">payment of compensation </t>
    </r>
    <r>
      <rPr>
        <sz val="10"/>
        <color theme="4" tint="-0.249977111117893"/>
        <rFont val="Arial"/>
        <family val="2"/>
      </rPr>
      <t>to landowners and/or land users when exploration interferes with their access to and/or use of land?</t>
    </r>
  </si>
  <si>
    <r>
      <t>Has the government specified procedures governing the</t>
    </r>
    <r>
      <rPr>
        <i/>
        <sz val="10"/>
        <color theme="5" tint="-0.249977111117893"/>
        <rFont val="Arial"/>
        <family val="2"/>
      </rPr>
      <t xml:space="preserve"> resettlement </t>
    </r>
    <r>
      <rPr>
        <sz val="10"/>
        <color theme="5" tint="-0.249977111117893"/>
        <rFont val="Arial"/>
        <family val="2"/>
      </rPr>
      <t>of landowners and/or land users when exploitation interferes with their access to and/or use of land?</t>
    </r>
  </si>
  <si>
    <r>
      <t>Has the government specified procedures governing</t>
    </r>
    <r>
      <rPr>
        <i/>
        <sz val="10"/>
        <color theme="4" tint="-0.249977111117893"/>
        <rFont val="Arial"/>
        <family val="2"/>
      </rPr>
      <t xml:space="preserve"> rehabilitation and closure </t>
    </r>
    <r>
      <rPr>
        <sz val="10"/>
        <color theme="4" tint="-0.249977111117893"/>
        <rFont val="Arial"/>
        <family val="2"/>
      </rPr>
      <t>with respect to the legal responsibility of government agencies and companies?</t>
    </r>
  </si>
  <si>
    <t>Precept 2 | Accountability and Transparency Overview</t>
  </si>
  <si>
    <t>Questions by Governance Component</t>
  </si>
  <si>
    <t>Precept 3 |
Exploration and License/Contract Allocation</t>
  </si>
  <si>
    <t>Precept 4 |
Taxation</t>
  </si>
  <si>
    <t>Precept 5 |
Local Effects</t>
  </si>
  <si>
    <t>Precept 6 |
Nationally-Owned Resource Companies</t>
  </si>
  <si>
    <t>Precept 7 |
Revenue Distribution, Part I</t>
  </si>
  <si>
    <r>
      <t xml:space="preserve">Does the government specify penalties (i.e. fines, license suspension, and/or license revocation) for non-compliance </t>
    </r>
    <r>
      <rPr>
        <i/>
        <sz val="10"/>
        <color theme="4" tint="-0.249977111117893"/>
        <rFont val="Arial"/>
        <family val="2"/>
      </rPr>
      <t>with environmental mitigation management plans</t>
    </r>
    <r>
      <rPr>
        <sz val="10"/>
        <color theme="4" tint="-0.249977111117893"/>
        <rFont val="Arial"/>
        <family val="2"/>
      </rPr>
      <t>?</t>
    </r>
  </si>
  <si>
    <r>
      <t xml:space="preserve">Does the SOE's most recent publicly available annual report include </t>
    </r>
    <r>
      <rPr>
        <i/>
        <sz val="10"/>
        <color theme="5" tint="-0.249977111117893"/>
        <rFont val="Arial"/>
        <family val="2"/>
      </rPr>
      <t>balance sheet statements</t>
    </r>
    <r>
      <rPr>
        <sz val="10"/>
        <color theme="5" tint="-0.249977111117893"/>
        <rFont val="Arial"/>
        <family val="2"/>
      </rPr>
      <t>?</t>
    </r>
  </si>
  <si>
    <r>
      <t xml:space="preserve">Does the SOE's most recent publicly available annual report include </t>
    </r>
    <r>
      <rPr>
        <i/>
        <sz val="10"/>
        <color theme="5" tint="-0.249977111117893"/>
        <rFont val="Arial"/>
        <family val="2"/>
      </rPr>
      <t>cash flow statements</t>
    </r>
    <r>
      <rPr>
        <sz val="10"/>
        <color theme="5" tint="-0.249977111117893"/>
        <rFont val="Arial"/>
        <family val="2"/>
      </rPr>
      <t>?</t>
    </r>
  </si>
  <si>
    <r>
      <t>Does the SOE's most recent publicly available annual report include</t>
    </r>
    <r>
      <rPr>
        <i/>
        <sz val="10"/>
        <color theme="5" tint="-0.249977111117893"/>
        <rFont val="Arial"/>
        <family val="2"/>
      </rPr>
      <t xml:space="preserve"> income statements</t>
    </r>
    <r>
      <rPr>
        <sz val="10"/>
        <color theme="5" tint="-0.249977111117893"/>
        <rFont val="Arial"/>
        <family val="2"/>
      </rPr>
      <t>?</t>
    </r>
  </si>
  <si>
    <r>
      <t>Do these procedures cover</t>
    </r>
    <r>
      <rPr>
        <i/>
        <sz val="10"/>
        <color theme="5" tint="-0.249977111117893"/>
        <rFont val="Arial"/>
        <family val="2"/>
      </rPr>
      <t xml:space="preserve"> the collection and transfer of sale proceeds</t>
    </r>
    <r>
      <rPr>
        <sz val="10"/>
        <color theme="5" tint="-0.249977111117893"/>
        <rFont val="Arial"/>
        <family val="2"/>
      </rPr>
      <t>?</t>
    </r>
  </si>
  <si>
    <r>
      <t>Do these procedures cover</t>
    </r>
    <r>
      <rPr>
        <i/>
        <sz val="10"/>
        <color theme="5" tint="-0.249977111117893"/>
        <rFont val="Arial"/>
        <family val="2"/>
      </rPr>
      <t xml:space="preserve"> the determination of the sale price</t>
    </r>
    <r>
      <rPr>
        <sz val="10"/>
        <color theme="5" tint="-0.249977111117893"/>
        <rFont val="Arial"/>
        <family val="2"/>
      </rPr>
      <t>?</t>
    </r>
  </si>
  <si>
    <r>
      <t xml:space="preserve">Do these procedures cover </t>
    </r>
    <r>
      <rPr>
        <i/>
        <sz val="10"/>
        <color theme="5" tint="-0.249977111117893"/>
        <rFont val="Arial"/>
        <family val="2"/>
      </rPr>
      <t>the selection of buyers</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</si>
  <si>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volume</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</si>
  <si>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value</t>
    </r>
    <r>
      <rPr>
        <sz val="10"/>
        <color theme="5" tint="-0.249977111117893"/>
        <rFont val="Arial"/>
        <family val="2"/>
      </rPr>
      <t>?</t>
    </r>
  </si>
  <si>
    <r>
      <t xml:space="preserve">With respect to these sales, does the SOE or government publicly disclose </t>
    </r>
    <r>
      <rPr>
        <i/>
        <sz val="10"/>
        <color theme="5" tint="-0.249977111117893"/>
        <rFont val="Arial"/>
        <family val="2"/>
      </rPr>
      <t>the sale date</t>
    </r>
    <r>
      <rPr>
        <sz val="10"/>
        <color theme="5" tint="-0.249977111117893"/>
        <rFont val="Arial"/>
        <family val="2"/>
      </rPr>
      <t>?</t>
    </r>
  </si>
  <si>
    <r>
      <t xml:space="preserve">With respect to these sales, does the SOE or government publicly disclose the </t>
    </r>
    <r>
      <rPr>
        <i/>
        <sz val="10"/>
        <color theme="5" tint="-0.249977111117893"/>
        <rFont val="Arial"/>
        <family val="2"/>
      </rPr>
      <t>names of the buyers</t>
    </r>
    <r>
      <rPr>
        <sz val="10"/>
        <color theme="5" tint="-0.249977111117893"/>
        <rFont val="Arial"/>
        <family val="2"/>
      </rPr>
      <t>?</t>
    </r>
  </si>
  <si>
    <r>
      <t xml:space="preserve">Does the government specify a </t>
    </r>
    <r>
      <rPr>
        <i/>
        <sz val="10"/>
        <color theme="4" tint="-0.249977111117893"/>
        <rFont val="Arial"/>
        <family val="2"/>
      </rPr>
      <t>numerical</t>
    </r>
    <r>
      <rPr>
        <sz val="10"/>
        <color theme="4" tint="-0.249977111117893"/>
        <rFont val="Arial"/>
        <family val="2"/>
      </rPr>
      <t xml:space="preserve"> fiscal rule?</t>
    </r>
  </si>
  <si>
    <r>
      <t xml:space="preserve">For the most recently concluded fiscal year, did the government publicly disclose </t>
    </r>
    <r>
      <rPr>
        <i/>
        <sz val="10"/>
        <color theme="5" tint="-0.249977111117893"/>
        <rFont val="Arial"/>
        <family val="2"/>
      </rPr>
      <t>actual total resource revenue received</t>
    </r>
    <r>
      <rPr>
        <sz val="10"/>
        <color theme="5" tint="-0.249977111117893"/>
        <rFont val="Arial"/>
        <family val="2"/>
      </rPr>
      <t>?</t>
    </r>
  </si>
  <si>
    <r>
      <t xml:space="preserve">For the most recently concluded fiscal year, did the government publicly disclose </t>
    </r>
    <r>
      <rPr>
        <i/>
        <sz val="10"/>
        <color theme="5" tint="-0.249977111117893"/>
        <rFont val="Arial"/>
        <family val="2"/>
      </rPr>
      <t>total government expenditures</t>
    </r>
    <r>
      <rPr>
        <sz val="10"/>
        <color theme="5" tint="-0.249977111117893"/>
        <rFont val="Arial"/>
        <family val="2"/>
      </rPr>
      <t>?</t>
    </r>
  </si>
  <si>
    <r>
      <t xml:space="preserve">Is the most recent publicly available information on national government debt </t>
    </r>
    <r>
      <rPr>
        <i/>
        <sz val="10"/>
        <color theme="5" tint="-0.249977111117893"/>
        <rFont val="Arial"/>
        <family val="2"/>
      </rPr>
      <t>disaggregated by lender (i.e. foreign or domestic)</t>
    </r>
    <r>
      <rPr>
        <sz val="10"/>
        <color theme="5" tint="-0.249977111117893"/>
        <rFont val="Arial"/>
        <family val="2"/>
      </rPr>
      <t>?</t>
    </r>
  </si>
  <si>
    <r>
      <t>Does the central government specify arrangements for the sharing of natural resource-related revenues</t>
    </r>
    <r>
      <rPr>
        <i/>
        <sz val="10"/>
        <color theme="5" tint="-0.249977111117893"/>
        <rFont val="Arial"/>
        <family val="2"/>
      </rPr>
      <t xml:space="preserve"> by revenue stream</t>
    </r>
    <r>
      <rPr>
        <sz val="10"/>
        <color theme="5" tint="-0.249977111117893"/>
        <rFont val="Arial"/>
        <family val="2"/>
      </rPr>
      <t>?</t>
    </r>
  </si>
  <si>
    <r>
      <t>Is this information</t>
    </r>
    <r>
      <rPr>
        <i/>
        <sz val="10"/>
        <color theme="5" tint="-0.249977111117893"/>
        <rFont val="Arial"/>
        <family val="2"/>
      </rPr>
      <t xml:space="preserve"> timely</t>
    </r>
    <r>
      <rPr>
        <sz val="10"/>
        <color theme="5" tint="-0.249977111117893"/>
        <rFont val="Arial"/>
        <family val="2"/>
      </rPr>
      <t>?</t>
    </r>
  </si>
  <si>
    <r>
      <t xml:space="preserve">Does the government specify numeric rules governing deposits into the natural resource fund </t>
    </r>
    <r>
      <rPr>
        <i/>
        <sz val="10"/>
        <color theme="5" tint="-0.249977111117893"/>
        <rFont val="Arial"/>
        <family val="2"/>
      </rPr>
      <t>by revenue stream</t>
    </r>
    <r>
      <rPr>
        <sz val="10"/>
        <color theme="5" tint="-0.249977111117893"/>
        <rFont val="Arial"/>
        <family val="2"/>
      </rPr>
      <t xml:space="preserve">?
</t>
    </r>
  </si>
  <si>
    <t xml:space="preserve">Are the rules governing deposits into the fund defined by legislation?  </t>
  </si>
  <si>
    <r>
      <t xml:space="preserve">Does the natural resource fund's most recent publicly available report specify </t>
    </r>
    <r>
      <rPr>
        <i/>
        <sz val="10"/>
        <color theme="5" tint="-0.249977111117893"/>
        <rFont val="Arial"/>
        <family val="2"/>
      </rPr>
      <t>the size of the fund</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</si>
  <si>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deposit and withdrawal amounts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</si>
  <si>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investment returns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</si>
  <si>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the list of assets held</t>
    </r>
    <r>
      <rPr>
        <sz val="10"/>
        <color theme="5" tint="-0.249977111117893"/>
        <rFont val="Arial"/>
        <family val="2"/>
      </rPr>
      <t>?</t>
    </r>
  </si>
  <si>
    <r>
      <t xml:space="preserve">Does the natural resource fund's most recent publicly available annual report specify the fund's </t>
    </r>
    <r>
      <rPr>
        <i/>
        <sz val="10"/>
        <color theme="5" tint="-0.249977111117893"/>
        <rFont val="Arial"/>
        <family val="2"/>
      </rPr>
      <t>asset allocation by asset class</t>
    </r>
    <r>
      <rPr>
        <sz val="10"/>
        <color theme="5" tint="-0.249977111117893"/>
        <rFont val="Arial"/>
        <family val="2"/>
      </rPr>
      <t>?</t>
    </r>
  </si>
  <si>
    <t>No, the reports was not audited over the msot recently concluded audit timeframe or, these reports are not subject to audits.</t>
  </si>
  <si>
    <r>
      <t>Does the government specify numeric rules governing</t>
    </r>
    <r>
      <rPr>
        <i/>
        <sz val="10"/>
        <color theme="4" tint="-0.249977111117893"/>
        <rFont val="Arial"/>
        <family val="2"/>
      </rPr>
      <t xml:space="preserve"> the size of deposits</t>
    </r>
    <r>
      <rPr>
        <sz val="10"/>
        <color theme="4" tint="-0.249977111117893"/>
        <rFont val="Arial"/>
        <family val="2"/>
      </rPr>
      <t xml:space="preserve"> into the natural resource fund?</t>
    </r>
  </si>
  <si>
    <r>
      <t xml:space="preserve">Does the government specify numeric rules governing </t>
    </r>
    <r>
      <rPr>
        <i/>
        <sz val="10"/>
        <color theme="4" tint="-0.249977111117893"/>
        <rFont val="Arial"/>
        <family val="2"/>
      </rPr>
      <t xml:space="preserve">the size of withdrawals </t>
    </r>
    <r>
      <rPr>
        <sz val="10"/>
        <color theme="4" tint="-0.249977111117893"/>
        <rFont val="Arial"/>
        <family val="2"/>
      </rPr>
      <t>from the natural resource fund?</t>
    </r>
  </si>
  <si>
    <t>Does the SOE publicly disclose such reports, and does it do so in a timely manner?</t>
  </si>
  <si>
    <r>
      <t xml:space="preserve">Does the natural resource fund adhere to this requirement, and does it do so </t>
    </r>
    <r>
      <rPr>
        <i/>
        <sz val="10"/>
        <color theme="5" tint="-0.249977111117893"/>
        <rFont val="Arial"/>
        <family val="2"/>
      </rPr>
      <t>in a timely manner</t>
    </r>
    <r>
      <rPr>
        <sz val="10"/>
        <color theme="5" tint="-0.249977111117893"/>
        <rFont val="Arial"/>
        <family val="2"/>
      </rPr>
      <t>?</t>
    </r>
  </si>
  <si>
    <t>Precept 7 |
Revenue Distribution, Part II</t>
  </si>
  <si>
    <t>Precept 8 |
Revenue Volatility</t>
  </si>
  <si>
    <r>
      <rPr>
        <b/>
        <sz val="10"/>
        <color rgb="FF000000"/>
        <rFont val="Arial"/>
        <family val="2"/>
      </rPr>
      <t>Overview:</t>
    </r>
    <r>
      <rPr>
        <sz val="10"/>
        <color rgb="FF000000"/>
        <rFont val="Arial"/>
        <family val="2"/>
      </rPr>
      <t xml:space="preserve"> This table provides a summary view of the RGI 2016 questionnaire.  The order of the questions presented here aligns with the order of the questions as presented on the "Detailed View" tab.  Questions appearing in the table below are intended to be read from left to right (i.e. across all of the columns), and subsequently down each row.  Dashed gray lines have been used to separate groups of questions thematically.</t>
    </r>
  </si>
  <si>
    <r>
      <t xml:space="preserve">Does the central government transfer revenues arising from resource extraction to subnational governments?
</t>
    </r>
    <r>
      <rPr>
        <i/>
        <sz val="10"/>
        <color theme="4" tint="-0.249977111117893"/>
        <rFont val="Arial"/>
        <family val="2"/>
      </rPr>
      <t>(Select only one answer that represents the most common policy/practice, noting those that are less common in the Justification section.)</t>
    </r>
  </si>
  <si>
    <t>Has the government publicly disclosed a national budget that has been enacted for the current fiscal year?</t>
  </si>
  <si>
    <t>Does the most recently available enacted budget include projections of future natural resource revenues, with projections covering the fiscal year covered by the budget?</t>
  </si>
  <si>
    <t>No, the country was formerly EITI-compliant, but has since been suspended.</t>
  </si>
  <si>
    <t>No, the country was formerly EITI-compliant, but has since been delisted.</t>
  </si>
  <si>
    <t>No, the country has no EITI affiliation (i.e. the country  has never applied for EITI candidacy or the country's application has been rejected).</t>
  </si>
  <si>
    <t>Are senior public officials required to publicly disclose their financial holdings in extractive sector companies?</t>
  </si>
  <si>
    <t>De jure</t>
  </si>
  <si>
    <t>De facto</t>
  </si>
  <si>
    <t>RGI2013.16</t>
  </si>
  <si>
    <t>Is there a legal or regulatory requirement to disclose all beneficial ownership in oil, gas and mining companies or projects?</t>
  </si>
  <si>
    <t>A. Yes. The government requires disclosure of beneficial ownership in oil, gas and mining companies or projects.
B. No. The government does not require disclosure of beneficial ownership in oil, gas and mining companies or projects.
C. Not applicable/other. (Please explain.)</t>
  </si>
  <si>
    <t>No, one or more senior public officials failed to adhere to this requirement, or, there is no such requirement.</t>
  </si>
  <si>
    <t>Is the government required to publicly disclose all signed licenses/contracts for the extractive sector?</t>
  </si>
  <si>
    <t>There is an extractive sector company in which the government owns a controlling share, whether through equity or other means.</t>
  </si>
  <si>
    <t xml:space="preserve">There is an extractive sector company in which the government owns a minority (and non-controlling) share, whether through equity or other means.  </t>
  </si>
  <si>
    <t>The constitution and/or national laws recognize private ownership of extractive resources (i.e. ownership by individuals), with the possible exception of those resources found on state-owned land or territorial waters.</t>
  </si>
  <si>
    <t>How does the country define "ownership of extractive resources"?</t>
  </si>
  <si>
    <t>Is the government required to publicly disclose the names of beneficial owners in extractive sector companies and/or projects?</t>
  </si>
  <si>
    <t>The country has been suspended or delisted from the EITI, or, the country has not published an EITI report.</t>
  </si>
  <si>
    <t>Who is the licensing authority (i.e. who has the authority to grant licenses or award contracts to companies to engage in the exploration and extraction of hydrocarbons and mineral resources)?</t>
  </si>
  <si>
    <t>What is the fiscal system for natural resources?</t>
  </si>
  <si>
    <r>
      <t xml:space="preserve">Prior to award processes for contracts/licenses, is the licensing authority required to publicly disclose </t>
    </r>
    <r>
      <rPr>
        <i/>
        <sz val="10"/>
        <color theme="5" tint="-0.249977111117893"/>
        <rFont val="Arial"/>
        <family val="2"/>
      </rPr>
      <t>license/contract terms (specifically the license duration, royalty rates, and tax obligations)</t>
    </r>
    <r>
      <rPr>
        <sz val="10"/>
        <color theme="5" tint="-0.249977111117893"/>
        <rFont val="Arial"/>
        <family val="2"/>
      </rPr>
      <t>?</t>
    </r>
  </si>
  <si>
    <r>
      <t>Following award processes to allocate licenses/contracts, is the licensing authority required to publicly disclose</t>
    </r>
    <r>
      <rPr>
        <i/>
        <sz val="10"/>
        <color theme="5" tint="-0.249977111117893"/>
        <rFont val="Arial"/>
        <family val="2"/>
      </rPr>
      <t xml:space="preserve"> the list of areas/blocks allocated</t>
    </r>
    <r>
      <rPr>
        <sz val="10"/>
        <color theme="5" tint="-0.249977111117893"/>
        <rFont val="Arial"/>
        <family val="2"/>
      </rPr>
      <t xml:space="preserve">? </t>
    </r>
  </si>
  <si>
    <r>
      <t xml:space="preserve">Prior to award processes for contracts/licenses, is the licensing authority required to publicly disclose </t>
    </r>
    <r>
      <rPr>
        <i/>
        <sz val="10"/>
        <color theme="5" tint="-0.249977111117893"/>
        <rFont val="Arial"/>
        <family val="2"/>
      </rPr>
      <t>a list of biddable/negotiable terms</t>
    </r>
    <r>
      <rPr>
        <sz val="10"/>
        <color theme="5" tint="-0.249977111117893"/>
        <rFont val="Arial"/>
        <family val="2"/>
      </rPr>
      <t>?</t>
    </r>
  </si>
  <si>
    <t>Is the natural resource fund prohibited from investing in domestic assets without budgetary approval?</t>
  </si>
  <si>
    <t>Are investments by the natural resource fund risk-constrained?</t>
  </si>
  <si>
    <t>Is the legislature required to review the natural resource fund's annual financial reports?</t>
  </si>
  <si>
    <t>Yes, the government has established one natural resource fund.</t>
  </si>
  <si>
    <t>Yes, the government has established multiple natural resource funds.</t>
  </si>
  <si>
    <t>The SOE is funded by revenue retained from its participation in extractive projects.</t>
  </si>
  <si>
    <r>
      <t xml:space="preserve">Does the SOE publicly disclose </t>
    </r>
    <r>
      <rPr>
        <i/>
        <sz val="10"/>
        <color theme="5" tint="-0.249977111117893"/>
        <rFont val="Arial"/>
        <family val="2"/>
      </rPr>
      <t>a list of joint ventures</t>
    </r>
    <r>
      <rPr>
        <sz val="10"/>
        <color theme="5" tint="-0.249977111117893"/>
        <rFont val="Arial"/>
        <family val="2"/>
      </rPr>
      <t>?</t>
    </r>
  </si>
  <si>
    <r>
      <t xml:space="preserve">Does the SOE publicly disclose its </t>
    </r>
    <r>
      <rPr>
        <i/>
        <sz val="10"/>
        <color theme="4" tint="-0.249977111117893"/>
        <rFont val="Arial"/>
        <family val="2"/>
      </rPr>
      <t>levels of ownership in joint ventures</t>
    </r>
    <r>
      <rPr>
        <sz val="10"/>
        <color theme="4" tint="-0.249977111117893"/>
        <rFont val="Arial"/>
        <family val="2"/>
      </rPr>
      <t>?</t>
    </r>
  </si>
  <si>
    <r>
      <t xml:space="preserve">Does the SOE publicly disclose the </t>
    </r>
    <r>
      <rPr>
        <i/>
        <sz val="10"/>
        <color theme="4" tint="-0.249977111117893"/>
        <rFont val="Arial"/>
        <family val="2"/>
      </rPr>
      <t>costs and revenues deriving from its participation in joint ventures</t>
    </r>
    <r>
      <rPr>
        <sz val="10"/>
        <color theme="4" tint="-0.249977111117893"/>
        <rFont val="Arial"/>
        <family val="2"/>
      </rPr>
      <t>?</t>
    </r>
  </si>
  <si>
    <r>
      <t xml:space="preserve">Does the SOE publicly disclose </t>
    </r>
    <r>
      <rPr>
        <i/>
        <sz val="10"/>
        <color theme="5" tint="-0.249977111117893"/>
        <rFont val="Arial"/>
        <family val="2"/>
      </rPr>
      <t>a list of subsidiaries</t>
    </r>
    <r>
      <rPr>
        <sz val="10"/>
        <color theme="5" tint="-0.249977111117893"/>
        <rFont val="Arial"/>
        <family val="2"/>
      </rPr>
      <t>?</t>
    </r>
  </si>
  <si>
    <r>
      <t xml:space="preserve">Does the SOE publicly disclose the </t>
    </r>
    <r>
      <rPr>
        <i/>
        <sz val="10"/>
        <color theme="5" tint="-0.249977111117893"/>
        <rFont val="Arial"/>
        <family val="2"/>
      </rPr>
      <t>costs and revenues deriving from its subsidiaries</t>
    </r>
    <r>
      <rPr>
        <sz val="10"/>
        <color theme="5" tint="-0.249977111117893"/>
        <rFont val="Arial"/>
        <family val="2"/>
      </rPr>
      <t>?</t>
    </r>
  </si>
  <si>
    <t>Does the SOE publicly disclose comprehensive information on its joint ventures and subsidiaries (defined to include a list of joint ventures, equity levels in those joint ventures, costs and revenues deriving from those joint ventures, a list of subsidiaries, and the costs and revenues deriving from those subsidiaries) for 2015 or 2016?</t>
  </si>
  <si>
    <r>
      <t xml:space="preserve">Does the SOE publicly disclose its </t>
    </r>
    <r>
      <rPr>
        <i/>
        <sz val="10"/>
        <color theme="5" tint="-0.249977111117893"/>
        <rFont val="Arial"/>
        <family val="2"/>
      </rPr>
      <t>aggregate production volume</t>
    </r>
    <r>
      <rPr>
        <sz val="10"/>
        <color theme="5" tint="-0.249977111117893"/>
        <rFont val="Arial"/>
        <family val="2"/>
      </rPr>
      <t>?</t>
    </r>
  </si>
  <si>
    <r>
      <t xml:space="preserve">Does the SOE publicly disclose its </t>
    </r>
    <r>
      <rPr>
        <i/>
        <sz val="10"/>
        <color theme="5" tint="-0.249977111117893"/>
        <rFont val="Arial"/>
        <family val="2"/>
      </rPr>
      <t>aggregate sales volume</t>
    </r>
    <r>
      <rPr>
        <sz val="10"/>
        <color theme="5" tint="-0.249977111117893"/>
        <rFont val="Arial"/>
        <family val="2"/>
      </rPr>
      <t>?</t>
    </r>
  </si>
  <si>
    <t>Are the SOE's annual financial statements subject to periodic audits by an external body?</t>
  </si>
  <si>
    <t>Is the SOE required to submit annual reports to the legislature on its commercial and non-commercial activities?</t>
  </si>
  <si>
    <t>If there is a separate transfer system for natural resource-related revenues, do producing areas receive a higher share of transferred revenue?</t>
  </si>
  <si>
    <t>If the government has estasblished multiple natural resource funds, which fund is the largest?  (Select Criterion F and specify your answer in the "Justification" section.)</t>
  </si>
  <si>
    <t>Does the government publicly disclose the level of national debt, and does it do so in a timely manner?</t>
  </si>
  <si>
    <t>Does the government publicly disclose data on the stock of natural resource reserves?</t>
  </si>
  <si>
    <t>Does the government publicly disclose data on the volume and value of natural resource exports?</t>
  </si>
  <si>
    <t>Yes, for companies holding a minority interest in licenses/contracts.</t>
  </si>
  <si>
    <t>Yes, for companies holding a majority-interest in licenses/contracts.</t>
  </si>
  <si>
    <t>Yes, for all companies holding an interest in licenses/contracts.</t>
  </si>
  <si>
    <t>Does the registry indicate the names of companies that hold an interest in a given license/contract?</t>
  </si>
  <si>
    <t>No, the registry does not indicate the names of companies.</t>
  </si>
  <si>
    <r>
      <t>Does the government specify the method of calculation for the following types of fiscal terms:</t>
    </r>
    <r>
      <rPr>
        <i/>
        <sz val="10"/>
        <color theme="5" tint="-0.249977111117893"/>
        <rFont val="Arial"/>
        <family val="2"/>
      </rPr>
      <t xml:space="preserve"> income tax</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</si>
  <si>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royalties</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</si>
  <si>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state equity (or options for state equity)</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</si>
  <si>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withholding tax</t>
    </r>
    <r>
      <rPr>
        <sz val="10"/>
        <color theme="5" tint="-0.249977111117893"/>
        <rFont val="Arial"/>
        <family val="2"/>
      </rPr>
      <t>?</t>
    </r>
  </si>
  <si>
    <r>
      <t xml:space="preserve">Who is the national tax authority (i.e. who has the authority to collect payments from extractive sector companies)?
</t>
    </r>
    <r>
      <rPr>
        <i/>
        <sz val="10"/>
        <color theme="4" tint="-0.249977111117893"/>
        <rFont val="Arial"/>
        <family val="2"/>
      </rPr>
      <t>(Select only one answer that represents the most common policy/practice, noting those that are less common in the Justification section.  In cases where different agencies are responsible for collecting different types of tax payments, please answer this question on the basis of the most commonly employed tax type, and specify agencies that are responsible for collecting other types of tax payments in the Justification section.)</t>
    </r>
  </si>
  <si>
    <r>
      <t>Does the government publicy disclose data on</t>
    </r>
    <r>
      <rPr>
        <i/>
        <sz val="10"/>
        <color theme="5" tint="-0.249977111117893"/>
        <rFont val="Arial"/>
        <family val="2"/>
      </rPr>
      <t xml:space="preserve"> the value of the tax/payment base</t>
    </r>
    <r>
      <rPr>
        <sz val="10"/>
        <color theme="5" tint="-0.249977111117893"/>
        <rFont val="Arial"/>
        <family val="2"/>
      </rPr>
      <t>?</t>
    </r>
  </si>
  <si>
    <r>
      <t xml:space="preserve">Does the government publicy disclose data on </t>
    </r>
    <r>
      <rPr>
        <i/>
        <sz val="10"/>
        <color theme="5" tint="-0.249977111117893"/>
        <rFont val="Arial"/>
        <family val="2"/>
      </rPr>
      <t>the value of tax/payment receipts</t>
    </r>
    <r>
      <rPr>
        <sz val="10"/>
        <color theme="5" tint="-0.249977111117893"/>
        <rFont val="Arial"/>
        <family val="2"/>
      </rPr>
      <t>?</t>
    </r>
  </si>
  <si>
    <r>
      <t xml:space="preserve">Is the most recent publicly available data on tax/payment receipts </t>
    </r>
    <r>
      <rPr>
        <i/>
        <sz val="10"/>
        <color theme="5" tint="-0.249977111117893"/>
        <rFont val="Arial"/>
        <family val="2"/>
      </rPr>
      <t>disaggregated by payment type (i.e. by fiscal term)</t>
    </r>
    <r>
      <rPr>
        <sz val="10"/>
        <color theme="5" tint="-0.249977111117893"/>
        <rFont val="Arial"/>
        <family val="2"/>
      </rPr>
      <t>?</t>
    </r>
  </si>
  <si>
    <t>Is the government required to remit all payments to the national treasury or deposit them into a national resource account (e.g. a petroleum account), aside from amounts legally retained by state-owned companies?</t>
  </si>
  <si>
    <t>The SOE is funded by private equity.</t>
  </si>
  <si>
    <t>The SOE is funded by private debt.</t>
  </si>
  <si>
    <t>Does the government specify the rules governing fiscal transfers between the government and the SOE?</t>
  </si>
  <si>
    <t>Over the most recently concluded fiscal year, have these rules been followed?</t>
  </si>
  <si>
    <t>Does the SOE publicly disclose how much revenue it transfers to the government?</t>
  </si>
  <si>
    <t>Does the government publicly disclose how much revenue it receives from the SOE?</t>
  </si>
  <si>
    <t>Does the SOE maintain a publicly available code of conduct?</t>
  </si>
  <si>
    <t>No, or the SOE maintains such a policy but does not publicly disclose it.</t>
  </si>
  <si>
    <r>
      <t xml:space="preserve">PRECEPT 4: TAXATION AND PAYMENTS
</t>
    </r>
    <r>
      <rPr>
        <b/>
        <i/>
        <sz val="10"/>
        <rFont val="Arial"/>
        <family val="2"/>
      </rPr>
      <t>Fiscal Terms, Company Payments, and Tax Collection</t>
    </r>
  </si>
  <si>
    <r>
      <t xml:space="preserve">PRECEPT 5: LOCAL EFFECTS |
</t>
    </r>
    <r>
      <rPr>
        <b/>
        <i/>
        <sz val="10"/>
        <rFont val="Arial"/>
        <family val="2"/>
      </rPr>
      <t>Environmental and Social Impacts</t>
    </r>
  </si>
  <si>
    <r>
      <t xml:space="preserve">PRECEPT 7: REVENUE DISTRIBUTION, PART I |
</t>
    </r>
    <r>
      <rPr>
        <b/>
        <i/>
        <sz val="10"/>
        <rFont val="Arial"/>
        <family val="2"/>
      </rPr>
      <t>Fiscal Rules, Budget, and Debt</t>
    </r>
  </si>
  <si>
    <r>
      <t xml:space="preserve">PRECEPT 7: REVENUE DISTRIBUTION, PART II |
</t>
    </r>
    <r>
      <rPr>
        <b/>
        <i/>
        <sz val="10"/>
        <rFont val="Arial"/>
        <family val="2"/>
      </rPr>
      <t>Subnational Transfers</t>
    </r>
  </si>
  <si>
    <r>
      <t xml:space="preserve">PRECEPT 8: REVENUE VOLATILITY |
</t>
    </r>
    <r>
      <rPr>
        <b/>
        <i/>
        <sz val="10"/>
        <rFont val="Arial"/>
        <family val="2"/>
      </rPr>
      <t>Natural Resource Funds</t>
    </r>
  </si>
  <si>
    <t>From 2015 onwards, has this requirement been followed?</t>
  </si>
  <si>
    <t>From 2015 onwards, has the government adhered to these procedures?</t>
  </si>
  <si>
    <t>From 2015 onwards, did the SOE engage in quasi-fiscal activities?</t>
  </si>
  <si>
    <t>From 2015 onwards, has the government adhered to these rules?</t>
  </si>
  <si>
    <t>From 2015 onwards, has the government adhered to this requirement?</t>
  </si>
  <si>
    <t>From 2015 onwards, has the fund adhered to this requirement?</t>
  </si>
  <si>
    <t>From 2015 onwards, has the legislature actually done so?</t>
  </si>
  <si>
    <t>The most recent publicly available data covers 2015-2016.</t>
  </si>
  <si>
    <t>The data contained in the country's most recent EITI report covers 2015-2016.</t>
  </si>
  <si>
    <t>Yes, the most recent projections were disclosed in 2015-2016.</t>
  </si>
  <si>
    <t>No, the government failed to disclose one or more types of data for 2015-2016.</t>
  </si>
  <si>
    <t>The most recent publicly available data covers 2012-2014.</t>
  </si>
  <si>
    <t>The data contained in the country's most recent EITI report covers 2012-2014.</t>
  </si>
  <si>
    <t>The most recent publicly available data covers a fiscal year ending in 2012-2014.</t>
  </si>
  <si>
    <t>The most recent publicly available data covers the fiscal year ending in 2012-2014.</t>
  </si>
  <si>
    <t>Yes, but the SOE's most recent publicly available annual report covers a fiscal year ending in 2012-2014.</t>
  </si>
  <si>
    <t>Yes, the most recent projections were disclosed in 2012-2014.</t>
  </si>
  <si>
    <t>Yes, the most recent publicly available information covers a fiscal year ending in 2012-2014.</t>
  </si>
  <si>
    <t>Yes, the most recent publicly information covers a fiscal year ending in 2012-2014.</t>
  </si>
  <si>
    <t>Yes, the natural resource fund's most recent publicly available report covers a fiscal year ending in 2012-2014.</t>
  </si>
  <si>
    <t>The most recent pubilcly available data covers 2011 or earlier years.</t>
  </si>
  <si>
    <t>The data contained in the country's most recent EITI report covers 2011 or earlier years.</t>
  </si>
  <si>
    <t>The most recent publicly available data covers a fiscal year ending in 2011 or earlier.</t>
  </si>
  <si>
    <t>The most recent publicly available data covers the fiscal year ending in 2011 or earlier.</t>
  </si>
  <si>
    <t>Yes, but the SOE's most recent publicly available annual report covers a fiscal year ending in 2011 or earlier.</t>
  </si>
  <si>
    <t>Yes, the most recent projections were disclosed in 2011 or earlier.</t>
  </si>
  <si>
    <t>Yes, the most recent publicly available information covers a fiscal year ending in 2011 or earlier.</t>
  </si>
  <si>
    <t>Yes, the most recent publicly information covers a fiscal year ending in 2011 or earlier.</t>
  </si>
  <si>
    <t>Yes, the natural resource fund's most recent publicly available report covers a fiscal year ending in 2011 or earlier.</t>
  </si>
  <si>
    <t>Over the most recently concluded fiscal year, has the government adhered to this rules?</t>
  </si>
  <si>
    <t xml:space="preserve">The most recent publicly available data covers the fiscal year ending in 2015-2016. </t>
  </si>
  <si>
    <t xml:space="preserve">Yes, the SOE's most recent publicly available annual report covers the fiscal year ending in 2015-2016. </t>
  </si>
  <si>
    <t xml:space="preserve">Yes, the most recent publicly available information covers the fiscal year ending in 2015-2016. </t>
  </si>
  <si>
    <t xml:space="preserve">Yes, the most recent publicly information covers the fiscal year ending in 2015-2016. </t>
  </si>
  <si>
    <t xml:space="preserve">Yes, the natural resource fund's most recent publicly available report covers the fiscal year ending in 2015-2016. </t>
  </si>
  <si>
    <t>If there are multiple extractive sector companies that are fully-owned by the government, which company is the largest?</t>
  </si>
  <si>
    <t>In general, how is government ownership of resource companies structured?</t>
  </si>
  <si>
    <t>If there is an extractive sector company that is fully owned/controlled by the government (i.e. an SOE), how is the largest such company funded?</t>
  </si>
  <si>
    <t>Does the government receive in-kind payments instead of or in addition to financial payments from extractive companies?</t>
  </si>
  <si>
    <t xml:space="preserve">Yes, this information covers the fiscal year ending in 2015-2016. </t>
  </si>
  <si>
    <t>Yes, this information covers a fiscal year ending in 2012-2014.</t>
  </si>
  <si>
    <t>Yes, this information covers a fiscal year ending in 2011 or earlier.</t>
  </si>
  <si>
    <t>The office of the president/prime minister, or an agency of the executive branch.</t>
  </si>
  <si>
    <t>Is the parliament required to ratify licenses/contracts?</t>
  </si>
  <si>
    <t>Yes, and the results were publicly disclosed.</t>
  </si>
  <si>
    <t>Yes, but the results were not publicly disclosed.</t>
  </si>
  <si>
    <t xml:space="preserve">From 2015 onwards, has the central government publicly disclosed the amount of revenues transferred under this formula?
</t>
  </si>
  <si>
    <t>No, the government has failed to adhere to these formulas in at least one known case.</t>
  </si>
  <si>
    <t>Yes, the government has publicly disclosed all such contracts.</t>
  </si>
  <si>
    <t>Yes, in all known cases.</t>
  </si>
  <si>
    <t>No, the licensing authority did not adhere to this requirement in any known cases, or, no such requirement is specified.</t>
  </si>
  <si>
    <t>No, the rules were not followed in any known cases, or, no such rules are specified.</t>
  </si>
  <si>
    <t>No, the SOE did not adhere to these procedures in any known cases, or, no such procedures are specified.</t>
  </si>
  <si>
    <t>The government awards licenses/contracts via open bidding rounds according to a sealed bid process.</t>
  </si>
  <si>
    <t>The government awards licenses/contracts via direct negotiations with extractive companies.</t>
  </si>
  <si>
    <t>The government awards licenses/contracts via a “first-come first-served” process."</t>
  </si>
  <si>
    <t xml:space="preserve">The government does not award licenses/contracts to private extractive companies.
</t>
  </si>
  <si>
    <t>Does the government publicly disclose data on the volume and value of natural resources production?</t>
  </si>
  <si>
    <t>Does the government publicly disclose comprehensive data on its natural resource weath for 2015-2016 (defined to include data on the stock of natural resource reserves, the volume and value of natural resource production, and the volume and value of natural resource exports)?</t>
  </si>
  <si>
    <t>From 2015 onwards, has the government publicly disclosed all licenses/contracts signed during this time period?</t>
  </si>
  <si>
    <r>
      <t xml:space="preserve">The government has publicly disclosed </t>
    </r>
    <r>
      <rPr>
        <i/>
        <sz val="10"/>
        <color theme="4" tint="-0.249977111117893"/>
        <rFont val="Arial"/>
        <family val="2"/>
      </rPr>
      <t xml:space="preserve">some but not all </t>
    </r>
    <r>
      <rPr>
        <sz val="10"/>
        <color theme="4" tint="-0.249977111117893"/>
        <rFont val="Arial"/>
        <family val="2"/>
      </rPr>
      <t>of these contracts.</t>
    </r>
  </si>
  <si>
    <r>
      <t xml:space="preserve">No, the government disclosed </t>
    </r>
    <r>
      <rPr>
        <i/>
        <sz val="10"/>
        <color theme="4" tint="-0.249977111117893"/>
        <rFont val="Arial"/>
        <family val="2"/>
      </rPr>
      <t>none</t>
    </r>
    <r>
      <rPr>
        <sz val="10"/>
        <color theme="4" tint="-0.249977111117893"/>
        <rFont val="Arial"/>
        <family val="2"/>
      </rPr>
      <t xml:space="preserve"> of these contracts.</t>
    </r>
  </si>
  <si>
    <t>Which licensing practice(s) does the government employ?</t>
  </si>
  <si>
    <t>Does the government require that licenses/contracts be allocated by competitive bidding?</t>
  </si>
  <si>
    <t>Is the government required to specify minimum pre-defined evaluation criteria by which companies become qualified to participate in award processes for licenses/contracts?</t>
  </si>
  <si>
    <r>
      <t xml:space="preserve">In </t>
    </r>
    <r>
      <rPr>
        <i/>
        <sz val="10"/>
        <color theme="4" tint="-0.249977111117893"/>
        <rFont val="Arial"/>
        <family val="2"/>
      </rPr>
      <t>some but not all</t>
    </r>
    <r>
      <rPr>
        <sz val="10"/>
        <color theme="4" tint="-0.249977111117893"/>
        <rFont val="Arial"/>
        <family val="2"/>
      </rPr>
      <t xml:space="preserve"> known cases.</t>
    </r>
  </si>
  <si>
    <r>
      <t xml:space="preserve">In </t>
    </r>
    <r>
      <rPr>
        <i/>
        <sz val="10"/>
        <color theme="5" tint="-0.249977111117893"/>
        <rFont val="Arial"/>
        <family val="2"/>
      </rPr>
      <t>some but not all</t>
    </r>
    <r>
      <rPr>
        <sz val="10"/>
        <color theme="5" tint="-0.249977111117893"/>
        <rFont val="Arial"/>
        <family val="2"/>
      </rPr>
      <t xml:space="preserve"> known cases.</t>
    </r>
  </si>
  <si>
    <t>Prior to award processes taking place from 2015 onwards, did the government/licensing authority adhere to this requirement?</t>
  </si>
  <si>
    <r>
      <t xml:space="preserve">Prior to award processes for contracts/licenses, is the licensing authority required to publicly disclose </t>
    </r>
    <r>
      <rPr>
        <i/>
        <sz val="10"/>
        <color theme="5" tint="-0.249977111117893"/>
        <rFont val="Arial"/>
        <family val="2"/>
      </rPr>
      <t>the rules governing the allocation process, such as auction rules or rules for negotiated processes</t>
    </r>
    <r>
      <rPr>
        <sz val="10"/>
        <color theme="5" tint="-0.249977111117893"/>
        <rFont val="Arial"/>
        <family val="2"/>
      </rPr>
      <t>?</t>
    </r>
  </si>
  <si>
    <t>Prior to any award processes taking place from 2015 onwards, did the licensing authority adhere to this requirement?</t>
  </si>
  <si>
    <t>Is the licensing authority required to disclose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</si>
  <si>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From 2015 onwards, has the licensing authority disclosed comprehensive information on license/contract terms and award process rules prior to the allocation of licenses/contracts (defined to include pre-defined evaluation criteria, license duration, royalty rates, and tax obligations, the geographic scope of blocks, a list of biddable/negotiable terms, and rules governing auctions/negotiated award processes)?</t>
  </si>
  <si>
    <t>Who has the primary authority to monitor compliance with the operational aspects of laws, contracts, and licenses?</t>
  </si>
  <si>
    <r>
      <t>Following award processes to allocate licenses/contracts, is the licensing authority required to publicly disclose</t>
    </r>
    <r>
      <rPr>
        <i/>
        <sz val="10"/>
        <color theme="5" tint="-0.249977111117893"/>
        <rFont val="Arial"/>
        <family val="2"/>
      </rPr>
      <t xml:space="preserve"> the list of companies that submitted bids/applications</t>
    </r>
    <r>
      <rPr>
        <sz val="10"/>
        <color theme="5" tint="-0.249977111117893"/>
        <rFont val="Arial"/>
        <family val="2"/>
      </rPr>
      <t>?</t>
    </r>
  </si>
  <si>
    <r>
      <t>Following award processes to allocate licenses/contracts, is the licensing authority required to publicly disclose</t>
    </r>
    <r>
      <rPr>
        <i/>
        <sz val="10"/>
        <color theme="5" tint="-0.249977111117893"/>
        <rFont val="Arial"/>
        <family val="2"/>
      </rPr>
      <t xml:space="preserve"> the identity of the winning bidder/applicant</t>
    </r>
    <r>
      <rPr>
        <sz val="10"/>
        <color theme="5" tint="-0.249977111117893"/>
        <rFont val="Arial"/>
        <family val="2"/>
      </rPr>
      <t>?</t>
    </r>
  </si>
  <si>
    <t>Following award processes taking place from 2015 onwards, did the licensing authority adhere to this requirement?</t>
  </si>
  <si>
    <t>Is the licensing authority required to disclose comprehensive information on license/contract terms and award process outcomes following license/contract allocation (defined to include the list of companies that submitted bids/applications, the identity of the winning bidder/applicant, and the list of areas/blocks allocated)?</t>
  </si>
  <si>
    <t>From 2015 onwards, has the government disclosed comprehensive information on license/contract terms and award process outcomes after the allocation of licenses/contracts  (defined to include the list of companies that submitted bids/applications, the identity of the winning bidder/applicant, and the list of areas/blocks allocated)?</t>
  </si>
  <si>
    <r>
      <t xml:space="preserve">No, the registry excludes information on </t>
    </r>
    <r>
      <rPr>
        <sz val="10"/>
        <color theme="4" tint="-0.249977111117893"/>
        <rFont val="Arial"/>
        <family val="2"/>
      </rPr>
      <t>unassigned areas/blocks.</t>
    </r>
  </si>
  <si>
    <r>
      <t xml:space="preserve">Is the government required to publicly disclose data on payments between extractive companies and the government </t>
    </r>
    <r>
      <rPr>
        <i/>
        <sz val="10"/>
        <color theme="4" tint="-0.249977111117893"/>
        <rFont val="Arial"/>
        <family val="2"/>
      </rPr>
      <t>(specifically, the value of the tax/payment base and the actual amount of taxes/payments received)</t>
    </r>
    <r>
      <rPr>
        <sz val="10"/>
        <color theme="4" tint="-0.249977111117893"/>
        <rFont val="Arial"/>
        <family val="2"/>
      </rPr>
      <t>?</t>
    </r>
  </si>
  <si>
    <t>Yes, at the company-level.</t>
  </si>
  <si>
    <t>Over the most recently concluded fiscal year, has the government disclosed comprehensive information on extractive companies' payments (defined to include the value of the tax/payment base by project, the value of tax.payments/receipts by project, and the value of tax/payment receipts by payment type)?</t>
  </si>
  <si>
    <t>Is the national tax authority required to audit extractive companies?</t>
  </si>
  <si>
    <t>Are environmental and social impact assessments (ESIA's) required to be publicly disclosed?</t>
  </si>
  <si>
    <t>Are environmental mitigation management plans required to be publicly disclosed?</t>
  </si>
  <si>
    <r>
      <t xml:space="preserve">Are extractive companies required to prepare environmental mitigation management plans prior to </t>
    </r>
    <r>
      <rPr>
        <i/>
        <sz val="10"/>
        <color theme="5" tint="-0.249977111117893"/>
        <rFont val="Arial"/>
        <family val="2"/>
      </rPr>
      <t>development</t>
    </r>
    <r>
      <rPr>
        <sz val="10"/>
        <color theme="5" tint="-0.249977111117893"/>
        <rFont val="Arial"/>
        <family val="2"/>
      </rPr>
      <t>?</t>
    </r>
  </si>
  <si>
    <r>
      <t xml:space="preserve">Are extractive companies required to prepare an environmental and social impact assessment (ESIA) prior to </t>
    </r>
    <r>
      <rPr>
        <i/>
        <sz val="10"/>
        <color theme="4" tint="-0.249977111117893"/>
        <rFont val="Arial"/>
        <family val="2"/>
      </rPr>
      <t>development</t>
    </r>
    <r>
      <rPr>
        <sz val="10"/>
        <color theme="4" tint="-0.249977111117893"/>
        <rFont val="Arial"/>
        <family val="2"/>
      </rPr>
      <t>?</t>
    </r>
  </si>
  <si>
    <t>From 2015 onwards, has the government engaged in comprehensive disclosures of environmental and social impact assessments (ESIA's) and environmental mitigation management plans (i.e. all such plans have been disclosed with no known exceptions)?</t>
  </si>
  <si>
    <t>The SOE publicly discloses the amount spent on each activity.</t>
  </si>
  <si>
    <t>The SOE publicly discloses the aggregate amount spent on these activities.</t>
  </si>
  <si>
    <t>The SOE does not publicly disclose the amount spent on quasi-fiscal activities.</t>
  </si>
  <si>
    <t>If the government or SOE sells physical commodities acquired through in-kind payments or through direct production, how are these commodities marketed?</t>
  </si>
  <si>
    <t>Over the most recently concluded fiscal year, has the SOE adhered to these procedures?</t>
  </si>
  <si>
    <t>From 2015 onwards, has the SOE or government disclosed comprehensive information on the sale of the government's share of production (defined to include the sale volume, sale value, sale date, and the names of the buyers,)?</t>
  </si>
  <si>
    <t>If so, are there specific rules governing the transfer of natural resource-related distinct from those governing other types of transfers)?</t>
  </si>
  <si>
    <t>Does this formula specify the amount of revenue retained by each sub-national government, either by amount or share?</t>
  </si>
  <si>
    <r>
      <t>Does the central government specify a numeric formula governing the transfer</t>
    </r>
    <r>
      <rPr>
        <i/>
        <sz val="10"/>
        <color theme="4" tint="-0.249977111117893"/>
        <rFont val="Arial"/>
        <family val="2"/>
      </rPr>
      <t xml:space="preserve"> </t>
    </r>
    <r>
      <rPr>
        <sz val="10"/>
        <color theme="4" tint="-0.249977111117893"/>
        <rFont val="Arial"/>
        <family val="2"/>
      </rPr>
      <t>of natural resource-related revenues between the central government and sub-national governments?</t>
    </r>
  </si>
  <si>
    <t>From 2015 onwards, has the central government publicly disclosed the amount of revenue transferred by revenue stream?</t>
  </si>
  <si>
    <r>
      <t xml:space="preserve">Does the central government specify arrangements for the sharing of natural resource-related revenues </t>
    </r>
    <r>
      <rPr>
        <i/>
        <sz val="10"/>
        <color theme="5" tint="-0.249977111117893"/>
        <rFont val="Arial"/>
        <family val="2"/>
      </rPr>
      <t xml:space="preserve">by commodity </t>
    </r>
    <r>
      <rPr>
        <sz val="10"/>
        <color theme="5" tint="-0.249977111117893"/>
        <rFont val="Arial"/>
        <family val="2"/>
      </rPr>
      <t>?</t>
    </r>
  </si>
  <si>
    <t>Is the legal and regulatory framework governing the sharing of natural resource-related revenues to subnational units comprehensive (defined to include numeric arrangements governing revenue transfers, including arrangements by revenue stream and commodity)?</t>
  </si>
  <si>
    <t>Has the government disclosed comprehensive information on the transfer of natural resource-related revenues to subnational units for the most recently concluded fiscal year (defined to include the amount of revenue transferred to each sub-national government, as well as the amount of revenue transferred by revenue stream and commodity)?</t>
  </si>
  <si>
    <t>From 2015 onwards, has the government adhered to the formulas governing the transfer of natural resource-related revenues to subnational units?</t>
  </si>
  <si>
    <t>From 2015 onwards, has the central government publicly disclosed the amount of revenue transferred by commodity?</t>
  </si>
  <si>
    <t>Is the legal and regulatory framework for environmental and social impact assessments (ESIA's) comprehensive (i.e. extractive companies are required to prepare ESIA's prior to development, and are required to disclose them)?</t>
  </si>
  <si>
    <t>Is the legal and regulatory framework for environmental mitigation management plans comprehensive (i.e. extractive companies are required to prepare environmental mitigation plans prior to development, and are required to disclose them)?</t>
  </si>
  <si>
    <t>2.2.r</t>
  </si>
  <si>
    <t>3.2.r</t>
  </si>
  <si>
    <t>4.2.r</t>
  </si>
  <si>
    <t>5.2.r</t>
  </si>
  <si>
    <t>6.2.r</t>
  </si>
  <si>
    <t>7.2.r</t>
  </si>
  <si>
    <t>8.2.r</t>
  </si>
  <si>
    <t>9.2.r</t>
  </si>
  <si>
    <t>10.2.r</t>
  </si>
  <si>
    <t>12.2.r</t>
  </si>
  <si>
    <t>13.2r</t>
  </si>
  <si>
    <t>14.2.r</t>
  </si>
  <si>
    <t>15.2.r</t>
  </si>
  <si>
    <t>16.2.r</t>
  </si>
  <si>
    <t>11.2.r</t>
  </si>
  <si>
    <t>17.2.l</t>
  </si>
  <si>
    <t>18.2.r</t>
  </si>
  <si>
    <t>19.2.r</t>
  </si>
  <si>
    <t>20.2r</t>
  </si>
  <si>
    <t>21.2r</t>
  </si>
  <si>
    <t>22.2.l</t>
  </si>
  <si>
    <t>23.2.r</t>
  </si>
  <si>
    <t>24.2.l</t>
  </si>
  <si>
    <t>25.2.l</t>
  </si>
  <si>
    <t>27.3.l</t>
  </si>
  <si>
    <t>29..3.c</t>
  </si>
  <si>
    <t>30.3.l</t>
  </si>
  <si>
    <t>31.3.o</t>
  </si>
  <si>
    <t>32.3.l</t>
  </si>
  <si>
    <t>33.3.r</t>
  </si>
  <si>
    <t>34.3.l</t>
  </si>
  <si>
    <t>35.3.r</t>
  </si>
  <si>
    <t>36.3.l</t>
  </si>
  <si>
    <t>37.3.r</t>
  </si>
  <si>
    <t>41.3.l</t>
  </si>
  <si>
    <t>42.3.r</t>
  </si>
  <si>
    <t>43.3.l</t>
  </si>
  <si>
    <t>44.3.r</t>
  </si>
  <si>
    <t>45.3.l</t>
  </si>
  <si>
    <t>46.3.r</t>
  </si>
  <si>
    <t>49.3.l</t>
  </si>
  <si>
    <t>51.3.r</t>
  </si>
  <si>
    <t>52.3.r</t>
  </si>
  <si>
    <t>53.3.r</t>
  </si>
  <si>
    <t>56.4.l</t>
  </si>
  <si>
    <t>57.4.l</t>
  </si>
  <si>
    <t>58.4.l</t>
  </si>
  <si>
    <t>59.4.l</t>
  </si>
  <si>
    <t>62.4.l</t>
  </si>
  <si>
    <t>63.4.r</t>
  </si>
  <si>
    <t>64.4.r</t>
  </si>
  <si>
    <t>65.4.r</t>
  </si>
  <si>
    <t>66.4.r</t>
  </si>
  <si>
    <t>67.4.r</t>
  </si>
  <si>
    <t>69.4.l</t>
  </si>
  <si>
    <t>70.4.l</t>
  </si>
  <si>
    <t>71.4l</t>
  </si>
  <si>
    <t>72.4.o</t>
  </si>
  <si>
    <t>73.5.l</t>
  </si>
  <si>
    <t>74.5.l</t>
  </si>
  <si>
    <t>76.5.r</t>
  </si>
  <si>
    <t>77.5.l</t>
  </si>
  <si>
    <t>79.5.l</t>
  </si>
  <si>
    <t>80.5.r</t>
  </si>
  <si>
    <t>81.5.r</t>
  </si>
  <si>
    <t>82.5.l</t>
  </si>
  <si>
    <t>83.5.l</t>
  </si>
  <si>
    <t>84.5.o</t>
  </si>
  <si>
    <t>85.5.l</t>
  </si>
  <si>
    <t>86.5.o</t>
  </si>
  <si>
    <t>87.5.l</t>
  </si>
  <si>
    <t>88.5.o</t>
  </si>
  <si>
    <t>92.6.l</t>
  </si>
  <si>
    <t>93.6.o</t>
  </si>
  <si>
    <t>94.6.r</t>
  </si>
  <si>
    <t>95.6.r</t>
  </si>
  <si>
    <t>96.6.l</t>
  </si>
  <si>
    <t>97.6.r</t>
  </si>
  <si>
    <t>98.6.r</t>
  </si>
  <si>
    <t>99.6.r</t>
  </si>
  <si>
    <t>100.6.r</t>
  </si>
  <si>
    <t>102.6.r</t>
  </si>
  <si>
    <t>103.6.r</t>
  </si>
  <si>
    <t>104.6.r</t>
  </si>
  <si>
    <t>105.6.r</t>
  </si>
  <si>
    <t>106.6.r</t>
  </si>
  <si>
    <t>107.6.r</t>
  </si>
  <si>
    <t>108.6.r</t>
  </si>
  <si>
    <t>109.6.r</t>
  </si>
  <si>
    <t>110.6.l</t>
  </si>
  <si>
    <t>111.6.o</t>
  </si>
  <si>
    <t>112.6.r</t>
  </si>
  <si>
    <t>113.6.r</t>
  </si>
  <si>
    <t>116.6.l</t>
  </si>
  <si>
    <t>117.6.l</t>
  </si>
  <si>
    <t>118.6.l</t>
  </si>
  <si>
    <t>119.6.l</t>
  </si>
  <si>
    <t>120.6.l</t>
  </si>
  <si>
    <t>121.6.o</t>
  </si>
  <si>
    <t>122.6.l</t>
  </si>
  <si>
    <t>123.6.r</t>
  </si>
  <si>
    <t>124.6.r</t>
  </si>
  <si>
    <t>125.6.r</t>
  </si>
  <si>
    <t>126.6.r</t>
  </si>
  <si>
    <t>128.6.o</t>
  </si>
  <si>
    <t>129.6.o</t>
  </si>
  <si>
    <t>130.6.l</t>
  </si>
  <si>
    <t>131.7.l</t>
  </si>
  <si>
    <t>132.7.o</t>
  </si>
  <si>
    <t>133.7.l</t>
  </si>
  <si>
    <t>134.7.o</t>
  </si>
  <si>
    <t>135.7.r</t>
  </si>
  <si>
    <t>136.7.r</t>
  </si>
  <si>
    <t>137.7.r</t>
  </si>
  <si>
    <t>138.7.r</t>
  </si>
  <si>
    <t>139.7.r</t>
  </si>
  <si>
    <t>141.7.r</t>
  </si>
  <si>
    <t>142.7.r</t>
  </si>
  <si>
    <t>146.7.l</t>
  </si>
  <si>
    <t>147.7.l</t>
  </si>
  <si>
    <t>148.7.l</t>
  </si>
  <si>
    <t>149.7.l</t>
  </si>
  <si>
    <t>150.7.o</t>
  </si>
  <si>
    <t>151.7.r</t>
  </si>
  <si>
    <t>152.7.l</t>
  </si>
  <si>
    <t>153.7.o</t>
  </si>
  <si>
    <t>154.7.l.</t>
  </si>
  <si>
    <t>155.7.o</t>
  </si>
  <si>
    <t>163.8.l</t>
  </si>
  <si>
    <t>164.8.o</t>
  </si>
  <si>
    <t>165.8l</t>
  </si>
  <si>
    <t>166.8.o</t>
  </si>
  <si>
    <t>167.8.l</t>
  </si>
  <si>
    <t>168.8.o</t>
  </si>
  <si>
    <t>169.8.l</t>
  </si>
  <si>
    <t>170.8.o</t>
  </si>
  <si>
    <t>171.8.l</t>
  </si>
  <si>
    <t>172.8.l</t>
  </si>
  <si>
    <t>173.8.o</t>
  </si>
  <si>
    <t>174.8.l</t>
  </si>
  <si>
    <t>175.8.l</t>
  </si>
  <si>
    <t>176.8.r</t>
  </si>
  <si>
    <t>177.8.r</t>
  </si>
  <si>
    <t>178.8.r</t>
  </si>
  <si>
    <t>179.8.r</t>
  </si>
  <si>
    <t>180.8.r</t>
  </si>
  <si>
    <t>181.8.r</t>
  </si>
  <si>
    <t>183.8.l</t>
  </si>
  <si>
    <t>184.8.o</t>
  </si>
  <si>
    <t>185.8.l</t>
  </si>
  <si>
    <t>186.8.o</t>
  </si>
  <si>
    <t>1.2.l</t>
  </si>
  <si>
    <t>26.3.l</t>
  </si>
  <si>
    <t>28.3.l</t>
  </si>
  <si>
    <t>38.3.l</t>
  </si>
  <si>
    <t>39.3.r</t>
  </si>
  <si>
    <t>47.3.l</t>
  </si>
  <si>
    <t>48.3.r</t>
  </si>
  <si>
    <t>50.3.l</t>
  </si>
  <si>
    <t>54.4.l</t>
  </si>
  <si>
    <t>55.4.r</t>
  </si>
  <si>
    <t>60.4.l</t>
  </si>
  <si>
    <t>61.4.o</t>
  </si>
  <si>
    <t>68.4.r</t>
  </si>
  <si>
    <t>75.5.l</t>
  </si>
  <si>
    <t>78.5.l</t>
  </si>
  <si>
    <t>89.6.l</t>
  </si>
  <si>
    <t>90.6.l</t>
  </si>
  <si>
    <t>91.6.o</t>
  </si>
  <si>
    <t>101.6.r</t>
  </si>
  <si>
    <t>114.6.r</t>
  </si>
  <si>
    <t>115.6.r</t>
  </si>
  <si>
    <t>127.6.r</t>
  </si>
  <si>
    <t>140.7.r</t>
  </si>
  <si>
    <t>143.7.r</t>
  </si>
  <si>
    <t>144.7.l</t>
  </si>
  <si>
    <t>145.7.l</t>
  </si>
  <si>
    <t>156.7..l</t>
  </si>
  <si>
    <t>157.7.r</t>
  </si>
  <si>
    <t>161.8.r</t>
  </si>
  <si>
    <t>162.8.r</t>
  </si>
  <si>
    <t>182.8.r</t>
  </si>
  <si>
    <t>(Scored and Context Questions)</t>
  </si>
  <si>
    <t>40.3.o</t>
  </si>
  <si>
    <r>
      <rPr>
        <b/>
        <sz val="10"/>
        <color rgb="FF000000"/>
        <rFont val="Arial"/>
        <family val="2"/>
      </rPr>
      <t xml:space="preserve">Notes: </t>
    </r>
    <r>
      <rPr>
        <sz val="10"/>
        <color rgb="FF000000"/>
        <rFont val="Arial"/>
        <family val="2"/>
      </rPr>
      <t>Cells with a black background indicate the total number of questions that will be answered by researchers; values in the "Total" column include both Scored and Context questions.  Shadow questions are computed automatically based on researchers' answers to other questions, but are not answered directly by researchers.</t>
    </r>
  </si>
  <si>
    <r>
      <rPr>
        <b/>
        <i/>
        <sz val="10"/>
        <color rgb="FF000000"/>
        <rFont val="Arial"/>
        <family val="2"/>
      </rPr>
      <t>Notes</t>
    </r>
    <r>
      <rPr>
        <b/>
        <sz val="10"/>
        <color rgb="FF000000"/>
        <rFont val="Arial"/>
        <family val="2"/>
      </rPr>
      <t xml:space="preserve">: </t>
    </r>
    <r>
      <rPr>
        <sz val="10"/>
        <color rgb="FF000000"/>
        <rFont val="Arial"/>
        <family val="2"/>
      </rPr>
      <t xml:space="preserve">This table includes </t>
    </r>
    <r>
      <rPr>
        <i/>
        <sz val="10"/>
        <color rgb="FF000000"/>
        <rFont val="Arial"/>
        <family val="2"/>
      </rPr>
      <t xml:space="preserve">scored </t>
    </r>
    <r>
      <rPr>
        <sz val="10"/>
        <color rgb="FF000000"/>
        <rFont val="Arial"/>
        <family val="2"/>
      </rPr>
      <t xml:space="preserve">questions only.  </t>
    </r>
    <r>
      <rPr>
        <i/>
        <sz val="10"/>
        <color rgb="FF000000"/>
        <rFont val="Arial"/>
        <family val="2"/>
      </rPr>
      <t>Context</t>
    </r>
    <r>
      <rPr>
        <sz val="10"/>
        <color rgb="FF000000"/>
        <rFont val="Arial"/>
        <family val="2"/>
      </rPr>
      <t xml:space="preserve"> questions and S</t>
    </r>
    <r>
      <rPr>
        <i/>
        <sz val="10"/>
        <color rgb="FF000000"/>
        <rFont val="Arial"/>
        <family val="2"/>
      </rPr>
      <t>hadow</t>
    </r>
    <r>
      <rPr>
        <sz val="10"/>
        <color rgb="FF000000"/>
        <rFont val="Arial"/>
        <family val="2"/>
      </rPr>
      <t xml:space="preserve"> questions can be found in the "Detailed View" tab.</t>
    </r>
  </si>
  <si>
    <t>Is this data timely?</t>
  </si>
  <si>
    <t>Is this data machine-readable?</t>
  </si>
  <si>
    <t>Is the data contained in the portal timely?</t>
  </si>
  <si>
    <t>Is the data contained in the portal machine-readable?</t>
  </si>
  <si>
    <t>Is the data contained in the portal available under an open license?</t>
  </si>
  <si>
    <t>Has the government publicly disclosed all active licenses/contracts, regardless of when they were signed?</t>
  </si>
  <si>
    <t>Prior to award processes for contracts/licenses, is the licensing authority required to publicly disclose license/contract terms (specifically the license duration, royalty rates, and tax obligations)?</t>
  </si>
  <si>
    <t>Prior to award processes for contracts/licenses, is the licensing authority required to publicly disclose a list of biddable/negotiable terms?</t>
  </si>
  <si>
    <t>Prior to award processes for contracts/licenses, is the licensing authority required to publicly disclose the rules governing the allocation process, such as auction rules or rules for negotiated processes?</t>
  </si>
  <si>
    <t>Following award processes to allocate licenses/contracts, is the licensing authority required to publicly disclose the list of companies that submitted bids/applications?</t>
  </si>
  <si>
    <t>Following award processes to allocate licenses/contracts, is the licensing authority required to publicly disclose the identity of the winning bidder/applicant?</t>
  </si>
  <si>
    <t xml:space="preserve">Following award processes to allocate licenses/contracts, is the licensing authority required to publicly disclose the list of areas/blocks allocated? </t>
  </si>
  <si>
    <t>Does the government specify the method of calculation for the following types of fiscal terms: income tax?</t>
  </si>
  <si>
    <t>Does the government specify the method of calculation for the following types of fiscal terms: royalties?</t>
  </si>
  <si>
    <t>Does the government specify the method of calculation for the following types of fiscal terms: state equity (or options for state equity)?</t>
  </si>
  <si>
    <t>Does the government specify the method of calculation for the following types of fiscal terms: withholding tax?</t>
  </si>
  <si>
    <t>Is the government required to publicly disclose data on payments between extractive companies and the government (specifically, the value of the tax/payment base and the actual amount of taxes/payments received)?</t>
  </si>
  <si>
    <t>Does the government publicy disclose data on the value of the tax/payment base?</t>
  </si>
  <si>
    <t>Does the government publicy disclose data on the value of tax/payment receipts?</t>
  </si>
  <si>
    <t>Is the most recent publicly available data on tax/payment receipts disaggregated by payment type (i.e. by fiscal term)?</t>
  </si>
  <si>
    <t>Are extractive companies required to prepare an environmental and social impact assessment (ESIA) prior to development?</t>
  </si>
  <si>
    <t>Are extractive companies required to prepare environmental mitigation management plans prior to development?</t>
  </si>
  <si>
    <t>Does the government specify penalties (i.e. fines, license suspension, and/or license revocation) for non-compliance with environmental mitigation management plans?</t>
  </si>
  <si>
    <t>Has the government specified procedures governing the payment of compensation to landowners and/or land users when exploration interferes with their access to and/or use of land?</t>
  </si>
  <si>
    <t>Has the government specified procedures governing the resettlement of landowners and/or land users when exploitation interferes with their access to and/or use of land?</t>
  </si>
  <si>
    <t>Has the government specified procedures governing rehabilitation and closure with respect to the legal responsibility of government agencies and companies?</t>
  </si>
  <si>
    <t>Does the SOE's most recent publicly available annual report include balance sheet statements?</t>
  </si>
  <si>
    <t>Does the SOE's most recent publicly available annual report include cash flow statements?</t>
  </si>
  <si>
    <t>Does the SOE's most recent publicly available annual report include income statements?</t>
  </si>
  <si>
    <t>Does the SOE publicly disclose a list of joint ventures?</t>
  </si>
  <si>
    <t>Does the SOE publicly disclose its levels of ownership in joint ventures?</t>
  </si>
  <si>
    <t>Does the SOE publicly disclose the costs and revenues deriving from its participation in joint ventures?</t>
  </si>
  <si>
    <t>Does the SOE publicly disclose a list of subsidiaries?</t>
  </si>
  <si>
    <t>Does the SOE publicly disclose the costs and revenues deriving from its subsidiaries?</t>
  </si>
  <si>
    <t>Does the SOE publicly disclose its aggregate production volume?</t>
  </si>
  <si>
    <t>Does the SOE publicly disclose its aggregate sales volume?</t>
  </si>
  <si>
    <t>Do these procedures cover the selection of buyers?</t>
  </si>
  <si>
    <t>Do these procedures cover the determination of the sale price?</t>
  </si>
  <si>
    <t>Do these procedures cover the collection and transfer of sale proceeds?</t>
  </si>
  <si>
    <t>With respect to these sales, does the SOE or government publicly disclose the sale volume?</t>
  </si>
  <si>
    <t>With respect to these sales, does the SOE or government publicly disclose the sale value?</t>
  </si>
  <si>
    <t>With respect to these sales, does the SOE or government publicly disclose the sale date?</t>
  </si>
  <si>
    <t>With respect to these sales, does the SOE or government publicly disclose the names of the buyers?</t>
  </si>
  <si>
    <t>Does the government specify a numerical fiscal rule?</t>
  </si>
  <si>
    <t>For the most recently concluded fiscal year, did the government publicly disclose actual total resource revenue received?</t>
  </si>
  <si>
    <t>For the most recently concluded fiscal year, did the government publicly disclose total government expenditures?</t>
  </si>
  <si>
    <t>Is the most recent publicly available information on national government debt disaggregated by lender (i.e. foreign or domestic)?</t>
  </si>
  <si>
    <t>Does the central government specify a numeric formula governing the transfer of natural resource-related revenues between the central government and sub-national governments?</t>
  </si>
  <si>
    <t>Is this information timely?</t>
  </si>
  <si>
    <t>Does the central government specify arrangements for the sharing of natural resource-related revenues by revenue stream?</t>
  </si>
  <si>
    <t>Does the central government specify arrangements for the sharing of natural resource-related revenues by commodity ?</t>
  </si>
  <si>
    <t>Does the government specify numeric rules governing the size of withdrawals from the natural resource fund?</t>
  </si>
  <si>
    <t>Does the government specify numeric rules governing the size of deposits into the natural resource fund?</t>
  </si>
  <si>
    <t xml:space="preserve">Does the government specify numeric rules governing deposits into the natural resource fund by revenue stream?
</t>
  </si>
  <si>
    <t>Does the natural resource fund adhere to this requirement, and does it do so in a timely manner?</t>
  </si>
  <si>
    <t>Does the natural resource fund's most recent publicly available report specify the size of the fund?</t>
  </si>
  <si>
    <t>Does the natural resource fund's most recent publicly available report specify deposit and withdrawal amounts?</t>
  </si>
  <si>
    <t>Does the natural resource fund's most recent publicly available report specify investment returns?</t>
  </si>
  <si>
    <t>Does the natural resource fund's most recent publicly available report specify the list of assets held?</t>
  </si>
  <si>
    <t>Does the natural resource fund's most recent publicly available annual report specify the fund's asset allocation by asset class?</t>
  </si>
  <si>
    <t>Over the most recently concluded fiscal year, has the government adhered to this rule?</t>
  </si>
  <si>
    <t>From 2015 onwards, has the government actually done so?</t>
  </si>
  <si>
    <t>From 2015 onwards, have they actually done so?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</si>
</sst>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000"/>
    <numFmt numFmtId="166" formatCode="0.000"/>
  </numFmts>
  <fonts count="30" x14ac:knownFonts="1">
    <font>
      <sz val="10"/>
      <color rgb="FF000000"/>
      <name val="Arial"/>
    </font>
    <font>
      <sz val="10"/>
      <name val="Arial"/>
      <family val="2"/>
    </font>
    <font>
      <b/>
      <sz val="10"/>
      <name val="Arial"/>
      <family val="2"/>
    </font>
    <font>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amily val="2"/>
    </font>
    <font>
      <sz val="10"/>
      <color theme="1"/>
      <name val="Arial"/>
      <family val="2"/>
    </font>
    <font>
      <sz val="11"/>
      <color rgb="FFFF0000"/>
      <name val="Calibri"/>
      <family val="2"/>
      <scheme val="minor"/>
    </font>
    <font>
      <b/>
      <sz val="10"/>
      <color rgb="FF000000"/>
      <name val="Arial"/>
      <family val="2"/>
    </font>
    <font>
      <b/>
      <sz val="10"/>
      <color theme="1"/>
      <name val="Arial"/>
      <family val="2"/>
    </font>
    <font>
      <sz val="18"/>
      <color theme="0"/>
      <name val="Arial"/>
      <family val="2"/>
    </font>
    <font>
      <i/>
      <sz val="10"/>
      <color rgb="FF000000"/>
      <name val="Arial"/>
      <family val="2"/>
    </font>
    <font>
      <sz val="10"/>
      <color rgb="FF000000"/>
      <name val="Arial"/>
      <family val="2"/>
    </font>
    <font>
      <b/>
      <sz val="10"/>
      <color theme="0"/>
      <name val="Arial"/>
      <family val="2"/>
    </font>
    <font>
      <b/>
      <sz val="10"/>
      <color theme="1"/>
      <name val="Arial"/>
      <family val="2"/>
    </font>
    <font>
      <b/>
      <sz val="10"/>
      <color rgb="FFC00000"/>
      <name val="Arial"/>
      <family val="2"/>
    </font>
    <font>
      <sz val="10"/>
      <color theme="4" tint="-0.249977111117893"/>
      <name val="Arial"/>
      <family val="2"/>
    </font>
    <font>
      <b/>
      <sz val="10"/>
      <color theme="4" tint="-0.249977111117893"/>
      <name val="Arial"/>
      <family val="2"/>
    </font>
    <font>
      <i/>
      <sz val="10"/>
      <color theme="4" tint="-0.249977111117893"/>
      <name val="Arial"/>
      <family val="2"/>
    </font>
    <font>
      <sz val="10"/>
      <color theme="5" tint="-0.249977111117893"/>
      <name val="Arial"/>
      <family val="2"/>
    </font>
    <font>
      <i/>
      <sz val="10"/>
      <color theme="5" tint="-0.249977111117893"/>
      <name val="Arial"/>
      <family val="2"/>
    </font>
    <font>
      <b/>
      <sz val="10"/>
      <color theme="5" tint="-0.249977111117893"/>
      <name val="Arial"/>
      <family val="2"/>
    </font>
    <font>
      <sz val="10"/>
      <color rgb="FFC55A11"/>
      <name val="Arial"/>
      <family val="2"/>
    </font>
    <font>
      <strike/>
      <sz val="10"/>
      <color theme="4" tint="-0.249977111117893"/>
      <name val="Arial"/>
      <family val="2"/>
    </font>
    <font>
      <b/>
      <i/>
      <sz val="10"/>
      <color rgb="FF000000"/>
      <name val="Arial"/>
      <family val="2"/>
    </font>
    <font>
      <b/>
      <sz val="12"/>
      <color theme="0"/>
      <name val="Arial"/>
      <family val="2"/>
    </font>
    <font>
      <b/>
      <i/>
      <sz val="10"/>
      <name val="Arial"/>
      <family val="2"/>
    </font>
  </fonts>
  <fills count="37">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rgb="FFFFFFFF"/>
      </patternFill>
    </fill>
    <fill>
      <patternFill patternType="solid">
        <fgColor theme="6"/>
        <bgColor theme="6"/>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5"/>
        <bgColor theme="6"/>
      </patternFill>
    </fill>
    <fill>
      <patternFill patternType="solid">
        <fgColor theme="7" tint="-0.249977111117893"/>
        <bgColor theme="6"/>
      </patternFill>
    </fill>
    <fill>
      <patternFill patternType="solid">
        <fgColor theme="9" tint="0.39997558519241921"/>
        <bgColor theme="6"/>
      </patternFill>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59999389629810485"/>
        <bgColor theme="5" tint="0.59999389629810485"/>
      </patternFill>
    </fill>
    <fill>
      <patternFill patternType="solid">
        <fgColor theme="4" tint="0.79998168889431442"/>
        <bgColor theme="6"/>
      </patternFill>
    </fill>
    <fill>
      <patternFill patternType="solid">
        <fgColor theme="0"/>
        <bgColor indexed="64"/>
      </patternFill>
    </fill>
    <fill>
      <patternFill patternType="solid">
        <fgColor theme="4" tint="0.39997558519241921"/>
        <bgColor theme="6"/>
      </patternFill>
    </fill>
    <fill>
      <patternFill patternType="solid">
        <fgColor rgb="FFFCC8F1"/>
        <bgColor indexed="64"/>
      </patternFill>
    </fill>
    <fill>
      <patternFill patternType="solid">
        <fgColor theme="0" tint="-0.34998626667073579"/>
        <bgColor indexed="64"/>
      </patternFill>
    </fill>
    <fill>
      <patternFill patternType="solid">
        <fgColor theme="4" tint="0.79998168889431442"/>
        <bgColor theme="5" tint="0.59999389629810485"/>
      </patternFill>
    </fill>
    <fill>
      <patternFill patternType="solid">
        <fgColor theme="4" tint="0.39997558519241921"/>
        <bgColor theme="5" tint="-0.499984740745262"/>
      </patternFill>
    </fill>
    <fill>
      <patternFill patternType="solid">
        <fgColor theme="1"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theme="5" tint="0.79998168889431442"/>
      </patternFill>
    </fill>
    <fill>
      <patternFill patternType="solid">
        <fgColor theme="0" tint="-0.249977111117893"/>
        <bgColor theme="5" tint="0.59999389629810485"/>
      </patternFill>
    </fill>
    <fill>
      <patternFill patternType="solid">
        <fgColor theme="0" tint="-0.499984740745262"/>
        <bgColor theme="5" tint="-0.499984740745262"/>
      </patternFill>
    </fill>
    <fill>
      <patternFill patternType="solid">
        <fgColor rgb="FFFCC8F1"/>
        <bgColor theme="6"/>
      </patternFill>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theme="6"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style="medium">
        <color theme="0"/>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theme="0"/>
      </bottom>
      <diagonal/>
    </border>
    <border>
      <left style="medium">
        <color theme="0"/>
      </left>
      <right style="medium">
        <color theme="0"/>
      </right>
      <top/>
      <bottom style="medium">
        <color indexed="64"/>
      </bottom>
      <diagonal/>
    </border>
    <border>
      <left/>
      <right style="medium">
        <color theme="0"/>
      </right>
      <top/>
      <bottom/>
      <diagonal/>
    </border>
    <border>
      <left/>
      <right style="medium">
        <color theme="0"/>
      </right>
      <top style="medium">
        <color indexed="64"/>
      </top>
      <bottom/>
      <diagonal/>
    </border>
    <border>
      <left style="medium">
        <color theme="0"/>
      </left>
      <right style="medium">
        <color theme="0"/>
      </right>
      <top/>
      <bottom/>
      <diagonal/>
    </border>
    <border>
      <left/>
      <right/>
      <top style="medium">
        <color theme="0"/>
      </top>
      <bottom style="medium">
        <color auto="1"/>
      </bottom>
      <diagonal/>
    </border>
    <border>
      <left style="medium">
        <color theme="0"/>
      </left>
      <right/>
      <top style="medium">
        <color indexed="64"/>
      </top>
      <bottom style="medium">
        <color theme="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theme="0"/>
      </left>
      <right/>
      <top style="medium">
        <color theme="0"/>
      </top>
      <bottom style="mediumDashed">
        <color theme="0" tint="-0.499984740745262"/>
      </bottom>
      <diagonal/>
    </border>
    <border>
      <left style="medium">
        <color theme="0"/>
      </left>
      <right style="medium">
        <color theme="0"/>
      </right>
      <top style="medium">
        <color theme="0"/>
      </top>
      <bottom style="mediumDashed">
        <color theme="0" tint="-0.499984740745262"/>
      </bottom>
      <diagonal/>
    </border>
    <border>
      <left style="medium">
        <color theme="0"/>
      </left>
      <right style="medium">
        <color theme="0"/>
      </right>
      <top/>
      <bottom style="mediumDashed">
        <color theme="0" tint="-0.499984740745262"/>
      </bottom>
      <diagonal/>
    </border>
    <border>
      <left style="medium">
        <color theme="0"/>
      </left>
      <right style="medium">
        <color theme="0"/>
      </right>
      <top style="mediumDashed">
        <color theme="0" tint="-0.499984740745262"/>
      </top>
      <bottom style="mediumDashed">
        <color theme="0" tint="-0.499984740745262"/>
      </bottom>
      <diagonal/>
    </border>
    <border>
      <left style="medium">
        <color theme="0"/>
      </left>
      <right/>
      <top style="mediumDashed">
        <color theme="0" tint="-0.499984740745262"/>
      </top>
      <bottom style="mediumDashed">
        <color theme="0" tint="-0.499984740745262"/>
      </bottom>
      <diagonal/>
    </border>
    <border>
      <left style="medium">
        <color theme="0"/>
      </left>
      <right/>
      <top/>
      <bottom style="mediumDashed">
        <color theme="0" tint="-0.499984740745262"/>
      </bottom>
      <diagonal/>
    </border>
  </borders>
  <cellStyleXfs count="2">
    <xf numFmtId="0" fontId="0" fillId="0" borderId="0"/>
    <xf numFmtId="9" fontId="15" fillId="0" borderId="0" applyFont="0" applyFill="0" applyBorder="0" applyAlignment="0" applyProtection="0"/>
  </cellStyleXfs>
  <cellXfs count="343">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7" fillId="4" borderId="5" xfId="0" applyFont="1" applyFill="1" applyBorder="1" applyAlignment="1">
      <alignment horizontal="left" vertical="center" wrapText="1"/>
    </xf>
    <xf numFmtId="0" fontId="1" fillId="0" borderId="5" xfId="0" applyFont="1" applyBorder="1" applyAlignment="1">
      <alignment horizontal="left" vertical="top" wrapText="1"/>
    </xf>
    <xf numFmtId="0" fontId="1" fillId="5" borderId="5" xfId="0" applyFont="1" applyFill="1" applyBorder="1" applyAlignment="1">
      <alignment horizontal="left" vertical="top" wrapText="1"/>
    </xf>
    <xf numFmtId="0" fontId="6" fillId="3" borderId="5" xfId="0" applyFont="1" applyFill="1" applyBorder="1" applyAlignment="1">
      <alignment horizontal="left" vertical="top" wrapText="1"/>
    </xf>
    <xf numFmtId="49" fontId="7" fillId="4" borderId="5" xfId="0" applyNumberFormat="1"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3" borderId="5" xfId="0" applyFont="1" applyFill="1" applyBorder="1" applyAlignment="1">
      <alignment wrapText="1"/>
    </xf>
    <xf numFmtId="49" fontId="1" fillId="4"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9"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0" fillId="0" borderId="5" xfId="0" applyBorder="1" applyAlignment="1">
      <alignment wrapText="1"/>
    </xf>
    <xf numFmtId="0" fontId="1" fillId="3" borderId="0" xfId="0" applyFont="1" applyFill="1" applyBorder="1" applyAlignment="1">
      <alignment horizontal="left" vertical="top" wrapText="1"/>
    </xf>
    <xf numFmtId="0" fontId="10" fillId="0" borderId="0" xfId="0" applyFont="1" applyFill="1" applyAlignment="1">
      <alignment wrapText="1"/>
    </xf>
    <xf numFmtId="0" fontId="10" fillId="10" borderId="0" xfId="0" applyFont="1" applyFill="1" applyAlignment="1">
      <alignment wrapText="1"/>
    </xf>
    <xf numFmtId="0" fontId="10" fillId="0" borderId="0" xfId="0" quotePrefix="1" applyFont="1" applyFill="1" applyAlignment="1">
      <alignment wrapText="1"/>
    </xf>
    <xf numFmtId="0" fontId="10" fillId="0" borderId="0" xfId="0" applyFont="1" applyAlignment="1">
      <alignment wrapText="1"/>
    </xf>
    <xf numFmtId="0" fontId="4" fillId="0" borderId="0" xfId="0" applyFont="1" applyAlignment="1"/>
    <xf numFmtId="0" fontId="11" fillId="0" borderId="0" xfId="0" applyFont="1" applyAlignment="1"/>
    <xf numFmtId="0" fontId="10" fillId="11" borderId="0" xfId="0" applyFont="1" applyFill="1" applyAlignment="1">
      <alignment wrapText="1"/>
    </xf>
    <xf numFmtId="0" fontId="4" fillId="0" borderId="5" xfId="0" applyFont="1" applyBorder="1" applyAlignment="1">
      <alignment wrapText="1"/>
    </xf>
    <xf numFmtId="0" fontId="0" fillId="0" borderId="0" xfId="0" applyFont="1" applyAlignment="1">
      <alignment horizontal="left"/>
    </xf>
    <xf numFmtId="0" fontId="1" fillId="11" borderId="5" xfId="0" applyFont="1" applyFill="1" applyBorder="1" applyAlignment="1">
      <alignment horizontal="left" vertical="top" wrapText="1"/>
    </xf>
    <xf numFmtId="0" fontId="0" fillId="0" borderId="0" xfId="0" applyFont="1" applyAlignment="1">
      <alignment horizontal="left" indent="1"/>
    </xf>
    <xf numFmtId="165" fontId="0" fillId="0" borderId="0" xfId="0" applyNumberFormat="1" applyFont="1" applyAlignment="1"/>
    <xf numFmtId="166" fontId="0" fillId="0" borderId="0" xfId="0" applyNumberFormat="1" applyFont="1" applyAlignment="1"/>
    <xf numFmtId="2" fontId="0" fillId="0" borderId="0" xfId="0" applyNumberFormat="1" applyFont="1" applyAlignment="1"/>
    <xf numFmtId="0" fontId="0" fillId="0" borderId="0" xfId="0" applyFont="1" applyAlignment="1">
      <alignment wrapText="1"/>
    </xf>
    <xf numFmtId="0" fontId="11" fillId="0" borderId="0" xfId="0" applyFont="1" applyAlignment="1">
      <alignment horizontal="left" vertical="top" wrapText="1"/>
    </xf>
    <xf numFmtId="2" fontId="12" fillId="9" borderId="8" xfId="0" applyNumberFormat="1" applyFont="1" applyFill="1" applyBorder="1" applyAlignment="1">
      <alignment horizontal="right"/>
    </xf>
    <xf numFmtId="0" fontId="1" fillId="3" borderId="7" xfId="0" applyFont="1" applyFill="1" applyBorder="1" applyAlignment="1">
      <alignment horizontal="left" vertical="top" wrapText="1"/>
    </xf>
    <xf numFmtId="0" fontId="1" fillId="3" borderId="2"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3" borderId="5" xfId="0" applyFont="1" applyFill="1" applyBorder="1" applyAlignment="1">
      <alignment horizontal="left" vertical="top" wrapText="1"/>
    </xf>
    <xf numFmtId="0" fontId="2" fillId="14" borderId="5" xfId="0" applyFont="1" applyFill="1" applyBorder="1" applyAlignment="1">
      <alignment horizontal="left" vertical="top" wrapText="1"/>
    </xf>
    <xf numFmtId="0" fontId="13" fillId="15" borderId="0" xfId="0" applyFont="1" applyFill="1" applyAlignment="1"/>
    <xf numFmtId="0" fontId="11" fillId="0" borderId="0" xfId="0" applyFont="1" applyAlignment="1">
      <alignment horizontal="left"/>
    </xf>
    <xf numFmtId="0" fontId="14" fillId="0" borderId="0" xfId="0" applyFont="1" applyAlignment="1"/>
    <xf numFmtId="164" fontId="0" fillId="0" borderId="0" xfId="0" applyNumberFormat="1" applyFont="1" applyAlignment="1"/>
    <xf numFmtId="10" fontId="2" fillId="13" borderId="5" xfId="1" applyNumberFormat="1" applyFont="1" applyFill="1" applyBorder="1" applyAlignment="1">
      <alignment horizontal="left" vertical="top" wrapText="1"/>
    </xf>
    <xf numFmtId="10" fontId="1" fillId="3" borderId="5" xfId="1" applyNumberFormat="1" applyFont="1" applyFill="1" applyBorder="1" applyAlignment="1">
      <alignment horizontal="left" vertical="top" wrapText="1"/>
    </xf>
    <xf numFmtId="10" fontId="1" fillId="0" borderId="0" xfId="1" applyNumberFormat="1" applyFont="1" applyFill="1" applyBorder="1" applyAlignment="1">
      <alignment wrapText="1"/>
    </xf>
    <xf numFmtId="10" fontId="3" fillId="0" borderId="0" xfId="1" applyNumberFormat="1" applyFont="1" applyFill="1" applyBorder="1" applyAlignment="1">
      <alignment horizontal="left" vertical="top" wrapText="1"/>
    </xf>
    <xf numFmtId="10" fontId="4" fillId="0" borderId="0" xfId="1" applyNumberFormat="1" applyFont="1" applyFill="1" applyBorder="1" applyAlignment="1">
      <alignment horizontal="left" vertical="top" wrapText="1"/>
    </xf>
    <xf numFmtId="10" fontId="0" fillId="0" borderId="0" xfId="1" applyNumberFormat="1" applyFont="1" applyAlignment="1"/>
    <xf numFmtId="0" fontId="5" fillId="0" borderId="0"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horizontal="left"/>
    </xf>
    <xf numFmtId="0" fontId="16" fillId="16" borderId="0" xfId="0" applyFont="1" applyFill="1" applyBorder="1" applyAlignment="1">
      <alignment wrapText="1"/>
    </xf>
    <xf numFmtId="0" fontId="1" fillId="9" borderId="7" xfId="0" applyFont="1" applyFill="1" applyBorder="1" applyAlignment="1">
      <alignment horizontal="left" vertical="top" wrapText="1"/>
    </xf>
    <xf numFmtId="0" fontId="0" fillId="0" borderId="0" xfId="0" applyFont="1" applyAlignment="1">
      <alignment horizontal="left" vertical="top"/>
    </xf>
    <xf numFmtId="0" fontId="16" fillId="15" borderId="9" xfId="0" applyFont="1" applyFill="1" applyBorder="1" applyAlignment="1">
      <alignment horizontal="left" vertical="top" wrapText="1"/>
    </xf>
    <xf numFmtId="0" fontId="16" fillId="15" borderId="10" xfId="0" applyFont="1" applyFill="1" applyBorder="1" applyAlignment="1">
      <alignment horizontal="left" vertical="top" wrapText="1"/>
    </xf>
    <xf numFmtId="0" fontId="16" fillId="15" borderId="11" xfId="0" applyFont="1" applyFill="1" applyBorder="1" applyAlignment="1">
      <alignment horizontal="left" vertical="top" wrapText="1"/>
    </xf>
    <xf numFmtId="0" fontId="0" fillId="0" borderId="12" xfId="0" applyFont="1" applyBorder="1" applyAlignment="1">
      <alignment horizontal="center" vertical="center" wrapText="1"/>
    </xf>
    <xf numFmtId="0" fontId="0" fillId="5" borderId="0" xfId="0" applyFont="1" applyFill="1" applyBorder="1" applyAlignment="1">
      <alignment horizontal="left" vertical="top" wrapText="1"/>
    </xf>
    <xf numFmtId="0" fontId="0" fillId="17" borderId="0" xfId="0" applyFont="1" applyFill="1" applyBorder="1" applyAlignment="1">
      <alignment horizontal="left" vertical="top" wrapText="1"/>
    </xf>
    <xf numFmtId="0" fontId="0" fillId="0" borderId="14" xfId="0" applyFont="1" applyBorder="1" applyAlignment="1">
      <alignment horizontal="center" vertical="center" wrapText="1"/>
    </xf>
    <xf numFmtId="0" fontId="0" fillId="5" borderId="15" xfId="0" applyFont="1" applyFill="1" applyBorder="1" applyAlignment="1">
      <alignment horizontal="left" vertical="top" wrapText="1"/>
    </xf>
    <xf numFmtId="0" fontId="0" fillId="17" borderId="15"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17" borderId="10" xfId="0" applyFont="1" applyFill="1" applyBorder="1" applyAlignment="1">
      <alignment horizontal="left" vertical="top" wrapText="1"/>
    </xf>
    <xf numFmtId="0" fontId="4" fillId="0" borderId="9" xfId="0" applyFont="1" applyBorder="1" applyAlignment="1">
      <alignment horizontal="center" vertical="center" wrapText="1"/>
    </xf>
    <xf numFmtId="0" fontId="16" fillId="15" borderId="0" xfId="0" applyFont="1" applyFill="1" applyBorder="1" applyAlignment="1">
      <alignment horizontal="left" vertical="top" wrapText="1"/>
    </xf>
    <xf numFmtId="0" fontId="4" fillId="0" borderId="0" xfId="0" applyFont="1" applyBorder="1" applyAlignment="1">
      <alignment horizontal="center" vertical="center" wrapText="1"/>
    </xf>
    <xf numFmtId="0" fontId="0" fillId="18" borderId="0" xfId="0" applyFont="1" applyFill="1" applyBorder="1" applyAlignment="1">
      <alignment horizontal="left" vertical="top" wrapText="1"/>
    </xf>
    <xf numFmtId="0" fontId="0" fillId="0" borderId="0" xfId="0" applyFont="1" applyBorder="1" applyAlignment="1">
      <alignment horizontal="center" vertical="center" wrapText="1"/>
    </xf>
    <xf numFmtId="0" fontId="4" fillId="18" borderId="0" xfId="0" applyFont="1" applyFill="1" applyBorder="1" applyAlignment="1">
      <alignment horizontal="left" vertical="top" wrapText="1"/>
    </xf>
    <xf numFmtId="0" fontId="0" fillId="18" borderId="10" xfId="0" applyFont="1" applyFill="1" applyBorder="1" applyAlignment="1">
      <alignment horizontal="left" vertical="top" wrapText="1"/>
    </xf>
    <xf numFmtId="0" fontId="4" fillId="0" borderId="14" xfId="0" applyFont="1" applyBorder="1" applyAlignment="1">
      <alignment horizontal="center" vertical="center" wrapText="1"/>
    </xf>
    <xf numFmtId="0" fontId="0" fillId="18" borderId="15"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xf>
    <xf numFmtId="0" fontId="0" fillId="19" borderId="15" xfId="0" applyFont="1" applyFill="1" applyBorder="1" applyAlignment="1">
      <alignment horizontal="left" vertical="top" wrapText="1"/>
    </xf>
    <xf numFmtId="0" fontId="0" fillId="19" borderId="16" xfId="0" applyFont="1" applyFill="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left" vertical="top"/>
    </xf>
    <xf numFmtId="0" fontId="4" fillId="0" borderId="9" xfId="0" applyFont="1" applyBorder="1" applyAlignment="1">
      <alignment horizontal="left" vertical="top" wrapText="1"/>
    </xf>
    <xf numFmtId="0" fontId="4" fillId="0" borderId="17" xfId="0" applyFont="1" applyBorder="1" applyAlignment="1">
      <alignment horizontal="left" vertical="top" wrapText="1"/>
    </xf>
    <xf numFmtId="0" fontId="0" fillId="19" borderId="10" xfId="0" applyFont="1" applyFill="1" applyBorder="1" applyAlignment="1">
      <alignment horizontal="left" vertical="top"/>
    </xf>
    <xf numFmtId="0" fontId="0" fillId="19" borderId="0" xfId="0" applyFont="1" applyFill="1" applyBorder="1" applyAlignment="1">
      <alignment horizontal="left" vertical="top"/>
    </xf>
    <xf numFmtId="0" fontId="0" fillId="19" borderId="13" xfId="0" applyFont="1" applyFill="1" applyBorder="1" applyAlignment="1">
      <alignment horizontal="left" vertical="top"/>
    </xf>
    <xf numFmtId="0" fontId="0" fillId="19" borderId="15" xfId="0" applyFont="1" applyFill="1" applyBorder="1" applyAlignment="1">
      <alignment horizontal="left" vertical="top"/>
    </xf>
    <xf numFmtId="0" fontId="0" fillId="19" borderId="18" xfId="0" applyFont="1" applyFill="1" applyBorder="1" applyAlignment="1">
      <alignment horizontal="left" vertical="top"/>
    </xf>
    <xf numFmtId="0" fontId="0" fillId="19" borderId="19" xfId="0" applyFont="1" applyFill="1" applyBorder="1" applyAlignment="1">
      <alignment horizontal="left" vertical="top"/>
    </xf>
    <xf numFmtId="0" fontId="0" fillId="19" borderId="0" xfId="0" applyFont="1" applyFill="1" applyBorder="1" applyAlignment="1">
      <alignment horizontal="left" vertical="top" wrapText="1"/>
    </xf>
    <xf numFmtId="0" fontId="0"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16" fillId="15" borderId="22" xfId="0" applyFont="1" applyFill="1" applyBorder="1" applyAlignment="1">
      <alignment horizontal="left" vertical="top" wrapText="1"/>
    </xf>
    <xf numFmtId="0" fontId="0" fillId="19" borderId="23" xfId="0" applyFont="1" applyFill="1" applyBorder="1" applyAlignment="1">
      <alignment horizontal="left" vertical="top" wrapText="1"/>
    </xf>
    <xf numFmtId="0" fontId="0" fillId="19" borderId="24"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23" xfId="0" applyFont="1" applyFill="1" applyBorder="1" applyAlignment="1">
      <alignment horizontal="left" vertical="top" wrapText="1"/>
    </xf>
    <xf numFmtId="0" fontId="0" fillId="5" borderId="24" xfId="0" applyFont="1" applyFill="1" applyBorder="1" applyAlignment="1">
      <alignment horizontal="left" vertical="top" wrapText="1"/>
    </xf>
    <xf numFmtId="0" fontId="0" fillId="5" borderId="26" xfId="0" applyFont="1" applyFill="1" applyBorder="1" applyAlignment="1">
      <alignment horizontal="left" vertical="top" wrapText="1"/>
    </xf>
    <xf numFmtId="0" fontId="0" fillId="17" borderId="23" xfId="0" applyFont="1" applyFill="1" applyBorder="1" applyAlignment="1">
      <alignment horizontal="left" vertical="top" wrapText="1"/>
    </xf>
    <xf numFmtId="0" fontId="0" fillId="17" borderId="24" xfId="0" applyFont="1" applyFill="1" applyBorder="1" applyAlignment="1">
      <alignment horizontal="left" vertical="top" wrapText="1"/>
    </xf>
    <xf numFmtId="0" fontId="0" fillId="17" borderId="25" xfId="0" applyFont="1" applyFill="1" applyBorder="1" applyAlignment="1">
      <alignment horizontal="left" vertical="top" wrapText="1"/>
    </xf>
    <xf numFmtId="0" fontId="0" fillId="17" borderId="26" xfId="0" applyFont="1" applyFill="1" applyBorder="1" applyAlignment="1">
      <alignment horizontal="left" vertical="top" wrapText="1"/>
    </xf>
    <xf numFmtId="0" fontId="0" fillId="18" borderId="23" xfId="0" applyFont="1" applyFill="1" applyBorder="1" applyAlignment="1">
      <alignment horizontal="left" vertical="top" wrapText="1"/>
    </xf>
    <xf numFmtId="0" fontId="0" fillId="18" borderId="24" xfId="0" applyFont="1" applyFill="1" applyBorder="1" applyAlignment="1">
      <alignment horizontal="left" vertical="top" wrapText="1"/>
    </xf>
    <xf numFmtId="0" fontId="0" fillId="18" borderId="25" xfId="0" applyFont="1" applyFill="1" applyBorder="1" applyAlignment="1">
      <alignment horizontal="left" vertical="top" wrapText="1"/>
    </xf>
    <xf numFmtId="0" fontId="4" fillId="18" borderId="23" xfId="0" applyFont="1" applyFill="1" applyBorder="1" applyAlignment="1">
      <alignment horizontal="left" vertical="top" wrapText="1"/>
    </xf>
    <xf numFmtId="0" fontId="0" fillId="18" borderId="26" xfId="0" applyFont="1" applyFill="1" applyBorder="1" applyAlignment="1">
      <alignment horizontal="left" vertical="top" wrapText="1"/>
    </xf>
    <xf numFmtId="2" fontId="0" fillId="20" borderId="0" xfId="0" applyNumberFormat="1" applyFont="1" applyFill="1" applyAlignment="1"/>
    <xf numFmtId="0" fontId="4" fillId="20" borderId="0" xfId="0" applyFont="1" applyFill="1" applyAlignment="1"/>
    <xf numFmtId="0" fontId="4"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0" xfId="0" applyFont="1" applyFill="1" applyBorder="1" applyAlignment="1">
      <alignment horizontal="center" vertical="center" wrapText="1"/>
    </xf>
    <xf numFmtId="0" fontId="19" fillId="0" borderId="4"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Font="1" applyAlignment="1">
      <alignment horizontal="right"/>
    </xf>
    <xf numFmtId="0" fontId="22" fillId="0" borderId="4"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2" xfId="0" applyFont="1" applyFill="1" applyBorder="1" applyAlignment="1">
      <alignment vertical="top" wrapText="1"/>
    </xf>
    <xf numFmtId="0" fontId="22" fillId="0" borderId="29" xfId="0" applyFont="1" applyFill="1" applyBorder="1" applyAlignment="1">
      <alignment horizontal="left" vertical="top" wrapText="1"/>
    </xf>
    <xf numFmtId="0" fontId="19" fillId="0" borderId="2"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23" borderId="1" xfId="0" applyFont="1" applyFill="1" applyBorder="1" applyAlignment="1">
      <alignment horizontal="left" vertical="top" wrapText="1"/>
    </xf>
    <xf numFmtId="0" fontId="19" fillId="0" borderId="27" xfId="0" applyFont="1" applyFill="1" applyBorder="1" applyAlignment="1">
      <alignment horizontal="left" vertical="top" wrapText="1"/>
    </xf>
    <xf numFmtId="0" fontId="22" fillId="0" borderId="27" xfId="0" applyFont="1" applyFill="1" applyBorder="1" applyAlignment="1">
      <alignment horizontal="left" vertical="top" wrapText="1"/>
    </xf>
    <xf numFmtId="0" fontId="22" fillId="0" borderId="3" xfId="0" applyFont="1" applyFill="1" applyBorder="1" applyAlignment="1">
      <alignment horizontal="left" vertical="top" wrapText="1"/>
    </xf>
    <xf numFmtId="0" fontId="22" fillId="0" borderId="0" xfId="0" applyFont="1" applyFill="1" applyBorder="1" applyAlignment="1">
      <alignment wrapText="1"/>
    </xf>
    <xf numFmtId="0" fontId="1"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 fillId="22" borderId="27" xfId="0" applyFont="1" applyFill="1" applyBorder="1" applyAlignment="1">
      <alignment horizontal="center" vertical="center" wrapText="1"/>
    </xf>
    <xf numFmtId="0" fontId="26" fillId="0" borderId="4"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4" xfId="0" applyFont="1" applyFill="1" applyBorder="1" applyAlignment="1">
      <alignment horizontal="left" vertical="top" wrapText="1"/>
    </xf>
    <xf numFmtId="0" fontId="22" fillId="4" borderId="1" xfId="0" applyFont="1" applyFill="1" applyBorder="1" applyAlignment="1">
      <alignment horizontal="left" vertical="top" wrapText="1"/>
    </xf>
    <xf numFmtId="0" fontId="19" fillId="0" borderId="29" xfId="0" applyFont="1" applyFill="1" applyBorder="1" applyAlignment="1">
      <alignment horizontal="left" vertical="top" wrapText="1"/>
    </xf>
    <xf numFmtId="0" fontId="19" fillId="4" borderId="3" xfId="0" applyFont="1" applyFill="1" applyBorder="1" applyAlignment="1">
      <alignment horizontal="left" vertical="top" wrapText="1"/>
    </xf>
    <xf numFmtId="0" fontId="22" fillId="4" borderId="2" xfId="0" applyFont="1" applyFill="1" applyBorder="1" applyAlignment="1">
      <alignment horizontal="left" vertical="top" wrapText="1"/>
    </xf>
    <xf numFmtId="0" fontId="19" fillId="4" borderId="2" xfId="0" applyFont="1" applyFill="1" applyBorder="1" applyAlignment="1">
      <alignment horizontal="left" vertical="top" wrapText="1"/>
    </xf>
    <xf numFmtId="0" fontId="2" fillId="24" borderId="27" xfId="0" applyFont="1" applyFill="1" applyBorder="1" applyAlignment="1">
      <alignment horizontal="center" vertical="center" wrapText="1"/>
    </xf>
    <xf numFmtId="0" fontId="2" fillId="18" borderId="3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0" borderId="31" xfId="0" applyFont="1" applyFill="1" applyBorder="1" applyAlignment="1">
      <alignment horizontal="left" vertical="top" wrapText="1"/>
    </xf>
    <xf numFmtId="0" fontId="22" fillId="23" borderId="2" xfId="0" applyFont="1" applyFill="1" applyBorder="1" applyAlignment="1">
      <alignment horizontal="left" vertical="top" wrapText="1"/>
    </xf>
    <xf numFmtId="0" fontId="22" fillId="0" borderId="31" xfId="0" applyFont="1" applyFill="1" applyBorder="1" applyAlignment="1">
      <alignment horizontal="left" vertical="top" wrapText="1"/>
    </xf>
    <xf numFmtId="0" fontId="19" fillId="4" borderId="29" xfId="0" applyFont="1" applyFill="1" applyBorder="1" applyAlignment="1">
      <alignment horizontal="left" vertical="top" wrapText="1"/>
    </xf>
    <xf numFmtId="0" fontId="2" fillId="22" borderId="31" xfId="0" applyFont="1" applyFill="1" applyBorder="1" applyAlignment="1">
      <alignment horizontal="center" vertical="center" wrapText="1"/>
    </xf>
    <xf numFmtId="0" fontId="2" fillId="24" borderId="31" xfId="0" applyFont="1" applyFill="1" applyBorder="1" applyAlignment="1">
      <alignment horizontal="center" vertical="center" wrapText="1"/>
    </xf>
    <xf numFmtId="0" fontId="19" fillId="0" borderId="2" xfId="0" applyFont="1" applyFill="1" applyBorder="1" applyAlignment="1" applyProtection="1">
      <alignment horizontal="left" vertical="top" wrapText="1"/>
      <protection locked="0"/>
    </xf>
    <xf numFmtId="0" fontId="22" fillId="0" borderId="2" xfId="0" applyFont="1" applyFill="1" applyBorder="1" applyAlignment="1" applyProtection="1">
      <alignment horizontal="left" vertical="top" wrapText="1"/>
      <protection locked="0"/>
    </xf>
    <xf numFmtId="0" fontId="2" fillId="22" borderId="33" xfId="0" applyFont="1" applyFill="1" applyBorder="1" applyAlignment="1">
      <alignment horizontal="center" vertical="center" wrapText="1"/>
    </xf>
    <xf numFmtId="0" fontId="19" fillId="4" borderId="28" xfId="0" applyFont="1" applyFill="1" applyBorder="1" applyAlignment="1">
      <alignment horizontal="left" vertical="top" wrapText="1"/>
    </xf>
    <xf numFmtId="0" fontId="22" fillId="0" borderId="34" xfId="0" applyFont="1" applyFill="1" applyBorder="1" applyAlignment="1">
      <alignment horizontal="left" vertical="top" wrapText="1"/>
    </xf>
    <xf numFmtId="0" fontId="22" fillId="0" borderId="28" xfId="0" applyFont="1" applyFill="1" applyBorder="1" applyAlignment="1">
      <alignment horizontal="left" vertical="top" wrapText="1"/>
    </xf>
    <xf numFmtId="0" fontId="19" fillId="0" borderId="28" xfId="0" applyFont="1" applyFill="1" applyBorder="1" applyAlignment="1">
      <alignment horizontal="left" vertical="top" wrapText="1"/>
    </xf>
    <xf numFmtId="0" fontId="19" fillId="0" borderId="34" xfId="0" applyFont="1" applyFill="1" applyBorder="1" applyAlignment="1">
      <alignment horizontal="left" vertical="top" wrapText="1"/>
    </xf>
    <xf numFmtId="0" fontId="19" fillId="0" borderId="35" xfId="0" applyFont="1" applyFill="1" applyBorder="1" applyAlignment="1">
      <alignment horizontal="left" vertical="top" wrapText="1"/>
    </xf>
    <xf numFmtId="0" fontId="22" fillId="23" borderId="28" xfId="0" applyFont="1" applyFill="1" applyBorder="1" applyAlignment="1">
      <alignment horizontal="left" vertical="top" wrapText="1"/>
    </xf>
    <xf numFmtId="0" fontId="22" fillId="0" borderId="33"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0" borderId="35" xfId="0" applyFont="1" applyFill="1" applyBorder="1" applyAlignment="1">
      <alignment horizontal="left" vertical="top" wrapText="1"/>
    </xf>
    <xf numFmtId="0" fontId="19" fillId="4" borderId="34" xfId="0" applyFont="1" applyFill="1" applyBorder="1" applyAlignment="1">
      <alignment horizontal="left" vertical="top" wrapText="1"/>
    </xf>
    <xf numFmtId="0" fontId="19" fillId="4" borderId="35" xfId="0" applyFont="1" applyFill="1" applyBorder="1" applyAlignment="1">
      <alignment horizontal="left" vertical="top" wrapText="1"/>
    </xf>
    <xf numFmtId="0" fontId="22" fillId="0" borderId="28" xfId="0" applyFont="1" applyFill="1" applyBorder="1" applyAlignment="1">
      <alignment vertical="top" wrapText="1"/>
    </xf>
    <xf numFmtId="0" fontId="19" fillId="0" borderId="33" xfId="0" applyFont="1" applyFill="1" applyBorder="1" applyAlignment="1">
      <alignment horizontal="left" vertical="top" wrapText="1"/>
    </xf>
    <xf numFmtId="0" fontId="22" fillId="26" borderId="34" xfId="0" applyFont="1" applyFill="1" applyBorder="1" applyAlignment="1">
      <alignment horizontal="left" vertical="top" wrapText="1"/>
    </xf>
    <xf numFmtId="0" fontId="22" fillId="26" borderId="4" xfId="0" applyFont="1" applyFill="1" applyBorder="1" applyAlignment="1">
      <alignment horizontal="left" vertical="top" wrapText="1"/>
    </xf>
    <xf numFmtId="0" fontId="22" fillId="26" borderId="29" xfId="0" applyFont="1" applyFill="1" applyBorder="1" applyAlignment="1">
      <alignment horizontal="left" vertical="top" wrapText="1"/>
    </xf>
    <xf numFmtId="0" fontId="22" fillId="26" borderId="2" xfId="0" applyFont="1" applyFill="1" applyBorder="1" applyAlignment="1">
      <alignment horizontal="left" vertical="top" wrapText="1"/>
    </xf>
    <xf numFmtId="0" fontId="19" fillId="26" borderId="1" xfId="0" applyFont="1" applyFill="1" applyBorder="1" applyAlignment="1">
      <alignment horizontal="left" vertical="top" wrapText="1"/>
    </xf>
    <xf numFmtId="0" fontId="19" fillId="26" borderId="28" xfId="0" applyFont="1" applyFill="1" applyBorder="1" applyAlignment="1">
      <alignment horizontal="left" vertical="top" wrapText="1"/>
    </xf>
    <xf numFmtId="0" fontId="19" fillId="26" borderId="2" xfId="0" applyFont="1" applyFill="1" applyBorder="1" applyAlignment="1">
      <alignment horizontal="left" vertical="top" wrapText="1"/>
    </xf>
    <xf numFmtId="0" fontId="22" fillId="26" borderId="28" xfId="0" applyFont="1" applyFill="1" applyBorder="1" applyAlignment="1">
      <alignment horizontal="left" vertical="top" wrapText="1"/>
    </xf>
    <xf numFmtId="0" fontId="22" fillId="26" borderId="1" xfId="0" applyFont="1" applyFill="1" applyBorder="1" applyAlignment="1">
      <alignment horizontal="left" vertical="top" wrapText="1"/>
    </xf>
    <xf numFmtId="0" fontId="22" fillId="26" borderId="35" xfId="0" applyFont="1" applyFill="1" applyBorder="1" applyAlignment="1">
      <alignment horizontal="left" vertical="top" wrapText="1"/>
    </xf>
    <xf numFmtId="0" fontId="22" fillId="26" borderId="3" xfId="0" applyFont="1" applyFill="1" applyBorder="1" applyAlignment="1">
      <alignment horizontal="left" vertical="top" wrapText="1"/>
    </xf>
    <xf numFmtId="0" fontId="22" fillId="26" borderId="5" xfId="0" applyFont="1" applyFill="1" applyBorder="1" applyAlignment="1">
      <alignment horizontal="left" vertical="top" wrapText="1"/>
    </xf>
    <xf numFmtId="0" fontId="2" fillId="18" borderId="27" xfId="0" applyFont="1" applyFill="1" applyBorder="1" applyAlignment="1">
      <alignment horizontal="center" vertical="top" wrapText="1"/>
    </xf>
    <xf numFmtId="0" fontId="2" fillId="18" borderId="31" xfId="0" applyFont="1" applyFill="1" applyBorder="1" applyAlignment="1">
      <alignment horizontal="center" vertical="top" wrapText="1"/>
    </xf>
    <xf numFmtId="0" fontId="2" fillId="18" borderId="33" xfId="0" applyFont="1" applyFill="1" applyBorder="1" applyAlignment="1">
      <alignment horizontal="center" vertical="top" wrapText="1"/>
    </xf>
    <xf numFmtId="0" fontId="19" fillId="4" borderId="24" xfId="0" applyFont="1" applyFill="1" applyBorder="1" applyAlignment="1">
      <alignment horizontal="left" vertical="top" wrapText="1"/>
    </xf>
    <xf numFmtId="0" fontId="22" fillId="0" borderId="39" xfId="0" applyFont="1" applyFill="1" applyBorder="1" applyAlignment="1">
      <alignment horizontal="left" vertical="top" wrapText="1"/>
    </xf>
    <xf numFmtId="0" fontId="22" fillId="26" borderId="39" xfId="0" applyFont="1" applyFill="1" applyBorder="1" applyAlignment="1">
      <alignment horizontal="left" vertical="top" wrapText="1"/>
    </xf>
    <xf numFmtId="0" fontId="19" fillId="0" borderId="39" xfId="0" applyFont="1" applyFill="1" applyBorder="1" applyAlignment="1">
      <alignment horizontal="left" vertical="top" wrapText="1"/>
    </xf>
    <xf numFmtId="0" fontId="19" fillId="26" borderId="39" xfId="0" applyFont="1" applyFill="1" applyBorder="1" applyAlignment="1">
      <alignment horizontal="left" vertical="top" wrapText="1"/>
    </xf>
    <xf numFmtId="0" fontId="19" fillId="4" borderId="39" xfId="0" applyFont="1" applyFill="1" applyBorder="1" applyAlignment="1">
      <alignment horizontal="left" vertical="top" wrapText="1"/>
    </xf>
    <xf numFmtId="0" fontId="19" fillId="0" borderId="37" xfId="0" applyFont="1" applyFill="1" applyBorder="1" applyAlignment="1">
      <alignment horizontal="left" vertical="top" wrapText="1"/>
    </xf>
    <xf numFmtId="0" fontId="22" fillId="0" borderId="24" xfId="0" applyFont="1" applyFill="1" applyBorder="1" applyAlignment="1">
      <alignment horizontal="left" vertical="top" wrapText="1"/>
    </xf>
    <xf numFmtId="0" fontId="22" fillId="4" borderId="39" xfId="0" applyFont="1" applyFill="1" applyBorder="1" applyAlignment="1">
      <alignment horizontal="left" vertical="top" wrapText="1"/>
    </xf>
    <xf numFmtId="0" fontId="19" fillId="0" borderId="24" xfId="0" applyFont="1" applyFill="1" applyBorder="1" applyAlignment="1">
      <alignment horizontal="left" vertical="top" wrapText="1"/>
    </xf>
    <xf numFmtId="0" fontId="2" fillId="18" borderId="37" xfId="0" applyFont="1" applyFill="1" applyBorder="1" applyAlignment="1">
      <alignment horizontal="center" vertical="center" wrapText="1"/>
    </xf>
    <xf numFmtId="0" fontId="19" fillId="4" borderId="40" xfId="0" applyFont="1" applyFill="1" applyBorder="1" applyAlignment="1">
      <alignment horizontal="left" vertical="top" wrapText="1"/>
    </xf>
    <xf numFmtId="0" fontId="22" fillId="26" borderId="24" xfId="0" applyFont="1" applyFill="1" applyBorder="1" applyAlignment="1">
      <alignment horizontal="left" vertical="top" wrapText="1"/>
    </xf>
    <xf numFmtId="0" fontId="19" fillId="26" borderId="24" xfId="0" applyFont="1" applyFill="1" applyBorder="1" applyAlignment="1">
      <alignment horizontal="left" vertical="top"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22" fillId="0" borderId="32" xfId="0" applyFont="1" applyFill="1" applyBorder="1" applyAlignment="1">
      <alignment horizontal="left" vertical="top" wrapText="1"/>
    </xf>
    <xf numFmtId="0" fontId="22" fillId="0" borderId="26" xfId="0" applyFont="1" applyFill="1" applyBorder="1" applyAlignment="1">
      <alignment horizontal="left" vertical="top" wrapText="1"/>
    </xf>
    <xf numFmtId="0" fontId="22" fillId="0" borderId="36" xfId="0" applyFont="1" applyFill="1" applyBorder="1" applyAlignment="1">
      <alignment horizontal="left" vertical="top" wrapText="1"/>
    </xf>
    <xf numFmtId="0" fontId="22" fillId="0" borderId="30" xfId="0" applyFont="1" applyFill="1" applyBorder="1" applyAlignment="1">
      <alignment horizontal="left" vertical="top" wrapText="1"/>
    </xf>
    <xf numFmtId="0" fontId="12" fillId="27" borderId="41" xfId="0" applyFont="1" applyFill="1" applyBorder="1" applyAlignment="1">
      <alignment horizontal="left" vertical="top" wrapText="1"/>
    </xf>
    <xf numFmtId="0" fontId="2" fillId="28" borderId="15" xfId="0" applyFont="1" applyFill="1" applyBorder="1" applyAlignment="1">
      <alignment horizontal="left" vertical="top" wrapText="1"/>
    </xf>
    <xf numFmtId="0" fontId="12" fillId="27" borderId="42" xfId="0" applyFont="1" applyFill="1" applyBorder="1" applyAlignment="1">
      <alignment horizontal="left" vertical="top" wrapText="1"/>
    </xf>
    <xf numFmtId="0" fontId="12" fillId="27" borderId="44" xfId="0" applyFont="1" applyFill="1" applyBorder="1" applyAlignment="1">
      <alignment horizontal="left" vertical="top" wrapText="1"/>
    </xf>
    <xf numFmtId="0" fontId="12" fillId="27" borderId="45" xfId="0" applyFont="1" applyFill="1" applyBorder="1" applyAlignment="1">
      <alignment horizontal="left" vertical="top" wrapText="1"/>
    </xf>
    <xf numFmtId="0" fontId="17" fillId="27" borderId="45" xfId="0" applyFont="1" applyFill="1" applyBorder="1" applyAlignment="1">
      <alignment horizontal="left" vertical="top" wrapText="1"/>
    </xf>
    <xf numFmtId="0" fontId="12" fillId="27" borderId="46" xfId="0" applyFont="1" applyFill="1" applyBorder="1" applyAlignment="1">
      <alignment horizontal="left" vertical="top" wrapText="1"/>
    </xf>
    <xf numFmtId="0" fontId="12" fillId="27" borderId="48" xfId="0" applyFont="1" applyFill="1" applyBorder="1" applyAlignment="1">
      <alignment horizontal="left" vertical="top" wrapText="1"/>
    </xf>
    <xf numFmtId="0" fontId="13" fillId="0" borderId="0" xfId="0" applyFont="1" applyFill="1" applyAlignment="1"/>
    <xf numFmtId="0" fontId="9" fillId="21" borderId="43" xfId="0" applyFont="1" applyFill="1" applyBorder="1" applyAlignment="1">
      <alignment horizontal="left" vertical="top" wrapText="1"/>
    </xf>
    <xf numFmtId="0" fontId="0" fillId="0" borderId="20" xfId="0" applyFont="1" applyBorder="1" applyAlignment="1"/>
    <xf numFmtId="0" fontId="0" fillId="0" borderId="20" xfId="0" applyFont="1" applyBorder="1" applyAlignment="1">
      <alignment horizontal="right"/>
    </xf>
    <xf numFmtId="0" fontId="0" fillId="0" borderId="0" xfId="0" applyFont="1" applyBorder="1" applyAlignment="1"/>
    <xf numFmtId="0" fontId="9" fillId="0" borderId="0" xfId="0" applyFont="1" applyFill="1" applyBorder="1" applyAlignment="1">
      <alignment horizontal="left" vertical="top" wrapText="1"/>
    </xf>
    <xf numFmtId="0" fontId="9" fillId="0" borderId="20" xfId="0" applyFont="1" applyFill="1" applyBorder="1" applyAlignment="1">
      <alignment horizontal="left" vertical="top" wrapText="1"/>
    </xf>
    <xf numFmtId="0" fontId="28" fillId="15" borderId="0" xfId="0" applyFont="1" applyFill="1" applyAlignment="1">
      <alignment horizontal="left" vertical="top"/>
    </xf>
    <xf numFmtId="0" fontId="19" fillId="4" borderId="1" xfId="0" applyFont="1" applyFill="1" applyBorder="1" applyAlignment="1">
      <alignment vertical="top" wrapText="1"/>
    </xf>
    <xf numFmtId="0" fontId="4" fillId="0" borderId="20" xfId="0" applyFont="1" applyBorder="1" applyAlignment="1"/>
    <xf numFmtId="0" fontId="4" fillId="0" borderId="0" xfId="0" applyFont="1" applyBorder="1" applyAlignment="1"/>
    <xf numFmtId="0" fontId="1" fillId="27" borderId="45" xfId="0" applyFont="1" applyFill="1" applyBorder="1" applyAlignment="1">
      <alignment horizontal="left" vertical="top" wrapText="1"/>
    </xf>
    <xf numFmtId="0" fontId="2" fillId="28" borderId="15" xfId="0" applyFont="1" applyFill="1" applyBorder="1" applyAlignment="1">
      <alignment horizontal="center" vertical="center" wrapText="1"/>
    </xf>
    <xf numFmtId="0" fontId="1" fillId="27" borderId="46" xfId="0" applyFont="1" applyFill="1" applyBorder="1" applyAlignment="1">
      <alignment horizontal="left" vertical="top" wrapText="1"/>
    </xf>
    <xf numFmtId="0" fontId="1" fillId="27" borderId="41" xfId="0" applyFont="1" applyFill="1" applyBorder="1" applyAlignment="1">
      <alignment horizontal="left" vertical="top" wrapText="1"/>
    </xf>
    <xf numFmtId="0" fontId="0" fillId="0" borderId="0" xfId="0" applyFont="1" applyAlignment="1">
      <alignment horizontal="left" vertical="top" wrapText="1"/>
    </xf>
    <xf numFmtId="0" fontId="9" fillId="21" borderId="52" xfId="0" applyFont="1" applyFill="1" applyBorder="1" applyAlignment="1">
      <alignment horizontal="left" vertical="top" wrapText="1"/>
    </xf>
    <xf numFmtId="0" fontId="1" fillId="27" borderId="53" xfId="0" applyFont="1" applyFill="1" applyBorder="1" applyAlignment="1">
      <alignment horizontal="left" vertical="top" wrapText="1"/>
    </xf>
    <xf numFmtId="0" fontId="1" fillId="27" borderId="42" xfId="0" applyFont="1" applyFill="1" applyBorder="1" applyAlignment="1">
      <alignment horizontal="left" vertical="top" wrapText="1"/>
    </xf>
    <xf numFmtId="0" fontId="0" fillId="15" borderId="18" xfId="0" applyFont="1" applyFill="1" applyBorder="1" applyAlignment="1"/>
    <xf numFmtId="0" fontId="0" fillId="0" borderId="10" xfId="0" applyFont="1" applyBorder="1" applyAlignment="1"/>
    <xf numFmtId="0" fontId="12" fillId="27" borderId="47" xfId="0" applyFont="1" applyFill="1" applyBorder="1" applyAlignment="1">
      <alignment horizontal="left" vertical="top" wrapText="1"/>
    </xf>
    <xf numFmtId="0" fontId="17" fillId="32" borderId="0" xfId="0" applyFont="1" applyFill="1" applyBorder="1" applyAlignment="1">
      <alignment horizontal="left" vertical="top" wrapText="1"/>
    </xf>
    <xf numFmtId="0" fontId="17" fillId="33" borderId="47" xfId="0" applyFont="1" applyFill="1" applyBorder="1" applyAlignment="1">
      <alignment horizontal="left" vertical="top" wrapText="1"/>
    </xf>
    <xf numFmtId="0" fontId="12" fillId="33" borderId="43" xfId="0" applyFont="1" applyFill="1" applyBorder="1" applyAlignment="1">
      <alignment horizontal="left" vertical="top" wrapText="1"/>
    </xf>
    <xf numFmtId="0" fontId="2" fillId="34" borderId="15" xfId="0" applyFont="1" applyFill="1" applyBorder="1" applyAlignment="1">
      <alignment horizontal="center" vertical="center" wrapText="1"/>
    </xf>
    <xf numFmtId="0" fontId="12" fillId="32" borderId="0" xfId="0" applyFont="1" applyFill="1" applyBorder="1" applyAlignment="1">
      <alignment horizontal="left" vertical="top" wrapText="1"/>
    </xf>
    <xf numFmtId="0" fontId="12" fillId="32" borderId="0" xfId="0" applyFont="1" applyFill="1" applyBorder="1" applyAlignment="1">
      <alignment vertical="top" wrapText="1"/>
    </xf>
    <xf numFmtId="0" fontId="12" fillId="32" borderId="49" xfId="0" applyFont="1" applyFill="1" applyBorder="1" applyAlignment="1">
      <alignment vertical="top" wrapText="1"/>
    </xf>
    <xf numFmtId="0" fontId="17" fillId="33" borderId="15" xfId="0" applyFont="1" applyFill="1" applyBorder="1" applyAlignment="1">
      <alignment horizontal="left" vertical="top" wrapText="1"/>
    </xf>
    <xf numFmtId="0" fontId="12" fillId="33" borderId="52" xfId="0" applyFont="1" applyFill="1" applyBorder="1" applyAlignment="1">
      <alignment horizontal="left" vertical="top" wrapText="1"/>
    </xf>
    <xf numFmtId="0" fontId="2" fillId="35" borderId="17"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 fillId="35" borderId="38" xfId="0" applyFont="1" applyFill="1" applyBorder="1" applyAlignment="1">
      <alignment horizontal="left" vertical="center" wrapText="1"/>
    </xf>
    <xf numFmtId="0" fontId="1" fillId="25" borderId="17" xfId="0" applyFont="1" applyFill="1" applyBorder="1" applyAlignment="1">
      <alignment vertical="center" wrapText="1"/>
    </xf>
    <xf numFmtId="0" fontId="1" fillId="25" borderId="18" xfId="0" applyFont="1" applyFill="1" applyBorder="1" applyAlignment="1">
      <alignment vertical="center" wrapText="1"/>
    </xf>
    <xf numFmtId="0" fontId="1" fillId="25" borderId="38" xfId="0" applyFont="1" applyFill="1" applyBorder="1" applyAlignment="1">
      <alignment horizontal="left" vertical="center" wrapText="1"/>
    </xf>
    <xf numFmtId="0" fontId="1" fillId="25" borderId="17" xfId="0" applyFont="1" applyFill="1" applyBorder="1" applyAlignment="1">
      <alignment horizontal="left" vertical="center" wrapText="1"/>
    </xf>
    <xf numFmtId="0" fontId="1" fillId="25" borderId="18" xfId="0" applyFont="1" applyFill="1" applyBorder="1" applyAlignment="1">
      <alignment horizontal="left" vertical="center" wrapText="1"/>
    </xf>
    <xf numFmtId="0" fontId="1" fillId="25" borderId="38" xfId="0" applyFont="1" applyFill="1" applyBorder="1" applyAlignment="1">
      <alignment horizontal="left" vertical="top" wrapText="1"/>
    </xf>
    <xf numFmtId="0" fontId="1" fillId="25" borderId="17" xfId="0" applyFont="1" applyFill="1" applyBorder="1" applyAlignment="1">
      <alignment horizontal="left" vertical="top" wrapText="1"/>
    </xf>
    <xf numFmtId="0" fontId="1" fillId="25" borderId="18" xfId="0" applyFont="1" applyFill="1" applyBorder="1" applyAlignment="1">
      <alignment horizontal="left" vertical="top" wrapText="1"/>
    </xf>
    <xf numFmtId="0" fontId="1" fillId="25" borderId="14" xfId="0" applyFont="1" applyFill="1" applyBorder="1" applyAlignment="1">
      <alignment horizontal="left" vertical="top" wrapText="1"/>
    </xf>
    <xf numFmtId="0" fontId="1" fillId="25" borderId="15" xfId="0" applyFont="1" applyFill="1" applyBorder="1" applyAlignment="1">
      <alignment horizontal="left" vertical="top" wrapText="1"/>
    </xf>
    <xf numFmtId="0" fontId="1" fillId="25" borderId="26" xfId="0" applyFont="1" applyFill="1" applyBorder="1" applyAlignment="1">
      <alignment horizontal="left" vertical="top" wrapText="1"/>
    </xf>
    <xf numFmtId="0" fontId="1" fillId="25" borderId="14" xfId="0" applyFont="1" applyFill="1" applyBorder="1" applyAlignment="1">
      <alignment vertical="center" wrapText="1"/>
    </xf>
    <xf numFmtId="0" fontId="1" fillId="25" borderId="15" xfId="0" applyFont="1" applyFill="1" applyBorder="1" applyAlignment="1">
      <alignment vertical="center" wrapText="1"/>
    </xf>
    <xf numFmtId="0" fontId="11" fillId="31" borderId="15" xfId="0" applyFont="1" applyFill="1" applyBorder="1" applyAlignment="1"/>
    <xf numFmtId="0" fontId="0" fillId="0" borderId="15" xfId="0" applyFont="1" applyFill="1" applyBorder="1" applyAlignment="1"/>
    <xf numFmtId="0" fontId="4" fillId="0" borderId="15" xfId="0" applyFont="1" applyBorder="1" applyAlignment="1"/>
    <xf numFmtId="0" fontId="0" fillId="0" borderId="15" xfId="0" applyFont="1" applyBorder="1" applyAlignment="1"/>
    <xf numFmtId="0" fontId="11" fillId="0" borderId="15" xfId="0" applyFont="1" applyBorder="1" applyAlignment="1"/>
    <xf numFmtId="0" fontId="16" fillId="29" borderId="15" xfId="0" applyFont="1" applyFill="1" applyBorder="1" applyAlignment="1"/>
    <xf numFmtId="0" fontId="11" fillId="0" borderId="15" xfId="0" applyFont="1" applyFill="1" applyBorder="1" applyAlignment="1"/>
    <xf numFmtId="0" fontId="21" fillId="0" borderId="1" xfId="0" applyFont="1" applyFill="1" applyBorder="1" applyAlignment="1">
      <alignment horizontal="left" vertical="top" wrapText="1"/>
    </xf>
    <xf numFmtId="0" fontId="19" fillId="0" borderId="54" xfId="0" applyFont="1" applyFill="1" applyBorder="1" applyAlignment="1">
      <alignment horizontal="left" vertical="top" wrapText="1"/>
    </xf>
    <xf numFmtId="0" fontId="23" fillId="0" borderId="30" xfId="0" applyFont="1" applyFill="1" applyBorder="1" applyAlignment="1">
      <alignment horizontal="left" vertical="top" wrapText="1"/>
    </xf>
    <xf numFmtId="0" fontId="22" fillId="0" borderId="37" xfId="0" applyFont="1" applyFill="1" applyBorder="1" applyAlignment="1">
      <alignment horizontal="left" vertical="top" wrapText="1"/>
    </xf>
    <xf numFmtId="0" fontId="22" fillId="36" borderId="24" xfId="0" applyFont="1" applyFill="1" applyBorder="1" applyAlignment="1">
      <alignment horizontal="left" vertical="top" wrapText="1"/>
    </xf>
    <xf numFmtId="0" fontId="21" fillId="0" borderId="28" xfId="0" applyFont="1" applyFill="1" applyBorder="1" applyAlignment="1">
      <alignment horizontal="left" vertical="top" wrapText="1"/>
    </xf>
    <xf numFmtId="0" fontId="11" fillId="0" borderId="0" xfId="0" applyFont="1" applyBorder="1" applyAlignment="1"/>
    <xf numFmtId="0" fontId="2" fillId="35" borderId="17" xfId="0" applyFont="1" applyFill="1" applyBorder="1" applyAlignment="1">
      <alignment horizontal="left" vertical="center" wrapText="1"/>
    </xf>
    <xf numFmtId="0" fontId="20"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4" fillId="0" borderId="27" xfId="0" applyFont="1" applyFill="1" applyBorder="1" applyAlignment="1">
      <alignment horizontal="left" vertical="top" wrapText="1"/>
    </xf>
    <xf numFmtId="0" fontId="22" fillId="0" borderId="5" xfId="0" applyFont="1" applyFill="1" applyBorder="1" applyAlignment="1">
      <alignment horizontal="left" vertical="top" wrapText="1"/>
    </xf>
    <xf numFmtId="0" fontId="12" fillId="32" borderId="0" xfId="0" applyFont="1" applyFill="1" applyBorder="1" applyAlignment="1">
      <alignment horizontal="left" vertical="top" wrapText="1"/>
    </xf>
    <xf numFmtId="0" fontId="22" fillId="26" borderId="28" xfId="0" applyFont="1" applyFill="1" applyBorder="1" applyAlignment="1">
      <alignment vertical="top" wrapText="1"/>
    </xf>
    <xf numFmtId="0" fontId="22" fillId="0" borderId="55" xfId="0" applyFont="1" applyFill="1" applyBorder="1" applyAlignment="1">
      <alignment horizontal="left" vertical="top" wrapText="1"/>
    </xf>
    <xf numFmtId="0" fontId="0" fillId="0" borderId="12" xfId="0" applyFont="1" applyBorder="1" applyAlignment="1">
      <alignment wrapText="1"/>
    </xf>
    <xf numFmtId="0" fontId="0" fillId="0" borderId="12" xfId="0" applyFont="1" applyFill="1" applyBorder="1" applyAlignment="1">
      <alignment horizontal="left" vertical="center" wrapText="1"/>
    </xf>
    <xf numFmtId="0" fontId="0" fillId="0" borderId="12" xfId="0" applyFont="1" applyFill="1" applyBorder="1" applyAlignment="1">
      <alignment vertical="center" wrapText="1"/>
    </xf>
    <xf numFmtId="0" fontId="0" fillId="0" borderId="12" xfId="0" applyFont="1" applyBorder="1" applyAlignment="1">
      <alignment horizontal="left" vertical="top" wrapText="1"/>
    </xf>
    <xf numFmtId="0" fontId="4" fillId="0" borderId="12" xfId="0" applyFont="1" applyFill="1" applyBorder="1" applyAlignment="1">
      <alignment horizontal="center" vertical="center" wrapText="1"/>
    </xf>
    <xf numFmtId="0" fontId="0" fillId="0" borderId="12" xfId="0" applyFont="1" applyFill="1" applyBorder="1" applyAlignment="1">
      <alignment wrapText="1"/>
    </xf>
    <xf numFmtId="0" fontId="1" fillId="0" borderId="12" xfId="0" applyFont="1" applyFill="1" applyBorder="1" applyAlignment="1">
      <alignment horizontal="left" vertical="top" wrapText="1"/>
    </xf>
    <xf numFmtId="0" fontId="4" fillId="0" borderId="12" xfId="0" applyFont="1" applyBorder="1" applyAlignment="1">
      <alignment wrapText="1"/>
    </xf>
    <xf numFmtId="0" fontId="1" fillId="0" borderId="12" xfId="0" applyFont="1" applyFill="1" applyBorder="1" applyAlignment="1">
      <alignment wrapText="1"/>
    </xf>
    <xf numFmtId="0" fontId="22" fillId="0" borderId="12" xfId="0" applyFont="1" applyFill="1" applyBorder="1" applyAlignment="1">
      <alignment wrapText="1"/>
    </xf>
    <xf numFmtId="0" fontId="4" fillId="0" borderId="0" xfId="0" quotePrefix="1" applyFont="1" applyBorder="1" applyAlignment="1"/>
    <xf numFmtId="0" fontId="24" fillId="0" borderId="0" xfId="0" applyFont="1" applyBorder="1" applyAlignment="1"/>
    <xf numFmtId="0" fontId="22" fillId="0" borderId="0" xfId="0" applyFont="1" applyBorder="1" applyAlignment="1"/>
    <xf numFmtId="0" fontId="22" fillId="4" borderId="34"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29" xfId="0" applyFont="1" applyFill="1" applyBorder="1" applyAlignment="1">
      <alignment horizontal="left" vertical="top" wrapText="1"/>
    </xf>
    <xf numFmtId="0" fontId="2" fillId="0" borderId="15" xfId="0" applyFont="1" applyFill="1" applyBorder="1" applyAlignment="1"/>
    <xf numFmtId="0" fontId="0" fillId="0" borderId="0" xfId="0" applyFont="1" applyFill="1" applyBorder="1" applyAlignment="1"/>
    <xf numFmtId="0" fontId="1" fillId="27" borderId="57" xfId="0" applyFont="1" applyFill="1" applyBorder="1" applyAlignment="1">
      <alignment horizontal="left" vertical="top" wrapText="1"/>
    </xf>
    <xf numFmtId="0" fontId="1" fillId="27" borderId="56" xfId="0" applyFont="1" applyFill="1" applyBorder="1" applyAlignment="1">
      <alignment horizontal="left" vertical="top" wrapText="1"/>
    </xf>
    <xf numFmtId="0" fontId="1" fillId="27" borderId="58" xfId="0" applyFont="1" applyFill="1" applyBorder="1" applyAlignment="1">
      <alignment horizontal="left" vertical="top" wrapText="1"/>
    </xf>
    <xf numFmtId="0" fontId="1" fillId="27" borderId="59" xfId="0" applyFont="1" applyFill="1" applyBorder="1" applyAlignment="1">
      <alignment horizontal="left" vertical="top" wrapText="1"/>
    </xf>
    <xf numFmtId="0" fontId="1" fillId="27" borderId="60" xfId="0" applyFont="1" applyFill="1" applyBorder="1" applyAlignment="1">
      <alignment horizontal="left" vertical="top" wrapText="1"/>
    </xf>
    <xf numFmtId="0" fontId="1" fillId="27" borderId="61" xfId="0" applyFont="1" applyFill="1" applyBorder="1" applyAlignment="1">
      <alignment horizontal="left" vertical="top" wrapText="1"/>
    </xf>
    <xf numFmtId="0" fontId="12" fillId="27" borderId="51" xfId="0" applyFont="1" applyFill="1" applyBorder="1" applyAlignment="1">
      <alignment horizontal="left" vertical="top" wrapText="1"/>
    </xf>
    <xf numFmtId="0" fontId="11" fillId="0" borderId="0" xfId="0" applyFont="1" applyBorder="1" applyAlignment="1">
      <alignment horizontal="left" vertical="top" wrapText="1"/>
    </xf>
    <xf numFmtId="0" fontId="4" fillId="0" borderId="0" xfId="0" applyFont="1" applyAlignment="1">
      <alignment horizontal="left" vertical="top" wrapText="1"/>
    </xf>
    <xf numFmtId="0" fontId="16" fillId="30" borderId="18" xfId="0" applyFont="1" applyFill="1" applyBorder="1" applyAlignment="1">
      <alignment horizontal="center" vertical="center"/>
    </xf>
    <xf numFmtId="0" fontId="12" fillId="32" borderId="0" xfId="0" applyFont="1" applyFill="1" applyBorder="1" applyAlignment="1">
      <alignment horizontal="left" vertical="top" wrapText="1"/>
    </xf>
    <xf numFmtId="0" fontId="28" fillId="29" borderId="0" xfId="0" applyFont="1" applyFill="1" applyAlignment="1">
      <alignment horizontal="left" vertical="top"/>
    </xf>
    <xf numFmtId="0" fontId="12" fillId="32" borderId="50" xfId="0" applyFont="1" applyFill="1" applyBorder="1" applyAlignment="1">
      <alignment horizontal="left" vertical="top" wrapText="1"/>
    </xf>
    <xf numFmtId="0" fontId="12" fillId="32" borderId="49" xfId="0" applyFont="1" applyFill="1" applyBorder="1" applyAlignment="1">
      <alignment horizontal="left" vertical="top" wrapText="1"/>
    </xf>
    <xf numFmtId="0" fontId="2" fillId="25" borderId="17" xfId="0" applyFont="1" applyFill="1" applyBorder="1" applyAlignment="1">
      <alignment horizontal="left" vertical="center" wrapText="1"/>
    </xf>
    <xf numFmtId="0" fontId="2" fillId="25" borderId="18" xfId="0" applyFont="1" applyFill="1" applyBorder="1" applyAlignment="1">
      <alignment horizontal="left" vertical="center" wrapText="1"/>
    </xf>
    <xf numFmtId="0" fontId="2" fillId="25" borderId="19" xfId="0" applyFont="1" applyFill="1" applyBorder="1" applyAlignment="1">
      <alignment horizontal="left" vertical="center" wrapText="1"/>
    </xf>
    <xf numFmtId="0" fontId="2" fillId="35" borderId="17" xfId="0" applyFont="1" applyFill="1" applyBorder="1" applyAlignment="1">
      <alignment horizontal="left" vertical="center" wrapText="1"/>
    </xf>
    <xf numFmtId="0" fontId="2" fillId="35" borderId="18" xfId="0" applyFont="1" applyFill="1" applyBorder="1" applyAlignment="1">
      <alignment horizontal="left" vertical="center" wrapText="1"/>
    </xf>
    <xf numFmtId="0" fontId="2" fillId="35" borderId="19" xfId="0" applyFont="1" applyFill="1" applyBorder="1" applyAlignment="1">
      <alignment horizontal="left" vertical="center" wrapText="1"/>
    </xf>
    <xf numFmtId="0" fontId="27" fillId="0" borderId="15" xfId="0" applyFont="1" applyBorder="1" applyAlignment="1">
      <alignment horizontal="center"/>
    </xf>
    <xf numFmtId="0" fontId="27" fillId="0" borderId="0" xfId="0" applyFont="1" applyAlignment="1">
      <alignment horizontal="center"/>
    </xf>
    <xf numFmtId="0" fontId="27" fillId="0" borderId="15" xfId="0" applyFont="1" applyBorder="1" applyAlignment="1">
      <alignment horizontal="center" vertical="center"/>
    </xf>
    <xf numFmtId="0" fontId="11" fillId="0" borderId="15" xfId="0" applyFont="1" applyBorder="1" applyAlignment="1">
      <alignment horizontal="center" vertical="center"/>
    </xf>
    <xf numFmtId="0" fontId="0" fillId="5" borderId="1" xfId="0" applyFont="1" applyFill="1" applyBorder="1" applyAlignment="1">
      <alignment horizont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ont="1" applyFill="1" applyBorder="1" applyAlignment="1">
      <alignment horizontal="center"/>
    </xf>
    <xf numFmtId="0" fontId="4" fillId="19" borderId="10" xfId="0" applyFont="1" applyFill="1" applyBorder="1" applyAlignment="1">
      <alignment horizontal="center" vertical="center" wrapText="1"/>
    </xf>
    <xf numFmtId="0" fontId="0" fillId="19" borderId="10" xfId="0" applyFont="1" applyFill="1" applyBorder="1" applyAlignment="1">
      <alignment horizontal="center" vertical="center" wrapText="1"/>
    </xf>
    <xf numFmtId="0" fontId="0" fillId="19" borderId="11" xfId="0" applyFont="1" applyFill="1" applyBorder="1" applyAlignment="1">
      <alignment horizontal="center" vertical="center" wrapText="1"/>
    </xf>
    <xf numFmtId="0" fontId="0" fillId="19" borderId="15" xfId="0" applyFont="1" applyFill="1" applyBorder="1" applyAlignment="1">
      <alignment horizontal="center" vertical="center" wrapText="1"/>
    </xf>
    <xf numFmtId="0" fontId="0" fillId="19" borderId="16" xfId="0" applyFont="1" applyFill="1" applyBorder="1" applyAlignment="1">
      <alignment horizontal="center" vertical="center" wrapText="1"/>
    </xf>
  </cellXfs>
  <cellStyles count="2">
    <cellStyle name="Normal" xfId="0" builtinId="0"/>
    <cellStyle name="Percent" xfId="1" builtinId="5"/>
  </cellStyles>
  <dxfs count="27">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numFmt numFmtId="13" formatCode="0%"/>
    </dxf>
    <dxf>
      <numFmt numFmtId="13" formatCode="0%"/>
    </dxf>
    <dxf>
      <numFmt numFmtId="164" formatCode="_-* #,##0.00_-;\-* #,##0.00_-;_-* &quot;-&quot;??_-;_-@_-"/>
    </dxf>
  </dxfs>
  <tableStyles count="0" defaultTableStyle="TableStyleMedium2" defaultPivotStyle="PivotStyleLight16"/>
  <colors>
    <mruColors>
      <color rgb="FFFCC8F1"/>
      <color rgb="FFFEE6F9"/>
      <color rgb="FFFA90E3"/>
      <color rgb="FFFDD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mcmann/Dropbox/JasonsFiles/RGI_2016/MethodologyReview/MethodologyReview/RGI2016_Questionnaire_Commented_JIM_07091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2171.478978009261" createdVersion="5" refreshedVersion="5" minRefreshableVersion="3" recordCount="125">
  <cacheSource type="worksheet">
    <worksheetSource ref="A1:W126" sheet="Detailed view (raw data)" r:id="rId2"/>
  </cacheSource>
  <cacheFields count="23">
    <cacheField name="Question number" numFmtId="0">
      <sharedItems/>
    </cacheField>
    <cacheField name="Precept" numFmtId="0">
      <sharedItems/>
    </cacheField>
    <cacheField name="Outcome/Primary Q" numFmtId="0">
      <sharedItems containsBlank="1"/>
    </cacheField>
    <cacheField name="Governance input (Component)" numFmtId="0">
      <sharedItems count="4">
        <s v="Reporting practice"/>
        <s v="Legal structure"/>
        <s v="Oversight"/>
        <s v="Quality of legal structure" u="1"/>
      </sharedItems>
    </cacheField>
    <cacheField name="Indicator" numFmtId="0">
      <sharedItems count="70">
        <s v="Reserves and production accounting"/>
        <s v="Contract Disclosure rule"/>
        <s v="Contract Disclosure"/>
        <s v="EITI participation"/>
        <s v="Officials financial interest disclosure"/>
        <s v="Online data portal"/>
        <s v="EITI report"/>
        <s v="Licensing process oversight"/>
        <s v="Data ownership rules"/>
        <s v="Development plans"/>
        <s v="Development plan evaluation"/>
        <s v="Licensing process rules"/>
        <s v="Licensing process disclosures"/>
        <s v="License data"/>
        <s v="Licensing process"/>
        <s v="Fiscal terms disclosure rule"/>
        <s v="Fiscal payment disclosure rules"/>
        <s v="Transfer pricing regulation"/>
        <s v="Fiscal policy oversight"/>
        <s v="Clarity in revenue collection"/>
        <s v="Tax administration"/>
        <s v="Tax authority accountability"/>
        <s v="Fiscal data"/>
        <s v="Environmental and social impact assessment"/>
        <s v="ASM rules"/>
        <s v="Environmental and social impact assessment rules"/>
        <s v="Compensation or resettlement procedures"/>
        <s v="SOE disclosures"/>
        <s v="SOE oversight"/>
        <s v="SOE funding rule"/>
        <s v="SOE funding"/>
        <s v="SOE commodity trading monitored"/>
        <s v="Clarity of SOE roles"/>
        <s v="Fiscal rule accountability"/>
        <s v="Government debt oversight"/>
        <s v="Fiscal rule reporting"/>
        <s v="Macro-fiscal rule"/>
        <s v="Macro-fiscal rule adherance"/>
        <s v="Fiscal and budget reporting"/>
        <s v="Comprehensive public sector balance "/>
        <s v="Macroeconomic framework data"/>
        <s v="Government debt data"/>
        <s v="Subnational transfer rules"/>
        <s v="Subnational transfer rules "/>
        <s v="Subnational transfer data"/>
        <s v="Subnational revenue data"/>
        <s v="Checks on fund spending"/>
        <s v="Quality of fund reports"/>
        <s v="Fund reports"/>
        <s v="Fund rules "/>
        <s v="Fund data"/>
        <s v="Fund rules"/>
        <s v="ESIA disclosures" u="1"/>
        <s v="Data on government debt" u="1"/>
        <s v="Accounting for physical reserves and production" u="1"/>
        <s v="Fund rules defined in law" u="1"/>
        <s v="Rules defining ownership of data" u="1"/>
        <s v="Fiscal terms disclosure" u="1"/>
        <s v="Government disclosure of conflicts of interest" u="1"/>
        <s v="Data on macroeconomic framework" u="1"/>
        <s v="Government follows subnational transfer rules " u="1"/>
        <s v="Environmental and social risk assessment" u="1"/>
        <s v="Assessment of local environmental risks rules" u="1"/>
        <s v="Assessment of environmental and social risks rules" u="1"/>
        <s v="Accountability of tax authority and other collecting agencies" u="1"/>
        <s v="Reporting on fiscal rule" u="1"/>
        <s v="Subnational transfer rules defined in law " u="1"/>
        <s v="Monitoring of government debt" u="1"/>
        <s v="Quality of subnational transfer reports" u="1"/>
        <s v="Accountability of government's adherence to the fiscal rule" u="1"/>
      </sharedItems>
    </cacheField>
    <cacheField name="De jure or de facto" numFmtId="0">
      <sharedItems/>
    </cacheField>
    <cacheField name="&quot;Proof of absence of event&quot;" numFmtId="0">
      <sharedItems containsBlank="1"/>
    </cacheField>
    <cacheField name="Question" numFmtId="0">
      <sharedItems longText="1"/>
    </cacheField>
    <cacheField name="Criterion A" numFmtId="0">
      <sharedItems containsBlank="1" longText="1"/>
    </cacheField>
    <cacheField name="Criterion B" numFmtId="0">
      <sharedItems containsBlank="1" longText="1"/>
    </cacheField>
    <cacheField name="Criterion C" numFmtId="0">
      <sharedItems containsBlank="1" longText="1"/>
    </cacheField>
    <cacheField name="Criterion D" numFmtId="0">
      <sharedItems containsBlank="1"/>
    </cacheField>
    <cacheField name="Criterion E" numFmtId="0">
      <sharedItems containsBlank="1"/>
    </cacheField>
    <cacheField name="GUIDANCE NOTES" numFmtId="0">
      <sharedItems containsBlank="1" longText="1"/>
    </cacheField>
    <cacheField name="1= New, 2= Changed from RGI 2013,  3= Unchanged from RGI 2013" numFmtId="0">
      <sharedItems containsSemiMixedTypes="0" containsString="0" containsNumber="1" containsInteger="1" minValue="1" maxValue="3"/>
    </cacheField>
    <cacheField name="RGI 2013 question if changed" numFmtId="0">
      <sharedItems containsBlank="1"/>
    </cacheField>
    <cacheField name="Needs revision" numFmtId="0">
      <sharedItems containsBlank="1"/>
    </cacheField>
    <cacheField name="Delete" numFmtId="0">
      <sharedItems containsNonDate="0" containsBlank="1" count="2">
        <m/>
        <s v="Delete" u="1"/>
      </sharedItems>
    </cacheField>
    <cacheField name="relation to EITI" numFmtId="0">
      <sharedItems containsBlank="1" longText="1"/>
    </cacheField>
    <cacheField name="relation to other documents" numFmtId="0">
      <sharedItems containsBlank="1"/>
    </cacheField>
    <cacheField name="COMMENTS" numFmtId="0">
      <sharedItems containsNonDate="0" containsString="0" containsBlank="1"/>
    </cacheField>
    <cacheField name="Dma Comments" numFmtId="0">
      <sharedItems containsBlank="1"/>
    </cacheField>
    <cacheField name="AG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s v="2.2.1"/>
    <s v="P2. Accountability overview"/>
    <s v="Reporting, oversight and enforcement (precept 2 - Accountability and transparency)"/>
    <x v="0"/>
    <x v="0"/>
    <s v="de facto"/>
    <m/>
    <s v="Does the government disclose comprehensive data on the reserves, sales, exports of its extrative resources?"/>
    <s v="Yes, the government provides comprehensive information including reserves stock and change, total production/export volume and value for most important commodity."/>
    <m/>
    <s v="Information on either reserves, volume or value of production of key commodities is not available; although some of this information is avialable."/>
    <s v="No information on either reserves, volume and value of production/export of key commodities is available."/>
    <s v="Not applicable/Other. (Explain in 'comments' box.)"/>
    <s v="Record link to document. Record if disclosed in EITI report."/>
    <n v="2"/>
    <s v="Does the Ministry of Finance publish periodical information on some or all of the information on revenue generation presented in the table below ( in reports or statistical databases)?  (20)"/>
    <s v="X"/>
    <x v="0"/>
    <s v="3.5a,  3.5b -Production and export volumes/values by commodity by state/region (if applicable)"/>
    <m/>
    <m/>
    <m/>
    <m/>
  </r>
  <r>
    <s v="2.2.2"/>
    <s v="P2. Accountability overview"/>
    <s v="Reporting, oversight and enforcement (precept 2 - Accountability and transparency)"/>
    <x v="0"/>
    <x v="0"/>
    <s v="de facto"/>
    <m/>
    <s v="Does the government disclose data on the depletion of its natural capital, dissaggregated by commodity, by reserves and production figures?"/>
    <s v="Yes. This information is available for multiple commodities and with figures on reserves and production"/>
    <s v="The information is available for one key commodity, but not for some other significant commodity, and with figures on reserves and production"/>
    <s v="The information is available for one key commodity, but not for some other significant commodity, and without both figures on reserves and production."/>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3"/>
    <s v="P2. Accountability overview"/>
    <s v="Reporting, oversight and enforcement (precept 2 - Accountability and transparency)"/>
    <x v="0"/>
    <x v="0"/>
    <s v="de facto"/>
    <m/>
    <s v="Does the government disclose timely data on the depletion of its natural capital?"/>
    <s v="Yes, within a year"/>
    <m/>
    <s v="Over a two year lag"/>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4"/>
    <s v="P2. Accountability overview"/>
    <s v="Reporting, oversight and enforcement (precept 2 - Accountability and transparency)"/>
    <x v="0"/>
    <x v="0"/>
    <s v="de facto"/>
    <m/>
    <s v="Does the government disclose machine-readable data on the depletion of its natural capital?"/>
    <s v="Yes. It is available to download in .csv or JSON formats and under an open data license."/>
    <m/>
    <s v="Information is avialable only in PDF format."/>
    <s v="Information on reserves, volume and value of production/export of key commodities is not available."/>
    <s v="Not applicable/Other. (Explain in &quot;comments&quot; box.)"/>
    <s v="Open data license definitionb: http://opendatatoolkit.worldbank.org/en/essentials.html_x000a_Machine-readable formats are: .json, .xlsx, .xls, .xlrd, .csv, .tsv and .xml."/>
    <n v="1"/>
    <m/>
    <s v="X"/>
    <x v="0"/>
    <s v="3.5a,  3.5b -Production and export volumes/values by commodity by state/region (if applicable)"/>
    <m/>
    <m/>
    <m/>
    <m/>
  </r>
  <r>
    <s v="1.2.5"/>
    <s v="P2. Accountability overview"/>
    <s v="Reporting, oversight and enforcement (precept 2 - Accountability and transparency)"/>
    <x v="1"/>
    <x v="1"/>
    <s v="De jure"/>
    <m/>
    <s v="Has this country adopted a rule or legisation that requires the publication of all contracts in the oil, gas, and mineral sectors?"/>
    <s v="Yes. Rule covers contracts already signed and those signed after the rule is enacted."/>
    <s v="Partial. Rules covers contracts signed after rule is enacted."/>
    <m/>
    <s v="No. There is no rule mandated contract disclosure"/>
    <s v="Not applicable/Other. (Explain in 'comments' box.)"/>
    <m/>
    <n v="2"/>
    <s v="Are all contracts, agreements or negotiated terms for exploration and production, regardless of the way they are granted, disclosed to the public?"/>
    <s v="X"/>
    <x v="0"/>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m/>
    <m/>
    <m/>
  </r>
  <r>
    <s v="2.2.6"/>
    <s v="P2. Accountability overview"/>
    <m/>
    <x v="0"/>
    <x v="2"/>
    <s v="de facto"/>
    <m/>
    <s v="Are all contracts, agreements or negotiated terms for exploration and production, regardless of the way they are granted, disclosed to the public?"/>
    <s v="Yes, all contracts covering all license areas allocated to companies are publically disclosed and currently  and reliably available online."/>
    <s v="More than half of the known contracts are publically disclosed and and currently  and reliably available online."/>
    <s v="Less than half of the known contracts are publically disclosed and and currently  and reliably available online."/>
    <s v="No contracts are available."/>
    <s v="Not applicable/Other. (Explain in &quot;comments&quot; box.)"/>
    <m/>
    <n v="2"/>
    <s v="Question same, criteria altered"/>
    <m/>
    <x v="0"/>
    <m/>
    <m/>
    <m/>
    <m/>
    <m/>
  </r>
  <r>
    <s v="2.2.7"/>
    <s v="P2. Accountability overview"/>
    <s v="Reporting, oversight and enforcement (precept 2 - Accountability and transparency)"/>
    <x v="0"/>
    <x v="3"/>
    <s v="de facto"/>
    <m/>
    <s v="Is the country EITI compliant? "/>
    <s v="The country is EITI compliant."/>
    <s v="The country is an EITI candidate country or has published an EITI report."/>
    <m/>
    <s v="The country has been delisted from the EITI process."/>
    <s v="The country is not implementing the EITI and has not expressed interest to implement this initiative, or otherwise n]ot applicable/Other. (Explain in &quot;comments&quot; box.)"/>
    <m/>
    <n v="1"/>
    <m/>
    <s v="X"/>
    <x v="0"/>
    <s v="N/A"/>
    <m/>
    <m/>
    <m/>
    <m/>
  </r>
  <r>
    <s v="2.2.8"/>
    <s v="P2. Accountability overview"/>
    <s v="Reporting, oversight and enforcement (precept 2 - Accountability and transparency)"/>
    <x v="0"/>
    <x v="4"/>
    <s v="de facto"/>
    <m/>
    <s v="Do government officials with a role in the oversight of the oil, gas or mining sector disclose information about their financial interest in comercial entreprises? "/>
    <s v="Yes. All government officials with a role in the oversight of the oil, gas or mining sector disclose information about their financial interest in comercial entreprises."/>
    <s v="Partial. Some government officials with a role in the oversight of the oil, gas or mining sector disclose information about their financial interest in comercial entreprises."/>
    <m/>
    <s v="No. No government officials with a role in the oversight of the oil, gas or mining sector disclose information about their financial interest in comercial entreprises."/>
    <s v="Not applicable/Other. (Explain in 'comments' box.)"/>
    <m/>
    <n v="3"/>
    <m/>
    <m/>
    <x v="0"/>
    <s v="N/A"/>
    <m/>
    <m/>
    <m/>
    <m/>
  </r>
  <r>
    <s v="2.2.9"/>
    <s v="P2. Accountability overview"/>
    <s v="Reporting, oversight and enforcement (precept 2 - Accountability and transparency)"/>
    <x v="0"/>
    <x v="5"/>
    <s v="de facto"/>
    <m/>
    <s v="Is there an online data portal where natural resource sector information can be found in one place? "/>
    <s v="Yes. It is comprehensive, all data identified in questions below are also available on this portal."/>
    <m/>
    <s v="Yes, but limited or no availability of resource sector data"/>
    <s v="No such portal"/>
    <s v="Not applicable/Other. (Explain in &quot;comments&quot; box.)"/>
    <m/>
    <n v="1"/>
    <m/>
    <m/>
    <x v="0"/>
    <m/>
    <m/>
    <m/>
    <m/>
    <m/>
  </r>
  <r>
    <s v="2.2.10"/>
    <s v="P2. Accountability overview"/>
    <s v="Reporting, oversight and enforcement (precept 2 - Accountability and transparency)"/>
    <x v="0"/>
    <x v="5"/>
    <s v="de facto"/>
    <m/>
    <s v="Is the online data portal up to date?"/>
    <s v="Yes. Data is available with less than a year lag."/>
    <s v="1-2 year lag"/>
    <s v="More than 2-year-old data"/>
    <s v="No such portal"/>
    <s v="Not applicable/Other. (Explain in &quot;comments&quot; box.)"/>
    <m/>
    <n v="1"/>
    <m/>
    <m/>
    <x v="0"/>
    <m/>
    <m/>
    <m/>
    <m/>
    <m/>
  </r>
  <r>
    <s v="2.2.11"/>
    <s v="P2. Accountability overview"/>
    <s v="Reporting, oversight and enforcement (precept 2 - Accountability and transparency)"/>
    <x v="0"/>
    <x v="5"/>
    <s v="de facto"/>
    <m/>
    <s v="Does the online data portal meet open data standards? "/>
    <s v="Yes. Data is available through an API, has an open license, and is machine-readable."/>
    <s v="Data has either restricted access (limited download) or license. "/>
    <s v="Data has restrictive access and license."/>
    <s v="No such portal"/>
    <s v="Not applicable/Other. (Explain in &quot;comments&quot; box.)"/>
    <s v="Open data license definitionb: http://opendatatoolkit.worldbank.org/en/essentials.html_x000a_Machine-readable formats are: .json, .xlsx, .xls, .xlrd, .csv, .tsv and .xml."/>
    <n v="1"/>
    <m/>
    <m/>
    <x v="0"/>
    <m/>
    <m/>
    <m/>
    <m/>
    <m/>
  </r>
  <r>
    <s v="2.2.12"/>
    <s v="P2. Accountability overview"/>
    <s v="Reporting, oversight and enforcement (precept 2 - Accountability and transparency)"/>
    <x v="0"/>
    <x v="6"/>
    <s v="de facto"/>
    <m/>
    <s v="If the country has published an EITI report, does it cover all topics in the new standard?"/>
    <s v="Covers all topics relevant within country context "/>
    <m/>
    <s v="Only includes resource revenue reconciliation"/>
    <s v="The country has not published an EITI report."/>
    <s v="Not applicable/Other. (Explain in &quot;comments&quot; box.)"/>
    <s v="Record link to document. "/>
    <n v="1"/>
    <m/>
    <m/>
    <x v="0"/>
    <m/>
    <m/>
    <m/>
    <m/>
    <m/>
  </r>
  <r>
    <s v="2.2.13"/>
    <s v="P2. Accountability overview"/>
    <s v="Reporting, oversight and enforcement (precept 2 - Accountability and transparency)"/>
    <x v="0"/>
    <x v="6"/>
    <s v="de facto"/>
    <m/>
    <s v="If the country has published an EITI report, does it include project-level reporting?"/>
    <s v="Project-level information available."/>
    <m/>
    <s v="No project-level reporting"/>
    <s v="The country has not published an EITI report."/>
    <s v="Not applicable/Other. (Explain in &quot;comments&quot; box.)"/>
    <m/>
    <n v="1"/>
    <m/>
    <m/>
    <x v="0"/>
    <m/>
    <m/>
    <m/>
    <m/>
    <m/>
  </r>
  <r>
    <s v="2.2.14"/>
    <s v="P2. Accountability overview"/>
    <s v="Reporting, oversight and enforcement (precept 2 - Accountability and transparency)"/>
    <x v="0"/>
    <x v="6"/>
    <s v="de facto"/>
    <m/>
    <s v="If the country has published an EITI report, is it available within a reasonable amount of time?"/>
    <s v="Yes, within a year of completed financial year"/>
    <m/>
    <s v="More than 2 year lag"/>
    <s v="The country has not published an EITI report."/>
    <s v="Not applicable/Other. (Explain in &quot;comments&quot; box.)"/>
    <m/>
    <n v="1"/>
    <m/>
    <m/>
    <x v="0"/>
    <m/>
    <m/>
    <m/>
    <m/>
    <m/>
  </r>
  <r>
    <s v="2.2.15"/>
    <s v="P2. Accountability overview"/>
    <s v="Reporting, oversight and enforcement (precept 2 - Accountability and transparency)"/>
    <x v="0"/>
    <x v="6"/>
    <s v="de facto"/>
    <m/>
    <s v="If the country has published an EITI report, is it available in machine-readable format?"/>
    <s v="Yes. It is available to download in Excel and under open data license. Report and data files are coded or tagged."/>
    <s v="Excel file is available alongside PDF."/>
    <s v="No, PDF"/>
    <s v="The country has not published an EITI report."/>
    <s v="Not applicable/Other. (Explain in &quot;comments&quot; box.)"/>
    <s v="Machine-readable formats are: .json, .xlsx, .xls, .xlrd, .csv, .tsv and .xml."/>
    <n v="1"/>
    <m/>
    <s v="X"/>
    <x v="0"/>
    <s v="5.3b Electronic data files are produced along with the report"/>
    <m/>
    <m/>
    <m/>
    <m/>
  </r>
  <r>
    <s v="2.2.16"/>
    <s v="P2. Accountability overview"/>
    <m/>
    <x v="0"/>
    <x v="6"/>
    <s v="de facto"/>
    <m/>
    <s v="Does the country's EITI work plan include objectives that reflect national priorities for the extractive industries?"/>
    <s v="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
    <s v="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
    <s v="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
    <s v="The country does not have an EITI work plan or the EITI work plan is more than one year out of date."/>
    <s v="Not applicable. (This would only be for countries that do not participate in EITI.)"/>
    <m/>
    <n v="1"/>
    <m/>
    <m/>
    <x v="0"/>
    <m/>
    <m/>
    <m/>
    <m/>
    <m/>
  </r>
  <r>
    <s v="2.2.17"/>
    <s v="P2. Accountability overview"/>
    <m/>
    <x v="0"/>
    <x v="6"/>
    <s v="de facto"/>
    <m/>
    <s v="Does the country's EITI reporting include information that is relevant to analyzing the key governance challenges in the extractive sector?"/>
    <s v="The country's most recent EITI reporting includes information that is relevant to analyzing most of the main governance challenges identified in the responses to this questionnaire."/>
    <s v="The country's most recent EITI reporting includes information that is relevant to analyzing some of the main governance challenges identified in the responses to this questionnaire."/>
    <s v="The country's most recent EITI reporting includes information that is relevant to analyzing only one or two of the main governance challenges identified in the responses to this questionnaire."/>
    <s v="The country's most recent EITI reporting does not include information that is relevant to analyzing any of the main governance challenges identified in the responses to this questionnaire."/>
    <s v="Not applicable. (This would only be EITI candidate countries whose first EITI report is not yet due or for countries that do not participate in EITI.)"/>
    <m/>
    <n v="1"/>
    <m/>
    <m/>
    <x v="0"/>
    <m/>
    <m/>
    <m/>
    <m/>
    <m/>
  </r>
  <r>
    <s v="3.3.18"/>
    <s v="P3. Exploration and licenses"/>
    <m/>
    <x v="2"/>
    <x v="7"/>
    <s v="De jure"/>
    <m/>
    <s v="Is there a due process to appeal licensing decisions?"/>
    <m/>
    <m/>
    <m/>
    <m/>
    <m/>
    <m/>
    <n v="3"/>
    <m/>
    <s v="X"/>
    <x v="0"/>
    <m/>
    <m/>
    <m/>
    <m/>
    <m/>
  </r>
  <r>
    <s v="1.3.19"/>
    <s v="P3. Exploration and licenses"/>
    <s v="3.1 Geological Information. Does government manage geological information in a way that enhances competition, improves its negotiating position and manages the resource?"/>
    <x v="1"/>
    <x v="8"/>
    <s v="De jure"/>
    <m/>
    <s v="Has this country adopted a rule or legisl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ntry does not have a rule requiring sharing of geo data."/>
    <s v="Not applicable/Other. (Explain in &quot;comments&quot;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n v="1"/>
    <m/>
    <m/>
    <x v="0"/>
    <m/>
    <s v="MGA"/>
    <m/>
    <m/>
    <s v="Would any country receive a Yes here? Seems like too high and too specific bar to hold countries too. How common is this practice? Equally applicable to petroleum and mining? Can we drill down to the essence of what you're getting at here? "/>
  </r>
  <r>
    <s v="1.3.20"/>
    <s v="P3. Exploration and licenses"/>
    <s v="3.4 Development Plans. Does the government ensure that development plans are consistent with the local and national priorities?"/>
    <x v="1"/>
    <x v="9"/>
    <s v="De jure"/>
    <m/>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quot;comments&quot; box.)"/>
    <m/>
    <n v="1"/>
    <m/>
    <m/>
    <x v="0"/>
    <m/>
    <m/>
    <m/>
    <m/>
    <s v="interested to hear from Patrick how standard these typically are, or do they more often apper in the contract"/>
  </r>
  <r>
    <s v="3.3.21"/>
    <s v="P3. Exploration and licenses"/>
    <s v="3.4 Development Plans. Does the government ensure that development plans are consistent with the local and national priorities?"/>
    <x v="2"/>
    <x v="10"/>
    <s v="de facto"/>
    <m/>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quot;comments&quot; box.)"/>
    <m/>
    <n v="1"/>
    <m/>
    <m/>
    <x v="0"/>
    <m/>
    <m/>
    <m/>
    <m/>
    <m/>
  </r>
  <r>
    <s v="1.3.22"/>
    <s v="P3. Exploration and licenses"/>
    <s v="3.3 Choosing companies. Does the government allocate rights to the most financially and technically competent companies available?"/>
    <x v="1"/>
    <x v="11"/>
    <s v="De jure"/>
    <m/>
    <s v="Does the licensing process specify minimum pre-defined evaluation criteria for all qualified companies? "/>
    <s v="Yes. Licensing rules specify minimum pre-defined criteria for qualification of companies, and the process by which companies must meet these criteria before being eligible for a license."/>
    <m/>
    <m/>
    <s v="No. The licensing process or other laws limits participation of qualified companies based on discretionary rules."/>
    <s v="Not applicable/Other. (Explain in 'comments' box.)"/>
    <m/>
    <n v="2"/>
    <s v="Is the licensing process intended to be open and competitive to all qualified companies? "/>
    <m/>
    <x v="0"/>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m/>
    <m/>
    <s v="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
  </r>
  <r>
    <s v="1.3.23"/>
    <s v="P3. Exploration and licenses"/>
    <s v="3.3 Choosing companies. Does the government allocate rights to the most financially and technically competent companies available?"/>
    <x v="1"/>
    <x v="11"/>
    <s v="De jure"/>
    <m/>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n v="3"/>
    <m/>
    <m/>
    <x v="0"/>
    <s v="N/A"/>
    <s v="RGI"/>
    <m/>
    <m/>
    <m/>
  </r>
  <r>
    <s v="2.3.24"/>
    <s v="P3. Exploration and licenses"/>
    <s v="3.3 Choosing companies. Does the government allocate rights to the most financially and technically competent companies available?"/>
    <x v="0"/>
    <x v="12"/>
    <s v="de facto"/>
    <m/>
    <s v="Does the government publically disclose sufficient informati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m/>
    <n v="2"/>
    <s v="What information does the government publish on the licensing process before negotiations? (65)"/>
    <m/>
    <x v="0"/>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m/>
    <m/>
    <m/>
  </r>
  <r>
    <s v="2.3.25"/>
    <s v="P3. Exploration and licenses"/>
    <s v="3.3 Choosing companies. Does the government allocate rights to the most financially and technically competent companies available?"/>
    <x v="0"/>
    <x v="12"/>
    <s v="de facto"/>
    <m/>
    <s v="Does the government publish sufficient information on the licensing process after license allocati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n v="2"/>
    <s v="What information does the government publish on the licensing process after negotiations? (66)"/>
    <m/>
    <x v="0"/>
    <s v="EITI includes RGI - 3.10.a: Report includes a description of the process for transferring or awarding licenses, including: The technical and financial criteria used; Information about the recipient(s) of the license, including consortium members where app_x000a_and 3.10b"/>
    <m/>
    <m/>
    <m/>
    <m/>
  </r>
  <r>
    <s v="2.3.26"/>
    <s v="P3. Exploration and licenses"/>
    <s v="3.3 Choosing companies. Does the government allocate rights to the most financially and technically competent companies available?"/>
    <x v="0"/>
    <x v="13"/>
    <s v="de facto"/>
    <m/>
    <s v="Does the official pubilcly-available register of licenses include data covering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quot;comments&quot; box.)"/>
    <s v="Check cadastre website."/>
    <n v="1"/>
    <m/>
    <m/>
    <x v="0"/>
    <s v="3.9b-3.9c"/>
    <m/>
    <m/>
    <m/>
    <m/>
  </r>
  <r>
    <s v="2.3.27"/>
    <s v="P3. Exploration and licenses"/>
    <s v="3.3 Choosing companies. Does the government allocate rights to the most financially and technically competent companies available?"/>
    <x v="0"/>
    <x v="13"/>
    <s v="de facto"/>
    <m/>
    <s v="Is the data on license ownership disaggregated to include geographical coordinates, license holder(s), date of application and award, duration and commodity type for each license?"/>
    <s v="Yes. It including geographical coordinates, 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quot;comments&quot; box.)"/>
    <m/>
    <n v="1"/>
    <m/>
    <m/>
    <x v="0"/>
    <s v="3.9b-3.9c"/>
    <m/>
    <m/>
    <m/>
    <m/>
  </r>
  <r>
    <s v="2.3.28"/>
    <s v="P3. Exploration and licenses"/>
    <s v="3.3 Choosing companies. Does the government allocate rights to the most financially and technically competent companies available?"/>
    <x v="0"/>
    <x v="13"/>
    <s v="de facto"/>
    <m/>
    <s v="Is the data on license ownership timely?"/>
    <s v="Yes. It is real-time information connected to a cadastre."/>
    <m/>
    <s v="No. There are multiple instances of out of date information."/>
    <s v="No. License ownership information is not available."/>
    <s v="Not applicable/Other. (Explain in &quot;comments&quot; box.)"/>
    <m/>
    <n v="1"/>
    <m/>
    <m/>
    <x v="0"/>
    <s v="3.9b-3.9c"/>
    <m/>
    <m/>
    <m/>
    <m/>
  </r>
  <r>
    <s v="2.3.29"/>
    <s v="P3. Exploration and licenses"/>
    <s v="3.3 Choosing companies. Does the government allocate rights to the most financially and technically competent companies available?"/>
    <x v="0"/>
    <x v="13"/>
    <s v="de facto"/>
    <m/>
    <s v="Is the data on license ownership machine-readable?"/>
    <s v="Yes. It can be downloaded into machine-readable files."/>
    <m/>
    <s v="No. It can`t be downloaded into machine-readable file."/>
    <s v="No. License ownership information is not available."/>
    <s v="Not applicable/Other. (Explain in &quot;comments&quot; box.)"/>
    <s v="Machine readable formats include: .csv, .xlsx, .xls."/>
    <n v="1"/>
    <m/>
    <m/>
    <x v="0"/>
    <s v="3.9b-3.9c"/>
    <m/>
    <m/>
    <m/>
    <m/>
  </r>
  <r>
    <s v="3.3.30"/>
    <s v="P3. Exploration and licenses"/>
    <s v="3.3 Choosing companies. Does the government allocate rights to the most financially and technically competent companies available?"/>
    <x v="2"/>
    <x v="7"/>
    <s v="De jure"/>
    <m/>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quot;comments&quot; box.)"/>
    <m/>
    <n v="1"/>
    <m/>
    <m/>
    <x v="0"/>
    <s v="N/A"/>
    <m/>
    <m/>
    <m/>
    <s v="AG: what if NOC doesn't play all the roles indicated in the answer?"/>
  </r>
  <r>
    <s v="1.3.31"/>
    <s v="P3. Exploration and licenses"/>
    <s v="3.3 Choosing companies. Does the government allocate rights to the most financially and technically competent companies available?"/>
    <x v="1"/>
    <x v="14"/>
    <s v="De jure"/>
    <m/>
    <s v="Are there guidelines for grievance, dispute and conflict resolution, including the establishments of the office of an Ombudsman (or equivalent)?"/>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n v="2"/>
    <s v="48: Are there guidelines for grievance, dispute and conflict resolution, including the establishments of the office of an Ombudsman (or equivalent)?_x000a__x000a_246: Is there a due process to appeal licensing decisions?"/>
    <s v="X"/>
    <x v="0"/>
    <s v="246: N/A"/>
    <m/>
    <m/>
    <m/>
    <m/>
  </r>
  <r>
    <s v="3.3.32"/>
    <s v="P3. Exploration and licenses"/>
    <s v="3.3 Choosing companies. Does the government allocate rights to the most financially and technically competent companies available?"/>
    <x v="2"/>
    <x v="7"/>
    <s v="de facto"/>
    <m/>
    <s v="Does the legislature play an active role in overseeing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n v="2"/>
    <s v="Is there a due process to appeal licensing decisions?"/>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3.3.33"/>
    <s v="P3. Exploration and licenses"/>
    <s v="3.3 Choosing companies. Does the government allocate rights to the most financially and technically competent companies available?"/>
    <x v="2"/>
    <x v="7"/>
    <s v="de facto"/>
    <s v="Needed"/>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censing procedures, but these cases have been identified and corrected."/>
    <s v="No. There have been cases in which the government has not followed procedures, and no attempt at correcting as occurred."/>
    <s v="Not applicable/Other. (Explain in &quot;comments&quot; box.)"/>
    <m/>
    <n v="1"/>
    <m/>
    <s v="X"/>
    <x v="0"/>
    <m/>
    <m/>
    <m/>
    <m/>
    <m/>
  </r>
  <r>
    <s v="3.3.34"/>
    <s v="P3. Exploration and licenses"/>
    <s v="3.3 Choosing companies. Does the government allocate rights to the most financially and technically competent companies available?"/>
    <x v="2"/>
    <x v="7"/>
    <s v="de facto"/>
    <s v="Needed"/>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quot;comments&quot;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Hence their is also no criterion A."/>
    <n v="1"/>
    <m/>
    <s v="X"/>
    <x v="0"/>
    <m/>
    <m/>
    <m/>
    <m/>
    <m/>
  </r>
  <r>
    <s v="3.3.35"/>
    <s v="P3. Exploration and licenses"/>
    <s v="3.3 Choosing companies. Does the government allocate rights to the most financially and technically competent companies available?"/>
    <x v="2"/>
    <x v="7"/>
    <s v="de facto"/>
    <m/>
    <s v="If the licensing process specifies minimum pre-defined evaluation criteria for all qualified companies, does the licensing authority follow these?"/>
    <s v="Yes. criteria are followed in every licensing process, only license applicants that qualify according to these criteria have been allowed to submit bids or negotiate with the government."/>
    <s v="Partial. Criteria are usually but not wholly followed, licensing agency or another state body has demonstrated some discretion without clear and correct explanation."/>
    <m/>
    <s v="No. Criteria are rarely followed or not at all."/>
    <s v="Not applicable/Other. (Explain in &quot;comments&quot; box.)"/>
    <m/>
    <n v="1"/>
    <m/>
    <m/>
    <x v="0"/>
    <m/>
    <m/>
    <m/>
    <m/>
    <m/>
  </r>
  <r>
    <s v="3.3.36"/>
    <s v="P3. Exploration and licenses"/>
    <s v="3.3 Choosing companies. Does the government allocate rights to the most financially and technically competent companies available?"/>
    <x v="2"/>
    <x v="7"/>
    <s v="de facto"/>
    <m/>
    <s v="Are license allocation timeline rules followed in practice? "/>
    <m/>
    <s v="Yes"/>
    <s v="Partial "/>
    <s v="No"/>
    <s v="Not applicable/Other. (Explain in &quot;comments&quot; box.)"/>
    <m/>
    <n v="1"/>
    <m/>
    <m/>
    <x v="0"/>
    <m/>
    <m/>
    <m/>
    <m/>
    <m/>
  </r>
  <r>
    <s v="3.3.37"/>
    <s v="P3. Exploration and licenses"/>
    <s v="3.3 Choosing companies. Does the government allocate rights to the most financially and technically competent companies available?"/>
    <x v="2"/>
    <x v="7"/>
    <s v="De jure"/>
    <m/>
    <s v="Does an authority independent of the licensing authority and executive verify the allocation of licenses?"/>
    <s v="Partial. An independent authority is mandated to verify the allocation of licenses, and fulfilss this mandate for every lincense allocation."/>
    <m/>
    <s v="Partial. An independent authority is mandated to verify the allocation of licenses, but does not follow this mandate for every lincense allocation."/>
    <s v="No. No authority versifies the allocation of licenses."/>
    <s v="Not applicable/Other. (Explain in &quot;comments&quot; box.)"/>
    <s v="Independent authority migth inlcude the legislature or auditor general."/>
    <n v="1"/>
    <m/>
    <m/>
    <x v="0"/>
    <m/>
    <m/>
    <m/>
    <m/>
    <m/>
  </r>
  <r>
    <s v="1.4.38"/>
    <s v="P4. Fiscal terms and payments"/>
    <s v="4.1 Setting taxes. Has the government established fiscal terms that provide a suitable share of the risk and return of extraction projects?"/>
    <x v="1"/>
    <x v="15"/>
    <s v="De jure"/>
    <m/>
    <s v="Are all fiscal terms written in legislation or regulation, with the exception of a minimal number of bidding terms, and all terms public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
    <s v="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quot;comments&quot; box.)"/>
    <s v="Fiscal Terms includes both tax intruments, royalties and terms related to production or profit sharing arrangements."/>
    <n v="1"/>
    <m/>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1.4.39"/>
    <s v="P4. Fiscal terms and payments"/>
    <s v="4.2 Collecting taxes. Do authorities collect taxes and other payments owed to them?"/>
    <x v="1"/>
    <x v="16"/>
    <s v="De jure"/>
    <m/>
    <s v="Is there a rule that requires the disclosure of all payments between companies and governments?"/>
    <s v="Yes. Rules require public disclosure of company payments to government at a project by project level of disaggregation, and by tax type."/>
    <s v="Yes. Rules require public disclosure of company payments to government at a company level of disaggregation, not by tax type."/>
    <m/>
    <s v="No"/>
    <s v="Not applicable/Other. (Explain in &quot;comments&quot; box.)"/>
    <m/>
    <n v="1"/>
    <m/>
    <m/>
    <x v="0"/>
    <m/>
    <m/>
    <m/>
    <m/>
    <s v="Could add disaggregation to the scale of scores. Need to anticipate the US situation where it applies to foreign govts only. Which are we talking about here - payments to all govts or to the country's govt? "/>
  </r>
  <r>
    <s v="1.4.40"/>
    <s v="P4. Fiscal terms and payments"/>
    <s v="4.2 Collecting taxes. Do authorities collect taxes and other payments owed to them?"/>
    <x v="1"/>
    <x v="17"/>
    <s v="De jure"/>
    <m/>
    <s v="Does fiscal legislation or regulation include comprehensive provisions to treat transfer pricing and costs for tax purposes?"/>
    <s v="Yes. The fiscal code includes provisions such as &quot;thin capitilization measures&quot;, &quot;advanced pricing agreements&quot;, use of standardized prices to calculate sales. The fiscal code uses at least one of the OECD transfer pricing guidelines."/>
    <s v="Partial. The fiscal code includes some but not all provisions of thin capitilization measures&quot;, &quot;advanced pricing agreements&quot;, use of standardized prices to calculate sales."/>
    <m/>
    <s v="No. There is an absence of measures in the fiscal code."/>
    <s v="Not applicable/Other. (Explain in &quot;comments&quot; box.)"/>
    <m/>
    <n v="1"/>
    <m/>
    <m/>
    <x v="0"/>
    <s v="Total government revenues generated by the extractive industries in absolute terms and as a percentage of total government revenues, including:TaxesRoyaltiesBonuses FeesOther payments"/>
    <m/>
    <m/>
    <m/>
    <m/>
  </r>
  <r>
    <s v="3.4.41"/>
    <s v="P4. Fiscal terms and payments"/>
    <s v="4.1 Setting taxes. Has the government established fiscal terms that provide a suitable share of the risk and return of extraction projects?"/>
    <x v="2"/>
    <x v="18"/>
    <s v="de facto"/>
    <m/>
    <s v="Does the legislature actively review fiscal terms set in legislation, or review the regulatory powers of agencies that determine fiscal terms?"/>
    <s v="Yes. The legislature review contracts and bills for changes to fiscal terms in legislation in the extractive sector, and it actively oversees compliance with relevant rules. There is an active parliamentary select committee or equivalent specialized body of legislators who regularly review the process of fiscal/tax policy. They have criticized the executive and sought correction when they identify misdeanors."/>
    <s v="Partial. The legislature review contracts and bills for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
    <s v="Partial. The legislature reviews only few if any information on fiscal terms set with companies, although may have criticized the executive when misdemeanors are suspected."/>
    <s v="No. The legislature does not receive information on fiscal policy or play an oversight role."/>
    <s v="Not applicable/Other. (Explain in &quot;comments&quot; box.)"/>
    <m/>
    <n v="1"/>
    <m/>
    <s v="X"/>
    <x v="0"/>
    <m/>
    <m/>
    <m/>
    <m/>
    <m/>
  </r>
  <r>
    <s v="3.4.42"/>
    <s v="P4. Fiscal terms and payments"/>
    <s v="4.2 Collecting taxes. Do authorities collect taxes and other payments owed to them?"/>
    <x v="2"/>
    <x v="19"/>
    <s v="de facto"/>
    <m/>
    <s v="Are all payments from companies remitted to the national treasury (except for amounts legally retained by state-owned companies) in accordance with the relevant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
    <s v="Some resource revenues bypass the treasury (e.g., are kept in escrow accounts or in special funds), but all are identified and reported to the legislature."/>
    <s v="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n v="2"/>
    <s v="Are all resource-related revenues, including those collected by state-owned companies, regulatory agencies, ministries, special funds or by the tax authority placed in the national treasury? (55)"/>
    <m/>
    <x v="0"/>
    <s v="Overlaps w/ 3.7.a: Information on how revenues that do not go to the budget are allocated (if applicable)"/>
    <m/>
    <m/>
    <m/>
    <m/>
  </r>
  <r>
    <s v="3.4.43"/>
    <s v="P4. Fiscal terms and payments"/>
    <s v="4.2 Collecting taxes. Do authorities collect taxes and other payments owed to them?"/>
    <x v="2"/>
    <x v="20"/>
    <s v="de facto"/>
    <m/>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quot;comments&quot; box.)"/>
    <m/>
    <n v="1"/>
    <m/>
    <m/>
    <x v="0"/>
    <m/>
    <m/>
    <m/>
    <m/>
    <m/>
  </r>
  <r>
    <s v="3.4.44"/>
    <s v="P4. Fiscal terms and payments"/>
    <s v="4.2 Collecting taxes. Do authorities collect taxes and other payments owed to them?"/>
    <x v="2"/>
    <x v="21"/>
    <s v="De jure"/>
    <m/>
    <s v="Are there regular audits scrutinizing the tax authority and other similar organizations receiving and remitting payments from resource companies?"/>
    <s v="Yes. A national audit office (or supreme audit institution) has authority and resources to review and conduct audits on the tax authority and other similar organizations "/>
    <m/>
    <s v="A national audit office has authority to review and conduct audits on  tax authority and other similar organizations,  but does not conduct such audits regularly nor comprehensively."/>
    <s v="No. There are no audits or reviews of the  tax authority and other similar organizations."/>
    <s v="Not applicable/Other. (Explain in 'comments' box.)"/>
    <m/>
    <n v="2"/>
    <s v="Is there independent external validation of internal controls of agencies in charge of receiving payments from resource companies with the objective of providing assurances of integrity of public funds and sound financial management?"/>
    <s v="X"/>
    <x v="0"/>
    <s v="Overlaps w/ Encouragement 3.8.b: A description of the country's budget and audit process"/>
    <m/>
    <m/>
    <m/>
    <m/>
  </r>
  <r>
    <s v="3.4.45"/>
    <s v="P4. Fiscal terms and payments"/>
    <s v="4.2 Collecting taxes. Do authorities collect taxes and other payments owed to them?"/>
    <x v="2"/>
    <x v="21"/>
    <s v="de facto"/>
    <m/>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n v="3"/>
    <m/>
    <m/>
    <x v="0"/>
    <s v="N/A"/>
    <m/>
    <m/>
    <s v="Criteria look de jure, while question looks de facto"/>
    <m/>
  </r>
  <r>
    <s v="2.4.47"/>
    <s v="P4. Fiscal terms and payments"/>
    <s v="4.2 Collecting taxes. Do authorities collect taxes and other payments owed to them?"/>
    <x v="0"/>
    <x v="22"/>
    <s v="de facto"/>
    <m/>
    <s v="Are data on company payments to government disclosed to the public comprehensive?"/>
    <s v="Yes. The value of the tax base, tax payables, company payments to government authorities, units of production, and realized price are all disclosed, for all payment types."/>
    <s v="Partial. Multiple aspects of tax base, tax payables, payments, production, realized price are disclosed but not  Some but not all payment types are disclosed."/>
    <s v="No. Only actual resource tax payment is disclosed."/>
    <s v="Resource tax payment data not available."/>
    <s v="Not applicable/Other. (Explain in &quot;comments&quot; box.)"/>
    <s v="Fiscal payments include, but are not limited to: Corporate income tax, Royalties, Bonuses, Government share of production entitlement, Fees._x000a_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s v="Uses pillar IV"/>
    <m/>
    <m/>
    <s v="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
  </r>
  <r>
    <s v="2.4.48"/>
    <s v="P4. Fiscal terms and payments"/>
    <s v="4.2 Collecting taxes. Do authorities collect taxes and other payments owed to them?"/>
    <x v="0"/>
    <x v="22"/>
    <s v="de facto"/>
    <m/>
    <s v="Is tax payment data disaggregated at the level of payments from each project and payment type?"/>
    <s v="Yes. Data is available by project as well as by revenue type: production entitlements, profit taxes, other taxes, royalties, bonuses, fees and other payments."/>
    <s v="Data is broken down by revenue type (production entitlements, profit taxes, other taxes, royalties, bonuses, fees and other payments, but not by project."/>
    <s v="No breakdown."/>
    <s v="Resource tax payment data are not available."/>
    <s v="Not applicable/Other. (Explain in &quot;comments&quot; box.)"/>
    <s v="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49"/>
    <s v="P4. Fiscal terms and payments"/>
    <s v="4.2 Collecting taxes. Do authorities collect taxes and other payments owed to them?"/>
    <x v="0"/>
    <x v="22"/>
    <s v="de facto"/>
    <m/>
    <s v="Is tax payment data disclosed on a regular and up to date basis?"/>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
    <s v="Partial. Payments data are disclosed more than 2 years after the end of fiscal year."/>
    <s v="Resource tax payment data are not available."/>
    <s v="Not applicable/Other. (Explain in &quot;comments&quot; box.)"/>
    <s v="Record link to document. Record if disclosed in EITI report."/>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50"/>
    <s v="P4. Fiscal terms and payments"/>
    <s v="4.2 Collecting taxes. Do authorities collect taxes and other payments owed to them?"/>
    <x v="0"/>
    <x v="22"/>
    <s v="de facto"/>
    <m/>
    <s v="Is tax payment data machine-readable?"/>
    <s v="Yes"/>
    <m/>
    <m/>
    <s v="No"/>
    <s v="Not applicable/Other. Resource tax payment data are not available. (Explain in &quot;comments&quot; box.)"/>
    <s v="Machine-readable formats are: .json, .xlsx, .xls, .xlrd, .csv, .tsv and .xml."/>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3.5.51"/>
    <s v="P5. Local social and environmental impacts"/>
    <s v="5.1 Risk identification. Does government work with local communities to identify the environmental social risks associated with extraction?"/>
    <x v="2"/>
    <x v="23"/>
    <s v="de facto"/>
    <m/>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quot;comments&quot; box.)"/>
    <m/>
    <n v="1"/>
    <m/>
    <m/>
    <x v="0"/>
    <m/>
    <m/>
    <m/>
    <m/>
    <s v="does question match the indicator?"/>
  </r>
  <r>
    <s v="3.5.52"/>
    <s v="P5. Local social and environmental impacts"/>
    <s v="5.1 Risk identification. Does government work with local communities to identify the environmental social risks associated with extraction?"/>
    <x v="2"/>
    <x v="23"/>
    <s v="de facto"/>
    <m/>
    <s v="Does the government conduct monitoring of companies in relation to environmental and social impacts? "/>
    <s v="Yes. The government conducts monitoring of companies in relation to environmental and social impacts on all companies, and at least once a year."/>
    <s v="Partial. The government conducts monitoring of companies in relation to environmental and social impacts on more than half of companies, and at least once a year."/>
    <s v="Partial. The government conducts monitoring of companies in relation to environmental and social impacts on less than half of companies, but not on a annualk basis."/>
    <s v="No. The government does not conduct monitoring of companies in relation to environmental and social impacts. "/>
    <s v="Not applicable/Other. (Explain in &quot;comments&quot; box.)"/>
    <m/>
    <n v="1"/>
    <m/>
    <m/>
    <x v="0"/>
    <m/>
    <m/>
    <m/>
    <m/>
    <m/>
  </r>
  <r>
    <s v="1.5.53"/>
    <s v="P5. Local social and environmental impacts"/>
    <s v="5.1 Risk identification. Does government work with local communities to identify the environmental social risks associated with extraction?"/>
    <x v="1"/>
    <x v="23"/>
    <s v="De jure"/>
    <m/>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m/>
    <m/>
    <s v="No. Legislation does not require preparation of an environmental impact assessment for mining, gas and oil projects."/>
    <s v="Not applicable/Other. (Explain in 'comments' box.)"/>
    <m/>
    <n v="3"/>
    <m/>
    <m/>
    <x v="0"/>
    <s v="N/A"/>
    <m/>
    <m/>
    <m/>
    <m/>
  </r>
  <r>
    <s v="1.5.54"/>
    <s v="P5. Local social and environmental impacts"/>
    <s v="5.4 Artisinal and Small Scale Mining. Does the government manage the Artisanal and Small Scale Mining Sector in a way that is compatable with both national and local and national priorities?"/>
    <x v="1"/>
    <x v="24"/>
    <s v="De jure"/>
    <m/>
    <s v="Does legislation include provisions that recognize and govern artisanal and small scale mining?"/>
    <s v="Yes"/>
    <s v="Partial"/>
    <m/>
    <s v="No"/>
    <s v="Not applicable/Other. (Explain in &quot;comments&quot; box.)"/>
    <m/>
    <n v="1"/>
    <m/>
    <m/>
    <x v="0"/>
    <m/>
    <m/>
    <m/>
    <m/>
    <m/>
  </r>
  <r>
    <s v="3.5.55"/>
    <s v="P5. Local social and environmental impacts"/>
    <s v="5.1 Risk identification. Does government work with local communities to identify the environmental social risks associated with extraction?"/>
    <x v="2"/>
    <x v="23"/>
    <s v="de facto"/>
    <m/>
    <s v="If an ESIA has shown that exploration or production would cause significant harm to environment or communities has the government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s v="Yes. Where ESIA has shown that exploration or production would cause significant harm to environment or communities there have been some cases or limited evidence of delays or stoppagees, but no clear if systematically applied"/>
    <m/>
    <s v="No. There have been instances where an ESIA has shown significant risks of damage, but the project has gone ahead regardless."/>
    <s v="Not applicable/Other. (Explain in &quot;comments&quot; box.)"/>
    <m/>
    <n v="1"/>
    <m/>
    <m/>
    <x v="0"/>
    <m/>
    <m/>
    <m/>
    <m/>
    <m/>
  </r>
  <r>
    <s v="3.5.56"/>
    <s v="P5. Local social and environmental impacts"/>
    <s v="5.1 Risk identification. Does government work with local communities to identify the environmental social risks associated with extraction?"/>
    <x v="2"/>
    <x v="23"/>
    <s v="de facto"/>
    <m/>
    <s v="Are  penalties for non-compliance with ESIAs (i.e., fines, suspension, and revocation for egregious violations) levied in practice?"/>
    <s v="Yes"/>
    <s v="Partial"/>
    <m/>
    <s v="No"/>
    <s v="Not applicable/Other. (Explain in &quot;comments&quot; box.)"/>
    <m/>
    <n v="1"/>
    <m/>
    <m/>
    <x v="0"/>
    <m/>
    <m/>
    <m/>
    <m/>
    <m/>
  </r>
  <r>
    <s v="1.5.57"/>
    <s v="P5. Local social and environmental impacts"/>
    <s v="5.1 Risk identification. Does government work with local communities to identify the environmental social risks associated with extraction?"/>
    <x v="1"/>
    <x v="25"/>
    <s v="De jure"/>
    <m/>
    <s v="Are there clear penalties for non-compliance with environmental regulations with respect to exploration and extraction operations? "/>
    <s v="Yes"/>
    <s v="Partial"/>
    <m/>
    <s v="No"/>
    <s v="Not applicable/Other. (Explain in &quot;comments&quot; box.)"/>
    <s v="(i.e fines, suspension, and revocation for egregious violations)"/>
    <n v="1"/>
    <m/>
    <m/>
    <x v="0"/>
    <m/>
    <m/>
    <m/>
    <m/>
    <m/>
  </r>
  <r>
    <s v="1.5.58"/>
    <s v="P5. Local social and environmental impacts"/>
    <s v="5.1 Risk identification. Does government work with local communities to identify the environmental social risks associated with extraction?"/>
    <x v="1"/>
    <x v="25"/>
    <s v="De jure"/>
    <m/>
    <s v="If the country has officially recognsied Indigenous People, has this country adopted a rule or legislation regarding free, prior, and informed consent of Indigenous People with respect to allowing development and extraction? "/>
    <s v="Yes"/>
    <s v="Partial"/>
    <m/>
    <s v="No"/>
    <s v="There are no officially recognised Indigenous People, or other not applicable/Other. (Explain in &quot;comments&quot; box.)"/>
    <m/>
    <n v="1"/>
    <m/>
    <m/>
    <x v="0"/>
    <m/>
    <m/>
    <m/>
    <m/>
    <m/>
  </r>
  <r>
    <s v="1.5.60"/>
    <s v="P5. Local social and environmental impacts"/>
    <s v="5.3 Compensation and benefits. Does government provide reasonable compensation and/or participation in national benefits communities where the costs of extraction cannot be eliminated?"/>
    <x v="1"/>
    <x v="26"/>
    <s v="De jure"/>
    <m/>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quot;comments&quot; box.)"/>
    <s v="Particularly who has the legal responsibility for closure, particularly if extraction rights are passed to new companies? ("/>
    <n v="1"/>
    <m/>
    <m/>
    <x v="0"/>
    <m/>
    <m/>
    <m/>
    <m/>
    <m/>
  </r>
  <r>
    <s v="1.5.61"/>
    <s v="P5. Local social and environmental impacts"/>
    <s v="5.3 Compensation and benefits. Does government provide reasonable compensation and/or participation in national benefits communities where the costs of extraction cannot be eliminated?"/>
    <x v="1"/>
    <x v="26"/>
    <s v="De jure"/>
    <m/>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quot;comments&quot; box.)"/>
    <m/>
    <n v="1"/>
    <m/>
    <m/>
    <x v="0"/>
    <m/>
    <m/>
    <m/>
    <m/>
    <m/>
  </r>
  <r>
    <s v="1.5.62"/>
    <s v="P5. Local social and environmental impacts"/>
    <s v="5.3 Compensation and benefits. Does government provide reasonable compensation and/or participation in national benefits communities where the costs of extraction cannot be eliminated?"/>
    <x v="1"/>
    <x v="26"/>
    <s v="De jure"/>
    <m/>
    <s v="Are compensation and resettlement procedure in line with IFC guidelines?"/>
    <s v="Yes"/>
    <s v="Partial"/>
    <m/>
    <s v="No"/>
    <s v="Not applicable/Other. (Explain in &quot;comments&quot; box.)"/>
    <m/>
    <n v="1"/>
    <m/>
    <m/>
    <x v="0"/>
    <m/>
    <m/>
    <m/>
    <m/>
    <m/>
  </r>
  <r>
    <s v="2.5.63"/>
    <s v="P5. Local social and environmental impacts"/>
    <s v="5.1 Risk identification. Does government work with local communities to identify the environmental social risks associated with extraction?"/>
    <x v="0"/>
    <x v="23"/>
    <s v="de facto"/>
    <m/>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n v="2"/>
    <s v="Are environmental impact assessments for oil, gas and mining projects published by the authority in charge of regulating the sector and is there a consultation process?"/>
    <m/>
    <x v="0"/>
    <s v="N/A"/>
    <m/>
    <m/>
    <m/>
    <m/>
  </r>
  <r>
    <s v="2.5.64"/>
    <s v="P5. Local social and environmental impacts"/>
    <s v="5.1 Risk identification. Does government work with local communities to identify the environmental social risks associated with extraction?"/>
    <x v="0"/>
    <x v="23"/>
    <s v="de facto"/>
    <m/>
    <s v="Are environmental mitigation management plans for oil, gas and mining projects published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quot;comments&quot; box.)"/>
    <s v="Record link to document. Record if disclosed in EITI report."/>
    <n v="1"/>
    <m/>
    <m/>
    <x v="0"/>
    <m/>
    <m/>
    <m/>
    <m/>
    <m/>
  </r>
  <r>
    <s v="2.5.65"/>
    <s v="P5. Local social and environmental impacts"/>
    <s v="5.3 Compensation and benefits. Does government provide reasonable compensation and/or participation in national benefits communities where the costs of extraction cannot be eliminated?"/>
    <x v="0"/>
    <x v="23"/>
    <s v="de facto"/>
    <m/>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quot;comments&quot; box.)"/>
    <s v="Record link to document. Record if disclosed in EITI report."/>
    <n v="1"/>
    <m/>
    <m/>
    <x v="0"/>
    <m/>
    <m/>
    <m/>
    <m/>
    <s v="how standard are these across the industries?"/>
  </r>
  <r>
    <s v="2.6.66"/>
    <s v="P6. State owned enterprises"/>
    <s v="6.1 SOE Role. Do the extractive sector state-owned entreprises have clearly defined roles?"/>
    <x v="0"/>
    <x v="27"/>
    <s v="de facto"/>
    <m/>
    <s v="Does the SOE publish reports with operational and financial information about its operations and subsidiaries that follow internationally recognized accounting standards?"/>
    <s v="Yes. The SOE publishes financial statements including balance sheet statement, income statement, cashflow statement, on an annual basis audited to international accounting standards by an independent auditor. "/>
    <s v="Yes. The SOE publishes financial statements including balance sheet statement, income statement, cashflow statement, but is not necessarily audited by an independent auditor."/>
    <s v="Partial. The SOE provides some financial and operational information, but not a complete set of balance sheet statement, income statement, and cashflow statement."/>
    <s v="No. The SOE does not publicly disclose finan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n v="2"/>
    <s v="198: Does the SOC publish reports with information about its operations and subsidiaries?_x000a__x000a__x000a_274: Does the SOC follow internationally recognized accounting standards?"/>
    <m/>
    <x v="0"/>
    <s v="198: Overlaps w/ 3.6.b: Reporting includes SOE subsidiaries and joint ventures  "/>
    <m/>
    <m/>
    <m/>
    <s v="Audit should be separate question from company reporting"/>
  </r>
  <r>
    <s v="2.6.67"/>
    <s v="P6. State owned enterprises"/>
    <s v="6.1 SOE Role. Do the extractive sector state-owned entreprises have clearly defined roles?"/>
    <x v="0"/>
    <x v="27"/>
    <s v="de facto"/>
    <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quot;comments&quot; box.)"/>
    <m/>
    <n v="1"/>
    <m/>
    <m/>
    <x v="0"/>
    <s v="Related to 3.6c and 3.11c - Beneficial ownership in extractive companies operating in-country disclosed by:GovernmentSOEsInformation on changes in the level of ownership during the reporting period (if applicable), including:The terms of the transactionValuation and revenues"/>
    <s v="Pillar IV"/>
    <m/>
    <m/>
    <s v="Often 'companies' or dedicated consortia are set up to do a particular project so the distinction isnt always that great "/>
  </r>
  <r>
    <s v="2.6.68"/>
    <s v="P6. State owned enterprises"/>
    <s v="6.1 SOE Role. Do the extractive sector state-owned entreprises have clearly defined roles?"/>
    <x v="0"/>
    <x v="27"/>
    <s v="de facto"/>
    <m/>
    <s v="If the SOC is involved with quasi-fiscal activities, such as payments for social services, public infrastructure, fuel subsidies and national debt servicing,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n v="3"/>
    <m/>
    <m/>
    <x v="0"/>
    <s v="Close w/ 3.6.b - Disclosures from SOE(s) on their quasi-fiscal expenditures, such as payments for social services, public infrastructure, fuel subsidies and national debt servicing "/>
    <m/>
    <m/>
    <m/>
    <m/>
  </r>
  <r>
    <s v="2.6.69"/>
    <s v="P6. State owned enterprises"/>
    <s v="6.1 SOE Role. Do the extractive sector state-owned entreprises have clearly defined roles?"/>
    <x v="0"/>
    <x v="27"/>
    <s v="de facto"/>
    <m/>
    <s v="Does the SOE publish the names of its Board of Directors?"/>
    <s v="Yes. The SOE publishes the names of its current board of directors."/>
    <m/>
    <m/>
    <s v="No The SOE does not publish the names of its current board of directors."/>
    <s v="Not applicable/Other. (Explain in 'comments' box.)"/>
    <s v="Record link to document. Record if disclosed in EITI report."/>
    <n v="2"/>
    <s v="Changed criteria, added crtieria"/>
    <m/>
    <x v="0"/>
    <s v="N/A"/>
    <m/>
    <m/>
    <m/>
    <m/>
  </r>
  <r>
    <s v="3.6.70"/>
    <s v="P6. State owned enterprises"/>
    <s v="6.1 SOE Role. Do the extractive sector state-owned entreprises have clearly defined roles?"/>
    <x v="2"/>
    <x v="28"/>
    <s v="De jure"/>
    <m/>
    <s v="Is the SOE Board independent of government, empowered and professional, and selected in a transparent process guided by rules mandating the selection process?"/>
    <s v="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
    <s v="Partial. A majority of board members are independent of the government and the extractive companies, and the SOE publishes information about the rules governing decision-making by the board of directors.But selection of board members is not transparent."/>
    <s v="Partial. A minority of board members are independent,and the SOE publishes information about the rules governing decision-making by the board of directors.But selection of board members is not transparent."/>
    <s v="No. No Board members are independent of the government."/>
    <s v="Not applicable/Other. (Explain in 'comments' box.)"/>
    <s v="Record link to document. Record if disclosed in EITI report."/>
    <n v="1"/>
    <m/>
    <m/>
    <x v="0"/>
    <s v="N/A"/>
    <m/>
    <m/>
    <m/>
    <m/>
  </r>
  <r>
    <s v="1.6.71"/>
    <s v="P6. State owned enterprises"/>
    <s v="6.2 SOE Funding and Financing. Does the extractive sector state-owned entreprises have appropriate funding and financing models?"/>
    <x v="1"/>
    <x v="29"/>
    <s v="De jure"/>
    <m/>
    <s v="Is the SOE's funding clearly defined in legislation?"/>
    <s v="Yes. Funding structure (whether budget allocation or revenue retention) is stated in legislation with details contained in legislation or regulation sufficie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quot;comments&quot; box.)"/>
    <m/>
    <n v="1"/>
    <m/>
    <m/>
    <x v="0"/>
    <m/>
    <m/>
    <m/>
    <m/>
    <m/>
  </r>
  <r>
    <s v="3.6.72"/>
    <s v="P6. State owned enterprises"/>
    <s v="6.2 SOE Funding and Financing. Does the extractive sector state-owned entreprises have appropriate funding and financing models?"/>
    <x v="2"/>
    <x v="30"/>
    <s v="de facto"/>
    <m/>
    <s v="If the SOE is funded by government allocation, does the government allocate funds on a timely basis?"/>
    <s v="Yes. The government provides funding for capital and operational costs of the SOE (however agreed) on a timely basis."/>
    <s v="Partial"/>
    <m/>
    <s v="No"/>
    <s v="Not applicable/Other. (Explain in &quot;comments&quot; box.)"/>
    <s v="There is the possibility that the correct amount fo funds are provided, however this can be challenging to ascertain with certain."/>
    <n v="1"/>
    <m/>
    <m/>
    <x v="0"/>
    <m/>
    <m/>
    <m/>
    <m/>
    <m/>
  </r>
  <r>
    <s v="2.6.73"/>
    <s v="P6. State owned enterprises"/>
    <s v="6.2 SOE Funding and Financing. Does the extractive sector state-owned entreprises have appropriate funding and financing models?"/>
    <x v="0"/>
    <x v="27"/>
    <s v="de facto"/>
    <m/>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These are audited but not to international standards by an independent auditor."/>
    <s v="Partial. These are not audited."/>
    <s v="No. The government does not publish information on the SOC’s share of costs and revenues deriving from its equity participation."/>
    <s v="Not applicable/Other. (Explain in 'comments' box.)"/>
    <s v="Record link to document. Record if disclosed in EITI report."/>
    <n v="2"/>
    <s v="Do SOC audits include consolidated accounts that cover all of the SOC subsidiaries? (46)"/>
    <m/>
    <x v="0"/>
    <s v="N/A"/>
    <m/>
    <m/>
    <m/>
    <m/>
  </r>
  <r>
    <s v="2.6.74"/>
    <s v="P6. State owned enterprises"/>
    <s v="6.2 SOE Funding and Financing. Does the extractive sector state-owned entreprises have appropriate funding and financing models?"/>
    <x v="0"/>
    <x v="27"/>
    <s v="de facto"/>
    <m/>
    <s v="Does the SOE publish information on the sales of in kind company payments?"/>
    <s v="SOE sales of any in-kind production collected on behalf of the government, including the list of buyers, volumes sold and revenues received"/>
    <s v="Partial"/>
    <m/>
    <s v="No"/>
    <s v="Not applicable/Other. (Explain in &quot;comments&quot; box.)"/>
    <s v="This refers to oil sales by SOEs."/>
    <n v="1"/>
    <m/>
    <m/>
    <x v="0"/>
    <s v="4.1c - Revenues received from the sale of in-kind receipts by government and SOEs"/>
    <m/>
    <m/>
    <m/>
    <s v="Need a separate question on the value of the in-kind revenues received, I think, but want to think about it. Will review SOE questions later"/>
  </r>
  <r>
    <s v="2.6.75"/>
    <s v="P6. State owned enterprises"/>
    <s v="6.2 SOE Funding and Financing. Does the extractive sector state-owned entreprises have appropriate funding and financing models?"/>
    <x v="0"/>
    <x v="27"/>
    <s v="de facto"/>
    <m/>
    <s v="Does the SOE publish disaggregated data on its involvement in resource extraction?"/>
    <s v="Yes. This includes project-level information and detailed breakdown of revenue streams."/>
    <s v="Yes. Detailed breakdown of revenue streams but no project-level information."/>
    <m/>
    <s v="The SOC does not publish data on its activities."/>
    <s v="Not applicable/Other. (Explain in &quot;comments&quot; box.)"/>
    <s v="Record link to document. Record if disclosed in EITI report."/>
    <n v="1"/>
    <m/>
    <m/>
    <x v="0"/>
    <m/>
    <m/>
    <m/>
    <m/>
    <m/>
  </r>
  <r>
    <s v="2.6.76"/>
    <s v="P6. State owned enterprises"/>
    <s v="6.2 SOE Funding and Financing. Does the extractive sector state-owned entreprises have appropriate funding and financing models?"/>
    <x v="0"/>
    <x v="27"/>
    <s v="de facto"/>
    <m/>
    <s v="Does the SOE publish timely data on its involvement in resource extraction?"/>
    <s v="Yes, within a year of completion of financial year"/>
    <m/>
    <s v="More than 2 year lag"/>
    <s v="The SOC does not publish data on its activities."/>
    <s v="Not applicable/Other. (Explain in &quot;comments&quot; box.)"/>
    <s v="Record link to document. Record if disclosed in EITI report."/>
    <n v="1"/>
    <m/>
    <m/>
    <x v="0"/>
    <m/>
    <m/>
    <m/>
    <m/>
    <m/>
  </r>
  <r>
    <s v="2.6.77"/>
    <s v="P6. State owned enterprises"/>
    <s v="6.2 SOE Funding and Financing. Does the extractive sector state-owned entreprises have appropriate funding and financing models?"/>
    <x v="0"/>
    <x v="27"/>
    <s v="de facto"/>
    <m/>
    <s v="Does the SOE publish machine-readable information on its involvement in resource extraction?"/>
    <s v="Yes"/>
    <m/>
    <s v="Not machine-readable"/>
    <s v="The SOC does not publish data on its activities."/>
    <s v="Not applicable/Other. (Explain in &quot;comments&quot; box.)"/>
    <s v="Machine-readable formats are: .json, .xlsx, .xls, .xlrd, .csv, .tsv and .xml."/>
    <n v="1"/>
    <s v="SOC volumes and revenues. Multiple question, was originally over 30 questions."/>
    <m/>
    <x v="0"/>
    <m/>
    <m/>
    <m/>
    <m/>
    <m/>
  </r>
  <r>
    <s v="3.6.78"/>
    <s v="P6. State owned enterprises"/>
    <s v="6.2 SOE Funding and Financing. Does the extractive sector state-owned entreprises have appropriate funding and financing models?"/>
    <x v="2"/>
    <x v="31"/>
    <s v="De jure"/>
    <m/>
    <s v="Is commodity trading by SOE monitored by the government?"/>
    <s v="Yes"/>
    <s v="Partial"/>
    <m/>
    <s v="No"/>
    <s v="Not applicable/Other. (Explain in &quot;comments&quot; box.)"/>
    <m/>
    <n v="1"/>
    <m/>
    <s v="X"/>
    <x v="0"/>
    <m/>
    <m/>
    <m/>
    <m/>
    <s v="would like to revisit trading question after next round of revisions"/>
  </r>
  <r>
    <s v="3.6.79"/>
    <s v="P6. State owned enterprises"/>
    <s v="6.1 SOE Role. Do the extractive sector state-owned entreprises have clearly defined roles?"/>
    <x v="2"/>
    <x v="28"/>
    <s v="De jure"/>
    <m/>
    <s v="Does the legislature have any oversight role regarding the SOE?"/>
    <s v="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
    <s v="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
    <s v="The legislature receives little information about the SOE and has not designated a group to oversee performance. It has made some critique when it suspects misdemeanors."/>
    <s v="No. The legislature does not oversee SOE performance."/>
    <s v="Not applicable/Other. (Explain in &quot;comments&quot; box.)"/>
    <m/>
    <n v="1"/>
    <m/>
    <m/>
    <x v="0"/>
    <m/>
    <m/>
    <m/>
    <m/>
    <m/>
  </r>
  <r>
    <s v="3.6.80"/>
    <s v="P6. State owned enterprises"/>
    <s v="6.2 SOE Funding and Financing. Does the extractive sector state-owned entreprises have appropriate funding and financing models?"/>
    <x v="2"/>
    <x v="28"/>
    <s v="de facto"/>
    <m/>
    <s v="Does the SOE remit the correct amount of tax revenues or sales revenues (where applicable) to the treasury on time? "/>
    <s v="Yes. SOEs remit all appropriate payments (in cash or in kind) from operations to the national treasury."/>
    <s v="Partial. SOEs remit some revenues and is notnecessarily on a timely basis."/>
    <m/>
    <s v="No. There appears to be substantive funds going missing between the stages of company payments (in cash or in kind) to the SOE and payments received by the national treasury."/>
    <s v="Not applicable/Other. (Explain in &quot;comments&quot; box.)"/>
    <m/>
    <n v="1"/>
    <m/>
    <m/>
    <x v="0"/>
    <m/>
    <m/>
    <m/>
    <m/>
    <m/>
  </r>
  <r>
    <s v="1.6.81"/>
    <s v="P6. State owned enterprises"/>
    <s v="6.1 SOE Role. Do the extractive sector state-owned entreprises have clearly defined roles?"/>
    <x v="1"/>
    <x v="32"/>
    <s v="De jure"/>
    <m/>
    <s v="Is the SOE subject to the same legal terms as private companies? "/>
    <s v="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E is subject to some of the same legal terms as private companies, but is exempt from others."/>
    <m/>
    <s v="No. The SOE is not subject to the same legal terms as private companies."/>
    <s v="Not applicable/Other. (Explain in &quot;comments&quot; box.)"/>
    <m/>
    <n v="1"/>
    <m/>
    <s v="X"/>
    <x v="0"/>
    <m/>
    <m/>
    <m/>
    <m/>
    <m/>
  </r>
  <r>
    <s v="1.6.82"/>
    <s v="P6. State owned enterprises"/>
    <s v="6.1 SOE Role. Do the extractive sector state-owned entreprises have clearly defined roles?"/>
    <x v="1"/>
    <x v="32"/>
    <s v="De jure"/>
    <m/>
    <s v="Are there clear structures and roles for state shareholders 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patrick can help reword"/>
  </r>
  <r>
    <s v="1.6.83"/>
    <s v="P6. State owned enterprises"/>
    <s v="6.1 SOE Role. Do the extractive sector state-owned entreprises have clearly defined roles?"/>
    <x v="1"/>
    <x v="32"/>
    <s v="De jure"/>
    <m/>
    <s v="Has government set clearly defined commercial and/or non-commercial roles for the SOE? "/>
    <s v="Yes"/>
    <s v="Partial"/>
    <m/>
    <s v="No"/>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and/or?"/>
  </r>
  <r>
    <s v="3.7.85"/>
    <s v="P7. Revenue management"/>
    <s v="7.2 Balanced budget. Does the government save a part of its resource revenues?"/>
    <x v="2"/>
    <x v="33"/>
    <s v="De jure"/>
    <m/>
    <s v="Is there an official review of the government's adherence to the fiscal rule and an independent body to monitor compliance?"/>
    <s v="Yes. There is a detailed yearly review including explanation of deviation, conducted by an independent 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No fiscal rule. (Explain in &quot;comments&quot; box.)"/>
    <s v="If there is a fiscal rule in place."/>
    <n v="1"/>
    <m/>
    <m/>
    <x v="0"/>
    <m/>
    <m/>
    <m/>
    <m/>
    <s v="does this happen in a lot of countries?"/>
  </r>
  <r>
    <s v="3.7.87"/>
    <s v="P7. Revenue management"/>
    <s v="Revenue distribution (precept 7 &amp; 8) Debt"/>
    <x v="2"/>
    <x v="34"/>
    <s v="De jure"/>
    <m/>
    <s v="Does the country have an official credit rating?"/>
    <s v="Yes. The country has rating from one major credit rating agency."/>
    <s v="The country does not have a credit rating from a major agency, but staff reports from the IMF based on article IV consultation and surveillance are disclosed to the public. "/>
    <m/>
    <s v="There is no capacitated external agency monitoring debt stock outside government."/>
    <s v="Not applicable/Other. (Explain in &quot;comments&quot;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n v="1"/>
    <m/>
    <m/>
    <x v="0"/>
    <m/>
    <s v="MGA"/>
    <m/>
    <m/>
    <m/>
  </r>
  <r>
    <s v="2.7.88"/>
    <s v="P7. Revenue management"/>
    <s v="7.2 Balanced budget. Does the government save a part of its resource revenues?"/>
    <x v="0"/>
    <x v="35"/>
    <s v="de facto"/>
    <m/>
    <s v="If there is a medium-term fiscal rule, is the information used to calculate adherence to the fiscal rule (e.g. oil or mineral price, resource revenue, benchmark pric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No fiscal rule. (Explain in &quot;comments&quot; box.)"/>
    <s v="If there is a fiscal rule in place."/>
    <n v="1"/>
    <m/>
    <m/>
    <x v="0"/>
    <m/>
    <m/>
    <m/>
    <m/>
    <m/>
  </r>
  <r>
    <s v="1.7.90"/>
    <s v="P7. Revenue management"/>
    <s v="7.2 Balanced budget. Does the government save a part of its resource revenues?"/>
    <x v="1"/>
    <x v="36"/>
    <s v="De jure"/>
    <m/>
    <s v="Does the government set itself a clear fiscal policy target taking into account natural resource revenues?"/>
    <s v="As part of its overall fiscal policy, the government sets a medium-to-long-term target for the current and capital spending  of revenue from natural resources or overall budget aggregates. This is a legal or constitutionally approved target with an enforceable compliance mechanism."/>
    <s v="As part of its overall fiscal policy, the government sets a medium-to-long-term target for the current and capital spending of revenue from natural resources or overall budget aggregates. This is based on a political agreement among all stakeholders and an executive decree."/>
    <s v="As part of its overall fiscal policy, the government sets an annual numerical target for the current and capital spending of revenue from natural_x000a_resources."/>
    <s v="No fiscal policy targets take into account resource revenues."/>
    <s v="Not applicable/Other. (Explain in &quot;comments&quot; box.)"/>
    <m/>
    <n v="1"/>
    <m/>
    <m/>
    <x v="0"/>
    <m/>
    <m/>
    <m/>
    <m/>
    <m/>
  </r>
  <r>
    <s v="3.7.91"/>
    <s v="P7. Revenue management"/>
    <s v="7.2 Balanced budget. Does the government save a part of its resource revenues?"/>
    <x v="2"/>
    <x v="37"/>
    <s v="de facto"/>
    <m/>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s v="Not applicable/Other. (Explain in &quot;comments&quot; box.)"/>
    <m/>
    <n v="1"/>
    <m/>
    <m/>
    <x v="0"/>
    <m/>
    <m/>
    <m/>
    <m/>
    <m/>
  </r>
  <r>
    <s v="2.7.92"/>
    <s v="P7. Revenue management"/>
    <s v="9.1 PFM reform. Is the government improving public spending systems to handle future budget increases?"/>
    <x v="0"/>
    <x v="38"/>
    <s v="de facto"/>
    <m/>
    <s v="Is fiscal and budget information accessible to the public? "/>
    <s v="Key fiscal and budget information produced and distributed to the public (e.g., citizens budget, or disseminated in libraries, newspapers, online user-friendly website, etc.)."/>
    <s v="Fiscal and budget information is only available to the public through accessing the main budget document (which is often hundreds of pages and hard to interpret)."/>
    <s v="Fiscal and budget information is produced and available to the public, but only on request. "/>
    <s v="Fiscal and budget information is not available to the public."/>
    <s v="Not applicable/Other. (Explain in &quot;comments&quot; box.)"/>
    <s v="Includes breakdown of spending by spending entities and by functional classification on a yearly basis for both budgeted figure and actual spending."/>
    <n v="1"/>
    <m/>
    <m/>
    <x v="0"/>
    <m/>
    <m/>
    <m/>
    <m/>
    <s v="seems like fiscal is being used 2 ways in the RP section. To me, it's not clear the distinction between these indicators and the ones on the public sector balance and macroecons, but sure Andrew, et al will review"/>
  </r>
  <r>
    <s v="2.7.93"/>
    <s v="P7. Revenue management"/>
    <m/>
    <x v="0"/>
    <x v="38"/>
    <s v="de facto"/>
    <m/>
    <s v="Are projections of future expected revenues from extractive industries and its implications on the government budget produced by the ministry of finance?"/>
    <s v="Yes. These are detailed and include assumptions and multiple scenarios on production projections or commodity prices. They describe revenues and the proportion of future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ity revenues, but there is no detailed assessment."/>
    <s v="No publicly available projection"/>
    <s v="Not applicable/Other. (Explain in &quot;comments&quot; box.)"/>
    <m/>
    <n v="1"/>
    <m/>
    <m/>
    <x v="0"/>
    <s v="3.8c**, Other information about revenue management, including production projections, forcasts of commodity prices and revenues and the proportion of future fiscal revenues expected to come from extractive industries"/>
    <m/>
    <m/>
    <m/>
    <s v="seems like fiscal is being used 2 ways in the RP section. To me, it's not clear the distinction between these indicators and the ones on the public sector balance and macroecons, but sure Andrew, et al will review"/>
  </r>
  <r>
    <s v="2.7.94"/>
    <s v="P7. Revenue management"/>
    <s v="7.2 Balanced budget. Does the government save a part of its resource revenues?"/>
    <x v="0"/>
    <x v="39"/>
    <s v="de facto"/>
    <m/>
    <s v="Does the government include resource-related assets and liabilities in its public sector balance or overall balance of general government in reports to the legislature? "/>
    <s v="Yes. The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quot;comments&quot; box.)"/>
    <m/>
    <n v="1"/>
    <m/>
    <m/>
    <x v="0"/>
    <s v="N/A"/>
    <s v="IMF Fiscal transparency code, NRGI submission on IMF fiscal transparency code"/>
    <m/>
    <m/>
    <m/>
  </r>
  <r>
    <s v="2.7.95"/>
    <s v="P7. Revenue management"/>
    <s v="7.2 Balanced budget. Does the government save a part of its resource revenues?"/>
    <x v="0"/>
    <x v="39"/>
    <s v="de facto"/>
    <m/>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s v="Information may be disclosed outside the budget, but best practice is to refrain from extra budgetary activities."/>
    <n v="3"/>
    <m/>
    <s v="X"/>
    <x v="0"/>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m/>
    <s v="approval of extrabudgetary spending is outside scope of the question?"/>
  </r>
  <r>
    <s v="2.7.96"/>
    <s v="P7. Revenue management"/>
    <s v="7.2 Balanced budget. Does the government save a part of its resource revenues?"/>
    <x v="0"/>
    <x v="39"/>
    <s v="de facto"/>
    <m/>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s v="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
    <n v="3"/>
    <m/>
    <s v="X"/>
    <x v="0"/>
    <s v="Overlaps w/ 3.7.a: Information on which revenues (cash or in-kind) are included in the budget"/>
    <m/>
    <m/>
    <m/>
    <m/>
  </r>
  <r>
    <s v="2.7.97"/>
    <s v="P7. Revenue management"/>
    <s v="7.2 Balanced budget. Does the government save a part of its resource revenues?"/>
    <x v="0"/>
    <x v="40"/>
    <s v="de facto"/>
    <m/>
    <s v="Is detailed data on budget and actuals disclosed by the Ministry of Finance?"/>
    <s v="Yes. There is yearly reporting on budget and actual for detailed revenue items (tax type) and expenditure category (wages, capital expenditure, etc.)."/>
    <m/>
    <s v="No breakdown"/>
    <s v="Information not available from the Ministry of Finance"/>
    <s v="Not applicable/Other. (Explain in &quot;comments&quot; box.)"/>
    <s v="Record link to document. Record if disclosed in EITI report."/>
    <n v="1"/>
    <m/>
    <s v="X"/>
    <x v="0"/>
    <m/>
    <m/>
    <m/>
    <m/>
    <s v="specific revenues in question to distinguish from spending"/>
  </r>
  <r>
    <s v="2.7.98"/>
    <s v="P7. Revenue management"/>
    <s v="7.2 Balanced budget. Does the government save a part of its resource revenues?"/>
    <x v="0"/>
    <x v="40"/>
    <s v="de facto"/>
    <m/>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quot;comments&quot; box.)"/>
    <s v="Record link to document. Record if disclosed in EITI report."/>
    <n v="1"/>
    <m/>
    <s v="X"/>
    <x v="0"/>
    <m/>
    <m/>
    <m/>
    <m/>
    <s v="reword Q"/>
  </r>
  <r>
    <s v="2.7.99"/>
    <s v="P7. Revenue management"/>
    <s v="7.2 Balanced budget. Does the government save a part of its resource revenues?"/>
    <x v="0"/>
    <x v="40"/>
    <s v="de facto"/>
    <m/>
    <s v="Is data to monitor attainment of fiscal targets disclosed by the Ministry of Finance machine-readable?"/>
    <s v="Yes"/>
    <m/>
    <m/>
    <s v="No government report on performance against fiscal targets."/>
    <s v="Not applicable/Other. (Explain in &quot;comments&quot; box.)"/>
    <s v="Machine-readable formats are: .json, .xlsx, .xls, .xlrd, .csv, .tsv and .xml._x000a_Record link to document. Record if disclosed in EITI report."/>
    <n v="1"/>
    <m/>
    <s v="X"/>
    <x v="0"/>
    <m/>
    <m/>
    <m/>
    <m/>
    <s v="reword Q"/>
  </r>
  <r>
    <s v="2.7.108"/>
    <s v="P7. Revenue management"/>
    <s v="Revenue distribution (precept 7 &amp; 8) Debt"/>
    <x v="0"/>
    <x v="41"/>
    <s v="de facto"/>
    <m/>
    <s v="Is comprehensive data on government debt disclosed?"/>
    <s v="Yes. There is comprehensive data on debt stock and debt issued published by government. This includes debt issued by the SOE or fund."/>
    <m/>
    <s v="Data on debt is not comprehensive, as does not include SOEs or fund."/>
    <s v="No. Data on debt stock or debt issued is not available."/>
    <s v="Not applicable/Other. (Explain in &quot;comments&quot; box.)"/>
    <m/>
    <n v="1"/>
    <m/>
    <m/>
    <x v="0"/>
    <m/>
    <m/>
    <m/>
    <m/>
    <m/>
  </r>
  <r>
    <s v="2.7.109"/>
    <s v="P7. Revenue management"/>
    <s v="Revenue distribution (precept 7 &amp; 8) Debt"/>
    <x v="0"/>
    <x v="41"/>
    <s v="de facto"/>
    <m/>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to 5 years), fixed or variable interest."/>
    <m/>
    <s v="Data on debt is not diaggregated."/>
    <s v="No. Data on debt stock or debt issued is not available."/>
    <s v="Not applicable/Other. (Explain in &quot;comments&quot; box.)"/>
    <m/>
    <n v="1"/>
    <m/>
    <m/>
    <x v="0"/>
    <m/>
    <m/>
    <m/>
    <m/>
    <m/>
  </r>
  <r>
    <s v="2.7.110"/>
    <s v="P7. Revenue management"/>
    <s v="Revenue distribution (precept 7 &amp; 8) Debt"/>
    <x v="0"/>
    <x v="41"/>
    <s v="de facto"/>
    <m/>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quot;comments&quot; box.)"/>
    <m/>
    <n v="1"/>
    <m/>
    <m/>
    <x v="0"/>
    <m/>
    <m/>
    <m/>
    <m/>
    <m/>
  </r>
  <r>
    <s v="2.7.111"/>
    <s v="P7. Revenue management"/>
    <s v="Revenue distribution (precept 7 &amp; 8) Debt"/>
    <x v="0"/>
    <x v="41"/>
    <s v="de facto"/>
    <m/>
    <s v="Is machine-readable data on government debt disclosed?"/>
    <s v="Yes, machine-readable"/>
    <m/>
    <s v="Not machine-readable"/>
    <s v="No. Data on debt stock or debt issued is not available."/>
    <s v="Not applicable/Other. (Explain in &quot;comments&quot; box.)"/>
    <s v="Machine-readable formats are: .json, .xlsx, .xls, .xlrd, .csv, .tsv and .xml."/>
    <n v="1"/>
    <m/>
    <m/>
    <x v="0"/>
    <m/>
    <m/>
    <m/>
    <m/>
    <m/>
  </r>
  <r>
    <s v="1.7.84"/>
    <s v="P7. Subnational transfers"/>
    <s v="Regional distribution/Revenue sharing. If there is resource revenue sharing, is it well governed, and is expenditure by local authorities efficient?"/>
    <x v="1"/>
    <x v="42"/>
    <s v="De jure"/>
    <m/>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
    <m/>
    <s v="Partial. Arrangements are defined in rules or official guidance, but are not clear or well defined."/>
    <s v="No, the arrangements for resource revenue sharing between central and sub-national governments are not defined by legislation."/>
    <s v="Not applicable/Other. (Explain in 'comments' box.)"/>
    <s v="Record link to document. Record if disclosed in EITI report."/>
    <n v="3"/>
    <m/>
    <m/>
    <x v="0"/>
    <s v="N/A"/>
    <m/>
    <m/>
    <m/>
    <s v="could be partial"/>
  </r>
  <r>
    <s v="3.7.86"/>
    <s v="P7. Subnational transfers"/>
    <s v="Regional distribution/Revenue sharing. If there is resource revenue sharing, is it well governed, and is expenditure by local authorities efficient?"/>
    <x v="2"/>
    <x v="43"/>
    <s v="De jure"/>
    <m/>
    <s v="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n v="3"/>
    <m/>
    <s v="X"/>
    <x v="0"/>
    <s v="Overlaps w/ 4.2.e: Any discrepancies between the transfer amount calculated in accordance with the relevant revenue sharing formula and the the actual amount that was transferred between the central govt and each relevant sub-national entity "/>
    <m/>
    <m/>
    <m/>
    <m/>
  </r>
  <r>
    <s v="2.7.100"/>
    <s v="P7. Subnational transfers"/>
    <s v="Regional distribution/Revenue sharing. If there is resource revenue sharing, is it well governed, and is expenditure by local authorities efficient?"/>
    <x v="0"/>
    <x v="44"/>
    <s v="de facto"/>
    <m/>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n v="3"/>
    <m/>
    <s v="X"/>
    <x v="0"/>
    <s v="Overlaps w/ 4.2.e - Where transfers between national and sub-national government entities are related to revenues generated by the extractive industries and are mandated by a national constitution, statute or other revenue sharing mechanism, material transfers are disclosed. "/>
    <m/>
    <m/>
    <m/>
    <m/>
  </r>
  <r>
    <s v="2.7.101"/>
    <s v="P7. Subnational transfers"/>
    <s v="Regional distribution/Revenue sharing. If there is resource revenue sharing, is it well governed, and is expenditure by local authorities efficient?"/>
    <x v="0"/>
    <x v="44"/>
    <s v="de facto"/>
    <m/>
    <s v="Does the central government publish data on transfers of resource-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aggregate by recipient."/>
    <s v="Partial. The central government publishes a an aggregate sum of all transfers to all recipients"/>
    <s v="No. The central government does not publish data on transfers of resource-related revenues to subnational governments."/>
    <s v="Not applicable/Other. (Explain in &quot;comments&quot; box.)"/>
    <m/>
    <n v="1"/>
    <m/>
    <s v="X"/>
    <x v="0"/>
    <m/>
    <m/>
    <m/>
    <m/>
    <s v="overlap? Don’t understand distinction w 165"/>
  </r>
  <r>
    <s v="2.7.102"/>
    <s v="P7. Subnational transfers"/>
    <s v="Regional distribution/Revenue sharing. If there is resource revenue sharing, is it well governed, and is expenditure by local authorities efficient?"/>
    <x v="0"/>
    <x v="44"/>
    <s v="de facto"/>
    <m/>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quot;comments&quot; box.)"/>
    <m/>
    <n v="1"/>
    <m/>
    <m/>
    <x v="0"/>
    <m/>
    <m/>
    <m/>
    <m/>
    <m/>
  </r>
  <r>
    <s v="2.7.103"/>
    <s v="P7. Subnational transfers"/>
    <s v="Regional distribution/Revenue sharing. If there is resource revenue sharing, is it well governed, and is expenditure by local authorities efficient?"/>
    <x v="0"/>
    <x v="44"/>
    <s v="de facto"/>
    <m/>
    <s v="Does the central government publish machine-readable data on transfers of resource related revenues to subnational governments? "/>
    <s v="Yes. machine-readable."/>
    <m/>
    <s v="Not machine-readable"/>
    <s v="No. The central government does not publish data on transfers of resource-related revenues to subnational governments."/>
    <s v="Not applicable/Other. (Explain in &quot;comments&quot; box.)"/>
    <s v="Machine-readable formats are: .json, .xlsx, .xls, .xlrd, .csv, .tsv and .xml."/>
    <n v="1"/>
    <m/>
    <m/>
    <x v="0"/>
    <m/>
    <m/>
    <m/>
    <m/>
    <m/>
  </r>
  <r>
    <s v="2.7.104"/>
    <s v="P7. Subnational transfers"/>
    <s v="Regional distribution/Revenue sharing. If there is resource revenue sharing, is it well governed, and is expenditure by local authorities efficient?"/>
    <x v="0"/>
    <x v="45"/>
    <s v="de facto"/>
    <m/>
    <s v="Do sub-national governments publish information on transfers received from central govern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n v="2"/>
    <s v="Same question, altered criteria (69)"/>
    <m/>
    <x v="0"/>
    <s v="N/A"/>
    <m/>
    <m/>
    <m/>
    <m/>
  </r>
  <r>
    <s v="2.7.105"/>
    <s v="P7. Subnational transfers"/>
    <s v="Regional distribution/Revenue sharing. If there is resource revenue sharing, is it well governed, and is expenditure by local authorities efficient?"/>
    <x v="0"/>
    <x v="45"/>
    <s v="de facto"/>
    <m/>
    <s v="Do subnational governments publish disaggregated data  on all revenues received?"/>
    <s v="Yes. All subnational governments publish a detailed breakdown of resource-related revenues including various taxes types, royalties, etc."/>
    <s v="Partial. Some subnational governments publish a detailed breakdown of resource-related revenues including various taxes types, royalties, etc."/>
    <m/>
    <s v="No. Subnational governments do not publish information on resource revenue payments received."/>
    <s v="Not applicable/Other. (Explain in &quot;comments&quot; box.)"/>
    <m/>
    <n v="1"/>
    <m/>
    <m/>
    <x v="0"/>
    <m/>
    <m/>
    <m/>
    <m/>
    <m/>
  </r>
  <r>
    <s v="2.7.106"/>
    <s v="P7. Subnational transfers"/>
    <s v="Regional distribution/Revenue sharing. If there is resource revenue sharing, is it well governed, and is expenditure by local authorities efficient?"/>
    <x v="0"/>
    <x v="45"/>
    <s v="de facto"/>
    <m/>
    <s v="Do subnational governments publish timely data on all revenues received?"/>
    <s v="Yes. There is quarterly reporting within the next quarter from all subnational governments"/>
    <s v="Yes. There is quarterly reporting within the next quarter from at least half of subnational governments"/>
    <s v="Partial. There is quarterly reporting from less than half of subnational governments."/>
    <s v="No. Subnational governments do not publish information on resource revenue payments received."/>
    <s v="Not applicable/Other. (Explain in &quot;comments&quot; box.)"/>
    <m/>
    <n v="1"/>
    <m/>
    <m/>
    <x v="0"/>
    <m/>
    <m/>
    <m/>
    <m/>
    <m/>
  </r>
  <r>
    <s v="2.7.107"/>
    <s v="P7. Subnational transfers"/>
    <s v="Regional distribution/Revenue sharing. If there is resource revenue sharing, is it well governed, and is expenditure by local authorities efficient?"/>
    <x v="0"/>
    <x v="45"/>
    <s v="de facto"/>
    <m/>
    <s v="Do subnational governments publish machine-readable data on all revenues received?"/>
    <s v="Yes, there are machine-readable disclosures from all subnational governments."/>
    <s v="Yes, there are machine-readable disclosures from more than half of subnational governments."/>
    <s v="Yes, there are machine-readable disclosures from less than half of subnational governments."/>
    <s v="No. Subnational governments do not publish information on resource revenue payments received in machine readable format."/>
    <s v="Not applicable/Other. (Explain in &quot;comments&quot; box.)"/>
    <s v="Machine-readable formats are: .json, .xlsx, .xls, .xlrd, .csv, .tsv and .xml."/>
    <n v="1"/>
    <m/>
    <m/>
    <x v="0"/>
    <m/>
    <m/>
    <m/>
    <m/>
    <m/>
  </r>
  <r>
    <s v="3.8.112"/>
    <s v="P8. Savings funds"/>
    <s v="8.3 Savings Fund. If a savings fund is used, it it well designed and governed"/>
    <x v="2"/>
    <x v="46"/>
    <s v="de facto"/>
    <m/>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n v="3"/>
    <m/>
    <m/>
    <x v="0"/>
    <m/>
    <m/>
    <m/>
    <m/>
    <m/>
  </r>
  <r>
    <s v="3.8.113"/>
    <s v="P8. Savings funds"/>
    <s v="8.3 Savings Fund. If a savings fund is used, it it well designed and governed"/>
    <x v="2"/>
    <x v="46"/>
    <s v="de facto"/>
    <m/>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n v="3"/>
    <m/>
    <m/>
    <x v="0"/>
    <m/>
    <m/>
    <m/>
    <m/>
    <m/>
  </r>
  <r>
    <s v="3.8.114"/>
    <s v="P8. Savings funds"/>
    <s v="8.3 Savings Fund. If a savings fund is used, it it well designed and governed"/>
    <x v="2"/>
    <x v="46"/>
    <s v="de facto"/>
    <m/>
    <s v="Does the legislature review fund activity according to the rules defined in law?"/>
    <s v="Yes. The legislature receives regular reports on fund activities and parliamentarians actively oversee compliance with relevant legislation and regulation."/>
    <s v="Partial. The legislature receives regular reports on reports on fund activities , but there is no evidence that parliamentarians actively oversee compliance with relevant legislation and regulation."/>
    <s v="Partial. The legislature receives irregular and/or incomplete reports on reports on fund activities , which limits the oversight role of the legislative."/>
    <s v="No. The legislature does not receive information on the reports on fund activities, which excludes the legislature of having an oversight role."/>
    <s v="Not applicable/Other. (Explain in &quot;comments&quot; box.)"/>
    <m/>
    <n v="1"/>
    <m/>
    <m/>
    <x v="0"/>
    <m/>
    <m/>
    <m/>
    <m/>
    <m/>
  </r>
  <r>
    <s v="1.8.115"/>
    <s v="P8. Savings funds"/>
    <s v="8.3 Savings Fund. If a savings fund is used, it it well designed and governed"/>
    <x v="1"/>
    <x v="46"/>
    <s v="De jure"/>
    <m/>
    <s v="If the country has a national savings fund, do the rules dictate that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quot;comments&quot; box.)"/>
    <m/>
    <n v="1"/>
    <m/>
    <m/>
    <x v="0"/>
    <m/>
    <m/>
    <m/>
    <m/>
    <m/>
  </r>
  <r>
    <s v="2.8.116"/>
    <s v="P8. Savings funds"/>
    <s v="8.3 Savings Fund. If a savings fund is used, it it well designed and governed"/>
    <x v="0"/>
    <x v="47"/>
    <s v="de facto"/>
    <m/>
    <s v="Does the fund management or authority in charge of the fund publish comprehensive information on its assets, transactions and investments?"/>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n v="3"/>
    <m/>
    <m/>
    <x v="0"/>
    <m/>
    <m/>
    <m/>
    <m/>
    <m/>
  </r>
  <r>
    <s v="3.8.117"/>
    <s v="P8. Savings funds"/>
    <s v="8.3 Savings Fund. If a savings fund is used, it it well designed and governed"/>
    <x v="2"/>
    <x v="48"/>
    <s v="de facto"/>
    <m/>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n v="3"/>
    <m/>
    <m/>
    <x v="0"/>
    <m/>
    <m/>
    <m/>
    <m/>
    <m/>
  </r>
  <r>
    <s v="2.8.118"/>
    <s v="P8. Savings funds"/>
    <s v="8.3 Savings Fund. If a savings fund is used, it it well designed and governed"/>
    <x v="0"/>
    <x v="47"/>
    <s v="de facto"/>
    <m/>
    <s v="Are the audited financial reports published?"/>
    <s v="Yes, audited reports are published."/>
    <m/>
    <m/>
    <s v="No, audited reports are not published."/>
    <s v="Not applicable/Other. (Explain in 'comments' box.)"/>
    <m/>
    <n v="3"/>
    <m/>
    <m/>
    <x v="0"/>
    <m/>
    <m/>
    <m/>
    <m/>
    <m/>
  </r>
  <r>
    <s v="2.8.119"/>
    <s v="P8. Savings funds"/>
    <s v="8.3 Savings Fund. If a savings fund is used, it it well designed and governed"/>
    <x v="0"/>
    <x v="49"/>
    <s v="de facto"/>
    <m/>
    <s v="Are the rules for the fund’s deposits and withdrawals published, including the formula(s) for deposits and withdrawals? "/>
    <s v="Yes.  The rules for the fund’s deposits and withdrawals are published, including the formula(s) for deposits and withdrawals."/>
    <s v="Partial. Rules are availalbe but not the formulas on how to calculate this."/>
    <m/>
    <s v="No.  The rules for the fund’s deposits and withdrawals are neither published, nor is/are the formula(s) for deposits and withdrawals."/>
    <s v="Not applicable/Other. (Explain in 'comments' box.)"/>
    <m/>
    <n v="3"/>
    <m/>
    <m/>
    <x v="0"/>
    <s v="N/A"/>
    <m/>
    <m/>
    <m/>
    <m/>
  </r>
  <r>
    <s v="2.8.120"/>
    <s v="P8. Savings funds"/>
    <s v="8.3 Savings Fund. If a savings fund is used, it it well designed and governed"/>
    <x v="0"/>
    <x v="50"/>
    <s v="de facto"/>
    <m/>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n v="3"/>
    <m/>
    <m/>
    <x v="0"/>
    <s v="N/A"/>
    <m/>
    <m/>
    <m/>
    <m/>
  </r>
  <r>
    <s v="2.8.121"/>
    <s v="P8. Savings funds"/>
    <s v="8.3 Savings Fund. If a savings fund is used, it it well designed and governed"/>
    <x v="0"/>
    <x v="50"/>
    <s v="de facto"/>
    <m/>
    <s v="Does the fund management or authority in charge of the fund publish disaggregated data on its assets, transactions and investments? "/>
    <s v="Yes. The fund management or authority in charge publishes granular data on assets, transactions and investments: details of assets held, transactions carried out, and returns on investments."/>
    <s v="Some disaggregated data is available either on assets, transactions or investments."/>
    <s v="No disaggregated data"/>
    <s v="No. There is no data published on the fund’s assets, transactions and investments."/>
    <s v="Not applicable/Other. (Explain in &quot;comments&quot; box.)"/>
    <m/>
    <n v="1"/>
    <m/>
    <m/>
    <x v="0"/>
    <m/>
    <m/>
    <m/>
    <m/>
    <m/>
  </r>
  <r>
    <s v="2.8.122"/>
    <s v="P8. Savings funds"/>
    <s v="8.3 Savings Fund. If a savings fund is used, it it well designed and governed"/>
    <x v="0"/>
    <x v="50"/>
    <s v="de facto"/>
    <m/>
    <s v="Does the fund management or authority in charge of the fund publish time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quot;comments&quot; box.)"/>
    <m/>
    <n v="1"/>
    <m/>
    <m/>
    <x v="0"/>
    <m/>
    <m/>
    <m/>
    <m/>
    <m/>
  </r>
  <r>
    <s v="2.8.123"/>
    <s v="P8. Savings funds"/>
    <s v="8.3 Savings Fund. If a savings fund is used, it it well designed and governed"/>
    <x v="0"/>
    <x v="50"/>
    <s v="de facto"/>
    <m/>
    <s v="Does the fund management or authority in charge of the fund publish machine-readable data on its assets, transactions and investments? "/>
    <s v="Yes, machine-readable"/>
    <m/>
    <s v="Not machine-readable"/>
    <s v="No. There is no data published on the fund’s assets, transactions and investments."/>
    <s v="Not applicable/Other. (Explain in &quot;comments&quot; box.)"/>
    <s v="Machine-readable formats are: .json, .xlsx, .xls, .xlrd, .csv, .tsv and .xml."/>
    <n v="1"/>
    <m/>
    <m/>
    <x v="0"/>
    <m/>
    <m/>
    <m/>
    <m/>
    <m/>
  </r>
  <r>
    <s v="1.8.124"/>
    <s v="P8. Savings funds"/>
    <s v="8.3 Savings Fund. If a savings fund is used, it it well designed and governed"/>
    <x v="1"/>
    <x v="51"/>
    <s v="De jure"/>
    <m/>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n v="3"/>
    <m/>
    <m/>
    <x v="0"/>
    <s v="N/A"/>
    <m/>
    <m/>
    <m/>
    <m/>
  </r>
  <r>
    <s v="1.8.125"/>
    <s v="P8. Savings funds"/>
    <s v="8.3 Savings Fund. If a savings fund is used, it it well designed and governed"/>
    <x v="1"/>
    <x v="51"/>
    <s v="De jure"/>
    <m/>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n v="3"/>
    <m/>
    <m/>
    <x v="0"/>
    <s v="N/A"/>
    <m/>
    <m/>
    <m/>
    <m/>
  </r>
  <r>
    <s v="1.8.126"/>
    <s v="P8. Savings funds"/>
    <s v="8.3 Savings Fund. If a savings fund is used, it it well designed and governed"/>
    <x v="1"/>
    <x v="51"/>
    <s v="De jure"/>
    <m/>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ng funds for other purposes."/>
    <m/>
    <s v="No clear objectives"/>
    <s v="Not applicable/Other. (Explain in &quot;comments&quot; box.)"/>
    <m/>
    <n v="1"/>
    <m/>
    <m/>
    <x v="0"/>
    <m/>
    <m/>
    <m/>
    <m/>
    <m/>
  </r>
  <r>
    <s v="1.8.127"/>
    <s v="P8. Savings funds"/>
    <s v="8.3 Savings Fund. If a savings fund is used, it it well designed and governed"/>
    <x v="1"/>
    <x v="51"/>
    <s v="De jure"/>
    <m/>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quot;comments&quot; box.)"/>
    <s v="Is there a clear division of responsibilities within ultimate authority over the fund, the fund manager, the day-to-day operational manager, and the different offices within the operational manager, and set and enforce ethical and conflict of interest standards?"/>
    <n v="1"/>
    <m/>
    <m/>
    <x v="0"/>
    <m/>
    <m/>
    <m/>
    <m/>
    <m/>
  </r>
  <r>
    <s v="1.8.128"/>
    <s v="P8. Savings funds"/>
    <s v="8.3 Savings Fund. If a savings fund is used, it it well designed and governed"/>
    <x v="1"/>
    <x v="51"/>
    <s v="De jure"/>
    <m/>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quot;comments&quot; box.)"/>
    <m/>
    <n v="1"/>
    <m/>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67" firstHeaderRow="1" firstDataRow="1" firstDataCol="1"/>
  <pivotFields count="23">
    <pivotField showAll="0" defaultSubtotal="0"/>
    <pivotField showAll="0"/>
    <pivotField showAll="0"/>
    <pivotField axis="axisRow" showAll="0">
      <items count="5">
        <item x="2"/>
        <item m="1" x="3"/>
        <item x="0"/>
        <item x="1"/>
        <item t="default"/>
      </items>
    </pivotField>
    <pivotField axis="axisRow" showAll="0">
      <items count="71">
        <item m="1" x="69"/>
        <item m="1" x="64"/>
        <item m="1" x="54"/>
        <item x="24"/>
        <item m="1" x="63"/>
        <item m="1" x="62"/>
        <item x="46"/>
        <item x="19"/>
        <item x="32"/>
        <item x="26"/>
        <item x="39"/>
        <item x="2"/>
        <item m="1" x="53"/>
        <item m="1" x="59"/>
        <item x="10"/>
        <item x="9"/>
        <item x="3"/>
        <item x="6"/>
        <item m="1" x="61"/>
        <item m="1" x="52"/>
        <item x="38"/>
        <item x="22"/>
        <item x="16"/>
        <item x="18"/>
        <item m="1" x="57"/>
        <item x="50"/>
        <item x="49"/>
        <item m="1" x="55"/>
        <item m="1" x="58"/>
        <item m="1" x="60"/>
        <item x="13"/>
        <item x="12"/>
        <item x="7"/>
        <item x="11"/>
        <item x="36"/>
        <item m="1" x="67"/>
        <item x="5"/>
        <item x="47"/>
        <item m="1" x="68"/>
        <item m="1" x="65"/>
        <item m="1" x="56"/>
        <item x="31"/>
        <item x="27"/>
        <item x="30"/>
        <item x="28"/>
        <item x="45"/>
        <item x="44"/>
        <item m="1" x="66"/>
        <item x="20"/>
        <item x="17"/>
        <item x="0"/>
        <item x="1"/>
        <item x="4"/>
        <item x="8"/>
        <item x="14"/>
        <item x="15"/>
        <item x="21"/>
        <item x="23"/>
        <item x="25"/>
        <item x="29"/>
        <item x="42"/>
        <item x="33"/>
        <item x="43"/>
        <item x="34"/>
        <item x="35"/>
        <item x="37"/>
        <item x="40"/>
        <item x="41"/>
        <item x="48"/>
        <item x="51"/>
        <item t="default"/>
      </items>
    </pivotField>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pivotFields>
  <rowFields count="2">
    <field x="3"/>
    <field x="4"/>
  </rowFields>
  <rowItems count="59">
    <i>
      <x/>
    </i>
    <i r="1">
      <x v="6"/>
    </i>
    <i r="1">
      <x v="7"/>
    </i>
    <i r="1">
      <x v="14"/>
    </i>
    <i r="1">
      <x v="23"/>
    </i>
    <i r="1">
      <x v="32"/>
    </i>
    <i r="1">
      <x v="41"/>
    </i>
    <i r="1">
      <x v="43"/>
    </i>
    <i r="1">
      <x v="44"/>
    </i>
    <i r="1">
      <x v="48"/>
    </i>
    <i r="1">
      <x v="56"/>
    </i>
    <i r="1">
      <x v="57"/>
    </i>
    <i r="1">
      <x v="61"/>
    </i>
    <i r="1">
      <x v="62"/>
    </i>
    <i r="1">
      <x v="63"/>
    </i>
    <i r="1">
      <x v="65"/>
    </i>
    <i r="1">
      <x v="68"/>
    </i>
    <i>
      <x v="2"/>
    </i>
    <i r="1">
      <x v="10"/>
    </i>
    <i r="1">
      <x v="11"/>
    </i>
    <i r="1">
      <x v="16"/>
    </i>
    <i r="1">
      <x v="17"/>
    </i>
    <i r="1">
      <x v="20"/>
    </i>
    <i r="1">
      <x v="21"/>
    </i>
    <i r="1">
      <x v="25"/>
    </i>
    <i r="1">
      <x v="26"/>
    </i>
    <i r="1">
      <x v="30"/>
    </i>
    <i r="1">
      <x v="31"/>
    </i>
    <i r="1">
      <x v="36"/>
    </i>
    <i r="1">
      <x v="37"/>
    </i>
    <i r="1">
      <x v="42"/>
    </i>
    <i r="1">
      <x v="45"/>
    </i>
    <i r="1">
      <x v="46"/>
    </i>
    <i r="1">
      <x v="50"/>
    </i>
    <i r="1">
      <x v="52"/>
    </i>
    <i r="1">
      <x v="57"/>
    </i>
    <i r="1">
      <x v="64"/>
    </i>
    <i r="1">
      <x v="66"/>
    </i>
    <i r="1">
      <x v="67"/>
    </i>
    <i>
      <x v="3"/>
    </i>
    <i r="1">
      <x v="3"/>
    </i>
    <i r="1">
      <x v="6"/>
    </i>
    <i r="1">
      <x v="8"/>
    </i>
    <i r="1">
      <x v="9"/>
    </i>
    <i r="1">
      <x v="15"/>
    </i>
    <i r="1">
      <x v="22"/>
    </i>
    <i r="1">
      <x v="33"/>
    </i>
    <i r="1">
      <x v="34"/>
    </i>
    <i r="1">
      <x v="49"/>
    </i>
    <i r="1">
      <x v="51"/>
    </i>
    <i r="1">
      <x v="53"/>
    </i>
    <i r="1">
      <x v="54"/>
    </i>
    <i r="1">
      <x v="55"/>
    </i>
    <i r="1">
      <x v="57"/>
    </i>
    <i r="1">
      <x v="58"/>
    </i>
    <i r="1">
      <x v="59"/>
    </i>
    <i r="1">
      <x v="60"/>
    </i>
    <i r="1">
      <x v="69"/>
    </i>
    <i t="grand">
      <x/>
    </i>
  </rowItems>
  <colItems count="1">
    <i/>
  </colItem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B27"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1:B55"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B13"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2"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dataField="1"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dataFields count="1">
    <dataField name="Count of Needs revision" fld="16" subtotal="count" baseField="0" baseItem="0" numFmtId="164"/>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64"/>
  <sheetViews>
    <sheetView showGridLines="0" workbookViewId="0">
      <pane ySplit="6" topLeftCell="A7" activePane="bottomLeft" state="frozen"/>
      <selection pane="bottomLeft" activeCell="E28" sqref="E28"/>
    </sheetView>
  </sheetViews>
  <sheetFormatPr defaultRowHeight="12.75" x14ac:dyDescent="0.2"/>
  <cols>
    <col min="2" max="2" width="23.140625" customWidth="1"/>
    <col min="3" max="3" width="18.7109375" hidden="1" customWidth="1"/>
    <col min="4" max="6" width="40.7109375" customWidth="1"/>
  </cols>
  <sheetData>
    <row r="1" spans="1:6" s="221" customFormat="1" ht="24.95" customHeight="1" x14ac:dyDescent="0.35">
      <c r="A1" s="319" t="s">
        <v>1211</v>
      </c>
      <c r="B1" s="319"/>
      <c r="C1" s="319"/>
      <c r="D1" s="319"/>
    </row>
    <row r="2" spans="1:6" ht="13.5" customHeight="1" x14ac:dyDescent="0.2"/>
    <row r="3" spans="1:6" s="236" customFormat="1" ht="40.5" customHeight="1" x14ac:dyDescent="0.2">
      <c r="B3" s="316" t="s">
        <v>1328</v>
      </c>
      <c r="C3" s="316"/>
      <c r="D3" s="316"/>
      <c r="E3" s="316"/>
      <c r="F3" s="316"/>
    </row>
    <row r="4" spans="1:6" ht="13.5" customHeight="1" thickBot="1" x14ac:dyDescent="0.25"/>
    <row r="5" spans="1:6" ht="24.95" customHeight="1" thickBot="1" x14ac:dyDescent="0.25">
      <c r="B5" s="240"/>
      <c r="C5" s="241"/>
      <c r="D5" s="317" t="s">
        <v>1291</v>
      </c>
      <c r="E5" s="317"/>
      <c r="F5" s="317"/>
    </row>
    <row r="6" spans="1:6" ht="24.95" customHeight="1" thickBot="1" x14ac:dyDescent="0.25">
      <c r="B6" s="246" t="s">
        <v>3</v>
      </c>
      <c r="C6" s="214" t="s">
        <v>915</v>
      </c>
      <c r="D6" s="233" t="s">
        <v>1005</v>
      </c>
      <c r="E6" s="233" t="s">
        <v>1006</v>
      </c>
      <c r="F6" s="233" t="s">
        <v>1002</v>
      </c>
    </row>
    <row r="7" spans="1:6" ht="27" customHeight="1" thickBot="1" x14ac:dyDescent="0.25">
      <c r="B7" s="320" t="s">
        <v>1290</v>
      </c>
      <c r="C7" s="216" t="s">
        <v>1005</v>
      </c>
      <c r="D7" s="232" t="s">
        <v>1373</v>
      </c>
      <c r="E7" s="232"/>
      <c r="F7" s="238"/>
    </row>
    <row r="8" spans="1:6" ht="13.5" thickBot="1" x14ac:dyDescent="0.25">
      <c r="B8" s="321"/>
      <c r="C8" s="219"/>
      <c r="D8" s="232"/>
      <c r="E8" s="232" t="s">
        <v>1693</v>
      </c>
      <c r="F8" s="235"/>
    </row>
    <row r="9" spans="1:6" ht="13.5" thickBot="1" x14ac:dyDescent="0.25">
      <c r="B9" s="321"/>
      <c r="C9" s="219"/>
      <c r="D9" s="308"/>
      <c r="E9" s="308" t="s">
        <v>1694</v>
      </c>
      <c r="F9" s="309"/>
    </row>
    <row r="10" spans="1:6" ht="39" thickBot="1" x14ac:dyDescent="0.25">
      <c r="B10" s="321"/>
      <c r="C10" s="219"/>
      <c r="D10" s="234" t="s">
        <v>1459</v>
      </c>
      <c r="E10" s="234"/>
      <c r="F10" s="239"/>
    </row>
    <row r="11" spans="1:6" ht="13.5" thickBot="1" x14ac:dyDescent="0.25">
      <c r="B11" s="321"/>
      <c r="C11" s="219"/>
      <c r="D11" s="232"/>
      <c r="E11" s="232" t="s">
        <v>1693</v>
      </c>
      <c r="F11" s="235"/>
    </row>
    <row r="12" spans="1:6" ht="13.5" thickBot="1" x14ac:dyDescent="0.25">
      <c r="B12" s="321"/>
      <c r="C12" s="217"/>
      <c r="D12" s="308"/>
      <c r="E12" s="308" t="s">
        <v>1694</v>
      </c>
      <c r="F12" s="309"/>
    </row>
    <row r="13" spans="1:6" ht="39" thickBot="1" x14ac:dyDescent="0.25">
      <c r="B13" s="321"/>
      <c r="C13" s="217"/>
      <c r="D13" s="234" t="s">
        <v>1374</v>
      </c>
      <c r="E13" s="234"/>
      <c r="F13" s="239"/>
    </row>
    <row r="14" spans="1:6" ht="13.5" thickBot="1" x14ac:dyDescent="0.25">
      <c r="B14" s="321"/>
      <c r="C14" s="217"/>
      <c r="D14" s="232"/>
      <c r="E14" s="232" t="s">
        <v>1693</v>
      </c>
      <c r="F14" s="235"/>
    </row>
    <row r="15" spans="1:6" ht="13.5" thickBot="1" x14ac:dyDescent="0.25">
      <c r="B15" s="321"/>
      <c r="C15" s="217"/>
      <c r="D15" s="308"/>
      <c r="E15" s="308" t="s">
        <v>1694</v>
      </c>
      <c r="F15" s="309"/>
    </row>
    <row r="16" spans="1:6" ht="64.5" thickBot="1" x14ac:dyDescent="0.25">
      <c r="B16" s="321"/>
      <c r="C16" s="217"/>
      <c r="D16" s="234"/>
      <c r="E16" s="234" t="s">
        <v>1229</v>
      </c>
      <c r="F16" s="239"/>
    </row>
    <row r="17" spans="2:6" ht="13.5" thickBot="1" x14ac:dyDescent="0.25">
      <c r="B17" s="321"/>
      <c r="C17" s="217"/>
      <c r="D17" s="232"/>
      <c r="E17" s="232" t="s">
        <v>1695</v>
      </c>
      <c r="F17" s="235"/>
    </row>
    <row r="18" spans="2:6" ht="26.25" thickBot="1" x14ac:dyDescent="0.25">
      <c r="B18" s="321"/>
      <c r="C18" s="217"/>
      <c r="D18" s="232"/>
      <c r="E18" s="232" t="s">
        <v>1696</v>
      </c>
      <c r="F18" s="235"/>
    </row>
    <row r="19" spans="2:6" ht="26.25" thickBot="1" x14ac:dyDescent="0.25">
      <c r="B19" s="321"/>
      <c r="C19" s="217"/>
      <c r="D19" s="308"/>
      <c r="E19" s="308" t="s">
        <v>1697</v>
      </c>
      <c r="F19" s="309"/>
    </row>
    <row r="20" spans="2:6" ht="39" thickBot="1" x14ac:dyDescent="0.25">
      <c r="B20" s="321"/>
      <c r="C20" s="217"/>
      <c r="D20" s="234" t="s">
        <v>1342</v>
      </c>
      <c r="E20" s="234"/>
      <c r="F20" s="239"/>
    </row>
    <row r="21" spans="2:6" ht="39" thickBot="1" x14ac:dyDescent="0.25">
      <c r="B21" s="321"/>
      <c r="C21" s="217"/>
      <c r="D21" s="232"/>
      <c r="E21" s="232" t="s">
        <v>1461</v>
      </c>
      <c r="F21" s="235"/>
    </row>
    <row r="22" spans="2:6" ht="39" thickBot="1" x14ac:dyDescent="0.25">
      <c r="B22" s="321"/>
      <c r="C22" s="217"/>
      <c r="D22" s="308"/>
      <c r="E22" s="308" t="s">
        <v>1698</v>
      </c>
      <c r="F22" s="309"/>
    </row>
    <row r="23" spans="2:6" ht="13.5" thickBot="1" x14ac:dyDescent="0.25">
      <c r="B23" s="321"/>
      <c r="C23" s="218"/>
      <c r="D23" s="234"/>
      <c r="E23" s="234" t="s">
        <v>937</v>
      </c>
      <c r="F23" s="239"/>
    </row>
    <row r="24" spans="2:6" ht="26.25" thickBot="1" x14ac:dyDescent="0.25">
      <c r="B24" s="321"/>
      <c r="C24" s="218"/>
      <c r="D24" s="308"/>
      <c r="E24" s="308" t="s">
        <v>939</v>
      </c>
      <c r="F24" s="309"/>
    </row>
    <row r="25" spans="2:6" ht="39" thickBot="1" x14ac:dyDescent="0.25">
      <c r="B25" s="321"/>
      <c r="C25" s="218"/>
      <c r="D25" s="234" t="s">
        <v>1335</v>
      </c>
      <c r="E25" s="234"/>
      <c r="F25" s="239"/>
    </row>
    <row r="26" spans="2:6" ht="26.25" thickBot="1" x14ac:dyDescent="0.25">
      <c r="B26" s="321"/>
      <c r="C26" s="218"/>
      <c r="D26" s="308"/>
      <c r="E26" s="308"/>
      <c r="F26" s="308" t="s">
        <v>1755</v>
      </c>
    </row>
    <row r="27" spans="2:6" ht="39" thickBot="1" x14ac:dyDescent="0.25">
      <c r="B27" s="321"/>
      <c r="C27" s="218"/>
      <c r="D27" s="234" t="s">
        <v>1347</v>
      </c>
      <c r="E27" s="234"/>
      <c r="F27" s="239"/>
    </row>
    <row r="28" spans="2:6" ht="26.25" thickBot="1" x14ac:dyDescent="0.25">
      <c r="B28" s="243"/>
      <c r="C28" s="218"/>
      <c r="D28" s="232"/>
      <c r="E28" s="232"/>
      <c r="F28" s="232" t="s">
        <v>1754</v>
      </c>
    </row>
    <row r="29" spans="2:6" ht="13.5" thickBot="1" x14ac:dyDescent="0.25">
      <c r="B29" s="244"/>
      <c r="C29" s="222"/>
      <c r="D29" s="245"/>
      <c r="E29" s="245"/>
      <c r="F29" s="245"/>
    </row>
    <row r="30" spans="2:6" ht="27.75" customHeight="1" thickBot="1" x14ac:dyDescent="0.25">
      <c r="B30" s="318" t="s">
        <v>1292</v>
      </c>
      <c r="C30" s="219" t="s">
        <v>1005</v>
      </c>
      <c r="D30" s="308" t="s">
        <v>956</v>
      </c>
      <c r="E30" s="308"/>
      <c r="F30" s="309"/>
    </row>
    <row r="31" spans="2:6" ht="51.75" thickBot="1" x14ac:dyDescent="0.25">
      <c r="B31" s="318"/>
      <c r="C31" s="219"/>
      <c r="D31" s="234" t="s">
        <v>1466</v>
      </c>
      <c r="E31" s="234"/>
      <c r="F31" s="239"/>
    </row>
    <row r="32" spans="2:6" ht="39" thickBot="1" x14ac:dyDescent="0.25">
      <c r="B32" s="318"/>
      <c r="C32" s="219"/>
      <c r="D32" s="308"/>
      <c r="E32" s="308"/>
      <c r="F32" s="308" t="s">
        <v>1469</v>
      </c>
    </row>
    <row r="33" spans="2:6" ht="64.5" thickBot="1" x14ac:dyDescent="0.25">
      <c r="B33" s="318"/>
      <c r="C33" s="219"/>
      <c r="D33" s="234" t="s">
        <v>1699</v>
      </c>
      <c r="E33" s="234"/>
      <c r="F33" s="239"/>
    </row>
    <row r="34" spans="2:6" ht="39" thickBot="1" x14ac:dyDescent="0.25">
      <c r="B34" s="318"/>
      <c r="C34" s="219"/>
      <c r="D34" s="308"/>
      <c r="E34" s="308"/>
      <c r="F34" s="308" t="s">
        <v>1471</v>
      </c>
    </row>
    <row r="35" spans="2:6" ht="43.5" customHeight="1" thickBot="1" x14ac:dyDescent="0.25">
      <c r="B35" s="318"/>
      <c r="C35" s="219"/>
      <c r="D35" s="234" t="s">
        <v>1700</v>
      </c>
      <c r="E35" s="234"/>
      <c r="F35" s="239"/>
    </row>
    <row r="36" spans="2:6" ht="39" thickBot="1" x14ac:dyDescent="0.25">
      <c r="B36" s="318"/>
      <c r="C36" s="219"/>
      <c r="D36" s="308"/>
      <c r="E36" s="308"/>
      <c r="F36" s="308" t="s">
        <v>1471</v>
      </c>
    </row>
    <row r="37" spans="2:6" ht="66.75" customHeight="1" thickBot="1" x14ac:dyDescent="0.25">
      <c r="B37" s="318"/>
      <c r="C37" s="219"/>
      <c r="D37" s="234" t="s">
        <v>1701</v>
      </c>
      <c r="E37" s="234"/>
      <c r="F37" s="239"/>
    </row>
    <row r="38" spans="2:6" ht="39" thickBot="1" x14ac:dyDescent="0.25">
      <c r="B38" s="318"/>
      <c r="C38" s="219"/>
      <c r="D38" s="308"/>
      <c r="E38" s="308"/>
      <c r="F38" s="308" t="s">
        <v>1471</v>
      </c>
    </row>
    <row r="39" spans="2:6" ht="51.75" thickBot="1" x14ac:dyDescent="0.25">
      <c r="B39" s="318"/>
      <c r="C39" s="219"/>
      <c r="D39" s="234" t="s">
        <v>1702</v>
      </c>
      <c r="E39" s="234"/>
      <c r="F39" s="239"/>
    </row>
    <row r="40" spans="2:6" ht="39" thickBot="1" x14ac:dyDescent="0.25">
      <c r="B40" s="318"/>
      <c r="C40" s="219"/>
      <c r="D40" s="308"/>
      <c r="E40" s="308"/>
      <c r="F40" s="308" t="s">
        <v>1477</v>
      </c>
    </row>
    <row r="41" spans="2:6" ht="51.75" thickBot="1" x14ac:dyDescent="0.25">
      <c r="B41" s="318"/>
      <c r="C41" s="219"/>
      <c r="D41" s="234" t="s">
        <v>1703</v>
      </c>
      <c r="E41" s="234"/>
      <c r="F41" s="239"/>
    </row>
    <row r="42" spans="2:6" ht="39" thickBot="1" x14ac:dyDescent="0.25">
      <c r="B42" s="318"/>
      <c r="C42" s="219"/>
      <c r="D42" s="308"/>
      <c r="E42" s="308"/>
      <c r="F42" s="308" t="s">
        <v>1477</v>
      </c>
    </row>
    <row r="43" spans="2:6" ht="51.75" thickBot="1" x14ac:dyDescent="0.25">
      <c r="B43" s="318"/>
      <c r="C43" s="219"/>
      <c r="D43" s="234" t="s">
        <v>1704</v>
      </c>
      <c r="E43" s="234"/>
      <c r="F43" s="239"/>
    </row>
    <row r="44" spans="2:6" ht="39" thickBot="1" x14ac:dyDescent="0.25">
      <c r="B44" s="318"/>
      <c r="C44" s="219"/>
      <c r="D44" s="308"/>
      <c r="E44" s="308"/>
      <c r="F44" s="308" t="s">
        <v>1477</v>
      </c>
    </row>
    <row r="45" spans="2:6" ht="39" thickBot="1" x14ac:dyDescent="0.25">
      <c r="B45" s="321"/>
      <c r="C45" s="219" t="s">
        <v>1006</v>
      </c>
      <c r="D45" s="310" t="s">
        <v>1232</v>
      </c>
      <c r="E45" s="310"/>
      <c r="F45" s="310"/>
    </row>
    <row r="46" spans="2:6" ht="39" thickBot="1" x14ac:dyDescent="0.25">
      <c r="B46" s="321"/>
      <c r="C46" s="219"/>
      <c r="D46" s="234"/>
      <c r="E46" s="234" t="s">
        <v>944</v>
      </c>
      <c r="F46" s="239"/>
    </row>
    <row r="47" spans="2:6" ht="39" thickBot="1" x14ac:dyDescent="0.25">
      <c r="B47" s="321"/>
      <c r="C47" s="219"/>
      <c r="D47" s="232"/>
      <c r="E47" s="232" t="s">
        <v>1225</v>
      </c>
      <c r="F47" s="235"/>
    </row>
    <row r="48" spans="2:6" ht="39" thickBot="1" x14ac:dyDescent="0.25">
      <c r="B48" s="321"/>
      <c r="C48" s="219"/>
      <c r="D48" s="232"/>
      <c r="E48" s="232" t="s">
        <v>1378</v>
      </c>
      <c r="F48" s="235"/>
    </row>
    <row r="49" spans="2:6" ht="13.5" thickBot="1" x14ac:dyDescent="0.25">
      <c r="B49" s="244"/>
      <c r="C49" s="222"/>
      <c r="D49" s="245"/>
      <c r="E49" s="245"/>
      <c r="F49" s="245"/>
    </row>
    <row r="50" spans="2:6" ht="27" customHeight="1" thickBot="1" x14ac:dyDescent="0.25">
      <c r="B50" s="318" t="s">
        <v>1293</v>
      </c>
      <c r="C50" s="219" t="s">
        <v>1005</v>
      </c>
      <c r="D50" s="308" t="s">
        <v>1705</v>
      </c>
      <c r="E50" s="308"/>
      <c r="F50" s="309"/>
    </row>
    <row r="51" spans="2:6" ht="39" thickBot="1" x14ac:dyDescent="0.25">
      <c r="B51" s="318"/>
      <c r="C51" s="219"/>
      <c r="D51" s="311" t="s">
        <v>1706</v>
      </c>
      <c r="E51" s="311"/>
      <c r="F51" s="311"/>
    </row>
    <row r="52" spans="2:6" ht="51.75" thickBot="1" x14ac:dyDescent="0.25">
      <c r="B52" s="318"/>
      <c r="C52" s="219"/>
      <c r="D52" s="310" t="s">
        <v>1707</v>
      </c>
      <c r="E52" s="310"/>
      <c r="F52" s="310"/>
    </row>
    <row r="53" spans="2:6" ht="39" thickBot="1" x14ac:dyDescent="0.25">
      <c r="B53" s="318"/>
      <c r="C53" s="219"/>
      <c r="D53" s="311" t="s">
        <v>1708</v>
      </c>
      <c r="E53" s="311"/>
      <c r="F53" s="312"/>
    </row>
    <row r="54" spans="2:6" ht="64.5" thickBot="1" x14ac:dyDescent="0.25">
      <c r="B54" s="318"/>
      <c r="C54" s="219"/>
      <c r="D54" s="311" t="s">
        <v>1709</v>
      </c>
      <c r="E54" s="311"/>
      <c r="F54" s="312"/>
    </row>
    <row r="55" spans="2:6" ht="26.25" thickBot="1" x14ac:dyDescent="0.25">
      <c r="B55" s="318"/>
      <c r="C55" s="219"/>
      <c r="D55" s="234"/>
      <c r="E55" s="234" t="s">
        <v>1710</v>
      </c>
      <c r="F55" s="239"/>
    </row>
    <row r="56" spans="2:6" ht="13.5" thickBot="1" x14ac:dyDescent="0.25">
      <c r="B56" s="318"/>
      <c r="C56" s="215"/>
      <c r="D56" s="308"/>
      <c r="E56" s="308" t="s">
        <v>1693</v>
      </c>
      <c r="F56" s="309"/>
    </row>
    <row r="57" spans="2:6" ht="26.25" thickBot="1" x14ac:dyDescent="0.25">
      <c r="B57" s="318"/>
      <c r="C57" s="215"/>
      <c r="D57" s="234"/>
      <c r="E57" s="234" t="s">
        <v>1711</v>
      </c>
      <c r="F57" s="239"/>
    </row>
    <row r="58" spans="2:6" ht="13.5" thickBot="1" x14ac:dyDescent="0.25">
      <c r="B58" s="318"/>
      <c r="C58" s="215"/>
      <c r="D58" s="232"/>
      <c r="E58" s="232" t="s">
        <v>1693</v>
      </c>
      <c r="F58" s="235"/>
    </row>
    <row r="59" spans="2:6" ht="39" thickBot="1" x14ac:dyDescent="0.25">
      <c r="B59" s="318"/>
      <c r="C59" s="215"/>
      <c r="D59" s="308"/>
      <c r="E59" s="308" t="s">
        <v>1712</v>
      </c>
      <c r="F59" s="308"/>
    </row>
    <row r="60" spans="2:6" ht="64.5" thickBot="1" x14ac:dyDescent="0.25">
      <c r="B60" s="318"/>
      <c r="C60" s="215"/>
      <c r="D60" s="311" t="s">
        <v>1388</v>
      </c>
      <c r="E60" s="311"/>
      <c r="F60" s="312"/>
    </row>
    <row r="61" spans="2:6" ht="26.25" thickBot="1" x14ac:dyDescent="0.25">
      <c r="B61" s="318"/>
      <c r="C61" s="215"/>
      <c r="D61" s="311" t="s">
        <v>1484</v>
      </c>
      <c r="E61" s="311"/>
      <c r="F61" s="312"/>
    </row>
    <row r="62" spans="2:6" ht="26.25" thickBot="1" x14ac:dyDescent="0.25">
      <c r="B62" s="318"/>
      <c r="C62" s="215"/>
      <c r="D62" s="234" t="s">
        <v>1246</v>
      </c>
      <c r="E62" s="234"/>
      <c r="F62" s="239"/>
    </row>
    <row r="63" spans="2:6" ht="39" thickBot="1" x14ac:dyDescent="0.25">
      <c r="B63" s="318"/>
      <c r="C63" s="215"/>
      <c r="D63" s="232"/>
      <c r="E63" s="232"/>
      <c r="F63" s="232" t="s">
        <v>1245</v>
      </c>
    </row>
    <row r="64" spans="2:6" ht="13.5" thickBot="1" x14ac:dyDescent="0.25">
      <c r="B64" s="244"/>
      <c r="C64" s="222"/>
      <c r="D64" s="245"/>
      <c r="E64" s="245"/>
      <c r="F64" s="245"/>
    </row>
    <row r="65" spans="2:6" ht="39" thickBot="1" x14ac:dyDescent="0.25">
      <c r="B65" s="318" t="s">
        <v>1294</v>
      </c>
      <c r="C65" s="213" t="s">
        <v>1005</v>
      </c>
      <c r="D65" s="232" t="s">
        <v>1713</v>
      </c>
      <c r="E65" s="232"/>
      <c r="F65" s="235"/>
    </row>
    <row r="66" spans="2:6" ht="39" thickBot="1" x14ac:dyDescent="0.25">
      <c r="B66" s="318"/>
      <c r="C66" s="215"/>
      <c r="D66" s="232" t="s">
        <v>1485</v>
      </c>
      <c r="E66" s="232"/>
      <c r="F66" s="235"/>
    </row>
    <row r="67" spans="2:6" ht="26.25" thickBot="1" x14ac:dyDescent="0.25">
      <c r="B67" s="318"/>
      <c r="C67" s="215"/>
      <c r="D67" s="311"/>
      <c r="E67" s="311"/>
      <c r="F67" s="311" t="s">
        <v>1402</v>
      </c>
    </row>
    <row r="68" spans="2:6" ht="39" thickBot="1" x14ac:dyDescent="0.25">
      <c r="B68" s="318"/>
      <c r="C68" s="215"/>
      <c r="D68" s="234" t="s">
        <v>1714</v>
      </c>
      <c r="E68" s="234"/>
      <c r="F68" s="239"/>
    </row>
    <row r="69" spans="2:6" ht="26.25" thickBot="1" x14ac:dyDescent="0.25">
      <c r="B69" s="318"/>
      <c r="C69" s="215"/>
      <c r="D69" s="232" t="s">
        <v>1486</v>
      </c>
      <c r="E69" s="232"/>
      <c r="F69" s="235"/>
    </row>
    <row r="70" spans="2:6" ht="26.25" thickBot="1" x14ac:dyDescent="0.25">
      <c r="B70" s="318"/>
      <c r="C70" s="215"/>
      <c r="D70" s="311"/>
      <c r="E70" s="311"/>
      <c r="F70" s="311" t="s">
        <v>1402</v>
      </c>
    </row>
    <row r="71" spans="2:6" ht="51.75" thickBot="1" x14ac:dyDescent="0.25">
      <c r="B71" s="318"/>
      <c r="C71" s="215"/>
      <c r="D71" s="311" t="s">
        <v>1715</v>
      </c>
      <c r="E71" s="311"/>
      <c r="F71" s="312"/>
    </row>
    <row r="72" spans="2:6" ht="64.5" thickBot="1" x14ac:dyDescent="0.25">
      <c r="B72" s="318"/>
      <c r="C72" s="215"/>
      <c r="D72" s="234" t="s">
        <v>1716</v>
      </c>
      <c r="E72" s="234"/>
      <c r="F72" s="239"/>
    </row>
    <row r="73" spans="2:6" ht="26.25" thickBot="1" x14ac:dyDescent="0.25">
      <c r="B73" s="318"/>
      <c r="C73" s="215"/>
      <c r="D73" s="311"/>
      <c r="E73" s="311"/>
      <c r="F73" s="312" t="s">
        <v>1403</v>
      </c>
    </row>
    <row r="74" spans="2:6" ht="51.75" thickBot="1" x14ac:dyDescent="0.25">
      <c r="B74" s="318"/>
      <c r="C74" s="215"/>
      <c r="D74" s="234" t="s">
        <v>1717</v>
      </c>
      <c r="E74" s="234"/>
      <c r="F74" s="239"/>
    </row>
    <row r="75" spans="2:6" ht="26.25" thickBot="1" x14ac:dyDescent="0.25">
      <c r="B75" s="318"/>
      <c r="C75" s="215"/>
      <c r="D75" s="311"/>
      <c r="E75" s="311"/>
      <c r="F75" s="312" t="s">
        <v>1403</v>
      </c>
    </row>
    <row r="76" spans="2:6" ht="51.75" thickBot="1" x14ac:dyDescent="0.25">
      <c r="B76" s="318"/>
      <c r="C76" s="215"/>
      <c r="D76" s="234" t="s">
        <v>1718</v>
      </c>
      <c r="E76" s="234"/>
      <c r="F76" s="239"/>
    </row>
    <row r="77" spans="2:6" ht="26.25" thickBot="1" x14ac:dyDescent="0.25">
      <c r="B77" s="318"/>
      <c r="C77" s="215"/>
      <c r="D77" s="232"/>
      <c r="E77" s="232"/>
      <c r="F77" s="232" t="s">
        <v>1403</v>
      </c>
    </row>
    <row r="78" spans="2:6" ht="13.5" thickBot="1" x14ac:dyDescent="0.25">
      <c r="B78" s="244"/>
      <c r="C78" s="222"/>
      <c r="D78" s="245"/>
      <c r="E78" s="245"/>
      <c r="F78" s="245"/>
    </row>
    <row r="79" spans="2:6" ht="39" thickBot="1" x14ac:dyDescent="0.25">
      <c r="B79" s="318" t="s">
        <v>1295</v>
      </c>
      <c r="C79" s="217" t="s">
        <v>1005</v>
      </c>
      <c r="D79" s="232" t="s">
        <v>1391</v>
      </c>
      <c r="E79" s="232"/>
      <c r="F79" s="235"/>
    </row>
    <row r="80" spans="2:6" ht="26.25" thickBot="1" x14ac:dyDescent="0.25">
      <c r="B80" s="318"/>
      <c r="C80" s="219"/>
      <c r="D80" s="311"/>
      <c r="E80" s="311"/>
      <c r="F80" s="311" t="s">
        <v>1392</v>
      </c>
    </row>
    <row r="81" spans="2:6" ht="26.25" thickBot="1" x14ac:dyDescent="0.25">
      <c r="B81" s="318"/>
      <c r="C81" s="219"/>
      <c r="D81" s="234"/>
      <c r="E81" s="234" t="s">
        <v>1394</v>
      </c>
      <c r="F81" s="239"/>
    </row>
    <row r="82" spans="2:6" ht="26.25" thickBot="1" x14ac:dyDescent="0.25">
      <c r="B82" s="318"/>
      <c r="C82" s="219"/>
      <c r="D82" s="311"/>
      <c r="E82" s="311" t="s">
        <v>1393</v>
      </c>
      <c r="F82" s="312"/>
    </row>
    <row r="83" spans="2:6" ht="39" thickBot="1" x14ac:dyDescent="0.25">
      <c r="B83" s="318"/>
      <c r="C83" s="219"/>
      <c r="D83" s="234" t="s">
        <v>1247</v>
      </c>
      <c r="E83" s="234"/>
      <c r="F83" s="239"/>
    </row>
    <row r="84" spans="2:6" ht="26.25" thickBot="1" x14ac:dyDescent="0.25">
      <c r="B84" s="318"/>
      <c r="C84" s="219"/>
      <c r="D84" s="311"/>
      <c r="E84" s="311" t="s">
        <v>1324</v>
      </c>
      <c r="F84" s="312"/>
    </row>
    <row r="85" spans="2:6" ht="39" thickBot="1" x14ac:dyDescent="0.25">
      <c r="B85" s="318"/>
      <c r="C85" s="219"/>
      <c r="D85" s="234"/>
      <c r="E85" s="234" t="s">
        <v>1719</v>
      </c>
      <c r="F85" s="239"/>
    </row>
    <row r="86" spans="2:6" ht="26.25" thickBot="1" x14ac:dyDescent="0.25">
      <c r="B86" s="318"/>
      <c r="C86" s="219"/>
      <c r="D86" s="232"/>
      <c r="E86" s="232" t="s">
        <v>1720</v>
      </c>
      <c r="F86" s="235"/>
    </row>
    <row r="87" spans="2:6" ht="26.25" thickBot="1" x14ac:dyDescent="0.25">
      <c r="B87" s="318"/>
      <c r="C87" s="219"/>
      <c r="D87" s="311"/>
      <c r="E87" s="311" t="s">
        <v>1721</v>
      </c>
      <c r="F87" s="312"/>
    </row>
    <row r="88" spans="2:6" ht="26.25" thickBot="1" x14ac:dyDescent="0.25">
      <c r="B88" s="318"/>
      <c r="C88" s="219"/>
      <c r="D88" s="234"/>
      <c r="E88" s="234" t="s">
        <v>1722</v>
      </c>
      <c r="F88" s="239"/>
    </row>
    <row r="89" spans="2:6" ht="26.25" thickBot="1" x14ac:dyDescent="0.25">
      <c r="B89" s="318"/>
      <c r="C89" s="219"/>
      <c r="D89" s="232"/>
      <c r="E89" s="232" t="s">
        <v>1723</v>
      </c>
      <c r="F89" s="235"/>
    </row>
    <row r="90" spans="2:6" ht="39" thickBot="1" x14ac:dyDescent="0.25">
      <c r="B90" s="318"/>
      <c r="C90" s="219"/>
      <c r="D90" s="311"/>
      <c r="E90" s="311" t="s">
        <v>1724</v>
      </c>
      <c r="F90" s="312"/>
    </row>
    <row r="91" spans="2:6" ht="26.25" thickBot="1" x14ac:dyDescent="0.25">
      <c r="B91" s="318"/>
      <c r="C91" s="219"/>
      <c r="D91" s="234"/>
      <c r="E91" s="234" t="s">
        <v>1725</v>
      </c>
      <c r="F91" s="239"/>
    </row>
    <row r="92" spans="2:6" ht="26.25" thickBot="1" x14ac:dyDescent="0.25">
      <c r="B92" s="318"/>
      <c r="C92" s="219"/>
      <c r="D92" s="311"/>
      <c r="E92" s="311" t="s">
        <v>1726</v>
      </c>
      <c r="F92" s="312"/>
    </row>
    <row r="93" spans="2:6" ht="26.25" thickBot="1" x14ac:dyDescent="0.25">
      <c r="B93" s="318"/>
      <c r="C93" s="219"/>
      <c r="D93" s="234"/>
      <c r="E93" s="234" t="s">
        <v>1727</v>
      </c>
      <c r="F93" s="239"/>
    </row>
    <row r="94" spans="2:6" ht="26.25" thickBot="1" x14ac:dyDescent="0.25">
      <c r="B94" s="318"/>
      <c r="C94" s="219"/>
      <c r="D94" s="311"/>
      <c r="E94" s="311" t="s">
        <v>1728</v>
      </c>
      <c r="F94" s="312"/>
    </row>
    <row r="95" spans="2:6" ht="28.5" customHeight="1" thickBot="1" x14ac:dyDescent="0.25">
      <c r="B95" s="318"/>
      <c r="C95" s="219"/>
      <c r="D95" s="234" t="s">
        <v>1368</v>
      </c>
      <c r="E95" s="234"/>
      <c r="F95" s="239"/>
    </row>
    <row r="96" spans="2:6" ht="39" customHeight="1" thickBot="1" x14ac:dyDescent="0.25">
      <c r="B96" s="318"/>
      <c r="C96" s="219"/>
      <c r="D96" s="311"/>
      <c r="E96" s="311"/>
      <c r="F96" s="312" t="s">
        <v>1252</v>
      </c>
    </row>
    <row r="97" spans="2:6" ht="26.25" thickBot="1" x14ac:dyDescent="0.25">
      <c r="B97" s="318"/>
      <c r="C97" s="219"/>
      <c r="D97" s="234"/>
      <c r="E97" s="234" t="s">
        <v>1404</v>
      </c>
      <c r="F97" s="239"/>
    </row>
    <row r="98" spans="2:6" ht="68.25" customHeight="1" thickBot="1" x14ac:dyDescent="0.25">
      <c r="B98" s="318"/>
      <c r="C98" s="219"/>
      <c r="D98" s="311"/>
      <c r="E98" s="311" t="s">
        <v>1253</v>
      </c>
      <c r="F98" s="312"/>
    </row>
    <row r="99" spans="2:6" ht="51.75" thickBot="1" x14ac:dyDescent="0.25">
      <c r="B99" s="247"/>
      <c r="C99" s="219"/>
      <c r="D99" s="234" t="s">
        <v>962</v>
      </c>
      <c r="E99" s="234"/>
      <c r="F99" s="239"/>
    </row>
    <row r="100" spans="2:6" ht="26.25" thickBot="1" x14ac:dyDescent="0.25">
      <c r="B100" s="247"/>
      <c r="C100" s="219"/>
      <c r="D100" s="232" t="s">
        <v>1729</v>
      </c>
      <c r="E100" s="232"/>
      <c r="F100" s="235"/>
    </row>
    <row r="101" spans="2:6" ht="26.25" thickBot="1" x14ac:dyDescent="0.25">
      <c r="B101" s="247"/>
      <c r="C101" s="219"/>
      <c r="D101" s="232" t="s">
        <v>1730</v>
      </c>
      <c r="E101" s="232"/>
      <c r="F101" s="235"/>
    </row>
    <row r="102" spans="2:6" ht="26.25" thickBot="1" x14ac:dyDescent="0.25">
      <c r="B102" s="318"/>
      <c r="C102" s="219"/>
      <c r="D102" s="232" t="s">
        <v>1731</v>
      </c>
      <c r="E102" s="232"/>
      <c r="F102" s="235"/>
    </row>
    <row r="103" spans="2:6" ht="26.25" thickBot="1" x14ac:dyDescent="0.25">
      <c r="B103" s="318"/>
      <c r="C103" s="219"/>
      <c r="D103" s="310"/>
      <c r="E103" s="310"/>
      <c r="F103" s="313" t="s">
        <v>1494</v>
      </c>
    </row>
    <row r="104" spans="2:6" ht="39" thickBot="1" x14ac:dyDescent="0.25">
      <c r="B104" s="318"/>
      <c r="C104" s="219"/>
      <c r="D104" s="234" t="s">
        <v>961</v>
      </c>
      <c r="E104" s="234"/>
      <c r="F104" s="239"/>
    </row>
    <row r="105" spans="2:6" ht="26.25" thickBot="1" x14ac:dyDescent="0.25">
      <c r="B105" s="247"/>
      <c r="C105" s="219"/>
      <c r="D105" s="232"/>
      <c r="E105" s="232" t="s">
        <v>1732</v>
      </c>
      <c r="F105" s="235"/>
    </row>
    <row r="106" spans="2:6" ht="26.25" thickBot="1" x14ac:dyDescent="0.25">
      <c r="B106" s="247"/>
      <c r="C106" s="219"/>
      <c r="D106" s="232"/>
      <c r="E106" s="232" t="s">
        <v>1733</v>
      </c>
      <c r="F106" s="235"/>
    </row>
    <row r="107" spans="2:6" ht="26.25" thickBot="1" x14ac:dyDescent="0.25">
      <c r="B107" s="318"/>
      <c r="C107" s="219"/>
      <c r="D107" s="232"/>
      <c r="E107" s="232" t="s">
        <v>1734</v>
      </c>
      <c r="F107" s="235"/>
    </row>
    <row r="108" spans="2:6" ht="39" thickBot="1" x14ac:dyDescent="0.25">
      <c r="B108" s="318"/>
      <c r="C108" s="219"/>
      <c r="D108" s="310"/>
      <c r="E108" s="310" t="s">
        <v>1735</v>
      </c>
      <c r="F108" s="313"/>
    </row>
    <row r="109" spans="2:6" ht="64.5" thickBot="1" x14ac:dyDescent="0.25">
      <c r="B109" s="318"/>
      <c r="C109" s="219"/>
      <c r="D109" s="311"/>
      <c r="E109" s="311"/>
      <c r="F109" s="312" t="s">
        <v>965</v>
      </c>
    </row>
    <row r="110" spans="2:6" ht="26.25" thickBot="1" x14ac:dyDescent="0.25">
      <c r="B110" s="318"/>
      <c r="C110" s="219"/>
      <c r="D110" s="310"/>
      <c r="E110" s="310"/>
      <c r="F110" s="313" t="s">
        <v>1395</v>
      </c>
    </row>
    <row r="111" spans="2:6" ht="39" thickBot="1" x14ac:dyDescent="0.25">
      <c r="B111" s="318"/>
      <c r="C111" s="219"/>
      <c r="D111" s="234" t="s">
        <v>1369</v>
      </c>
      <c r="E111" s="234"/>
      <c r="F111" s="239"/>
    </row>
    <row r="112" spans="2:6" ht="13.5" thickBot="1" x14ac:dyDescent="0.25">
      <c r="B112" s="244"/>
      <c r="C112" s="222"/>
      <c r="D112" s="245"/>
      <c r="E112" s="245"/>
      <c r="F112" s="245"/>
    </row>
    <row r="113" spans="2:6" ht="28.5" customHeight="1" thickBot="1" x14ac:dyDescent="0.25">
      <c r="B113" s="318" t="s">
        <v>1296</v>
      </c>
      <c r="C113" s="217" t="s">
        <v>1005</v>
      </c>
      <c r="D113" s="232" t="s">
        <v>1736</v>
      </c>
      <c r="E113" s="232"/>
      <c r="F113" s="235"/>
    </row>
    <row r="114" spans="2:6" ht="26.25" thickBot="1" x14ac:dyDescent="0.25">
      <c r="B114" s="318"/>
      <c r="C114" s="219"/>
      <c r="D114" s="308"/>
      <c r="E114" s="308"/>
      <c r="F114" s="309" t="s">
        <v>1753</v>
      </c>
    </row>
    <row r="115" spans="2:6" ht="26.25" thickBot="1" x14ac:dyDescent="0.25">
      <c r="B115" s="318"/>
      <c r="C115" s="219"/>
      <c r="D115" s="234" t="s">
        <v>967</v>
      </c>
      <c r="E115" s="234"/>
      <c r="F115" s="239"/>
    </row>
    <row r="116" spans="2:6" ht="39" thickBot="1" x14ac:dyDescent="0.25">
      <c r="B116" s="318"/>
      <c r="C116" s="219"/>
      <c r="D116" s="310"/>
      <c r="E116" s="310"/>
      <c r="F116" s="313" t="s">
        <v>968</v>
      </c>
    </row>
    <row r="117" spans="2:6" ht="39" thickBot="1" x14ac:dyDescent="0.25">
      <c r="B117" s="247"/>
      <c r="C117" s="219"/>
      <c r="D117" s="311"/>
      <c r="E117" s="311" t="s">
        <v>970</v>
      </c>
      <c r="F117" s="312"/>
    </row>
    <row r="118" spans="2:6" ht="39" thickBot="1" x14ac:dyDescent="0.25">
      <c r="B118" s="318"/>
      <c r="C118" s="219"/>
      <c r="D118" s="234"/>
      <c r="E118" s="234" t="s">
        <v>1330</v>
      </c>
      <c r="F118" s="239"/>
    </row>
    <row r="119" spans="2:6" ht="51.75" thickBot="1" x14ac:dyDescent="0.25">
      <c r="B119" s="318"/>
      <c r="C119" s="219"/>
      <c r="D119" s="232"/>
      <c r="E119" s="232" t="s">
        <v>1331</v>
      </c>
      <c r="F119" s="235"/>
    </row>
    <row r="120" spans="2:6" ht="39" thickBot="1" x14ac:dyDescent="0.25">
      <c r="B120" s="318"/>
      <c r="C120" s="219"/>
      <c r="D120" s="232"/>
      <c r="E120" s="232" t="s">
        <v>1737</v>
      </c>
      <c r="F120" s="235"/>
    </row>
    <row r="121" spans="2:6" ht="39" thickBot="1" x14ac:dyDescent="0.25">
      <c r="B121" s="318"/>
      <c r="C121" s="219"/>
      <c r="D121" s="310"/>
      <c r="E121" s="310" t="s">
        <v>1738</v>
      </c>
      <c r="F121" s="313"/>
    </row>
    <row r="122" spans="2:6" ht="39" thickBot="1" x14ac:dyDescent="0.25">
      <c r="B122" s="318"/>
      <c r="C122" s="219"/>
      <c r="D122" s="234"/>
      <c r="E122" s="234" t="s">
        <v>1372</v>
      </c>
      <c r="F122" s="239"/>
    </row>
    <row r="123" spans="2:6" ht="45" customHeight="1" thickBot="1" x14ac:dyDescent="0.25">
      <c r="B123" s="318"/>
      <c r="C123" s="219"/>
      <c r="D123" s="232"/>
      <c r="E123" s="232" t="s">
        <v>1739</v>
      </c>
      <c r="F123" s="235"/>
    </row>
    <row r="124" spans="2:6" ht="13.5" thickBot="1" x14ac:dyDescent="0.25">
      <c r="B124" s="244"/>
      <c r="C124" s="222"/>
      <c r="D124" s="245"/>
      <c r="E124" s="245"/>
      <c r="F124" s="245"/>
    </row>
    <row r="125" spans="2:6" ht="51.75" thickBot="1" x14ac:dyDescent="0.25">
      <c r="B125" s="318" t="s">
        <v>1326</v>
      </c>
      <c r="C125" s="219" t="s">
        <v>1005</v>
      </c>
      <c r="D125" s="232" t="s">
        <v>1263</v>
      </c>
      <c r="E125" s="232"/>
      <c r="F125" s="235"/>
    </row>
    <row r="126" spans="2:6" ht="51.75" thickBot="1" x14ac:dyDescent="0.25">
      <c r="B126" s="318"/>
      <c r="C126" s="219"/>
      <c r="D126" s="310" t="s">
        <v>1264</v>
      </c>
      <c r="E126" s="310"/>
      <c r="F126" s="313"/>
    </row>
    <row r="127" spans="2:6" ht="51.75" thickBot="1" x14ac:dyDescent="0.25">
      <c r="B127" s="318"/>
      <c r="C127" s="219"/>
      <c r="D127" s="234" t="s">
        <v>1740</v>
      </c>
      <c r="E127" s="234"/>
      <c r="F127" s="239"/>
    </row>
    <row r="128" spans="2:6" ht="39" thickBot="1" x14ac:dyDescent="0.25">
      <c r="B128" s="318"/>
      <c r="C128" s="219"/>
      <c r="D128" s="232" t="s">
        <v>1497</v>
      </c>
      <c r="E128" s="232"/>
      <c r="F128" s="235"/>
    </row>
    <row r="129" spans="2:6" ht="42" customHeight="1" thickBot="1" x14ac:dyDescent="0.25">
      <c r="B129" s="318"/>
      <c r="C129" s="219"/>
      <c r="D129" s="232"/>
      <c r="E129" s="232" t="s">
        <v>1448</v>
      </c>
      <c r="F129" s="232"/>
    </row>
    <row r="130" spans="2:6" ht="13.5" thickBot="1" x14ac:dyDescent="0.25">
      <c r="B130" s="318"/>
      <c r="C130" s="219"/>
      <c r="D130" s="310"/>
      <c r="E130" s="310" t="s">
        <v>1741</v>
      </c>
      <c r="F130" s="313"/>
    </row>
    <row r="131" spans="2:6" ht="41.25" customHeight="1" thickBot="1" x14ac:dyDescent="0.25">
      <c r="B131" s="318"/>
      <c r="C131" s="219"/>
      <c r="D131" s="234" t="s">
        <v>1742</v>
      </c>
      <c r="E131" s="234"/>
      <c r="F131" s="239"/>
    </row>
    <row r="132" spans="2:6" ht="39" thickBot="1" x14ac:dyDescent="0.25">
      <c r="B132" s="318"/>
      <c r="C132" s="219"/>
      <c r="D132" s="310"/>
      <c r="E132" s="310" t="s">
        <v>1499</v>
      </c>
      <c r="F132" s="313"/>
    </row>
    <row r="133" spans="2:6" ht="39" thickBot="1" x14ac:dyDescent="0.25">
      <c r="B133" s="318"/>
      <c r="C133" s="219" t="s">
        <v>1006</v>
      </c>
      <c r="D133" s="234" t="s">
        <v>1743</v>
      </c>
      <c r="E133" s="234"/>
      <c r="F133" s="239"/>
    </row>
    <row r="134" spans="2:6" ht="39" thickBot="1" x14ac:dyDescent="0.25">
      <c r="B134" s="318"/>
      <c r="C134" s="219"/>
      <c r="D134" s="310"/>
      <c r="E134" s="310" t="s">
        <v>1504</v>
      </c>
      <c r="F134" s="313"/>
    </row>
    <row r="135" spans="2:6" ht="51.75" thickBot="1" x14ac:dyDescent="0.25">
      <c r="B135" s="247"/>
      <c r="C135" s="219"/>
      <c r="D135" s="310"/>
      <c r="E135" s="310"/>
      <c r="F135" s="313" t="s">
        <v>1503</v>
      </c>
    </row>
    <row r="136" spans="2:6" ht="39" thickBot="1" x14ac:dyDescent="0.25">
      <c r="B136" s="287"/>
      <c r="C136" s="242"/>
      <c r="D136" s="234" t="s">
        <v>975</v>
      </c>
      <c r="E136" s="234"/>
      <c r="F136" s="234"/>
    </row>
    <row r="137" spans="2:6" ht="51.75" thickBot="1" x14ac:dyDescent="0.25">
      <c r="B137" s="247"/>
      <c r="C137" s="242"/>
      <c r="D137" s="232"/>
      <c r="E137" s="232"/>
      <c r="F137" s="232" t="s">
        <v>976</v>
      </c>
    </row>
    <row r="138" spans="2:6" ht="12.75" customHeight="1" thickBot="1" x14ac:dyDescent="0.25">
      <c r="B138" s="244"/>
      <c r="C138" s="222"/>
      <c r="D138" s="245"/>
      <c r="E138" s="245"/>
      <c r="F138" s="245"/>
    </row>
    <row r="139" spans="2:6" ht="39" thickBot="1" x14ac:dyDescent="0.25">
      <c r="B139" s="248" t="s">
        <v>1327</v>
      </c>
      <c r="C139" s="219" t="s">
        <v>1005</v>
      </c>
      <c r="D139" s="232" t="s">
        <v>1744</v>
      </c>
      <c r="E139" s="232"/>
      <c r="F139" s="235"/>
    </row>
    <row r="140" spans="2:6" ht="26.25" thickBot="1" x14ac:dyDescent="0.25">
      <c r="B140" s="248"/>
      <c r="C140" s="219"/>
      <c r="D140" s="310"/>
      <c r="E140" s="310"/>
      <c r="F140" s="313" t="s">
        <v>1405</v>
      </c>
    </row>
    <row r="141" spans="2:6" ht="39" thickBot="1" x14ac:dyDescent="0.25">
      <c r="B141" s="248"/>
      <c r="C141" s="219"/>
      <c r="D141" s="234" t="s">
        <v>977</v>
      </c>
      <c r="E141" s="234"/>
      <c r="F141" s="239"/>
    </row>
    <row r="142" spans="2:6" ht="26.25" thickBot="1" x14ac:dyDescent="0.25">
      <c r="B142" s="318"/>
      <c r="C142" s="219"/>
      <c r="D142" s="310"/>
      <c r="E142" s="310"/>
      <c r="F142" s="313" t="s">
        <v>1406</v>
      </c>
    </row>
    <row r="143" spans="2:6" ht="42" customHeight="1" thickBot="1" x14ac:dyDescent="0.25">
      <c r="B143" s="318"/>
      <c r="C143" s="219"/>
      <c r="D143" s="234" t="s">
        <v>1745</v>
      </c>
      <c r="E143" s="234"/>
      <c r="F143" s="239"/>
    </row>
    <row r="144" spans="2:6" ht="26.25" thickBot="1" x14ac:dyDescent="0.25">
      <c r="B144" s="318"/>
      <c r="C144" s="219"/>
      <c r="D144" s="310"/>
      <c r="E144" s="310"/>
      <c r="F144" s="313" t="s">
        <v>1405</v>
      </c>
    </row>
    <row r="145" spans="2:6" ht="44.25" customHeight="1" thickBot="1" x14ac:dyDescent="0.25">
      <c r="B145" s="318"/>
      <c r="C145" s="219"/>
      <c r="D145" s="234" t="s">
        <v>1746</v>
      </c>
      <c r="E145" s="234"/>
      <c r="F145" s="239"/>
    </row>
    <row r="146" spans="2:6" ht="26.25" thickBot="1" x14ac:dyDescent="0.25">
      <c r="B146" s="318"/>
      <c r="C146" s="219"/>
      <c r="D146" s="310"/>
      <c r="E146" s="310"/>
      <c r="F146" s="313" t="s">
        <v>1405</v>
      </c>
    </row>
    <row r="147" spans="2:6" ht="39" thickBot="1" x14ac:dyDescent="0.25">
      <c r="B147" s="318"/>
      <c r="C147" s="219"/>
      <c r="D147" s="311" t="s">
        <v>1354</v>
      </c>
      <c r="E147" s="311"/>
      <c r="F147" s="312"/>
    </row>
    <row r="148" spans="2:6" ht="26.25" thickBot="1" x14ac:dyDescent="0.25">
      <c r="B148" s="318"/>
      <c r="C148" s="219"/>
      <c r="D148" s="234" t="s">
        <v>1355</v>
      </c>
      <c r="E148" s="234"/>
      <c r="F148" s="239"/>
    </row>
    <row r="149" spans="2:6" ht="26.25" thickBot="1" x14ac:dyDescent="0.25">
      <c r="B149" s="318"/>
      <c r="C149" s="219"/>
      <c r="D149" s="308"/>
      <c r="E149" s="308"/>
      <c r="F149" s="308" t="s">
        <v>1407</v>
      </c>
    </row>
    <row r="150" spans="2:6" ht="26.25" thickBot="1" x14ac:dyDescent="0.25">
      <c r="B150" s="318"/>
      <c r="C150" s="219"/>
      <c r="D150" s="234" t="s">
        <v>979</v>
      </c>
      <c r="E150" s="234"/>
      <c r="F150" s="239"/>
    </row>
    <row r="151" spans="2:6" ht="26.25" thickBot="1" x14ac:dyDescent="0.25">
      <c r="B151" s="318"/>
      <c r="C151" s="219"/>
      <c r="D151" s="232" t="s">
        <v>980</v>
      </c>
      <c r="E151" s="232"/>
      <c r="F151" s="235"/>
    </row>
    <row r="152" spans="2:6" ht="39" thickBot="1" x14ac:dyDescent="0.25">
      <c r="B152" s="318"/>
      <c r="C152" s="219"/>
      <c r="D152" s="308"/>
      <c r="E152" s="308"/>
      <c r="F152" s="308" t="s">
        <v>1747</v>
      </c>
    </row>
    <row r="153" spans="2:6" ht="39" thickBot="1" x14ac:dyDescent="0.25">
      <c r="B153" s="318"/>
      <c r="C153" s="219"/>
      <c r="D153" s="234"/>
      <c r="E153" s="234" t="s">
        <v>1748</v>
      </c>
      <c r="F153" s="239"/>
    </row>
    <row r="154" spans="2:6" ht="39" thickBot="1" x14ac:dyDescent="0.25">
      <c r="B154" s="318"/>
      <c r="C154" s="219"/>
      <c r="D154" s="232"/>
      <c r="E154" s="232" t="s">
        <v>1749</v>
      </c>
      <c r="F154" s="235"/>
    </row>
    <row r="155" spans="2:6" ht="39" thickBot="1" x14ac:dyDescent="0.25">
      <c r="B155" s="318"/>
      <c r="C155" s="219"/>
      <c r="D155" s="232"/>
      <c r="E155" s="232" t="s">
        <v>1750</v>
      </c>
      <c r="F155" s="235"/>
    </row>
    <row r="156" spans="2:6" ht="39" thickBot="1" x14ac:dyDescent="0.25">
      <c r="B156" s="318"/>
      <c r="C156" s="219"/>
      <c r="D156" s="232"/>
      <c r="E156" s="232" t="s">
        <v>1751</v>
      </c>
      <c r="F156" s="235"/>
    </row>
    <row r="157" spans="2:6" ht="39" thickBot="1" x14ac:dyDescent="0.25">
      <c r="B157" s="318"/>
      <c r="C157" s="219"/>
      <c r="D157" s="308"/>
      <c r="E157" s="308" t="s">
        <v>1752</v>
      </c>
      <c r="F157" s="308"/>
    </row>
    <row r="158" spans="2:6" ht="26.25" thickBot="1" x14ac:dyDescent="0.25">
      <c r="B158" s="247"/>
      <c r="C158" s="219"/>
      <c r="D158" s="234" t="s">
        <v>1275</v>
      </c>
      <c r="E158" s="234"/>
      <c r="F158" s="239"/>
    </row>
    <row r="159" spans="2:6" ht="29.25" customHeight="1" thickBot="1" x14ac:dyDescent="0.25">
      <c r="B159" s="287"/>
      <c r="C159" s="314"/>
      <c r="D159" s="308"/>
      <c r="E159" s="308"/>
      <c r="F159" s="308" t="s">
        <v>1276</v>
      </c>
    </row>
    <row r="160" spans="2:6" ht="26.25" thickBot="1" x14ac:dyDescent="0.25">
      <c r="B160" s="287"/>
      <c r="C160" s="314"/>
      <c r="D160" s="234" t="s">
        <v>1356</v>
      </c>
      <c r="E160" s="234"/>
      <c r="F160" s="239"/>
    </row>
    <row r="161" spans="2:6" ht="26.25" thickBot="1" x14ac:dyDescent="0.25">
      <c r="B161" s="249"/>
      <c r="C161" s="220"/>
      <c r="D161" s="232"/>
      <c r="E161" s="232"/>
      <c r="F161" s="232" t="s">
        <v>1408</v>
      </c>
    </row>
    <row r="162" spans="2:6" ht="13.5" thickBot="1" x14ac:dyDescent="0.25">
      <c r="B162" s="250"/>
      <c r="C162" s="237"/>
      <c r="D162" s="251"/>
      <c r="E162" s="251"/>
      <c r="F162" s="251"/>
    </row>
    <row r="163" spans="2:6" x14ac:dyDescent="0.2">
      <c r="B163" s="315" t="s">
        <v>1692</v>
      </c>
      <c r="C163" s="315"/>
      <c r="D163" s="315"/>
      <c r="E163" s="315"/>
      <c r="F163" s="315"/>
    </row>
    <row r="164" spans="2:6" ht="5.25" customHeight="1" x14ac:dyDescent="0.2"/>
  </sheetData>
  <customSheetViews>
    <customSheetView guid="{ADFF1452-1AD6-481E-A95F-41005C28769F}" showGridLines="0">
      <pane ySplit="3" topLeftCell="A4" activePane="bottomLeft" state="frozen"/>
      <selection pane="bottomLeft" activeCell="G9" sqref="G9"/>
      <pageMargins left="0.7" right="0.7" top="0.75" bottom="0.75" header="0.3" footer="0.3"/>
    </customSheetView>
  </customSheetViews>
  <mergeCells count="31">
    <mergeCell ref="A1:D1"/>
    <mergeCell ref="B7:B27"/>
    <mergeCell ref="B142:B144"/>
    <mergeCell ref="B145:B147"/>
    <mergeCell ref="B148:B150"/>
    <mergeCell ref="B128:B130"/>
    <mergeCell ref="B131:B134"/>
    <mergeCell ref="B107:B111"/>
    <mergeCell ref="B118:B123"/>
    <mergeCell ref="B82:B98"/>
    <mergeCell ref="B102:B104"/>
    <mergeCell ref="B69:B72"/>
    <mergeCell ref="B73:B77"/>
    <mergeCell ref="B50:B52"/>
    <mergeCell ref="B113:B116"/>
    <mergeCell ref="B33:B35"/>
    <mergeCell ref="B163:F163"/>
    <mergeCell ref="B3:F3"/>
    <mergeCell ref="D5:F5"/>
    <mergeCell ref="B56:B60"/>
    <mergeCell ref="B61:B63"/>
    <mergeCell ref="B151:B157"/>
    <mergeCell ref="B53:B55"/>
    <mergeCell ref="B30:B32"/>
    <mergeCell ref="B125:B127"/>
    <mergeCell ref="B79:B81"/>
    <mergeCell ref="B65:B68"/>
    <mergeCell ref="B36:B38"/>
    <mergeCell ref="B39:B41"/>
    <mergeCell ref="B42:B44"/>
    <mergeCell ref="B45:B48"/>
  </mergeCells>
  <pageMargins left="0.5" right="0.5" top="0.5" bottom="0.5" header="0.3" footer="0.3"/>
  <pageSetup scale="84" fitToHeight="0" orientation="landscape" r:id="rId1"/>
  <headerFoot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5" sqref="A5"/>
    </sheetView>
  </sheetViews>
  <sheetFormatPr defaultRowHeight="12.75" x14ac:dyDescent="0.2"/>
  <sheetData>
    <row r="1" spans="1:3" x14ac:dyDescent="0.2">
      <c r="A1" s="32" t="s">
        <v>796</v>
      </c>
    </row>
    <row r="3" spans="1:3" x14ac:dyDescent="0.2">
      <c r="A3" s="33" t="s">
        <v>691</v>
      </c>
      <c r="C3" s="32"/>
    </row>
    <row r="4" spans="1:3" ht="25.5" x14ac:dyDescent="0.2">
      <c r="A4" s="12" t="s">
        <v>872</v>
      </c>
    </row>
    <row r="5" spans="1:3" ht="25.5" x14ac:dyDescent="0.2">
      <c r="A5" s="9" t="s">
        <v>26</v>
      </c>
    </row>
    <row r="6" spans="1:3" x14ac:dyDescent="0.2">
      <c r="A6" s="9" t="s">
        <v>366</v>
      </c>
    </row>
    <row r="7" spans="1:3" x14ac:dyDescent="0.2">
      <c r="A7" s="7"/>
    </row>
  </sheetData>
  <customSheetViews>
    <customSheetView guid="{ADFF1452-1AD6-481E-A95F-41005C28769F}" showGridLines="0" state="hidden">
      <selection activeCell="A5" sqref="A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60"/>
  <sheetViews>
    <sheetView showGridLines="0" zoomScale="60" zoomScaleNormal="60" workbookViewId="0">
      <pane ySplit="1" topLeftCell="A194" activePane="bottomLeft" state="frozen"/>
      <selection pane="bottomLeft" activeCell="D185" sqref="D185"/>
    </sheetView>
  </sheetViews>
  <sheetFormatPr defaultColWidth="14.42578125" defaultRowHeight="12.75" x14ac:dyDescent="0.2"/>
  <cols>
    <col min="1" max="1" width="20.7109375" style="6" customWidth="1"/>
    <col min="2" max="2" width="20.7109375" style="142" customWidth="1"/>
    <col min="3" max="3" width="26.42578125" style="142" customWidth="1"/>
    <col min="4" max="4" width="30.7109375" style="6" customWidth="1"/>
    <col min="5" max="5" width="10.7109375" style="6" customWidth="1"/>
    <col min="6" max="6" width="30.7109375" style="6" customWidth="1"/>
    <col min="7" max="7" width="10.7109375" style="6" customWidth="1"/>
    <col min="8" max="8" width="35.7109375" style="6" customWidth="1"/>
    <col min="9" max="14" width="25.7109375" style="6" customWidth="1"/>
    <col min="15" max="18" width="25.7109375" style="124" customWidth="1"/>
    <col min="19" max="19" width="20.7109375" style="124" hidden="1" customWidth="1"/>
    <col min="20" max="20" width="36.28515625" style="42" customWidth="1"/>
    <col min="21" max="16384" width="14.42578125" style="4"/>
  </cols>
  <sheetData>
    <row r="1" spans="1:20" ht="44.25" customHeight="1" thickBot="1" x14ac:dyDescent="0.25">
      <c r="A1" s="152" t="s">
        <v>1279</v>
      </c>
      <c r="B1" s="152" t="s">
        <v>1156</v>
      </c>
      <c r="C1" s="160" t="s">
        <v>1157</v>
      </c>
      <c r="D1" s="163" t="s">
        <v>915</v>
      </c>
      <c r="E1" s="143" t="s">
        <v>3</v>
      </c>
      <c r="F1" s="143" t="s">
        <v>6</v>
      </c>
      <c r="G1" s="159" t="s">
        <v>1155</v>
      </c>
      <c r="H1" s="163" t="s">
        <v>7</v>
      </c>
      <c r="I1" s="143" t="s">
        <v>924</v>
      </c>
      <c r="J1" s="143" t="s">
        <v>904</v>
      </c>
      <c r="K1" s="143" t="s">
        <v>905</v>
      </c>
      <c r="L1" s="143" t="s">
        <v>906</v>
      </c>
      <c r="M1" s="143" t="s">
        <v>925</v>
      </c>
      <c r="N1" s="159" t="s">
        <v>995</v>
      </c>
      <c r="O1" s="192" t="s">
        <v>1012</v>
      </c>
      <c r="P1" s="190" t="s">
        <v>1013</v>
      </c>
      <c r="Q1" s="191" t="s">
        <v>1014</v>
      </c>
      <c r="R1" s="153" t="s">
        <v>1011</v>
      </c>
      <c r="S1" s="203" t="s">
        <v>919</v>
      </c>
      <c r="T1" s="290"/>
    </row>
    <row r="2" spans="1:20" s="208" customFormat="1" ht="39.950000000000003" customHeight="1" thickBot="1" x14ac:dyDescent="0.25">
      <c r="A2" s="325" t="s">
        <v>1227</v>
      </c>
      <c r="B2" s="326"/>
      <c r="C2" s="326"/>
      <c r="D2" s="326"/>
      <c r="E2" s="326"/>
      <c r="F2" s="326"/>
      <c r="G2" s="327"/>
      <c r="H2" s="252"/>
      <c r="I2" s="253"/>
      <c r="J2" s="253"/>
      <c r="K2" s="253"/>
      <c r="L2" s="253"/>
      <c r="M2" s="253"/>
      <c r="N2" s="253"/>
      <c r="O2" s="282"/>
      <c r="P2" s="253"/>
      <c r="Q2" s="253"/>
      <c r="R2" s="253"/>
      <c r="S2" s="254"/>
      <c r="T2" s="291"/>
    </row>
    <row r="3" spans="1:20" ht="129.75" customHeight="1" x14ac:dyDescent="0.2">
      <c r="A3" s="145" t="s">
        <v>1658</v>
      </c>
      <c r="B3" s="145">
        <v>1</v>
      </c>
      <c r="C3" s="145" t="s">
        <v>994</v>
      </c>
      <c r="D3" s="164" t="s">
        <v>1005</v>
      </c>
      <c r="E3" s="145">
        <v>2</v>
      </c>
      <c r="F3" s="145" t="s">
        <v>994</v>
      </c>
      <c r="G3" s="151" t="s">
        <v>916</v>
      </c>
      <c r="H3" s="174" t="s">
        <v>1346</v>
      </c>
      <c r="I3" s="146" t="s">
        <v>999</v>
      </c>
      <c r="J3" s="146" t="s">
        <v>1345</v>
      </c>
      <c r="K3" s="146"/>
      <c r="L3" s="146" t="s">
        <v>1000</v>
      </c>
      <c r="M3" s="146" t="s">
        <v>1001</v>
      </c>
      <c r="N3" s="151" t="s">
        <v>928</v>
      </c>
      <c r="O3" s="174" t="s">
        <v>1123</v>
      </c>
      <c r="P3" s="146" t="s">
        <v>1124</v>
      </c>
      <c r="Q3" s="146" t="s">
        <v>1144</v>
      </c>
      <c r="R3" s="158" t="s">
        <v>1026</v>
      </c>
      <c r="S3" s="204"/>
      <c r="T3" s="290"/>
    </row>
    <row r="4" spans="1:20" ht="50.25" customHeight="1" x14ac:dyDescent="0.2">
      <c r="A4" s="128" t="s">
        <v>1507</v>
      </c>
      <c r="B4" s="128">
        <v>2</v>
      </c>
      <c r="C4" s="128" t="s">
        <v>998</v>
      </c>
      <c r="D4" s="166" t="s">
        <v>1006</v>
      </c>
      <c r="E4" s="128">
        <v>2</v>
      </c>
      <c r="F4" s="128" t="s">
        <v>1166</v>
      </c>
      <c r="G4" s="133" t="s">
        <v>917</v>
      </c>
      <c r="H4" s="166" t="s">
        <v>1373</v>
      </c>
      <c r="I4" s="129" t="s">
        <v>951</v>
      </c>
      <c r="J4" s="129"/>
      <c r="K4" s="129" t="s">
        <v>950</v>
      </c>
      <c r="L4" s="129"/>
      <c r="M4" s="129" t="s">
        <v>930</v>
      </c>
      <c r="N4" s="133" t="s">
        <v>928</v>
      </c>
      <c r="O4" s="165" t="s">
        <v>1015</v>
      </c>
      <c r="P4" s="128" t="s">
        <v>1016</v>
      </c>
      <c r="Q4" s="131" t="s">
        <v>1017</v>
      </c>
      <c r="R4" s="133" t="s">
        <v>1018</v>
      </c>
      <c r="S4" s="200" t="s">
        <v>1109</v>
      </c>
      <c r="T4" s="290"/>
    </row>
    <row r="5" spans="1:20" ht="57" customHeight="1" x14ac:dyDescent="0.2">
      <c r="A5" s="128" t="s">
        <v>1508</v>
      </c>
      <c r="B5" s="128">
        <v>3</v>
      </c>
      <c r="C5" s="128" t="s">
        <v>998</v>
      </c>
      <c r="D5" s="166" t="s">
        <v>1006</v>
      </c>
      <c r="E5" s="128">
        <v>2</v>
      </c>
      <c r="F5" s="128" t="s">
        <v>1166</v>
      </c>
      <c r="G5" s="133" t="s">
        <v>917</v>
      </c>
      <c r="H5" s="166" t="s">
        <v>1281</v>
      </c>
      <c r="I5" s="129" t="s">
        <v>1409</v>
      </c>
      <c r="J5" s="129" t="s">
        <v>1413</v>
      </c>
      <c r="K5" s="129"/>
      <c r="L5" s="129" t="s">
        <v>1422</v>
      </c>
      <c r="M5" s="129" t="s">
        <v>931</v>
      </c>
      <c r="N5" s="133" t="s">
        <v>928</v>
      </c>
      <c r="O5" s="165" t="s">
        <v>1015</v>
      </c>
      <c r="P5" s="128" t="s">
        <v>1016</v>
      </c>
      <c r="Q5" s="131" t="s">
        <v>1017</v>
      </c>
      <c r="R5" s="133" t="s">
        <v>1018</v>
      </c>
      <c r="S5" s="200" t="s">
        <v>1109</v>
      </c>
      <c r="T5" s="290"/>
    </row>
    <row r="6" spans="1:20" ht="85.5" customHeight="1" x14ac:dyDescent="0.2">
      <c r="A6" s="128" t="s">
        <v>1509</v>
      </c>
      <c r="B6" s="128">
        <v>4</v>
      </c>
      <c r="C6" s="128" t="s">
        <v>998</v>
      </c>
      <c r="D6" s="166" t="s">
        <v>1006</v>
      </c>
      <c r="E6" s="128">
        <v>2</v>
      </c>
      <c r="F6" s="128" t="s">
        <v>1166</v>
      </c>
      <c r="G6" s="133" t="s">
        <v>917</v>
      </c>
      <c r="H6" s="166" t="s">
        <v>1282</v>
      </c>
      <c r="I6" s="129" t="s">
        <v>941</v>
      </c>
      <c r="J6" s="129" t="s">
        <v>940</v>
      </c>
      <c r="K6" s="129" t="s">
        <v>942</v>
      </c>
      <c r="L6" s="129" t="s">
        <v>943</v>
      </c>
      <c r="M6" s="129" t="s">
        <v>932</v>
      </c>
      <c r="N6" s="133" t="s">
        <v>928</v>
      </c>
      <c r="O6" s="166"/>
      <c r="P6" s="129"/>
      <c r="Q6" s="129"/>
      <c r="R6" s="133"/>
      <c r="S6" s="200" t="s">
        <v>1109</v>
      </c>
      <c r="T6" s="290"/>
    </row>
    <row r="7" spans="1:20" ht="42.75" customHeight="1" x14ac:dyDescent="0.2">
      <c r="A7" s="128" t="s">
        <v>1510</v>
      </c>
      <c r="B7" s="128">
        <v>5</v>
      </c>
      <c r="C7" s="128" t="s">
        <v>998</v>
      </c>
      <c r="D7" s="166" t="s">
        <v>1006</v>
      </c>
      <c r="E7" s="128">
        <v>2</v>
      </c>
      <c r="F7" s="128" t="s">
        <v>1166</v>
      </c>
      <c r="G7" s="133" t="s">
        <v>917</v>
      </c>
      <c r="H7" s="166" t="s">
        <v>1459</v>
      </c>
      <c r="I7" s="129" t="s">
        <v>951</v>
      </c>
      <c r="J7" s="129"/>
      <c r="K7" s="129" t="s">
        <v>950</v>
      </c>
      <c r="L7" s="129"/>
      <c r="M7" s="129" t="s">
        <v>930</v>
      </c>
      <c r="N7" s="133" t="s">
        <v>928</v>
      </c>
      <c r="O7" s="165" t="s">
        <v>1019</v>
      </c>
      <c r="P7" s="128" t="s">
        <v>1020</v>
      </c>
      <c r="Q7" s="131" t="s">
        <v>1017</v>
      </c>
      <c r="R7" s="133" t="s">
        <v>1018</v>
      </c>
      <c r="S7" s="200" t="s">
        <v>1109</v>
      </c>
      <c r="T7" s="290"/>
    </row>
    <row r="8" spans="1:20" ht="54" customHeight="1" x14ac:dyDescent="0.2">
      <c r="A8" s="128" t="s">
        <v>1511</v>
      </c>
      <c r="B8" s="128">
        <v>6</v>
      </c>
      <c r="C8" s="128" t="s">
        <v>998</v>
      </c>
      <c r="D8" s="166" t="s">
        <v>1006</v>
      </c>
      <c r="E8" s="128">
        <v>2</v>
      </c>
      <c r="F8" s="128" t="s">
        <v>1166</v>
      </c>
      <c r="G8" s="133" t="s">
        <v>917</v>
      </c>
      <c r="H8" s="166" t="s">
        <v>1283</v>
      </c>
      <c r="I8" s="129" t="s">
        <v>1409</v>
      </c>
      <c r="J8" s="129" t="s">
        <v>1413</v>
      </c>
      <c r="K8" s="129"/>
      <c r="L8" s="129" t="s">
        <v>1422</v>
      </c>
      <c r="M8" s="129" t="s">
        <v>931</v>
      </c>
      <c r="N8" s="133" t="s">
        <v>928</v>
      </c>
      <c r="O8" s="165" t="s">
        <v>1019</v>
      </c>
      <c r="P8" s="128" t="s">
        <v>1020</v>
      </c>
      <c r="Q8" s="131" t="s">
        <v>1017</v>
      </c>
      <c r="R8" s="133" t="s">
        <v>1018</v>
      </c>
      <c r="S8" s="200" t="s">
        <v>1109</v>
      </c>
      <c r="T8" s="290"/>
    </row>
    <row r="9" spans="1:20" ht="85.5" customHeight="1" x14ac:dyDescent="0.2">
      <c r="A9" s="128" t="s">
        <v>1512</v>
      </c>
      <c r="B9" s="128">
        <v>7</v>
      </c>
      <c r="C9" s="128" t="s">
        <v>998</v>
      </c>
      <c r="D9" s="166" t="s">
        <v>1006</v>
      </c>
      <c r="E9" s="128">
        <v>2</v>
      </c>
      <c r="F9" s="128" t="s">
        <v>1166</v>
      </c>
      <c r="G9" s="133" t="s">
        <v>917</v>
      </c>
      <c r="H9" s="166" t="s">
        <v>1282</v>
      </c>
      <c r="I9" s="129" t="s">
        <v>941</v>
      </c>
      <c r="J9" s="129" t="s">
        <v>940</v>
      </c>
      <c r="K9" s="129" t="s">
        <v>942</v>
      </c>
      <c r="L9" s="129" t="s">
        <v>943</v>
      </c>
      <c r="M9" s="129" t="s">
        <v>932</v>
      </c>
      <c r="N9" s="133" t="s">
        <v>928</v>
      </c>
      <c r="O9" s="166"/>
      <c r="P9" s="129"/>
      <c r="Q9" s="129"/>
      <c r="R9" s="133"/>
      <c r="S9" s="200" t="s">
        <v>1109</v>
      </c>
      <c r="T9" s="290"/>
    </row>
    <row r="10" spans="1:20" ht="41.25" customHeight="1" x14ac:dyDescent="0.2">
      <c r="A10" s="128" t="s">
        <v>1513</v>
      </c>
      <c r="B10" s="128">
        <v>8</v>
      </c>
      <c r="C10" s="128" t="s">
        <v>998</v>
      </c>
      <c r="D10" s="166" t="s">
        <v>1006</v>
      </c>
      <c r="E10" s="128">
        <v>2</v>
      </c>
      <c r="F10" s="128" t="s">
        <v>1158</v>
      </c>
      <c r="G10" s="133" t="s">
        <v>917</v>
      </c>
      <c r="H10" s="166" t="s">
        <v>1374</v>
      </c>
      <c r="I10" s="129" t="s">
        <v>951</v>
      </c>
      <c r="J10" s="129"/>
      <c r="K10" s="129" t="s">
        <v>950</v>
      </c>
      <c r="L10" s="129"/>
      <c r="M10" s="129" t="s">
        <v>930</v>
      </c>
      <c r="N10" s="133" t="s">
        <v>928</v>
      </c>
      <c r="O10" s="165" t="s">
        <v>1021</v>
      </c>
      <c r="P10" s="128" t="s">
        <v>1022</v>
      </c>
      <c r="Q10" s="131" t="s">
        <v>1017</v>
      </c>
      <c r="R10" s="133" t="s">
        <v>1018</v>
      </c>
      <c r="S10" s="200" t="s">
        <v>1109</v>
      </c>
      <c r="T10" s="290"/>
    </row>
    <row r="11" spans="1:20" ht="58.5" customHeight="1" x14ac:dyDescent="0.2">
      <c r="A11" s="128" t="s">
        <v>1514</v>
      </c>
      <c r="B11" s="128">
        <v>9</v>
      </c>
      <c r="C11" s="128" t="s">
        <v>998</v>
      </c>
      <c r="D11" s="166" t="s">
        <v>1006</v>
      </c>
      <c r="E11" s="128">
        <v>2</v>
      </c>
      <c r="F11" s="128" t="s">
        <v>1166</v>
      </c>
      <c r="G11" s="133" t="s">
        <v>917</v>
      </c>
      <c r="H11" s="166" t="s">
        <v>1281</v>
      </c>
      <c r="I11" s="129" t="s">
        <v>1409</v>
      </c>
      <c r="J11" s="129" t="s">
        <v>1413</v>
      </c>
      <c r="K11" s="129"/>
      <c r="L11" s="129" t="s">
        <v>1422</v>
      </c>
      <c r="M11" s="129" t="s">
        <v>931</v>
      </c>
      <c r="N11" s="133" t="s">
        <v>928</v>
      </c>
      <c r="O11" s="165" t="s">
        <v>1021</v>
      </c>
      <c r="P11" s="128" t="s">
        <v>1022</v>
      </c>
      <c r="Q11" s="131" t="s">
        <v>1017</v>
      </c>
      <c r="R11" s="133" t="s">
        <v>1018</v>
      </c>
      <c r="S11" s="200" t="s">
        <v>1109</v>
      </c>
      <c r="T11" s="290"/>
    </row>
    <row r="12" spans="1:20" ht="87" customHeight="1" x14ac:dyDescent="0.2">
      <c r="A12" s="128" t="s">
        <v>1515</v>
      </c>
      <c r="B12" s="128">
        <v>10</v>
      </c>
      <c r="C12" s="128" t="s">
        <v>998</v>
      </c>
      <c r="D12" s="166" t="s">
        <v>1006</v>
      </c>
      <c r="E12" s="128">
        <v>2</v>
      </c>
      <c r="F12" s="128" t="s">
        <v>1166</v>
      </c>
      <c r="G12" s="133" t="s">
        <v>917</v>
      </c>
      <c r="H12" s="166" t="s">
        <v>1282</v>
      </c>
      <c r="I12" s="129" t="s">
        <v>941</v>
      </c>
      <c r="J12" s="129" t="s">
        <v>940</v>
      </c>
      <c r="K12" s="129" t="s">
        <v>942</v>
      </c>
      <c r="L12" s="129" t="s">
        <v>943</v>
      </c>
      <c r="M12" s="129" t="s">
        <v>932</v>
      </c>
      <c r="N12" s="133" t="s">
        <v>928</v>
      </c>
      <c r="O12" s="166"/>
      <c r="P12" s="129"/>
      <c r="Q12" s="129"/>
      <c r="R12" s="133"/>
      <c r="S12" s="200" t="s">
        <v>1109</v>
      </c>
      <c r="T12" s="290"/>
    </row>
    <row r="13" spans="1:20" ht="114" customHeight="1" x14ac:dyDescent="0.2">
      <c r="A13" s="179" t="s">
        <v>1521</v>
      </c>
      <c r="B13" s="179">
        <v>11</v>
      </c>
      <c r="C13" s="179" t="s">
        <v>1008</v>
      </c>
      <c r="D13" s="178" t="s">
        <v>1006</v>
      </c>
      <c r="E13" s="179">
        <v>2</v>
      </c>
      <c r="F13" s="179" t="s">
        <v>1008</v>
      </c>
      <c r="G13" s="180" t="s">
        <v>917</v>
      </c>
      <c r="H13" s="178" t="s">
        <v>1460</v>
      </c>
      <c r="I13" s="179" t="s">
        <v>929</v>
      </c>
      <c r="J13" s="179"/>
      <c r="K13" s="179"/>
      <c r="L13" s="179"/>
      <c r="M13" s="179" t="s">
        <v>1412</v>
      </c>
      <c r="N13" s="181" t="s">
        <v>928</v>
      </c>
      <c r="O13" s="185"/>
      <c r="P13" s="186"/>
      <c r="Q13" s="186"/>
      <c r="R13" s="181"/>
      <c r="S13" s="205"/>
      <c r="T13" s="290"/>
    </row>
    <row r="14" spans="1:20" ht="77.25" customHeight="1" x14ac:dyDescent="0.2">
      <c r="A14" s="122" t="s">
        <v>1516</v>
      </c>
      <c r="B14" s="122">
        <v>12</v>
      </c>
      <c r="C14" s="122" t="s">
        <v>998</v>
      </c>
      <c r="D14" s="167" t="s">
        <v>1006</v>
      </c>
      <c r="E14" s="122">
        <v>2</v>
      </c>
      <c r="F14" s="122" t="s">
        <v>1159</v>
      </c>
      <c r="G14" s="132" t="s">
        <v>917</v>
      </c>
      <c r="H14" s="167" t="s">
        <v>1229</v>
      </c>
      <c r="I14" s="122" t="s">
        <v>929</v>
      </c>
      <c r="J14" s="122"/>
      <c r="K14" s="122" t="s">
        <v>953</v>
      </c>
      <c r="L14" s="122"/>
      <c r="M14" s="122" t="s">
        <v>948</v>
      </c>
      <c r="N14" s="132" t="s">
        <v>928</v>
      </c>
      <c r="O14" s="166"/>
      <c r="P14" s="129"/>
      <c r="Q14" s="129"/>
      <c r="R14" s="133"/>
      <c r="S14" s="202"/>
      <c r="T14" s="290"/>
    </row>
    <row r="15" spans="1:20" ht="80.25" customHeight="1" x14ac:dyDescent="0.2">
      <c r="A15" s="122" t="s">
        <v>1517</v>
      </c>
      <c r="B15" s="122">
        <v>13</v>
      </c>
      <c r="C15" s="122" t="s">
        <v>998</v>
      </c>
      <c r="D15" s="167" t="s">
        <v>1006</v>
      </c>
      <c r="E15" s="122">
        <v>2</v>
      </c>
      <c r="F15" s="122" t="s">
        <v>1159</v>
      </c>
      <c r="G15" s="132" t="s">
        <v>917</v>
      </c>
      <c r="H15" s="167" t="s">
        <v>1284</v>
      </c>
      <c r="I15" s="122" t="s">
        <v>934</v>
      </c>
      <c r="J15" s="122"/>
      <c r="K15" s="122"/>
      <c r="L15" s="122"/>
      <c r="M15" s="122" t="s">
        <v>954</v>
      </c>
      <c r="N15" s="132" t="s">
        <v>928</v>
      </c>
      <c r="O15" s="166"/>
      <c r="P15" s="129"/>
      <c r="Q15" s="129"/>
      <c r="R15" s="133"/>
      <c r="S15" s="202"/>
      <c r="T15" s="290"/>
    </row>
    <row r="16" spans="1:20" ht="86.25" customHeight="1" x14ac:dyDescent="0.2">
      <c r="A16" s="122" t="s">
        <v>1518</v>
      </c>
      <c r="B16" s="122">
        <v>14</v>
      </c>
      <c r="C16" s="122" t="s">
        <v>998</v>
      </c>
      <c r="D16" s="167" t="s">
        <v>1006</v>
      </c>
      <c r="E16" s="122">
        <v>2</v>
      </c>
      <c r="F16" s="122" t="s">
        <v>1159</v>
      </c>
      <c r="G16" s="161" t="s">
        <v>917</v>
      </c>
      <c r="H16" s="167" t="s">
        <v>1285</v>
      </c>
      <c r="I16" s="122" t="s">
        <v>1222</v>
      </c>
      <c r="J16" s="122" t="s">
        <v>940</v>
      </c>
      <c r="K16" s="122" t="s">
        <v>1223</v>
      </c>
      <c r="L16" s="122" t="s">
        <v>1224</v>
      </c>
      <c r="M16" s="122" t="s">
        <v>948</v>
      </c>
      <c r="N16" s="132" t="s">
        <v>928</v>
      </c>
      <c r="O16" s="167"/>
      <c r="P16" s="122"/>
      <c r="Q16" s="122"/>
      <c r="R16" s="132"/>
      <c r="S16" s="202"/>
      <c r="T16" s="290"/>
    </row>
    <row r="17" spans="1:20" ht="99" customHeight="1" x14ac:dyDescent="0.2">
      <c r="A17" s="122" t="s">
        <v>1519</v>
      </c>
      <c r="B17" s="122">
        <v>15</v>
      </c>
      <c r="C17" s="122" t="s">
        <v>998</v>
      </c>
      <c r="D17" s="167" t="s">
        <v>1006</v>
      </c>
      <c r="E17" s="122">
        <v>2</v>
      </c>
      <c r="F17" s="122" t="s">
        <v>1159</v>
      </c>
      <c r="G17" s="132" t="s">
        <v>917</v>
      </c>
      <c r="H17" s="167" t="s">
        <v>1286</v>
      </c>
      <c r="I17" s="122" t="s">
        <v>935</v>
      </c>
      <c r="J17" s="122"/>
      <c r="K17" s="122"/>
      <c r="L17" s="122"/>
      <c r="M17" s="122" t="s">
        <v>949</v>
      </c>
      <c r="N17" s="132" t="s">
        <v>928</v>
      </c>
      <c r="O17" s="166"/>
      <c r="P17" s="129"/>
      <c r="Q17" s="129"/>
      <c r="R17" s="133"/>
      <c r="S17" s="202"/>
      <c r="T17" s="290"/>
    </row>
    <row r="18" spans="1:20" ht="72.75" customHeight="1" x14ac:dyDescent="0.2">
      <c r="A18" s="186" t="s">
        <v>1520</v>
      </c>
      <c r="B18" s="186">
        <v>16</v>
      </c>
      <c r="C18" s="186" t="s">
        <v>1008</v>
      </c>
      <c r="D18" s="185" t="s">
        <v>1006</v>
      </c>
      <c r="E18" s="186">
        <v>2</v>
      </c>
      <c r="F18" s="186" t="s">
        <v>1008</v>
      </c>
      <c r="G18" s="181" t="s">
        <v>917</v>
      </c>
      <c r="H18" s="185" t="s">
        <v>1009</v>
      </c>
      <c r="I18" s="186" t="s">
        <v>929</v>
      </c>
      <c r="J18" s="186"/>
      <c r="K18" s="186"/>
      <c r="L18" s="186"/>
      <c r="M18" s="186" t="s">
        <v>930</v>
      </c>
      <c r="N18" s="181" t="s">
        <v>928</v>
      </c>
      <c r="O18" s="185"/>
      <c r="P18" s="186"/>
      <c r="Q18" s="186"/>
      <c r="R18" s="181"/>
      <c r="S18" s="206"/>
      <c r="T18" s="290"/>
    </row>
    <row r="19" spans="1:20" ht="63.75" customHeight="1" x14ac:dyDescent="0.2">
      <c r="A19" s="122" t="s">
        <v>1522</v>
      </c>
      <c r="B19" s="122">
        <v>17</v>
      </c>
      <c r="C19" s="122" t="s">
        <v>998</v>
      </c>
      <c r="D19" s="167" t="s">
        <v>1005</v>
      </c>
      <c r="E19" s="122">
        <v>2</v>
      </c>
      <c r="F19" s="122" t="s">
        <v>1167</v>
      </c>
      <c r="G19" s="132" t="s">
        <v>916</v>
      </c>
      <c r="H19" s="167" t="s">
        <v>1342</v>
      </c>
      <c r="I19" s="122" t="s">
        <v>926</v>
      </c>
      <c r="J19" s="122"/>
      <c r="K19" s="122" t="s">
        <v>927</v>
      </c>
      <c r="L19" s="122"/>
      <c r="M19" s="122" t="s">
        <v>933</v>
      </c>
      <c r="N19" s="132" t="s">
        <v>928</v>
      </c>
      <c r="O19" s="166"/>
      <c r="P19" s="129"/>
      <c r="Q19" s="129"/>
      <c r="R19" s="133"/>
      <c r="S19" s="202" t="s">
        <v>24</v>
      </c>
      <c r="T19" s="290"/>
    </row>
    <row r="20" spans="1:20" ht="63" customHeight="1" x14ac:dyDescent="0.2">
      <c r="A20" s="122" t="s">
        <v>1523</v>
      </c>
      <c r="B20" s="122">
        <v>18</v>
      </c>
      <c r="C20" s="122" t="s">
        <v>998</v>
      </c>
      <c r="D20" s="167" t="s">
        <v>1006</v>
      </c>
      <c r="E20" s="122">
        <v>2</v>
      </c>
      <c r="F20" s="122" t="s">
        <v>1168</v>
      </c>
      <c r="G20" s="132" t="s">
        <v>917</v>
      </c>
      <c r="H20" s="167" t="s">
        <v>1461</v>
      </c>
      <c r="I20" s="122" t="s">
        <v>1450</v>
      </c>
      <c r="J20" s="121"/>
      <c r="K20" s="122" t="s">
        <v>1462</v>
      </c>
      <c r="L20" s="122"/>
      <c r="M20" s="122" t="s">
        <v>1463</v>
      </c>
      <c r="N20" s="132" t="s">
        <v>928</v>
      </c>
      <c r="O20" s="167" t="s">
        <v>1023</v>
      </c>
      <c r="P20" s="125" t="s">
        <v>1024</v>
      </c>
      <c r="Q20" s="148" t="s">
        <v>1025</v>
      </c>
      <c r="R20" s="132" t="s">
        <v>1018</v>
      </c>
      <c r="S20" s="202"/>
      <c r="T20" s="290"/>
    </row>
    <row r="21" spans="1:20" ht="56.25" customHeight="1" x14ac:dyDescent="0.2">
      <c r="A21" s="122" t="s">
        <v>1524</v>
      </c>
      <c r="B21" s="122">
        <v>19</v>
      </c>
      <c r="C21" s="122" t="s">
        <v>998</v>
      </c>
      <c r="D21" s="167" t="s">
        <v>1006</v>
      </c>
      <c r="E21" s="122">
        <v>2</v>
      </c>
      <c r="F21" s="122" t="s">
        <v>1168</v>
      </c>
      <c r="G21" s="132" t="s">
        <v>917</v>
      </c>
      <c r="H21" s="167" t="s">
        <v>1280</v>
      </c>
      <c r="I21" s="122" t="s">
        <v>1450</v>
      </c>
      <c r="J21" s="121"/>
      <c r="K21" s="122" t="s">
        <v>1462</v>
      </c>
      <c r="L21" s="122"/>
      <c r="M21" s="122" t="s">
        <v>1463</v>
      </c>
      <c r="N21" s="132" t="s">
        <v>928</v>
      </c>
      <c r="O21" s="167" t="s">
        <v>1023</v>
      </c>
      <c r="P21" s="125" t="s">
        <v>1024</v>
      </c>
      <c r="Q21" s="148" t="s">
        <v>1025</v>
      </c>
      <c r="R21" s="132" t="s">
        <v>1026</v>
      </c>
      <c r="S21" s="202"/>
      <c r="T21" s="290"/>
    </row>
    <row r="22" spans="1:20" ht="87.75" customHeight="1" x14ac:dyDescent="0.2">
      <c r="A22" s="122" t="s">
        <v>1525</v>
      </c>
      <c r="B22" s="122">
        <v>20</v>
      </c>
      <c r="C22" s="122" t="s">
        <v>998</v>
      </c>
      <c r="D22" s="167" t="s">
        <v>1006</v>
      </c>
      <c r="E22" s="122">
        <v>2</v>
      </c>
      <c r="F22" s="122" t="s">
        <v>1160</v>
      </c>
      <c r="G22" s="132" t="s">
        <v>917</v>
      </c>
      <c r="H22" s="167" t="s">
        <v>937</v>
      </c>
      <c r="I22" s="122" t="s">
        <v>929</v>
      </c>
      <c r="J22" s="122" t="s">
        <v>938</v>
      </c>
      <c r="K22" s="122" t="s">
        <v>1332</v>
      </c>
      <c r="L22" s="122" t="s">
        <v>1333</v>
      </c>
      <c r="M22" s="122" t="s">
        <v>1334</v>
      </c>
      <c r="N22" s="132" t="s">
        <v>928</v>
      </c>
      <c r="O22" s="167" t="s">
        <v>1027</v>
      </c>
      <c r="P22" s="125" t="s">
        <v>1028</v>
      </c>
      <c r="Q22" s="148" t="s">
        <v>1029</v>
      </c>
      <c r="R22" s="132" t="s">
        <v>1018</v>
      </c>
      <c r="S22" s="202" t="s">
        <v>1154</v>
      </c>
      <c r="T22" s="290"/>
    </row>
    <row r="23" spans="1:20" ht="132" customHeight="1" x14ac:dyDescent="0.2">
      <c r="A23" s="122" t="s">
        <v>1526</v>
      </c>
      <c r="B23" s="122">
        <v>21</v>
      </c>
      <c r="C23" s="122" t="s">
        <v>998</v>
      </c>
      <c r="D23" s="167" t="s">
        <v>1006</v>
      </c>
      <c r="E23" s="122">
        <v>2</v>
      </c>
      <c r="F23" s="122" t="s">
        <v>1160</v>
      </c>
      <c r="G23" s="132" t="s">
        <v>917</v>
      </c>
      <c r="H23" s="167" t="s">
        <v>939</v>
      </c>
      <c r="I23" s="122" t="s">
        <v>1410</v>
      </c>
      <c r="J23" s="122" t="s">
        <v>1414</v>
      </c>
      <c r="K23" s="122"/>
      <c r="L23" s="122" t="s">
        <v>1423</v>
      </c>
      <c r="M23" s="122" t="s">
        <v>1348</v>
      </c>
      <c r="N23" s="132" t="s">
        <v>928</v>
      </c>
      <c r="O23" s="166"/>
      <c r="P23" s="129"/>
      <c r="Q23" s="129"/>
      <c r="R23" s="133"/>
      <c r="S23" s="202" t="s">
        <v>1154</v>
      </c>
      <c r="T23" s="290"/>
    </row>
    <row r="24" spans="1:20" ht="74.25" customHeight="1" x14ac:dyDescent="0.2">
      <c r="A24" s="129" t="s">
        <v>1527</v>
      </c>
      <c r="B24" s="129">
        <v>22</v>
      </c>
      <c r="C24" s="129" t="s">
        <v>998</v>
      </c>
      <c r="D24" s="165" t="s">
        <v>1005</v>
      </c>
      <c r="E24" s="129">
        <v>2</v>
      </c>
      <c r="F24" s="129" t="s">
        <v>1169</v>
      </c>
      <c r="G24" s="162" t="s">
        <v>916</v>
      </c>
      <c r="H24" s="166" t="s">
        <v>1335</v>
      </c>
      <c r="I24" s="129" t="s">
        <v>926</v>
      </c>
      <c r="J24" s="129"/>
      <c r="K24" s="129" t="s">
        <v>927</v>
      </c>
      <c r="L24" s="129"/>
      <c r="M24" s="129" t="s">
        <v>933</v>
      </c>
      <c r="N24" s="133" t="s">
        <v>928</v>
      </c>
      <c r="O24" s="166" t="s">
        <v>1030</v>
      </c>
      <c r="P24" s="128" t="s">
        <v>1031</v>
      </c>
      <c r="Q24" s="131" t="s">
        <v>1032</v>
      </c>
      <c r="R24" s="133" t="s">
        <v>1026</v>
      </c>
      <c r="S24" s="200" t="s">
        <v>1118</v>
      </c>
      <c r="T24" s="290"/>
    </row>
    <row r="25" spans="1:20" ht="79.5" customHeight="1" x14ac:dyDescent="0.2">
      <c r="A25" s="123" t="s">
        <v>1528</v>
      </c>
      <c r="B25" s="123">
        <v>23</v>
      </c>
      <c r="C25" s="123" t="s">
        <v>998</v>
      </c>
      <c r="D25" s="169" t="s">
        <v>1002</v>
      </c>
      <c r="E25" s="123">
        <v>2</v>
      </c>
      <c r="F25" s="123" t="s">
        <v>1170</v>
      </c>
      <c r="G25" s="154" t="s">
        <v>917</v>
      </c>
      <c r="H25" s="169" t="s">
        <v>1755</v>
      </c>
      <c r="I25" s="123" t="s">
        <v>936</v>
      </c>
      <c r="J25" s="123"/>
      <c r="K25" s="123"/>
      <c r="L25" s="123"/>
      <c r="M25" s="123" t="s">
        <v>1341</v>
      </c>
      <c r="N25" s="154" t="s">
        <v>928</v>
      </c>
      <c r="O25" s="166"/>
      <c r="P25" s="129"/>
      <c r="Q25" s="129"/>
      <c r="R25" s="133"/>
      <c r="S25" s="202" t="s">
        <v>1118</v>
      </c>
      <c r="T25" s="290"/>
    </row>
    <row r="26" spans="1:20" ht="108" customHeight="1" x14ac:dyDescent="0.2">
      <c r="A26" s="123" t="s">
        <v>1529</v>
      </c>
      <c r="B26" s="123">
        <v>24</v>
      </c>
      <c r="C26" s="123" t="s">
        <v>998</v>
      </c>
      <c r="D26" s="169" t="s">
        <v>1005</v>
      </c>
      <c r="E26" s="123">
        <v>2</v>
      </c>
      <c r="F26" s="123" t="s">
        <v>1169</v>
      </c>
      <c r="G26" s="154" t="s">
        <v>1336</v>
      </c>
      <c r="H26" s="280" t="s">
        <v>1347</v>
      </c>
      <c r="I26" s="275" t="s">
        <v>926</v>
      </c>
      <c r="J26" s="275"/>
      <c r="K26" s="275" t="s">
        <v>927</v>
      </c>
      <c r="L26" s="275"/>
      <c r="M26" s="275" t="s">
        <v>933</v>
      </c>
      <c r="N26" s="276" t="s">
        <v>928</v>
      </c>
      <c r="O26" s="169" t="s">
        <v>1338</v>
      </c>
      <c r="P26" s="123" t="s">
        <v>1339</v>
      </c>
      <c r="Q26" s="123" t="s">
        <v>1340</v>
      </c>
      <c r="R26" s="154" t="s">
        <v>1018</v>
      </c>
      <c r="S26" s="202" t="s">
        <v>1118</v>
      </c>
      <c r="T26" s="290"/>
    </row>
    <row r="27" spans="1:20" ht="115.5" customHeight="1" thickBot="1" x14ac:dyDescent="0.25">
      <c r="A27" s="136" t="s">
        <v>1530</v>
      </c>
      <c r="B27" s="136">
        <v>25</v>
      </c>
      <c r="C27" s="136" t="s">
        <v>998</v>
      </c>
      <c r="D27" s="171" t="s">
        <v>1002</v>
      </c>
      <c r="E27" s="136">
        <v>2</v>
      </c>
      <c r="F27" s="136" t="s">
        <v>1169</v>
      </c>
      <c r="G27" s="157" t="s">
        <v>1337</v>
      </c>
      <c r="H27" s="211" t="s">
        <v>1754</v>
      </c>
      <c r="I27" s="277" t="s">
        <v>929</v>
      </c>
      <c r="J27" s="277"/>
      <c r="K27" s="277"/>
      <c r="L27" s="277"/>
      <c r="M27" s="277" t="s">
        <v>930</v>
      </c>
      <c r="N27" s="209" t="s">
        <v>928</v>
      </c>
      <c r="O27" s="171"/>
      <c r="P27" s="136"/>
      <c r="Q27" s="136"/>
      <c r="R27" s="157"/>
      <c r="S27" s="200" t="s">
        <v>1118</v>
      </c>
      <c r="T27" s="290"/>
    </row>
    <row r="28" spans="1:20" s="207" customFormat="1" ht="39.950000000000003" customHeight="1" thickBot="1" x14ac:dyDescent="0.25">
      <c r="A28" s="322" t="s">
        <v>1228</v>
      </c>
      <c r="B28" s="323"/>
      <c r="C28" s="323"/>
      <c r="D28" s="323"/>
      <c r="E28" s="323"/>
      <c r="F28" s="323"/>
      <c r="G28" s="324"/>
      <c r="H28" s="255"/>
      <c r="I28" s="256"/>
      <c r="J28" s="256"/>
      <c r="K28" s="256"/>
      <c r="L28" s="256"/>
      <c r="M28" s="256"/>
      <c r="N28" s="256"/>
      <c r="O28" s="258"/>
      <c r="P28" s="259"/>
      <c r="Q28" s="259"/>
      <c r="R28" s="259"/>
      <c r="S28" s="257"/>
      <c r="T28" s="292"/>
    </row>
    <row r="29" spans="1:20" ht="93.75" customHeight="1" x14ac:dyDescent="0.2">
      <c r="A29" s="146" t="s">
        <v>1659</v>
      </c>
      <c r="B29" s="146">
        <v>26</v>
      </c>
      <c r="C29" s="146" t="s">
        <v>994</v>
      </c>
      <c r="D29" s="174" t="s">
        <v>1005</v>
      </c>
      <c r="E29" s="146">
        <v>3</v>
      </c>
      <c r="F29" s="145" t="s">
        <v>994</v>
      </c>
      <c r="G29" s="158" t="s">
        <v>917</v>
      </c>
      <c r="H29" s="174" t="s">
        <v>1349</v>
      </c>
      <c r="I29" s="146" t="s">
        <v>922</v>
      </c>
      <c r="J29" s="146" t="s">
        <v>921</v>
      </c>
      <c r="K29" s="146"/>
      <c r="L29" s="146" t="s">
        <v>985</v>
      </c>
      <c r="M29" s="146" t="s">
        <v>1444</v>
      </c>
      <c r="N29" s="158" t="s">
        <v>928</v>
      </c>
      <c r="O29" s="174" t="s">
        <v>1128</v>
      </c>
      <c r="P29" s="146" t="s">
        <v>1127</v>
      </c>
      <c r="Q29" s="146" t="s">
        <v>1142</v>
      </c>
      <c r="R29" s="158" t="s">
        <v>1026</v>
      </c>
      <c r="S29" s="193"/>
      <c r="T29" s="290"/>
    </row>
    <row r="30" spans="1:20" ht="33.75" customHeight="1" x14ac:dyDescent="0.2">
      <c r="A30" s="122" t="s">
        <v>1531</v>
      </c>
      <c r="B30" s="122">
        <v>27</v>
      </c>
      <c r="C30" s="122" t="s">
        <v>998</v>
      </c>
      <c r="D30" s="168" t="s">
        <v>1005</v>
      </c>
      <c r="E30" s="122">
        <v>3</v>
      </c>
      <c r="F30" s="122" t="s">
        <v>1171</v>
      </c>
      <c r="G30" s="132" t="s">
        <v>916</v>
      </c>
      <c r="H30" s="167" t="s">
        <v>956</v>
      </c>
      <c r="I30" s="122" t="s">
        <v>926</v>
      </c>
      <c r="J30" s="122"/>
      <c r="K30" s="122" t="s">
        <v>927</v>
      </c>
      <c r="L30" s="122"/>
      <c r="M30" s="122" t="s">
        <v>933</v>
      </c>
      <c r="N30" s="148" t="s">
        <v>928</v>
      </c>
      <c r="O30" s="167"/>
      <c r="P30" s="122"/>
      <c r="Q30" s="122"/>
      <c r="R30" s="132"/>
      <c r="S30" s="202"/>
      <c r="T30" s="290"/>
    </row>
    <row r="31" spans="1:20" ht="70.5" customHeight="1" x14ac:dyDescent="0.2">
      <c r="A31" s="145" t="s">
        <v>1660</v>
      </c>
      <c r="B31" s="145">
        <v>28</v>
      </c>
      <c r="C31" s="145" t="s">
        <v>994</v>
      </c>
      <c r="D31" s="164" t="s">
        <v>1005</v>
      </c>
      <c r="E31" s="145">
        <v>3</v>
      </c>
      <c r="F31" s="145" t="s">
        <v>994</v>
      </c>
      <c r="G31" s="151" t="s">
        <v>916</v>
      </c>
      <c r="H31" s="164" t="s">
        <v>1464</v>
      </c>
      <c r="I31" s="145" t="s">
        <v>1455</v>
      </c>
      <c r="J31" s="145" t="s">
        <v>1456</v>
      </c>
      <c r="K31" s="145"/>
      <c r="L31" s="145" t="s">
        <v>1457</v>
      </c>
      <c r="M31" s="145" t="s">
        <v>1458</v>
      </c>
      <c r="N31" s="151" t="s">
        <v>928</v>
      </c>
      <c r="O31" s="164" t="s">
        <v>1130</v>
      </c>
      <c r="P31" s="145" t="s">
        <v>1129</v>
      </c>
      <c r="Q31" s="146" t="s">
        <v>1143</v>
      </c>
      <c r="R31" s="158" t="s">
        <v>1026</v>
      </c>
      <c r="S31" s="198"/>
      <c r="T31" s="293"/>
    </row>
    <row r="32" spans="1:20" ht="54.75" customHeight="1" x14ac:dyDescent="0.2">
      <c r="A32" s="145" t="s">
        <v>1532</v>
      </c>
      <c r="B32" s="145">
        <v>29</v>
      </c>
      <c r="C32" s="145" t="s">
        <v>998</v>
      </c>
      <c r="D32" s="164" t="s">
        <v>994</v>
      </c>
      <c r="E32" s="145">
        <v>3</v>
      </c>
      <c r="F32" s="145" t="s">
        <v>994</v>
      </c>
      <c r="G32" s="151" t="s">
        <v>916</v>
      </c>
      <c r="H32" s="164" t="s">
        <v>1465</v>
      </c>
      <c r="I32" s="145" t="s">
        <v>926</v>
      </c>
      <c r="J32" s="145"/>
      <c r="K32" s="145" t="s">
        <v>927</v>
      </c>
      <c r="L32" s="145"/>
      <c r="M32" s="145" t="s">
        <v>933</v>
      </c>
      <c r="N32" s="158" t="s">
        <v>928</v>
      </c>
      <c r="O32" s="164"/>
      <c r="P32" s="145"/>
      <c r="Q32" s="146"/>
      <c r="R32" s="158"/>
      <c r="S32" s="196"/>
      <c r="T32" s="294"/>
    </row>
    <row r="33" spans="1:20" ht="83.25" customHeight="1" x14ac:dyDescent="0.2">
      <c r="A33" s="125" t="s">
        <v>1533</v>
      </c>
      <c r="B33" s="125">
        <v>30</v>
      </c>
      <c r="C33" s="125" t="s">
        <v>998</v>
      </c>
      <c r="D33" s="168" t="s">
        <v>1005</v>
      </c>
      <c r="E33" s="125">
        <v>3</v>
      </c>
      <c r="F33" s="125" t="s">
        <v>1172</v>
      </c>
      <c r="G33" s="148" t="s">
        <v>916</v>
      </c>
      <c r="H33" s="168" t="s">
        <v>1466</v>
      </c>
      <c r="I33" s="125" t="s">
        <v>926</v>
      </c>
      <c r="J33" s="125"/>
      <c r="K33" s="125" t="s">
        <v>927</v>
      </c>
      <c r="L33" s="125"/>
      <c r="M33" s="125" t="s">
        <v>933</v>
      </c>
      <c r="N33" s="148" t="s">
        <v>928</v>
      </c>
      <c r="O33" s="166" t="s">
        <v>1033</v>
      </c>
      <c r="P33" s="128" t="s">
        <v>1034</v>
      </c>
      <c r="Q33" s="131" t="s">
        <v>1035</v>
      </c>
      <c r="R33" s="133" t="s">
        <v>1018</v>
      </c>
      <c r="S33" s="202" t="s">
        <v>1110</v>
      </c>
      <c r="T33" s="290"/>
    </row>
    <row r="34" spans="1:20" ht="77.25" customHeight="1" x14ac:dyDescent="0.2">
      <c r="A34" s="122" t="s">
        <v>1534</v>
      </c>
      <c r="B34" s="122">
        <v>31</v>
      </c>
      <c r="C34" s="122" t="s">
        <v>998</v>
      </c>
      <c r="D34" s="167" t="s">
        <v>1002</v>
      </c>
      <c r="E34" s="122">
        <v>3</v>
      </c>
      <c r="F34" s="122" t="s">
        <v>1173</v>
      </c>
      <c r="G34" s="132" t="s">
        <v>917</v>
      </c>
      <c r="H34" s="168" t="s">
        <v>1469</v>
      </c>
      <c r="I34" s="122" t="s">
        <v>1451</v>
      </c>
      <c r="J34" s="122"/>
      <c r="K34" s="122" t="s">
        <v>1467</v>
      </c>
      <c r="L34" s="122"/>
      <c r="M34" s="122" t="s">
        <v>1452</v>
      </c>
      <c r="N34" s="132" t="s">
        <v>928</v>
      </c>
      <c r="O34" s="165" t="s">
        <v>1036</v>
      </c>
      <c r="P34" s="128" t="s">
        <v>69</v>
      </c>
      <c r="Q34" s="131" t="s">
        <v>1037</v>
      </c>
      <c r="R34" s="133" t="s">
        <v>1018</v>
      </c>
      <c r="S34" s="202" t="s">
        <v>1110</v>
      </c>
      <c r="T34" s="290"/>
    </row>
    <row r="35" spans="1:20" ht="86.25" customHeight="1" x14ac:dyDescent="0.2">
      <c r="A35" s="128" t="s">
        <v>1535</v>
      </c>
      <c r="B35" s="128">
        <v>32</v>
      </c>
      <c r="C35" s="128" t="s">
        <v>998</v>
      </c>
      <c r="D35" s="165" t="s">
        <v>1005</v>
      </c>
      <c r="E35" s="128">
        <v>3</v>
      </c>
      <c r="F35" s="128" t="s">
        <v>1174</v>
      </c>
      <c r="G35" s="131" t="s">
        <v>916</v>
      </c>
      <c r="H35" s="165" t="s">
        <v>1351</v>
      </c>
      <c r="I35" s="128" t="s">
        <v>926</v>
      </c>
      <c r="J35" s="128"/>
      <c r="K35" s="128" t="s">
        <v>927</v>
      </c>
      <c r="L35" s="128"/>
      <c r="M35" s="128" t="s">
        <v>933</v>
      </c>
      <c r="N35" s="133" t="s">
        <v>928</v>
      </c>
      <c r="O35" s="166" t="s">
        <v>1033</v>
      </c>
      <c r="P35" s="128" t="s">
        <v>1034</v>
      </c>
      <c r="Q35" s="131" t="s">
        <v>1035</v>
      </c>
      <c r="R35" s="133" t="s">
        <v>1018</v>
      </c>
      <c r="S35" s="200"/>
      <c r="T35" s="290"/>
    </row>
    <row r="36" spans="1:20" ht="78.75" customHeight="1" x14ac:dyDescent="0.2">
      <c r="A36" s="128" t="s">
        <v>1536</v>
      </c>
      <c r="B36" s="128">
        <v>33</v>
      </c>
      <c r="C36" s="128" t="s">
        <v>998</v>
      </c>
      <c r="D36" s="165" t="s">
        <v>1002</v>
      </c>
      <c r="E36" s="128">
        <v>3</v>
      </c>
      <c r="F36" s="128" t="s">
        <v>1174</v>
      </c>
      <c r="G36" s="131" t="s">
        <v>917</v>
      </c>
      <c r="H36" s="165" t="s">
        <v>1471</v>
      </c>
      <c r="I36" s="129" t="s">
        <v>1451</v>
      </c>
      <c r="J36" s="129"/>
      <c r="K36" s="129" t="s">
        <v>1468</v>
      </c>
      <c r="L36" s="129"/>
      <c r="M36" s="129" t="s">
        <v>1452</v>
      </c>
      <c r="N36" s="133" t="s">
        <v>928</v>
      </c>
      <c r="O36" s="166" t="s">
        <v>1033</v>
      </c>
      <c r="P36" s="128" t="s">
        <v>1034</v>
      </c>
      <c r="Q36" s="131" t="s">
        <v>1035</v>
      </c>
      <c r="R36" s="133" t="s">
        <v>1018</v>
      </c>
      <c r="S36" s="200"/>
      <c r="T36" s="290"/>
    </row>
    <row r="37" spans="1:20" ht="59.25" customHeight="1" x14ac:dyDescent="0.2">
      <c r="A37" s="128" t="s">
        <v>1537</v>
      </c>
      <c r="B37" s="128">
        <v>34</v>
      </c>
      <c r="C37" s="128" t="s">
        <v>998</v>
      </c>
      <c r="D37" s="165" t="s">
        <v>1005</v>
      </c>
      <c r="E37" s="128">
        <v>3</v>
      </c>
      <c r="F37" s="128" t="s">
        <v>1174</v>
      </c>
      <c r="G37" s="131" t="s">
        <v>916</v>
      </c>
      <c r="H37" s="165" t="s">
        <v>1353</v>
      </c>
      <c r="I37" s="128" t="s">
        <v>926</v>
      </c>
      <c r="J37" s="128"/>
      <c r="K37" s="128" t="s">
        <v>927</v>
      </c>
      <c r="L37" s="128"/>
      <c r="M37" s="128" t="s">
        <v>933</v>
      </c>
      <c r="N37" s="133" t="s">
        <v>928</v>
      </c>
      <c r="O37" s="166" t="s">
        <v>1033</v>
      </c>
      <c r="P37" s="128" t="s">
        <v>1034</v>
      </c>
      <c r="Q37" s="131" t="s">
        <v>1035</v>
      </c>
      <c r="R37" s="133" t="s">
        <v>1018</v>
      </c>
      <c r="S37" s="200"/>
      <c r="T37" s="290"/>
    </row>
    <row r="38" spans="1:20" ht="79.5" customHeight="1" x14ac:dyDescent="0.2">
      <c r="A38" s="128" t="s">
        <v>1538</v>
      </c>
      <c r="B38" s="128">
        <v>35</v>
      </c>
      <c r="C38" s="128" t="s">
        <v>998</v>
      </c>
      <c r="D38" s="165" t="s">
        <v>1002</v>
      </c>
      <c r="E38" s="128">
        <v>3</v>
      </c>
      <c r="F38" s="128" t="s">
        <v>1174</v>
      </c>
      <c r="G38" s="131" t="s">
        <v>917</v>
      </c>
      <c r="H38" s="165" t="s">
        <v>1471</v>
      </c>
      <c r="I38" s="129" t="s">
        <v>1451</v>
      </c>
      <c r="J38" s="129"/>
      <c r="K38" s="129" t="s">
        <v>1468</v>
      </c>
      <c r="L38" s="129"/>
      <c r="M38" s="129" t="s">
        <v>1452</v>
      </c>
      <c r="N38" s="133" t="s">
        <v>928</v>
      </c>
      <c r="O38" s="166" t="s">
        <v>1033</v>
      </c>
      <c r="P38" s="128" t="s">
        <v>1034</v>
      </c>
      <c r="Q38" s="131" t="s">
        <v>1035</v>
      </c>
      <c r="R38" s="133" t="s">
        <v>1018</v>
      </c>
      <c r="S38" s="200"/>
      <c r="T38" s="290"/>
    </row>
    <row r="39" spans="1:20" ht="87.75" customHeight="1" x14ac:dyDescent="0.2">
      <c r="A39" s="128" t="s">
        <v>1539</v>
      </c>
      <c r="B39" s="128">
        <v>36</v>
      </c>
      <c r="C39" s="128" t="s">
        <v>998</v>
      </c>
      <c r="D39" s="165" t="s">
        <v>1005</v>
      </c>
      <c r="E39" s="128">
        <v>3</v>
      </c>
      <c r="F39" s="128" t="s">
        <v>1174</v>
      </c>
      <c r="G39" s="131" t="s">
        <v>916</v>
      </c>
      <c r="H39" s="165" t="s">
        <v>1470</v>
      </c>
      <c r="I39" s="128" t="s">
        <v>926</v>
      </c>
      <c r="J39" s="128"/>
      <c r="K39" s="128" t="s">
        <v>927</v>
      </c>
      <c r="L39" s="128"/>
      <c r="M39" s="128" t="s">
        <v>933</v>
      </c>
      <c r="N39" s="133" t="s">
        <v>928</v>
      </c>
      <c r="O39" s="166" t="s">
        <v>1033</v>
      </c>
      <c r="P39" s="128" t="s">
        <v>1034</v>
      </c>
      <c r="Q39" s="131" t="s">
        <v>1035</v>
      </c>
      <c r="R39" s="133" t="s">
        <v>1018</v>
      </c>
      <c r="S39" s="200"/>
      <c r="T39" s="290"/>
    </row>
    <row r="40" spans="1:20" ht="75.75" customHeight="1" x14ac:dyDescent="0.2">
      <c r="A40" s="128" t="s">
        <v>1540</v>
      </c>
      <c r="B40" s="128">
        <v>37</v>
      </c>
      <c r="C40" s="128" t="s">
        <v>998</v>
      </c>
      <c r="D40" s="165" t="s">
        <v>1002</v>
      </c>
      <c r="E40" s="128">
        <v>3</v>
      </c>
      <c r="F40" s="128" t="s">
        <v>1174</v>
      </c>
      <c r="G40" s="131" t="s">
        <v>917</v>
      </c>
      <c r="H40" s="165" t="s">
        <v>1471</v>
      </c>
      <c r="I40" s="129" t="s">
        <v>1451</v>
      </c>
      <c r="J40" s="129"/>
      <c r="K40" s="129" t="s">
        <v>1468</v>
      </c>
      <c r="L40" s="129"/>
      <c r="M40" s="129" t="s">
        <v>1452</v>
      </c>
      <c r="N40" s="133" t="s">
        <v>928</v>
      </c>
      <c r="O40" s="166" t="s">
        <v>1033</v>
      </c>
      <c r="P40" s="128" t="s">
        <v>1034</v>
      </c>
      <c r="Q40" s="131" t="s">
        <v>1035</v>
      </c>
      <c r="R40" s="133" t="s">
        <v>1018</v>
      </c>
      <c r="S40" s="200"/>
      <c r="T40" s="290"/>
    </row>
    <row r="41" spans="1:20" ht="163.5" customHeight="1" x14ac:dyDescent="0.2">
      <c r="A41" s="179" t="s">
        <v>1661</v>
      </c>
      <c r="B41" s="179">
        <v>38</v>
      </c>
      <c r="C41" s="179" t="s">
        <v>1008</v>
      </c>
      <c r="D41" s="179" t="s">
        <v>1005</v>
      </c>
      <c r="E41" s="179">
        <v>3</v>
      </c>
      <c r="F41" s="179" t="s">
        <v>1008</v>
      </c>
      <c r="G41" s="180" t="s">
        <v>916</v>
      </c>
      <c r="H41" s="178" t="s">
        <v>1472</v>
      </c>
      <c r="I41" s="179" t="s">
        <v>929</v>
      </c>
      <c r="J41" s="179"/>
      <c r="K41" s="179"/>
      <c r="L41" s="179"/>
      <c r="M41" s="179" t="s">
        <v>1230</v>
      </c>
      <c r="N41" s="181" t="s">
        <v>928</v>
      </c>
      <c r="O41" s="178"/>
      <c r="P41" s="179"/>
      <c r="Q41" s="179"/>
      <c r="R41" s="180"/>
      <c r="S41" s="205"/>
      <c r="T41" s="290"/>
    </row>
    <row r="42" spans="1:20" ht="165" customHeight="1" x14ac:dyDescent="0.2">
      <c r="A42" s="179" t="s">
        <v>1662</v>
      </c>
      <c r="B42" s="179">
        <v>39</v>
      </c>
      <c r="C42" s="179" t="s">
        <v>1008</v>
      </c>
      <c r="D42" s="179" t="s">
        <v>1006</v>
      </c>
      <c r="E42" s="179">
        <v>3</v>
      </c>
      <c r="F42" s="179" t="s">
        <v>1008</v>
      </c>
      <c r="G42" s="180" t="s">
        <v>917</v>
      </c>
      <c r="H42" s="178" t="s">
        <v>1473</v>
      </c>
      <c r="I42" s="179" t="s">
        <v>936</v>
      </c>
      <c r="J42" s="179"/>
      <c r="K42" s="179"/>
      <c r="L42" s="179"/>
      <c r="M42" s="179" t="s">
        <v>1231</v>
      </c>
      <c r="N42" s="181" t="s">
        <v>928</v>
      </c>
      <c r="O42" s="178"/>
      <c r="P42" s="179"/>
      <c r="Q42" s="179"/>
      <c r="R42" s="180"/>
      <c r="S42" s="205"/>
      <c r="T42" s="290"/>
    </row>
    <row r="43" spans="1:20" ht="65.25" customHeight="1" x14ac:dyDescent="0.2">
      <c r="A43" s="145" t="s">
        <v>1690</v>
      </c>
      <c r="B43" s="145">
        <v>40</v>
      </c>
      <c r="C43" s="145" t="s">
        <v>994</v>
      </c>
      <c r="D43" s="164" t="s">
        <v>1002</v>
      </c>
      <c r="E43" s="145">
        <v>3</v>
      </c>
      <c r="F43" s="145" t="s">
        <v>994</v>
      </c>
      <c r="G43" s="151" t="s">
        <v>917</v>
      </c>
      <c r="H43" s="164" t="s">
        <v>1474</v>
      </c>
      <c r="I43" s="145" t="s">
        <v>922</v>
      </c>
      <c r="J43" s="145" t="s">
        <v>921</v>
      </c>
      <c r="K43" s="145"/>
      <c r="L43" s="145" t="s">
        <v>985</v>
      </c>
      <c r="M43" s="146" t="s">
        <v>1444</v>
      </c>
      <c r="N43" s="151" t="s">
        <v>928</v>
      </c>
      <c r="O43" s="164" t="s">
        <v>1131</v>
      </c>
      <c r="P43" s="145" t="s">
        <v>1132</v>
      </c>
      <c r="Q43" s="146" t="s">
        <v>1142</v>
      </c>
      <c r="R43" s="158" t="s">
        <v>1026</v>
      </c>
      <c r="S43" s="198"/>
      <c r="T43" s="290"/>
    </row>
    <row r="44" spans="1:20" ht="66.75" customHeight="1" x14ac:dyDescent="0.2">
      <c r="A44" s="129" t="s">
        <v>1541</v>
      </c>
      <c r="B44" s="129">
        <v>41</v>
      </c>
      <c r="C44" s="129" t="s">
        <v>998</v>
      </c>
      <c r="D44" s="165" t="s">
        <v>1005</v>
      </c>
      <c r="E44" s="129">
        <v>3</v>
      </c>
      <c r="F44" s="129" t="s">
        <v>1161</v>
      </c>
      <c r="G44" s="133" t="s">
        <v>916</v>
      </c>
      <c r="H44" s="165" t="s">
        <v>1475</v>
      </c>
      <c r="I44" s="128" t="s">
        <v>926</v>
      </c>
      <c r="J44" s="128"/>
      <c r="K44" s="128" t="s">
        <v>927</v>
      </c>
      <c r="L44" s="128"/>
      <c r="M44" s="128" t="s">
        <v>933</v>
      </c>
      <c r="N44" s="133" t="s">
        <v>928</v>
      </c>
      <c r="O44" s="166"/>
      <c r="P44" s="128"/>
      <c r="Q44" s="131"/>
      <c r="R44" s="133"/>
      <c r="S44" s="200"/>
      <c r="T44" s="290"/>
    </row>
    <row r="45" spans="1:20" ht="66" customHeight="1" x14ac:dyDescent="0.2">
      <c r="A45" s="129" t="s">
        <v>1542</v>
      </c>
      <c r="B45" s="129">
        <v>42</v>
      </c>
      <c r="C45" s="129" t="s">
        <v>998</v>
      </c>
      <c r="D45" s="166" t="s">
        <v>1002</v>
      </c>
      <c r="E45" s="129">
        <v>3</v>
      </c>
      <c r="F45" s="129" t="s">
        <v>1161</v>
      </c>
      <c r="G45" s="133" t="s">
        <v>1003</v>
      </c>
      <c r="H45" s="165" t="s">
        <v>1477</v>
      </c>
      <c r="I45" s="129" t="s">
        <v>1451</v>
      </c>
      <c r="J45" s="129"/>
      <c r="K45" s="129" t="s">
        <v>1468</v>
      </c>
      <c r="L45" s="129"/>
      <c r="M45" s="129" t="s">
        <v>1452</v>
      </c>
      <c r="N45" s="133" t="s">
        <v>928</v>
      </c>
      <c r="O45" s="166" t="s">
        <v>1038</v>
      </c>
      <c r="P45" s="128" t="s">
        <v>1039</v>
      </c>
      <c r="Q45" s="131" t="s">
        <v>1040</v>
      </c>
      <c r="R45" s="133" t="s">
        <v>1018</v>
      </c>
      <c r="S45" s="200" t="s">
        <v>1111</v>
      </c>
      <c r="T45" s="290"/>
    </row>
    <row r="46" spans="1:20" ht="62.25" customHeight="1" x14ac:dyDescent="0.2">
      <c r="A46" s="129" t="s">
        <v>1543</v>
      </c>
      <c r="B46" s="129">
        <v>43</v>
      </c>
      <c r="C46" s="129" t="s">
        <v>998</v>
      </c>
      <c r="D46" s="165" t="s">
        <v>1005</v>
      </c>
      <c r="E46" s="129">
        <v>3</v>
      </c>
      <c r="F46" s="129" t="s">
        <v>1161</v>
      </c>
      <c r="G46" s="133" t="s">
        <v>916</v>
      </c>
      <c r="H46" s="165" t="s">
        <v>1476</v>
      </c>
      <c r="I46" s="128" t="s">
        <v>926</v>
      </c>
      <c r="J46" s="128"/>
      <c r="K46" s="128" t="s">
        <v>927</v>
      </c>
      <c r="L46" s="128"/>
      <c r="M46" s="128" t="s">
        <v>933</v>
      </c>
      <c r="N46" s="133" t="s">
        <v>928</v>
      </c>
      <c r="O46" s="166"/>
      <c r="P46" s="129"/>
      <c r="Q46" s="129"/>
      <c r="R46" s="133"/>
      <c r="S46" s="200"/>
      <c r="T46" s="290"/>
    </row>
    <row r="47" spans="1:20" ht="62.25" customHeight="1" x14ac:dyDescent="0.2">
      <c r="A47" s="129" t="s">
        <v>1544</v>
      </c>
      <c r="B47" s="129">
        <v>44</v>
      </c>
      <c r="C47" s="129" t="s">
        <v>998</v>
      </c>
      <c r="D47" s="166" t="s">
        <v>1002</v>
      </c>
      <c r="E47" s="129">
        <v>3</v>
      </c>
      <c r="F47" s="129" t="s">
        <v>1161</v>
      </c>
      <c r="G47" s="133" t="s">
        <v>1003</v>
      </c>
      <c r="H47" s="165" t="s">
        <v>1477</v>
      </c>
      <c r="I47" s="129" t="s">
        <v>1451</v>
      </c>
      <c r="J47" s="129"/>
      <c r="K47" s="129" t="s">
        <v>1468</v>
      </c>
      <c r="L47" s="129"/>
      <c r="M47" s="129" t="s">
        <v>1452</v>
      </c>
      <c r="N47" s="133" t="s">
        <v>928</v>
      </c>
      <c r="O47" s="166" t="s">
        <v>1038</v>
      </c>
      <c r="P47" s="128" t="s">
        <v>1039</v>
      </c>
      <c r="Q47" s="131" t="s">
        <v>1040</v>
      </c>
      <c r="R47" s="133" t="s">
        <v>1018</v>
      </c>
      <c r="S47" s="200" t="s">
        <v>1111</v>
      </c>
      <c r="T47" s="290"/>
    </row>
    <row r="48" spans="1:20" ht="60" customHeight="1" x14ac:dyDescent="0.2">
      <c r="A48" s="129" t="s">
        <v>1545</v>
      </c>
      <c r="B48" s="129">
        <v>45</v>
      </c>
      <c r="C48" s="129" t="s">
        <v>998</v>
      </c>
      <c r="D48" s="165" t="s">
        <v>1005</v>
      </c>
      <c r="E48" s="129">
        <v>3</v>
      </c>
      <c r="F48" s="129" t="s">
        <v>1161</v>
      </c>
      <c r="G48" s="133" t="s">
        <v>916</v>
      </c>
      <c r="H48" s="165" t="s">
        <v>1352</v>
      </c>
      <c r="I48" s="128" t="s">
        <v>926</v>
      </c>
      <c r="J48" s="128"/>
      <c r="K48" s="128" t="s">
        <v>927</v>
      </c>
      <c r="L48" s="128"/>
      <c r="M48" s="128" t="s">
        <v>933</v>
      </c>
      <c r="N48" s="133" t="s">
        <v>928</v>
      </c>
      <c r="O48" s="166"/>
      <c r="P48" s="128"/>
      <c r="Q48" s="131"/>
      <c r="R48" s="133"/>
      <c r="S48" s="200"/>
      <c r="T48" s="290"/>
    </row>
    <row r="49" spans="1:20" ht="61.5" customHeight="1" x14ac:dyDescent="0.2">
      <c r="A49" s="129" t="s">
        <v>1546</v>
      </c>
      <c r="B49" s="129">
        <v>46</v>
      </c>
      <c r="C49" s="129" t="s">
        <v>998</v>
      </c>
      <c r="D49" s="166" t="s">
        <v>1002</v>
      </c>
      <c r="E49" s="129">
        <v>3</v>
      </c>
      <c r="F49" s="129" t="s">
        <v>1161</v>
      </c>
      <c r="G49" s="133" t="s">
        <v>1003</v>
      </c>
      <c r="H49" s="165" t="s">
        <v>1477</v>
      </c>
      <c r="I49" s="129" t="s">
        <v>1451</v>
      </c>
      <c r="J49" s="129"/>
      <c r="K49" s="129" t="s">
        <v>1468</v>
      </c>
      <c r="L49" s="129"/>
      <c r="M49" s="129" t="s">
        <v>1452</v>
      </c>
      <c r="N49" s="133" t="s">
        <v>928</v>
      </c>
      <c r="O49" s="166" t="s">
        <v>1038</v>
      </c>
      <c r="P49" s="128" t="s">
        <v>1039</v>
      </c>
      <c r="Q49" s="131" t="s">
        <v>1040</v>
      </c>
      <c r="R49" s="133" t="s">
        <v>1018</v>
      </c>
      <c r="S49" s="200" t="s">
        <v>1111</v>
      </c>
      <c r="T49" s="290"/>
    </row>
    <row r="50" spans="1:20" ht="143.25" customHeight="1" x14ac:dyDescent="0.2">
      <c r="A50" s="179" t="s">
        <v>1663</v>
      </c>
      <c r="B50" s="179">
        <v>47</v>
      </c>
      <c r="C50" s="179" t="s">
        <v>1008</v>
      </c>
      <c r="D50" s="178" t="s">
        <v>1005</v>
      </c>
      <c r="E50" s="179">
        <v>3</v>
      </c>
      <c r="F50" s="179" t="s">
        <v>1008</v>
      </c>
      <c r="G50" s="180" t="s">
        <v>916</v>
      </c>
      <c r="H50" s="178" t="s">
        <v>1478</v>
      </c>
      <c r="I50" s="179" t="s">
        <v>929</v>
      </c>
      <c r="J50" s="179"/>
      <c r="K50" s="179"/>
      <c r="L50" s="179"/>
      <c r="M50" s="179" t="s">
        <v>1230</v>
      </c>
      <c r="N50" s="181" t="s">
        <v>928</v>
      </c>
      <c r="O50" s="178"/>
      <c r="P50" s="179"/>
      <c r="Q50" s="179"/>
      <c r="R50" s="180"/>
      <c r="S50" s="205"/>
      <c r="T50" s="290"/>
    </row>
    <row r="51" spans="1:20" ht="135" customHeight="1" x14ac:dyDescent="0.2">
      <c r="A51" s="179" t="s">
        <v>1664</v>
      </c>
      <c r="B51" s="179">
        <v>48</v>
      </c>
      <c r="C51" s="179" t="s">
        <v>1008</v>
      </c>
      <c r="D51" s="178" t="s">
        <v>1006</v>
      </c>
      <c r="E51" s="179">
        <v>3</v>
      </c>
      <c r="F51" s="179" t="s">
        <v>1008</v>
      </c>
      <c r="G51" s="180" t="s">
        <v>917</v>
      </c>
      <c r="H51" s="178" t="s">
        <v>1479</v>
      </c>
      <c r="I51" s="179" t="s">
        <v>936</v>
      </c>
      <c r="J51" s="179"/>
      <c r="K51" s="179"/>
      <c r="L51" s="179"/>
      <c r="M51" s="179" t="s">
        <v>1243</v>
      </c>
      <c r="N51" s="181" t="s">
        <v>928</v>
      </c>
      <c r="O51" s="178"/>
      <c r="P51" s="179"/>
      <c r="Q51" s="179"/>
      <c r="R51" s="180"/>
      <c r="S51" s="205"/>
      <c r="T51" s="290"/>
    </row>
    <row r="52" spans="1:20" ht="65.25" customHeight="1" x14ac:dyDescent="0.2">
      <c r="A52" s="122" t="s">
        <v>1547</v>
      </c>
      <c r="B52" s="122">
        <v>49</v>
      </c>
      <c r="C52" s="122" t="s">
        <v>998</v>
      </c>
      <c r="D52" s="168" t="s">
        <v>1005</v>
      </c>
      <c r="E52" s="122">
        <v>3</v>
      </c>
      <c r="F52" s="122" t="s">
        <v>1162</v>
      </c>
      <c r="G52" s="132" t="s">
        <v>916</v>
      </c>
      <c r="H52" s="167" t="s">
        <v>1232</v>
      </c>
      <c r="I52" s="125" t="s">
        <v>926</v>
      </c>
      <c r="J52" s="125"/>
      <c r="K52" s="125" t="s">
        <v>927</v>
      </c>
      <c r="L52" s="125"/>
      <c r="M52" s="125" t="s">
        <v>933</v>
      </c>
      <c r="N52" s="132" t="s">
        <v>928</v>
      </c>
      <c r="O52" s="167" t="s">
        <v>1041</v>
      </c>
      <c r="P52" s="125" t="s">
        <v>106</v>
      </c>
      <c r="Q52" s="148" t="s">
        <v>1042</v>
      </c>
      <c r="R52" s="132" t="s">
        <v>1018</v>
      </c>
      <c r="S52" s="202"/>
      <c r="T52" s="290"/>
    </row>
    <row r="53" spans="1:20" ht="39" customHeight="1" x14ac:dyDescent="0.2">
      <c r="A53" s="147" t="s">
        <v>1665</v>
      </c>
      <c r="B53" s="147">
        <v>50</v>
      </c>
      <c r="C53" s="147" t="s">
        <v>994</v>
      </c>
      <c r="D53" s="303" t="s">
        <v>1005</v>
      </c>
      <c r="E53" s="147">
        <v>3</v>
      </c>
      <c r="F53" s="147" t="s">
        <v>994</v>
      </c>
      <c r="G53" s="150" t="s">
        <v>916</v>
      </c>
      <c r="H53" s="172" t="s">
        <v>1445</v>
      </c>
      <c r="I53" s="147" t="s">
        <v>926</v>
      </c>
      <c r="J53" s="147"/>
      <c r="K53" s="147" t="s">
        <v>927</v>
      </c>
      <c r="L53" s="147"/>
      <c r="M53" s="147" t="s">
        <v>933</v>
      </c>
      <c r="N53" s="150" t="s">
        <v>928</v>
      </c>
      <c r="O53" s="172" t="s">
        <v>1043</v>
      </c>
      <c r="P53" s="304" t="s">
        <v>1044</v>
      </c>
      <c r="Q53" s="305" t="s">
        <v>1045</v>
      </c>
      <c r="R53" s="150" t="s">
        <v>1018</v>
      </c>
      <c r="S53" s="279"/>
      <c r="T53" s="295"/>
    </row>
    <row r="54" spans="1:20" ht="60.75" customHeight="1" x14ac:dyDescent="0.2">
      <c r="A54" s="129" t="s">
        <v>1548</v>
      </c>
      <c r="B54" s="129">
        <v>51</v>
      </c>
      <c r="C54" s="129" t="s">
        <v>998</v>
      </c>
      <c r="D54" s="166" t="s">
        <v>1006</v>
      </c>
      <c r="E54" s="129">
        <v>3</v>
      </c>
      <c r="F54" s="129" t="s">
        <v>1163</v>
      </c>
      <c r="G54" s="133" t="s">
        <v>917</v>
      </c>
      <c r="H54" s="166" t="s">
        <v>944</v>
      </c>
      <c r="I54" s="129" t="s">
        <v>945</v>
      </c>
      <c r="J54" s="129" t="s">
        <v>1233</v>
      </c>
      <c r="K54" s="129"/>
      <c r="L54" s="129" t="s">
        <v>1234</v>
      </c>
      <c r="M54" s="129" t="s">
        <v>947</v>
      </c>
      <c r="N54" s="133" t="s">
        <v>928</v>
      </c>
      <c r="O54" s="166"/>
      <c r="P54" s="129"/>
      <c r="Q54" s="129"/>
      <c r="R54" s="133"/>
      <c r="S54" s="194"/>
      <c r="T54" s="290"/>
    </row>
    <row r="55" spans="1:20" ht="61.5" customHeight="1" x14ac:dyDescent="0.2">
      <c r="A55" s="122" t="s">
        <v>1549</v>
      </c>
      <c r="B55" s="122">
        <v>52</v>
      </c>
      <c r="C55" s="122" t="s">
        <v>998</v>
      </c>
      <c r="D55" s="167" t="s">
        <v>1006</v>
      </c>
      <c r="E55" s="122">
        <v>3</v>
      </c>
      <c r="F55" s="122" t="s">
        <v>1163</v>
      </c>
      <c r="G55" s="132" t="s">
        <v>917</v>
      </c>
      <c r="H55" s="167" t="s">
        <v>1225</v>
      </c>
      <c r="I55" s="122" t="s">
        <v>1235</v>
      </c>
      <c r="J55" s="122"/>
      <c r="K55" s="122" t="s">
        <v>1480</v>
      </c>
      <c r="L55" s="122"/>
      <c r="M55" s="122" t="s">
        <v>946</v>
      </c>
      <c r="N55" s="132" t="s">
        <v>928</v>
      </c>
      <c r="O55" s="167"/>
      <c r="P55" s="122"/>
      <c r="Q55" s="122"/>
      <c r="R55" s="132"/>
      <c r="S55" s="196" t="s">
        <v>1112</v>
      </c>
      <c r="T55" s="290"/>
    </row>
    <row r="56" spans="1:20" ht="61.5" customHeight="1" thickBot="1" x14ac:dyDescent="0.25">
      <c r="A56" s="122" t="s">
        <v>1550</v>
      </c>
      <c r="B56" s="122">
        <v>53</v>
      </c>
      <c r="C56" s="122" t="s">
        <v>998</v>
      </c>
      <c r="D56" s="167" t="s">
        <v>1006</v>
      </c>
      <c r="E56" s="122">
        <v>3</v>
      </c>
      <c r="F56" s="122" t="s">
        <v>1163</v>
      </c>
      <c r="G56" s="132" t="s">
        <v>917</v>
      </c>
      <c r="H56" s="167" t="s">
        <v>1378</v>
      </c>
      <c r="I56" s="122" t="s">
        <v>1377</v>
      </c>
      <c r="J56" s="122" t="s">
        <v>1376</v>
      </c>
      <c r="K56" s="122"/>
      <c r="L56" s="122" t="s">
        <v>1375</v>
      </c>
      <c r="M56" s="122" t="s">
        <v>1379</v>
      </c>
      <c r="N56" s="132" t="s">
        <v>928</v>
      </c>
      <c r="O56" s="167"/>
      <c r="P56" s="122"/>
      <c r="Q56" s="122"/>
      <c r="R56" s="132"/>
      <c r="S56" s="196"/>
      <c r="T56" s="290"/>
    </row>
    <row r="57" spans="1:20" ht="37.5" customHeight="1" thickBot="1" x14ac:dyDescent="0.25">
      <c r="A57" s="322" t="s">
        <v>1397</v>
      </c>
      <c r="B57" s="323"/>
      <c r="C57" s="323"/>
      <c r="D57" s="323"/>
      <c r="E57" s="323"/>
      <c r="F57" s="323"/>
      <c r="G57" s="324"/>
      <c r="H57" s="255"/>
      <c r="I57" s="256"/>
      <c r="J57" s="256"/>
      <c r="K57" s="256"/>
      <c r="L57" s="256"/>
      <c r="M57" s="256"/>
      <c r="N57" s="256"/>
      <c r="O57" s="261"/>
      <c r="P57" s="262"/>
      <c r="Q57" s="262"/>
      <c r="R57" s="262"/>
      <c r="S57" s="260"/>
      <c r="T57" s="290"/>
    </row>
    <row r="58" spans="1:20" ht="83.25" customHeight="1" x14ac:dyDescent="0.2">
      <c r="A58" s="146" t="s">
        <v>1666</v>
      </c>
      <c r="B58" s="146">
        <v>54</v>
      </c>
      <c r="C58" s="146" t="s">
        <v>994</v>
      </c>
      <c r="D58" s="174" t="s">
        <v>1005</v>
      </c>
      <c r="E58" s="146">
        <v>4</v>
      </c>
      <c r="F58" s="146" t="s">
        <v>994</v>
      </c>
      <c r="G58" s="151" t="s">
        <v>916</v>
      </c>
      <c r="H58" s="174" t="s">
        <v>1350</v>
      </c>
      <c r="I58" s="146" t="s">
        <v>990</v>
      </c>
      <c r="J58" s="146"/>
      <c r="K58" s="146" t="s">
        <v>991</v>
      </c>
      <c r="L58" s="146"/>
      <c r="M58" s="146" t="s">
        <v>992</v>
      </c>
      <c r="N58" s="151" t="s">
        <v>928</v>
      </c>
      <c r="O58" s="174" t="s">
        <v>1135</v>
      </c>
      <c r="P58" s="146" t="s">
        <v>920</v>
      </c>
      <c r="Q58" s="146" t="s">
        <v>1141</v>
      </c>
      <c r="R58" s="158" t="s">
        <v>1026</v>
      </c>
      <c r="S58" s="193"/>
      <c r="T58" s="290"/>
    </row>
    <row r="59" spans="1:20" ht="75" customHeight="1" x14ac:dyDescent="0.2">
      <c r="A59" s="146" t="s">
        <v>1667</v>
      </c>
      <c r="B59" s="146">
        <v>55</v>
      </c>
      <c r="C59" s="146" t="s">
        <v>994</v>
      </c>
      <c r="D59" s="174" t="s">
        <v>1006</v>
      </c>
      <c r="E59" s="146">
        <v>4</v>
      </c>
      <c r="F59" s="146" t="s">
        <v>994</v>
      </c>
      <c r="G59" s="158" t="s">
        <v>917</v>
      </c>
      <c r="H59" s="174" t="s">
        <v>1236</v>
      </c>
      <c r="I59" s="146"/>
      <c r="J59" s="146"/>
      <c r="K59" s="146"/>
      <c r="L59" s="146"/>
      <c r="M59" s="146"/>
      <c r="N59" s="151" t="s">
        <v>928</v>
      </c>
      <c r="O59" s="174"/>
      <c r="P59" s="146"/>
      <c r="Q59" s="146"/>
      <c r="R59" s="158"/>
      <c r="S59" s="193"/>
      <c r="T59" s="290"/>
    </row>
    <row r="60" spans="1:20" ht="50.25" customHeight="1" x14ac:dyDescent="0.2">
      <c r="A60" s="128" t="s">
        <v>1551</v>
      </c>
      <c r="B60" s="128">
        <v>56</v>
      </c>
      <c r="C60" s="128" t="s">
        <v>998</v>
      </c>
      <c r="D60" s="165" t="s">
        <v>1005</v>
      </c>
      <c r="E60" s="128">
        <v>4</v>
      </c>
      <c r="F60" s="128" t="s">
        <v>1176</v>
      </c>
      <c r="G60" s="131" t="s">
        <v>916</v>
      </c>
      <c r="H60" s="165" t="s">
        <v>1380</v>
      </c>
      <c r="I60" s="128" t="s">
        <v>926</v>
      </c>
      <c r="J60" s="128"/>
      <c r="K60" s="128" t="s">
        <v>927</v>
      </c>
      <c r="L60" s="128"/>
      <c r="M60" s="128" t="s">
        <v>933</v>
      </c>
      <c r="N60" s="133" t="s">
        <v>928</v>
      </c>
      <c r="O60" s="165"/>
      <c r="P60" s="128"/>
      <c r="Q60" s="128"/>
      <c r="R60" s="131"/>
      <c r="S60" s="194" t="s">
        <v>1113</v>
      </c>
      <c r="T60" s="290"/>
    </row>
    <row r="61" spans="1:20" ht="54" customHeight="1" x14ac:dyDescent="0.2">
      <c r="A61" s="128" t="s">
        <v>1552</v>
      </c>
      <c r="B61" s="128">
        <v>57</v>
      </c>
      <c r="C61" s="128" t="s">
        <v>998</v>
      </c>
      <c r="D61" s="165" t="s">
        <v>1005</v>
      </c>
      <c r="E61" s="128">
        <v>4</v>
      </c>
      <c r="F61" s="128" t="s">
        <v>1176</v>
      </c>
      <c r="G61" s="131" t="s">
        <v>916</v>
      </c>
      <c r="H61" s="165" t="s">
        <v>1381</v>
      </c>
      <c r="I61" s="128" t="s">
        <v>926</v>
      </c>
      <c r="J61" s="128"/>
      <c r="K61" s="128" t="s">
        <v>927</v>
      </c>
      <c r="L61" s="128"/>
      <c r="M61" s="128" t="s">
        <v>933</v>
      </c>
      <c r="N61" s="133" t="s">
        <v>928</v>
      </c>
      <c r="O61" s="165"/>
      <c r="P61" s="128"/>
      <c r="Q61" s="128"/>
      <c r="R61" s="131"/>
      <c r="S61" s="194" t="s">
        <v>1113</v>
      </c>
      <c r="T61" s="290"/>
    </row>
    <row r="62" spans="1:20" ht="63.75" customHeight="1" x14ac:dyDescent="0.2">
      <c r="A62" s="128" t="s">
        <v>1553</v>
      </c>
      <c r="B62" s="128">
        <v>58</v>
      </c>
      <c r="C62" s="128" t="s">
        <v>998</v>
      </c>
      <c r="D62" s="165" t="s">
        <v>1005</v>
      </c>
      <c r="E62" s="128">
        <v>4</v>
      </c>
      <c r="F62" s="128" t="s">
        <v>1176</v>
      </c>
      <c r="G62" s="131" t="s">
        <v>916</v>
      </c>
      <c r="H62" s="165" t="s">
        <v>1382</v>
      </c>
      <c r="I62" s="128" t="s">
        <v>926</v>
      </c>
      <c r="J62" s="128"/>
      <c r="K62" s="128" t="s">
        <v>927</v>
      </c>
      <c r="L62" s="128"/>
      <c r="M62" s="128" t="s">
        <v>933</v>
      </c>
      <c r="N62" s="133" t="s">
        <v>928</v>
      </c>
      <c r="O62" s="165"/>
      <c r="P62" s="128"/>
      <c r="Q62" s="128"/>
      <c r="R62" s="131"/>
      <c r="S62" s="194" t="s">
        <v>1113</v>
      </c>
      <c r="T62" s="290"/>
    </row>
    <row r="63" spans="1:20" ht="46.5" customHeight="1" x14ac:dyDescent="0.2">
      <c r="A63" s="128" t="s">
        <v>1554</v>
      </c>
      <c r="B63" s="128">
        <v>59</v>
      </c>
      <c r="C63" s="128" t="s">
        <v>998</v>
      </c>
      <c r="D63" s="165" t="s">
        <v>1005</v>
      </c>
      <c r="E63" s="128">
        <v>4</v>
      </c>
      <c r="F63" s="128" t="s">
        <v>1176</v>
      </c>
      <c r="G63" s="131" t="s">
        <v>916</v>
      </c>
      <c r="H63" s="165" t="s">
        <v>1383</v>
      </c>
      <c r="I63" s="128" t="s">
        <v>926</v>
      </c>
      <c r="J63" s="128"/>
      <c r="K63" s="128" t="s">
        <v>927</v>
      </c>
      <c r="L63" s="128"/>
      <c r="M63" s="128" t="s">
        <v>933</v>
      </c>
      <c r="N63" s="133" t="s">
        <v>928</v>
      </c>
      <c r="O63" s="165"/>
      <c r="P63" s="128"/>
      <c r="Q63" s="128"/>
      <c r="R63" s="131"/>
      <c r="S63" s="194" t="s">
        <v>1113</v>
      </c>
      <c r="T63" s="290"/>
    </row>
    <row r="64" spans="1:20" ht="91.5" customHeight="1" x14ac:dyDescent="0.2">
      <c r="A64" s="179" t="s">
        <v>1668</v>
      </c>
      <c r="B64" s="179">
        <v>60</v>
      </c>
      <c r="C64" s="179" t="s">
        <v>1008</v>
      </c>
      <c r="D64" s="178" t="s">
        <v>1005</v>
      </c>
      <c r="E64" s="179">
        <v>4</v>
      </c>
      <c r="F64" s="179" t="s">
        <v>1008</v>
      </c>
      <c r="G64" s="180" t="s">
        <v>916</v>
      </c>
      <c r="H64" s="178" t="s">
        <v>1237</v>
      </c>
      <c r="I64" s="179" t="s">
        <v>929</v>
      </c>
      <c r="J64" s="179"/>
      <c r="K64" s="179"/>
      <c r="L64" s="179"/>
      <c r="M64" s="179" t="s">
        <v>1238</v>
      </c>
      <c r="N64" s="181" t="s">
        <v>928</v>
      </c>
      <c r="O64" s="178"/>
      <c r="P64" s="179"/>
      <c r="Q64" s="179"/>
      <c r="R64" s="180"/>
      <c r="S64" s="195"/>
      <c r="T64" s="290"/>
    </row>
    <row r="65" spans="1:20" ht="91.5" customHeight="1" x14ac:dyDescent="0.2">
      <c r="A65" s="145" t="s">
        <v>1669</v>
      </c>
      <c r="B65" s="145">
        <v>61</v>
      </c>
      <c r="C65" s="145" t="s">
        <v>994</v>
      </c>
      <c r="D65" s="164" t="s">
        <v>1002</v>
      </c>
      <c r="E65" s="145">
        <v>4</v>
      </c>
      <c r="F65" s="145" t="s">
        <v>994</v>
      </c>
      <c r="G65" s="151" t="s">
        <v>917</v>
      </c>
      <c r="H65" s="164" t="s">
        <v>1384</v>
      </c>
      <c r="I65" s="145" t="s">
        <v>1239</v>
      </c>
      <c r="J65" s="145" t="s">
        <v>1240</v>
      </c>
      <c r="K65" s="145"/>
      <c r="L65" s="145" t="s">
        <v>985</v>
      </c>
      <c r="M65" s="145" t="s">
        <v>986</v>
      </c>
      <c r="N65" s="151" t="s">
        <v>928</v>
      </c>
      <c r="O65" s="164" t="s">
        <v>1134</v>
      </c>
      <c r="P65" s="145" t="s">
        <v>1133</v>
      </c>
      <c r="Q65" s="146" t="s">
        <v>1140</v>
      </c>
      <c r="R65" s="158" t="s">
        <v>1026</v>
      </c>
      <c r="S65" s="198"/>
      <c r="T65" s="290"/>
    </row>
    <row r="66" spans="1:20" ht="97.5" customHeight="1" x14ac:dyDescent="0.2">
      <c r="A66" s="122" t="s">
        <v>1555</v>
      </c>
      <c r="B66" s="122">
        <v>62</v>
      </c>
      <c r="C66" s="122" t="s">
        <v>998</v>
      </c>
      <c r="D66" s="167" t="s">
        <v>1005</v>
      </c>
      <c r="E66" s="122">
        <v>4</v>
      </c>
      <c r="F66" s="122" t="s">
        <v>1176</v>
      </c>
      <c r="G66" s="132" t="s">
        <v>916</v>
      </c>
      <c r="H66" s="167" t="s">
        <v>1481</v>
      </c>
      <c r="I66" s="122" t="s">
        <v>926</v>
      </c>
      <c r="J66" s="122"/>
      <c r="K66" s="122" t="s">
        <v>927</v>
      </c>
      <c r="L66" s="122"/>
      <c r="M66" s="122" t="s">
        <v>933</v>
      </c>
      <c r="N66" s="132" t="s">
        <v>928</v>
      </c>
      <c r="O66" s="167"/>
      <c r="P66" s="122"/>
      <c r="Q66" s="122"/>
      <c r="R66" s="132"/>
      <c r="S66" s="196"/>
      <c r="T66" s="290"/>
    </row>
    <row r="67" spans="1:20" ht="55.5" customHeight="1" x14ac:dyDescent="0.2">
      <c r="A67" s="129" t="s">
        <v>1556</v>
      </c>
      <c r="B67" s="129">
        <v>63</v>
      </c>
      <c r="C67" s="129" t="s">
        <v>998</v>
      </c>
      <c r="D67" s="166" t="s">
        <v>1006</v>
      </c>
      <c r="E67" s="129">
        <v>4</v>
      </c>
      <c r="F67" s="129" t="s">
        <v>1175</v>
      </c>
      <c r="G67" s="133" t="s">
        <v>917</v>
      </c>
      <c r="H67" s="166" t="s">
        <v>1385</v>
      </c>
      <c r="I67" s="129" t="s">
        <v>951</v>
      </c>
      <c r="J67" s="129"/>
      <c r="K67" s="129" t="s">
        <v>950</v>
      </c>
      <c r="L67" s="129"/>
      <c r="M67" s="129" t="s">
        <v>930</v>
      </c>
      <c r="N67" s="133" t="s">
        <v>928</v>
      </c>
      <c r="O67" s="167" t="s">
        <v>1046</v>
      </c>
      <c r="P67" s="122" t="s">
        <v>1047</v>
      </c>
      <c r="Q67" s="148" t="s">
        <v>1017</v>
      </c>
      <c r="R67" s="132" t="s">
        <v>1018</v>
      </c>
      <c r="S67" s="194" t="s">
        <v>1116</v>
      </c>
      <c r="T67" s="290"/>
    </row>
    <row r="68" spans="1:20" ht="71.25" customHeight="1" x14ac:dyDescent="0.2">
      <c r="A68" s="129" t="s">
        <v>1557</v>
      </c>
      <c r="B68" s="129">
        <v>64</v>
      </c>
      <c r="C68" s="129" t="s">
        <v>998</v>
      </c>
      <c r="D68" s="166" t="s">
        <v>1006</v>
      </c>
      <c r="E68" s="129">
        <v>4</v>
      </c>
      <c r="F68" s="129" t="s">
        <v>1175</v>
      </c>
      <c r="G68" s="133" t="s">
        <v>917</v>
      </c>
      <c r="H68" s="166" t="s">
        <v>1283</v>
      </c>
      <c r="I68" s="129" t="s">
        <v>1432</v>
      </c>
      <c r="J68" s="129" t="s">
        <v>1415</v>
      </c>
      <c r="K68" s="129"/>
      <c r="L68" s="129" t="s">
        <v>1424</v>
      </c>
      <c r="M68" s="129" t="s">
        <v>931</v>
      </c>
      <c r="N68" s="133" t="s">
        <v>928</v>
      </c>
      <c r="O68" s="166"/>
      <c r="P68" s="129"/>
      <c r="Q68" s="129"/>
      <c r="R68" s="133"/>
      <c r="S68" s="194" t="s">
        <v>1116</v>
      </c>
      <c r="T68" s="290"/>
    </row>
    <row r="69" spans="1:20" ht="47.25" customHeight="1" x14ac:dyDescent="0.2">
      <c r="A69" s="129" t="s">
        <v>1558</v>
      </c>
      <c r="B69" s="129">
        <v>65</v>
      </c>
      <c r="C69" s="129" t="s">
        <v>998</v>
      </c>
      <c r="D69" s="166" t="s">
        <v>1006</v>
      </c>
      <c r="E69" s="129">
        <v>4</v>
      </c>
      <c r="F69" s="129" t="s">
        <v>1175</v>
      </c>
      <c r="G69" s="133" t="s">
        <v>917</v>
      </c>
      <c r="H69" s="166" t="s">
        <v>1386</v>
      </c>
      <c r="I69" s="129" t="s">
        <v>1482</v>
      </c>
      <c r="J69" s="129"/>
      <c r="K69" s="129" t="s">
        <v>950</v>
      </c>
      <c r="L69" s="129"/>
      <c r="M69" s="129" t="s">
        <v>930</v>
      </c>
      <c r="N69" s="133" t="s">
        <v>928</v>
      </c>
      <c r="O69" s="166"/>
      <c r="P69" s="129"/>
      <c r="Q69" s="129"/>
      <c r="R69" s="133"/>
      <c r="S69" s="194" t="s">
        <v>1116</v>
      </c>
      <c r="T69" s="290"/>
    </row>
    <row r="70" spans="1:20" ht="71.25" customHeight="1" x14ac:dyDescent="0.2">
      <c r="A70" s="129" t="s">
        <v>1559</v>
      </c>
      <c r="B70" s="129">
        <v>66</v>
      </c>
      <c r="C70" s="129" t="s">
        <v>998</v>
      </c>
      <c r="D70" s="166" t="s">
        <v>1006</v>
      </c>
      <c r="E70" s="129">
        <v>4</v>
      </c>
      <c r="F70" s="129" t="s">
        <v>1175</v>
      </c>
      <c r="G70" s="133" t="s">
        <v>917</v>
      </c>
      <c r="H70" s="166" t="s">
        <v>1281</v>
      </c>
      <c r="I70" s="129" t="s">
        <v>1432</v>
      </c>
      <c r="J70" s="129" t="s">
        <v>1416</v>
      </c>
      <c r="K70" s="129"/>
      <c r="L70" s="129" t="s">
        <v>1425</v>
      </c>
      <c r="M70" s="129" t="s">
        <v>931</v>
      </c>
      <c r="N70" s="133" t="s">
        <v>928</v>
      </c>
      <c r="O70" s="166"/>
      <c r="P70" s="129"/>
      <c r="Q70" s="129"/>
      <c r="R70" s="133"/>
      <c r="S70" s="194" t="s">
        <v>1116</v>
      </c>
      <c r="T70" s="290"/>
    </row>
    <row r="71" spans="1:20" ht="59.25" customHeight="1" x14ac:dyDescent="0.2">
      <c r="A71" s="129" t="s">
        <v>1560</v>
      </c>
      <c r="B71" s="129">
        <v>67</v>
      </c>
      <c r="C71" s="129" t="s">
        <v>998</v>
      </c>
      <c r="D71" s="166" t="s">
        <v>1006</v>
      </c>
      <c r="E71" s="129">
        <v>4</v>
      </c>
      <c r="F71" s="129" t="s">
        <v>1175</v>
      </c>
      <c r="G71" s="133" t="s">
        <v>917</v>
      </c>
      <c r="H71" s="166" t="s">
        <v>1387</v>
      </c>
      <c r="I71" s="129" t="s">
        <v>951</v>
      </c>
      <c r="J71" s="129"/>
      <c r="K71" s="129" t="s">
        <v>950</v>
      </c>
      <c r="L71" s="129"/>
      <c r="M71" s="129" t="s">
        <v>1241</v>
      </c>
      <c r="N71" s="133" t="s">
        <v>928</v>
      </c>
      <c r="O71" s="166"/>
      <c r="P71" s="129"/>
      <c r="Q71" s="129"/>
      <c r="R71" s="133"/>
      <c r="S71" s="194" t="s">
        <v>1116</v>
      </c>
      <c r="T71" s="290"/>
    </row>
    <row r="72" spans="1:20" ht="122.25" customHeight="1" x14ac:dyDescent="0.2">
      <c r="A72" s="186" t="s">
        <v>1670</v>
      </c>
      <c r="B72" s="186">
        <v>68</v>
      </c>
      <c r="C72" s="186" t="s">
        <v>1008</v>
      </c>
      <c r="D72" s="185" t="s">
        <v>1006</v>
      </c>
      <c r="E72" s="186">
        <v>4</v>
      </c>
      <c r="F72" s="186" t="s">
        <v>1008</v>
      </c>
      <c r="G72" s="181" t="s">
        <v>917</v>
      </c>
      <c r="H72" s="185" t="s">
        <v>1483</v>
      </c>
      <c r="I72" s="186" t="s">
        <v>929</v>
      </c>
      <c r="J72" s="186"/>
      <c r="K72" s="186"/>
      <c r="L72" s="186"/>
      <c r="M72" s="179" t="s">
        <v>1242</v>
      </c>
      <c r="N72" s="181" t="s">
        <v>928</v>
      </c>
      <c r="O72" s="183"/>
      <c r="P72" s="182"/>
      <c r="Q72" s="182"/>
      <c r="R72" s="184"/>
      <c r="S72" s="197"/>
      <c r="T72" s="290"/>
    </row>
    <row r="73" spans="1:20" ht="86.25" customHeight="1" x14ac:dyDescent="0.2">
      <c r="A73" s="134" t="s">
        <v>1561</v>
      </c>
      <c r="B73" s="134">
        <v>69</v>
      </c>
      <c r="C73" s="134" t="s">
        <v>998</v>
      </c>
      <c r="D73" s="170" t="s">
        <v>1005</v>
      </c>
      <c r="E73" s="134">
        <v>4</v>
      </c>
      <c r="F73" s="134" t="s">
        <v>1164</v>
      </c>
      <c r="G73" s="156" t="s">
        <v>916</v>
      </c>
      <c r="H73" s="170" t="s">
        <v>1388</v>
      </c>
      <c r="I73" s="134" t="s">
        <v>926</v>
      </c>
      <c r="J73" s="134"/>
      <c r="K73" s="134" t="s">
        <v>927</v>
      </c>
      <c r="L73" s="134"/>
      <c r="M73" s="134" t="s">
        <v>933</v>
      </c>
      <c r="N73" s="133" t="s">
        <v>928</v>
      </c>
      <c r="O73" s="170"/>
      <c r="P73" s="134"/>
      <c r="Q73" s="134"/>
      <c r="R73" s="156"/>
      <c r="S73" s="194" t="s">
        <v>1114</v>
      </c>
      <c r="T73" s="290"/>
    </row>
    <row r="74" spans="1:20" ht="64.5" customHeight="1" x14ac:dyDescent="0.2">
      <c r="A74" s="129" t="s">
        <v>1562</v>
      </c>
      <c r="B74" s="129">
        <v>70</v>
      </c>
      <c r="C74" s="129" t="s">
        <v>998</v>
      </c>
      <c r="D74" s="166" t="s">
        <v>1005</v>
      </c>
      <c r="E74" s="129">
        <v>4</v>
      </c>
      <c r="F74" s="129" t="s">
        <v>1165</v>
      </c>
      <c r="G74" s="133" t="s">
        <v>916</v>
      </c>
      <c r="H74" s="166" t="s">
        <v>1484</v>
      </c>
      <c r="I74" s="129" t="s">
        <v>926</v>
      </c>
      <c r="J74" s="129"/>
      <c r="K74" s="129" t="s">
        <v>927</v>
      </c>
      <c r="L74" s="129"/>
      <c r="M74" s="129" t="s">
        <v>933</v>
      </c>
      <c r="N74" s="133" t="s">
        <v>928</v>
      </c>
      <c r="O74" s="166"/>
      <c r="P74" s="129"/>
      <c r="Q74" s="129"/>
      <c r="R74" s="133"/>
      <c r="S74" s="194"/>
      <c r="T74" s="290"/>
    </row>
    <row r="75" spans="1:20" ht="39.75" customHeight="1" x14ac:dyDescent="0.2">
      <c r="A75" s="129" t="s">
        <v>1563</v>
      </c>
      <c r="B75" s="129">
        <v>71</v>
      </c>
      <c r="C75" s="129" t="s">
        <v>998</v>
      </c>
      <c r="D75" s="166" t="s">
        <v>1005</v>
      </c>
      <c r="E75" s="129">
        <v>4</v>
      </c>
      <c r="F75" s="129" t="s">
        <v>1165</v>
      </c>
      <c r="G75" s="133" t="s">
        <v>916</v>
      </c>
      <c r="H75" s="166" t="s">
        <v>1246</v>
      </c>
      <c r="I75" s="129" t="s">
        <v>926</v>
      </c>
      <c r="J75" s="129"/>
      <c r="K75" s="129" t="s">
        <v>927</v>
      </c>
      <c r="L75" s="129"/>
      <c r="M75" s="129" t="s">
        <v>933</v>
      </c>
      <c r="N75" s="133" t="s">
        <v>928</v>
      </c>
      <c r="O75" s="166" t="s">
        <v>1048</v>
      </c>
      <c r="P75" s="129" t="s">
        <v>142</v>
      </c>
      <c r="Q75" s="133" t="s">
        <v>1049</v>
      </c>
      <c r="R75" s="133" t="s">
        <v>1018</v>
      </c>
      <c r="S75" s="194" t="s">
        <v>1115</v>
      </c>
      <c r="T75" s="290"/>
    </row>
    <row r="76" spans="1:20" ht="87" customHeight="1" thickBot="1" x14ac:dyDescent="0.25">
      <c r="A76" s="122" t="s">
        <v>1564</v>
      </c>
      <c r="B76" s="122">
        <v>72</v>
      </c>
      <c r="C76" s="122" t="s">
        <v>998</v>
      </c>
      <c r="D76" s="167" t="s">
        <v>1002</v>
      </c>
      <c r="E76" s="122">
        <v>4</v>
      </c>
      <c r="F76" s="122" t="s">
        <v>1165</v>
      </c>
      <c r="G76" s="132" t="s">
        <v>917</v>
      </c>
      <c r="H76" s="167" t="s">
        <v>1245</v>
      </c>
      <c r="I76" s="122" t="s">
        <v>1446</v>
      </c>
      <c r="J76" s="122"/>
      <c r="K76" s="122" t="s">
        <v>1447</v>
      </c>
      <c r="L76" s="122"/>
      <c r="M76" s="122" t="s">
        <v>1244</v>
      </c>
      <c r="N76" s="132" t="s">
        <v>928</v>
      </c>
      <c r="O76" s="167" t="s">
        <v>1048</v>
      </c>
      <c r="P76" s="122" t="s">
        <v>142</v>
      </c>
      <c r="Q76" s="132" t="s">
        <v>1049</v>
      </c>
      <c r="R76" s="132" t="s">
        <v>1018</v>
      </c>
      <c r="S76" s="196" t="s">
        <v>1115</v>
      </c>
      <c r="T76" s="290"/>
    </row>
    <row r="77" spans="1:20" ht="39.950000000000003" customHeight="1" thickBot="1" x14ac:dyDescent="0.25">
      <c r="A77" s="322" t="s">
        <v>1398</v>
      </c>
      <c r="B77" s="323"/>
      <c r="C77" s="323"/>
      <c r="D77" s="323"/>
      <c r="E77" s="323"/>
      <c r="F77" s="323"/>
      <c r="G77" s="324"/>
      <c r="H77" s="255"/>
      <c r="I77" s="256"/>
      <c r="J77" s="256"/>
      <c r="K77" s="256"/>
      <c r="L77" s="256"/>
      <c r="M77" s="256"/>
      <c r="N77" s="256"/>
      <c r="O77" s="261"/>
      <c r="P77" s="262"/>
      <c r="Q77" s="262"/>
      <c r="R77" s="262"/>
      <c r="S77" s="260"/>
      <c r="T77" s="290"/>
    </row>
    <row r="78" spans="1:20" ht="60" customHeight="1" x14ac:dyDescent="0.2">
      <c r="A78" s="122" t="s">
        <v>1565</v>
      </c>
      <c r="B78" s="122">
        <v>73</v>
      </c>
      <c r="C78" s="122" t="s">
        <v>998</v>
      </c>
      <c r="D78" s="167" t="s">
        <v>1005</v>
      </c>
      <c r="E78" s="122">
        <v>5</v>
      </c>
      <c r="F78" s="122" t="s">
        <v>1177</v>
      </c>
      <c r="G78" s="132" t="s">
        <v>916</v>
      </c>
      <c r="H78" s="168" t="s">
        <v>1488</v>
      </c>
      <c r="I78" s="125" t="s">
        <v>926</v>
      </c>
      <c r="J78" s="122"/>
      <c r="K78" s="122" t="s">
        <v>927</v>
      </c>
      <c r="L78" s="125"/>
      <c r="M78" s="125" t="s">
        <v>933</v>
      </c>
      <c r="N78" s="132" t="s">
        <v>928</v>
      </c>
      <c r="O78" s="168" t="s">
        <v>1050</v>
      </c>
      <c r="P78" s="125" t="s">
        <v>1051</v>
      </c>
      <c r="Q78" s="148" t="s">
        <v>1052</v>
      </c>
      <c r="R78" s="132" t="s">
        <v>1018</v>
      </c>
      <c r="S78" s="202"/>
      <c r="T78" s="290"/>
    </row>
    <row r="79" spans="1:20" ht="63" customHeight="1" x14ac:dyDescent="0.2">
      <c r="A79" s="129" t="s">
        <v>1566</v>
      </c>
      <c r="B79" s="129">
        <v>74</v>
      </c>
      <c r="C79" s="129" t="s">
        <v>998</v>
      </c>
      <c r="D79" s="166" t="s">
        <v>1005</v>
      </c>
      <c r="E79" s="129">
        <v>5</v>
      </c>
      <c r="F79" s="129" t="s">
        <v>1177</v>
      </c>
      <c r="G79" s="133" t="s">
        <v>916</v>
      </c>
      <c r="H79" s="166" t="s">
        <v>1485</v>
      </c>
      <c r="I79" s="129" t="s">
        <v>926</v>
      </c>
      <c r="J79" s="129"/>
      <c r="K79" s="129" t="s">
        <v>927</v>
      </c>
      <c r="L79" s="129"/>
      <c r="M79" s="128" t="s">
        <v>933</v>
      </c>
      <c r="N79" s="133" t="s">
        <v>928</v>
      </c>
      <c r="O79" s="166"/>
      <c r="P79" s="129"/>
      <c r="Q79" s="129"/>
      <c r="R79" s="133"/>
      <c r="S79" s="194"/>
      <c r="T79" s="290"/>
    </row>
    <row r="80" spans="1:20" ht="102" customHeight="1" x14ac:dyDescent="0.2">
      <c r="A80" s="186" t="s">
        <v>1671</v>
      </c>
      <c r="B80" s="186">
        <v>75</v>
      </c>
      <c r="C80" s="186" t="s">
        <v>1008</v>
      </c>
      <c r="D80" s="185" t="s">
        <v>1005</v>
      </c>
      <c r="E80" s="186">
        <v>5</v>
      </c>
      <c r="F80" s="186" t="s">
        <v>1008</v>
      </c>
      <c r="G80" s="181" t="s">
        <v>916</v>
      </c>
      <c r="H80" s="185" t="s">
        <v>1505</v>
      </c>
      <c r="I80" s="186" t="s">
        <v>929</v>
      </c>
      <c r="J80" s="186"/>
      <c r="K80" s="186"/>
      <c r="L80" s="186"/>
      <c r="M80" s="179" t="s">
        <v>1251</v>
      </c>
      <c r="N80" s="181" t="s">
        <v>928</v>
      </c>
      <c r="O80" s="185"/>
      <c r="P80" s="186"/>
      <c r="Q80" s="186"/>
      <c r="R80" s="181"/>
      <c r="S80" s="195"/>
      <c r="T80" s="290"/>
    </row>
    <row r="81" spans="1:20" ht="60.75" customHeight="1" x14ac:dyDescent="0.2">
      <c r="A81" s="122" t="s">
        <v>1567</v>
      </c>
      <c r="B81" s="122">
        <v>76</v>
      </c>
      <c r="C81" s="122" t="s">
        <v>998</v>
      </c>
      <c r="D81" s="167" t="s">
        <v>1002</v>
      </c>
      <c r="E81" s="122">
        <v>5</v>
      </c>
      <c r="F81" s="122" t="s">
        <v>1178</v>
      </c>
      <c r="G81" s="132" t="s">
        <v>917</v>
      </c>
      <c r="H81" s="167" t="s">
        <v>1402</v>
      </c>
      <c r="I81" s="122" t="s">
        <v>936</v>
      </c>
      <c r="J81" s="122"/>
      <c r="K81" s="122"/>
      <c r="L81" s="122"/>
      <c r="M81" s="122" t="s">
        <v>955</v>
      </c>
      <c r="N81" s="132" t="s">
        <v>928</v>
      </c>
      <c r="O81" s="167" t="s">
        <v>1053</v>
      </c>
      <c r="P81" s="125" t="s">
        <v>1054</v>
      </c>
      <c r="Q81" s="148" t="s">
        <v>1055</v>
      </c>
      <c r="R81" s="132" t="s">
        <v>1018</v>
      </c>
      <c r="S81" s="196"/>
      <c r="T81" s="290"/>
    </row>
    <row r="82" spans="1:20" ht="69" customHeight="1" x14ac:dyDescent="0.2">
      <c r="A82" s="129" t="s">
        <v>1568</v>
      </c>
      <c r="B82" s="129">
        <v>77</v>
      </c>
      <c r="C82" s="129" t="s">
        <v>998</v>
      </c>
      <c r="D82" s="166" t="s">
        <v>1005</v>
      </c>
      <c r="E82" s="129">
        <v>5</v>
      </c>
      <c r="F82" s="129" t="s">
        <v>1179</v>
      </c>
      <c r="G82" s="133" t="s">
        <v>916</v>
      </c>
      <c r="H82" s="165" t="s">
        <v>1487</v>
      </c>
      <c r="I82" s="129" t="s">
        <v>926</v>
      </c>
      <c r="J82" s="129"/>
      <c r="K82" s="129" t="s">
        <v>927</v>
      </c>
      <c r="L82" s="129"/>
      <c r="M82" s="128" t="s">
        <v>933</v>
      </c>
      <c r="N82" s="133" t="s">
        <v>928</v>
      </c>
      <c r="O82" s="166"/>
      <c r="P82" s="129"/>
      <c r="Q82" s="129"/>
      <c r="R82" s="133"/>
      <c r="S82" s="194"/>
      <c r="T82" s="290"/>
    </row>
    <row r="83" spans="1:20" ht="102" customHeight="1" x14ac:dyDescent="0.2">
      <c r="A83" s="186" t="s">
        <v>1672</v>
      </c>
      <c r="B83" s="186">
        <v>78</v>
      </c>
      <c r="C83" s="186" t="s">
        <v>1008</v>
      </c>
      <c r="D83" s="185" t="s">
        <v>1005</v>
      </c>
      <c r="E83" s="186">
        <v>5</v>
      </c>
      <c r="F83" s="186" t="s">
        <v>1008</v>
      </c>
      <c r="G83" s="181" t="s">
        <v>916</v>
      </c>
      <c r="H83" s="185" t="s">
        <v>1506</v>
      </c>
      <c r="I83" s="186" t="s">
        <v>929</v>
      </c>
      <c r="J83" s="186"/>
      <c r="K83" s="186"/>
      <c r="L83" s="186"/>
      <c r="M83" s="179" t="s">
        <v>1251</v>
      </c>
      <c r="N83" s="181" t="s">
        <v>928</v>
      </c>
      <c r="O83" s="185"/>
      <c r="P83" s="186"/>
      <c r="Q83" s="186"/>
      <c r="R83" s="181"/>
      <c r="S83" s="195"/>
      <c r="T83" s="290"/>
    </row>
    <row r="84" spans="1:20" ht="49.5" customHeight="1" x14ac:dyDescent="0.2">
      <c r="A84" s="129" t="s">
        <v>1569</v>
      </c>
      <c r="B84" s="129">
        <v>79</v>
      </c>
      <c r="C84" s="129" t="s">
        <v>998</v>
      </c>
      <c r="D84" s="166" t="s">
        <v>1005</v>
      </c>
      <c r="E84" s="129">
        <v>5</v>
      </c>
      <c r="F84" s="129" t="s">
        <v>1179</v>
      </c>
      <c r="G84" s="133" t="s">
        <v>916</v>
      </c>
      <c r="H84" s="166" t="s">
        <v>1486</v>
      </c>
      <c r="I84" s="129" t="s">
        <v>926</v>
      </c>
      <c r="J84" s="129"/>
      <c r="K84" s="129" t="s">
        <v>927</v>
      </c>
      <c r="L84" s="129"/>
      <c r="M84" s="128" t="s">
        <v>933</v>
      </c>
      <c r="N84" s="133" t="s">
        <v>928</v>
      </c>
      <c r="O84" s="166"/>
      <c r="P84" s="129"/>
      <c r="Q84" s="129"/>
      <c r="R84" s="133"/>
      <c r="S84" s="194"/>
      <c r="T84" s="290"/>
    </row>
    <row r="85" spans="1:20" ht="57.75" customHeight="1" x14ac:dyDescent="0.2">
      <c r="A85" s="122" t="s">
        <v>1570</v>
      </c>
      <c r="B85" s="122">
        <v>80</v>
      </c>
      <c r="C85" s="122" t="s">
        <v>998</v>
      </c>
      <c r="D85" s="167" t="s">
        <v>1002</v>
      </c>
      <c r="E85" s="122">
        <v>5</v>
      </c>
      <c r="F85" s="122" t="s">
        <v>1180</v>
      </c>
      <c r="G85" s="132" t="s">
        <v>917</v>
      </c>
      <c r="H85" s="167" t="s">
        <v>1402</v>
      </c>
      <c r="I85" s="122" t="s">
        <v>936</v>
      </c>
      <c r="J85" s="122"/>
      <c r="K85" s="122"/>
      <c r="L85" s="122"/>
      <c r="M85" s="122" t="s">
        <v>955</v>
      </c>
      <c r="N85" s="132" t="s">
        <v>928</v>
      </c>
      <c r="O85" s="167"/>
      <c r="P85" s="122"/>
      <c r="Q85" s="122"/>
      <c r="R85" s="132"/>
      <c r="S85" s="196"/>
      <c r="T85" s="290"/>
    </row>
    <row r="86" spans="1:20" ht="112.5" customHeight="1" x14ac:dyDescent="0.2">
      <c r="A86" s="186" t="s">
        <v>1571</v>
      </c>
      <c r="B86" s="186">
        <v>81</v>
      </c>
      <c r="C86" s="186" t="s">
        <v>1008</v>
      </c>
      <c r="D86" s="185" t="s">
        <v>1006</v>
      </c>
      <c r="E86" s="186">
        <v>5</v>
      </c>
      <c r="F86" s="186" t="s">
        <v>1008</v>
      </c>
      <c r="G86" s="181" t="s">
        <v>917</v>
      </c>
      <c r="H86" s="185" t="s">
        <v>1489</v>
      </c>
      <c r="I86" s="186" t="s">
        <v>936</v>
      </c>
      <c r="J86" s="186"/>
      <c r="K86" s="186"/>
      <c r="L86" s="186"/>
      <c r="M86" s="179" t="s">
        <v>1242</v>
      </c>
      <c r="N86" s="181" t="s">
        <v>928</v>
      </c>
      <c r="O86" s="185"/>
      <c r="P86" s="186"/>
      <c r="Q86" s="186"/>
      <c r="R86" s="181"/>
      <c r="S86" s="195"/>
      <c r="T86" s="290"/>
    </row>
    <row r="87" spans="1:20" ht="69.75" customHeight="1" x14ac:dyDescent="0.2">
      <c r="A87" s="122" t="s">
        <v>1572</v>
      </c>
      <c r="B87" s="122">
        <v>82</v>
      </c>
      <c r="C87" s="122" t="s">
        <v>998</v>
      </c>
      <c r="D87" s="167" t="s">
        <v>1005</v>
      </c>
      <c r="E87" s="122">
        <v>5</v>
      </c>
      <c r="F87" s="122" t="s">
        <v>1179</v>
      </c>
      <c r="G87" s="132" t="s">
        <v>916</v>
      </c>
      <c r="H87" s="167" t="s">
        <v>1297</v>
      </c>
      <c r="I87" s="122" t="s">
        <v>926</v>
      </c>
      <c r="J87" s="122"/>
      <c r="K87" s="122" t="s">
        <v>927</v>
      </c>
      <c r="L87" s="122"/>
      <c r="M87" s="122" t="s">
        <v>933</v>
      </c>
      <c r="N87" s="132" t="s">
        <v>928</v>
      </c>
      <c r="O87" s="167"/>
      <c r="P87" s="122"/>
      <c r="Q87" s="122"/>
      <c r="R87" s="132"/>
      <c r="S87" s="194"/>
      <c r="T87" s="290"/>
    </row>
    <row r="88" spans="1:20" ht="75.75" customHeight="1" x14ac:dyDescent="0.2">
      <c r="A88" s="122" t="s">
        <v>1573</v>
      </c>
      <c r="B88" s="122">
        <v>83</v>
      </c>
      <c r="C88" s="122" t="s">
        <v>998</v>
      </c>
      <c r="D88" s="167" t="s">
        <v>1005</v>
      </c>
      <c r="E88" s="122">
        <v>5</v>
      </c>
      <c r="F88" s="122" t="s">
        <v>1181</v>
      </c>
      <c r="G88" s="132" t="s">
        <v>916</v>
      </c>
      <c r="H88" s="167" t="s">
        <v>1287</v>
      </c>
      <c r="I88" s="122" t="s">
        <v>926</v>
      </c>
      <c r="J88" s="122"/>
      <c r="K88" s="122" t="s">
        <v>927</v>
      </c>
      <c r="L88" s="122"/>
      <c r="M88" s="122" t="s">
        <v>933</v>
      </c>
      <c r="N88" s="132" t="s">
        <v>928</v>
      </c>
      <c r="O88" s="167"/>
      <c r="P88" s="122"/>
      <c r="Q88" s="122"/>
      <c r="R88" s="132"/>
      <c r="S88" s="196"/>
      <c r="T88" s="290"/>
    </row>
    <row r="89" spans="1:20" ht="68.25" customHeight="1" x14ac:dyDescent="0.2">
      <c r="A89" s="129" t="s">
        <v>1574</v>
      </c>
      <c r="B89" s="129">
        <v>84</v>
      </c>
      <c r="C89" s="129" t="s">
        <v>998</v>
      </c>
      <c r="D89" s="166" t="s">
        <v>1002</v>
      </c>
      <c r="E89" s="129">
        <v>5</v>
      </c>
      <c r="F89" s="129" t="s">
        <v>1182</v>
      </c>
      <c r="G89" s="133" t="s">
        <v>917</v>
      </c>
      <c r="H89" s="166" t="s">
        <v>1403</v>
      </c>
      <c r="I89" s="129" t="s">
        <v>936</v>
      </c>
      <c r="J89" s="129"/>
      <c r="K89" s="129"/>
      <c r="L89" s="129"/>
      <c r="M89" s="129" t="s">
        <v>1277</v>
      </c>
      <c r="N89" s="133" t="s">
        <v>928</v>
      </c>
      <c r="O89" s="166"/>
      <c r="P89" s="129"/>
      <c r="Q89" s="129"/>
      <c r="R89" s="133"/>
      <c r="S89" s="194"/>
      <c r="T89" s="295"/>
    </row>
    <row r="90" spans="1:20" ht="78" customHeight="1" x14ac:dyDescent="0.2">
      <c r="A90" s="129" t="s">
        <v>1575</v>
      </c>
      <c r="B90" s="129">
        <v>85</v>
      </c>
      <c r="C90" s="129" t="s">
        <v>998</v>
      </c>
      <c r="D90" s="166" t="s">
        <v>1005</v>
      </c>
      <c r="E90" s="129">
        <v>5</v>
      </c>
      <c r="F90" s="129" t="s">
        <v>1181</v>
      </c>
      <c r="G90" s="133" t="s">
        <v>916</v>
      </c>
      <c r="H90" s="166" t="s">
        <v>1288</v>
      </c>
      <c r="I90" s="129" t="s">
        <v>926</v>
      </c>
      <c r="J90" s="129"/>
      <c r="K90" s="129" t="s">
        <v>927</v>
      </c>
      <c r="L90" s="129"/>
      <c r="M90" s="129" t="s">
        <v>933</v>
      </c>
      <c r="N90" s="133" t="s">
        <v>928</v>
      </c>
      <c r="O90" s="166"/>
      <c r="P90" s="129"/>
      <c r="Q90" s="129"/>
      <c r="R90" s="133"/>
      <c r="S90" s="194"/>
      <c r="T90" s="295"/>
    </row>
    <row r="91" spans="1:20" ht="71.25" customHeight="1" x14ac:dyDescent="0.2">
      <c r="A91" s="129" t="s">
        <v>1576</v>
      </c>
      <c r="B91" s="129">
        <v>86</v>
      </c>
      <c r="C91" s="129" t="s">
        <v>998</v>
      </c>
      <c r="D91" s="166" t="s">
        <v>1002</v>
      </c>
      <c r="E91" s="129">
        <v>5</v>
      </c>
      <c r="F91" s="129" t="s">
        <v>1182</v>
      </c>
      <c r="G91" s="133" t="s">
        <v>917</v>
      </c>
      <c r="H91" s="166" t="s">
        <v>1403</v>
      </c>
      <c r="I91" s="129" t="s">
        <v>936</v>
      </c>
      <c r="J91" s="129"/>
      <c r="K91" s="129"/>
      <c r="L91" s="129"/>
      <c r="M91" s="129" t="s">
        <v>1277</v>
      </c>
      <c r="N91" s="133" t="s">
        <v>928</v>
      </c>
      <c r="O91" s="166"/>
      <c r="P91" s="129"/>
      <c r="Q91" s="129"/>
      <c r="R91" s="133"/>
      <c r="S91" s="194"/>
      <c r="T91" s="295"/>
    </row>
    <row r="92" spans="1:20" ht="69" customHeight="1" x14ac:dyDescent="0.2">
      <c r="A92" s="122" t="s">
        <v>1577</v>
      </c>
      <c r="B92" s="122">
        <v>87</v>
      </c>
      <c r="C92" s="122" t="s">
        <v>998</v>
      </c>
      <c r="D92" s="167" t="s">
        <v>1005</v>
      </c>
      <c r="E92" s="122">
        <v>5</v>
      </c>
      <c r="F92" s="122" t="s">
        <v>1183</v>
      </c>
      <c r="G92" s="132" t="s">
        <v>916</v>
      </c>
      <c r="H92" s="167" t="s">
        <v>1289</v>
      </c>
      <c r="I92" s="122" t="s">
        <v>926</v>
      </c>
      <c r="J92" s="122"/>
      <c r="K92" s="122" t="s">
        <v>927</v>
      </c>
      <c r="L92" s="122"/>
      <c r="M92" s="122" t="s">
        <v>933</v>
      </c>
      <c r="N92" s="132" t="s">
        <v>928</v>
      </c>
      <c r="O92" s="167"/>
      <c r="P92" s="122"/>
      <c r="Q92" s="122"/>
      <c r="R92" s="132"/>
      <c r="S92" s="196"/>
      <c r="T92" s="295"/>
    </row>
    <row r="93" spans="1:20" ht="74.25" customHeight="1" thickBot="1" x14ac:dyDescent="0.25">
      <c r="A93" s="136" t="s">
        <v>1578</v>
      </c>
      <c r="B93" s="136">
        <v>88</v>
      </c>
      <c r="C93" s="136" t="s">
        <v>998</v>
      </c>
      <c r="D93" s="171" t="s">
        <v>1002</v>
      </c>
      <c r="E93" s="136">
        <v>5</v>
      </c>
      <c r="F93" s="136" t="s">
        <v>1184</v>
      </c>
      <c r="G93" s="157" t="s">
        <v>917</v>
      </c>
      <c r="H93" s="171" t="s">
        <v>1403</v>
      </c>
      <c r="I93" s="136" t="s">
        <v>936</v>
      </c>
      <c r="J93" s="136"/>
      <c r="K93" s="136"/>
      <c r="L93" s="136"/>
      <c r="M93" s="136" t="s">
        <v>1277</v>
      </c>
      <c r="N93" s="209" t="s">
        <v>928</v>
      </c>
      <c r="O93" s="211"/>
      <c r="P93" s="212"/>
      <c r="Q93" s="212"/>
      <c r="R93" s="209"/>
      <c r="S93" s="210"/>
      <c r="T93" s="295"/>
    </row>
    <row r="94" spans="1:20" ht="39.950000000000003" customHeight="1" thickBot="1" x14ac:dyDescent="0.25">
      <c r="A94" s="322" t="s">
        <v>996</v>
      </c>
      <c r="B94" s="323"/>
      <c r="C94" s="323"/>
      <c r="D94" s="323"/>
      <c r="E94" s="323"/>
      <c r="F94" s="323"/>
      <c r="G94" s="324"/>
      <c r="H94" s="255"/>
      <c r="I94" s="256"/>
      <c r="J94" s="256"/>
      <c r="K94" s="256"/>
      <c r="L94" s="256"/>
      <c r="M94" s="256"/>
      <c r="N94" s="256"/>
      <c r="O94" s="263"/>
      <c r="P94" s="264"/>
      <c r="Q94" s="264"/>
      <c r="R94" s="264"/>
      <c r="S94" s="260"/>
      <c r="T94" s="290"/>
    </row>
    <row r="95" spans="1:20" ht="95.25" customHeight="1" x14ac:dyDescent="0.2">
      <c r="A95" s="146" t="s">
        <v>1673</v>
      </c>
      <c r="B95" s="146">
        <v>89</v>
      </c>
      <c r="C95" s="146" t="s">
        <v>994</v>
      </c>
      <c r="D95" s="174" t="s">
        <v>1005</v>
      </c>
      <c r="E95" s="146">
        <v>6</v>
      </c>
      <c r="F95" s="146" t="s">
        <v>994</v>
      </c>
      <c r="G95" s="158" t="s">
        <v>916</v>
      </c>
      <c r="H95" s="174" t="s">
        <v>1438</v>
      </c>
      <c r="I95" s="146" t="s">
        <v>983</v>
      </c>
      <c r="J95" s="146" t="s">
        <v>1343</v>
      </c>
      <c r="K95" s="146"/>
      <c r="L95" s="146" t="s">
        <v>1344</v>
      </c>
      <c r="M95" s="146" t="s">
        <v>984</v>
      </c>
      <c r="N95" s="158" t="s">
        <v>928</v>
      </c>
      <c r="O95" s="174" t="s">
        <v>1126</v>
      </c>
      <c r="P95" s="146" t="s">
        <v>1125</v>
      </c>
      <c r="Q95" s="146" t="s">
        <v>1139</v>
      </c>
      <c r="R95" s="158" t="s">
        <v>1026</v>
      </c>
      <c r="S95" s="193"/>
      <c r="T95" s="290"/>
    </row>
    <row r="96" spans="1:20" ht="75" customHeight="1" x14ac:dyDescent="0.2">
      <c r="A96" s="146" t="s">
        <v>1674</v>
      </c>
      <c r="B96" s="146">
        <v>90</v>
      </c>
      <c r="C96" s="146" t="s">
        <v>994</v>
      </c>
      <c r="D96" s="174" t="s">
        <v>1005</v>
      </c>
      <c r="E96" s="146">
        <v>6</v>
      </c>
      <c r="F96" s="146" t="s">
        <v>994</v>
      </c>
      <c r="G96" s="158" t="s">
        <v>916</v>
      </c>
      <c r="H96" s="174" t="s">
        <v>1437</v>
      </c>
      <c r="I96" s="146"/>
      <c r="J96" s="146"/>
      <c r="K96" s="146"/>
      <c r="L96" s="146"/>
      <c r="M96" s="146"/>
      <c r="N96" s="158" t="s">
        <v>928</v>
      </c>
      <c r="O96" s="174"/>
      <c r="P96" s="146"/>
      <c r="Q96" s="146"/>
      <c r="R96" s="158"/>
      <c r="S96" s="193"/>
      <c r="T96" s="290"/>
    </row>
    <row r="97" spans="1:20" ht="75.75" customHeight="1" x14ac:dyDescent="0.2">
      <c r="A97" s="147" t="s">
        <v>1675</v>
      </c>
      <c r="B97" s="147">
        <v>91</v>
      </c>
      <c r="C97" s="147" t="s">
        <v>994</v>
      </c>
      <c r="D97" s="172" t="s">
        <v>1002</v>
      </c>
      <c r="E97" s="147">
        <v>6</v>
      </c>
      <c r="F97" s="147" t="s">
        <v>994</v>
      </c>
      <c r="G97" s="150" t="s">
        <v>917</v>
      </c>
      <c r="H97" s="172" t="s">
        <v>1439</v>
      </c>
      <c r="I97" s="147" t="s">
        <v>982</v>
      </c>
      <c r="J97" s="147" t="s">
        <v>1359</v>
      </c>
      <c r="K97" s="147" t="s">
        <v>1389</v>
      </c>
      <c r="L97" s="147" t="s">
        <v>1390</v>
      </c>
      <c r="M97" s="147"/>
      <c r="N97" s="150" t="s">
        <v>928</v>
      </c>
      <c r="O97" s="164"/>
      <c r="P97" s="145"/>
      <c r="Q97" s="146"/>
      <c r="R97" s="151"/>
      <c r="S97" s="201"/>
      <c r="T97" s="296"/>
    </row>
    <row r="98" spans="1:20" ht="48.75" customHeight="1" x14ac:dyDescent="0.2">
      <c r="A98" s="122" t="s">
        <v>1579</v>
      </c>
      <c r="B98" s="122">
        <v>92</v>
      </c>
      <c r="C98" s="122" t="s">
        <v>998</v>
      </c>
      <c r="D98" s="167" t="s">
        <v>1005</v>
      </c>
      <c r="E98" s="122">
        <v>6</v>
      </c>
      <c r="F98" s="122" t="s">
        <v>1185</v>
      </c>
      <c r="G98" s="132" t="s">
        <v>916</v>
      </c>
      <c r="H98" s="167" t="s">
        <v>1391</v>
      </c>
      <c r="I98" s="122" t="s">
        <v>926</v>
      </c>
      <c r="J98" s="122"/>
      <c r="K98" s="122" t="s">
        <v>927</v>
      </c>
      <c r="L98" s="122"/>
      <c r="M98" s="122" t="s">
        <v>933</v>
      </c>
      <c r="N98" s="148" t="s">
        <v>928</v>
      </c>
      <c r="O98" s="167"/>
      <c r="P98" s="122"/>
      <c r="Q98" s="122"/>
      <c r="R98" s="132"/>
      <c r="S98" s="196"/>
      <c r="T98" s="295"/>
    </row>
    <row r="99" spans="1:20" ht="63" customHeight="1" x14ac:dyDescent="0.2">
      <c r="A99" s="129" t="s">
        <v>1580</v>
      </c>
      <c r="B99" s="129">
        <v>93</v>
      </c>
      <c r="C99" s="129" t="s">
        <v>998</v>
      </c>
      <c r="D99" s="166" t="s">
        <v>1002</v>
      </c>
      <c r="E99" s="129">
        <v>6</v>
      </c>
      <c r="F99" s="129" t="s">
        <v>1186</v>
      </c>
      <c r="G99" s="133" t="s">
        <v>917</v>
      </c>
      <c r="H99" s="166" t="s">
        <v>1392</v>
      </c>
      <c r="I99" s="129" t="s">
        <v>1451</v>
      </c>
      <c r="J99" s="129"/>
      <c r="K99" s="129" t="s">
        <v>1468</v>
      </c>
      <c r="L99" s="129"/>
      <c r="M99" s="129" t="s">
        <v>1453</v>
      </c>
      <c r="N99" s="133" t="s">
        <v>928</v>
      </c>
      <c r="O99" s="166"/>
      <c r="P99" s="129"/>
      <c r="Q99" s="129"/>
      <c r="R99" s="133"/>
      <c r="S99" s="194"/>
      <c r="T99" s="290"/>
    </row>
    <row r="100" spans="1:20" ht="56.25" customHeight="1" x14ac:dyDescent="0.2">
      <c r="A100" s="129" t="s">
        <v>1581</v>
      </c>
      <c r="B100" s="129">
        <v>94</v>
      </c>
      <c r="C100" s="129" t="s">
        <v>998</v>
      </c>
      <c r="D100" s="166" t="s">
        <v>1006</v>
      </c>
      <c r="E100" s="129">
        <v>6</v>
      </c>
      <c r="F100" s="129" t="s">
        <v>1187</v>
      </c>
      <c r="G100" s="133" t="s">
        <v>917</v>
      </c>
      <c r="H100" s="166" t="s">
        <v>1394</v>
      </c>
      <c r="I100" s="129" t="s">
        <v>1432</v>
      </c>
      <c r="J100" s="129" t="s">
        <v>1416</v>
      </c>
      <c r="K100" s="129"/>
      <c r="L100" s="129" t="s">
        <v>1425</v>
      </c>
      <c r="M100" s="129" t="s">
        <v>931</v>
      </c>
      <c r="N100" s="133" t="s">
        <v>928</v>
      </c>
      <c r="O100" s="166"/>
      <c r="P100" s="129"/>
      <c r="Q100" s="129"/>
      <c r="R100" s="133"/>
      <c r="S100" s="194"/>
      <c r="T100" s="297"/>
    </row>
    <row r="101" spans="1:20" ht="56.25" customHeight="1" x14ac:dyDescent="0.2">
      <c r="A101" s="129" t="s">
        <v>1582</v>
      </c>
      <c r="B101" s="129">
        <v>95</v>
      </c>
      <c r="C101" s="129" t="s">
        <v>998</v>
      </c>
      <c r="D101" s="166" t="s">
        <v>1006</v>
      </c>
      <c r="E101" s="129">
        <v>6</v>
      </c>
      <c r="F101" s="129" t="s">
        <v>1187</v>
      </c>
      <c r="G101" s="133" t="s">
        <v>917</v>
      </c>
      <c r="H101" s="166" t="s">
        <v>1393</v>
      </c>
      <c r="I101" s="129" t="s">
        <v>1432</v>
      </c>
      <c r="J101" s="129" t="s">
        <v>1416</v>
      </c>
      <c r="K101" s="129"/>
      <c r="L101" s="129" t="s">
        <v>1425</v>
      </c>
      <c r="M101" s="129" t="s">
        <v>931</v>
      </c>
      <c r="N101" s="133" t="s">
        <v>928</v>
      </c>
      <c r="O101" s="166"/>
      <c r="P101" s="129"/>
      <c r="Q101" s="133"/>
      <c r="R101" s="133"/>
      <c r="S101" s="194"/>
      <c r="T101" s="290"/>
    </row>
    <row r="102" spans="1:20" ht="51" customHeight="1" x14ac:dyDescent="0.2">
      <c r="A102" s="129" t="s">
        <v>1583</v>
      </c>
      <c r="B102" s="129">
        <v>96</v>
      </c>
      <c r="C102" s="129" t="s">
        <v>998</v>
      </c>
      <c r="D102" s="166" t="s">
        <v>1005</v>
      </c>
      <c r="E102" s="129">
        <v>6</v>
      </c>
      <c r="F102" s="129" t="s">
        <v>1189</v>
      </c>
      <c r="G102" s="133" t="s">
        <v>916</v>
      </c>
      <c r="H102" s="166" t="s">
        <v>1247</v>
      </c>
      <c r="I102" s="129" t="s">
        <v>926</v>
      </c>
      <c r="J102" s="129"/>
      <c r="K102" s="129" t="s">
        <v>927</v>
      </c>
      <c r="L102" s="129"/>
      <c r="M102" s="129" t="s">
        <v>933</v>
      </c>
      <c r="N102" s="131" t="s">
        <v>928</v>
      </c>
      <c r="O102" s="166" t="s">
        <v>1056</v>
      </c>
      <c r="P102" s="129" t="s">
        <v>1057</v>
      </c>
      <c r="Q102" s="133" t="s">
        <v>1058</v>
      </c>
      <c r="R102" s="133" t="s">
        <v>1026</v>
      </c>
      <c r="S102" s="194"/>
      <c r="T102" s="297"/>
    </row>
    <row r="103" spans="1:20" ht="77.25" customHeight="1" x14ac:dyDescent="0.2">
      <c r="A103" s="129" t="s">
        <v>1584</v>
      </c>
      <c r="B103" s="129">
        <v>97</v>
      </c>
      <c r="C103" s="129" t="s">
        <v>998</v>
      </c>
      <c r="D103" s="166" t="s">
        <v>1006</v>
      </c>
      <c r="E103" s="129">
        <v>6</v>
      </c>
      <c r="F103" s="129" t="s">
        <v>1188</v>
      </c>
      <c r="G103" s="133" t="s">
        <v>917</v>
      </c>
      <c r="H103" s="166" t="s">
        <v>1324</v>
      </c>
      <c r="I103" s="129" t="s">
        <v>1433</v>
      </c>
      <c r="J103" s="129" t="s">
        <v>1417</v>
      </c>
      <c r="K103" s="129"/>
      <c r="L103" s="129" t="s">
        <v>1426</v>
      </c>
      <c r="M103" s="129" t="s">
        <v>1248</v>
      </c>
      <c r="N103" s="133" t="s">
        <v>928</v>
      </c>
      <c r="O103" s="166" t="s">
        <v>1059</v>
      </c>
      <c r="P103" s="129" t="s">
        <v>1060</v>
      </c>
      <c r="Q103" s="133" t="s">
        <v>1061</v>
      </c>
      <c r="R103" s="133" t="s">
        <v>1018</v>
      </c>
      <c r="S103" s="194"/>
      <c r="T103" s="297"/>
    </row>
    <row r="104" spans="1:20" ht="90.75" customHeight="1" x14ac:dyDescent="0.2">
      <c r="A104" s="129" t="s">
        <v>1585</v>
      </c>
      <c r="B104" s="129">
        <v>98</v>
      </c>
      <c r="C104" s="129" t="s">
        <v>998</v>
      </c>
      <c r="D104" s="166" t="s">
        <v>1006</v>
      </c>
      <c r="E104" s="129">
        <v>6</v>
      </c>
      <c r="F104" s="129" t="s">
        <v>1188</v>
      </c>
      <c r="G104" s="133" t="s">
        <v>917</v>
      </c>
      <c r="H104" s="166" t="s">
        <v>1298</v>
      </c>
      <c r="I104" s="129" t="s">
        <v>957</v>
      </c>
      <c r="J104" s="129" t="s">
        <v>958</v>
      </c>
      <c r="K104" s="129"/>
      <c r="L104" s="129" t="s">
        <v>959</v>
      </c>
      <c r="M104" s="129" t="s">
        <v>960</v>
      </c>
      <c r="N104" s="131" t="s">
        <v>928</v>
      </c>
      <c r="O104" s="166" t="s">
        <v>1059</v>
      </c>
      <c r="P104" s="129" t="s">
        <v>1060</v>
      </c>
      <c r="Q104" s="133" t="s">
        <v>1061</v>
      </c>
      <c r="R104" s="133" t="s">
        <v>1018</v>
      </c>
      <c r="S104" s="194"/>
      <c r="T104" s="297"/>
    </row>
    <row r="105" spans="1:20" ht="87" customHeight="1" x14ac:dyDescent="0.2">
      <c r="A105" s="129" t="s">
        <v>1586</v>
      </c>
      <c r="B105" s="129">
        <v>99</v>
      </c>
      <c r="C105" s="129" t="s">
        <v>998</v>
      </c>
      <c r="D105" s="166" t="s">
        <v>1006</v>
      </c>
      <c r="E105" s="129">
        <v>6</v>
      </c>
      <c r="F105" s="129" t="s">
        <v>1188</v>
      </c>
      <c r="G105" s="133" t="s">
        <v>917</v>
      </c>
      <c r="H105" s="166" t="s">
        <v>1299</v>
      </c>
      <c r="I105" s="129" t="s">
        <v>957</v>
      </c>
      <c r="J105" s="129" t="s">
        <v>958</v>
      </c>
      <c r="K105" s="129"/>
      <c r="L105" s="129" t="s">
        <v>959</v>
      </c>
      <c r="M105" s="129" t="s">
        <v>960</v>
      </c>
      <c r="N105" s="131" t="s">
        <v>928</v>
      </c>
      <c r="O105" s="166" t="s">
        <v>1059</v>
      </c>
      <c r="P105" s="129" t="s">
        <v>1060</v>
      </c>
      <c r="Q105" s="133" t="s">
        <v>1061</v>
      </c>
      <c r="R105" s="133" t="s">
        <v>1018</v>
      </c>
      <c r="S105" s="194"/>
      <c r="T105" s="297"/>
    </row>
    <row r="106" spans="1:20" ht="85.5" customHeight="1" x14ac:dyDescent="0.2">
      <c r="A106" s="129" t="s">
        <v>1587</v>
      </c>
      <c r="B106" s="129">
        <v>100</v>
      </c>
      <c r="C106" s="129" t="s">
        <v>998</v>
      </c>
      <c r="D106" s="166" t="s">
        <v>1006</v>
      </c>
      <c r="E106" s="129">
        <v>6</v>
      </c>
      <c r="F106" s="129" t="s">
        <v>1188</v>
      </c>
      <c r="G106" s="133" t="s">
        <v>917</v>
      </c>
      <c r="H106" s="166" t="s">
        <v>1300</v>
      </c>
      <c r="I106" s="129" t="s">
        <v>957</v>
      </c>
      <c r="J106" s="129" t="s">
        <v>958</v>
      </c>
      <c r="K106" s="129"/>
      <c r="L106" s="129" t="s">
        <v>959</v>
      </c>
      <c r="M106" s="129" t="s">
        <v>960</v>
      </c>
      <c r="N106" s="131" t="s">
        <v>928</v>
      </c>
      <c r="O106" s="166" t="s">
        <v>1059</v>
      </c>
      <c r="P106" s="129" t="s">
        <v>1060</v>
      </c>
      <c r="Q106" s="133" t="s">
        <v>1061</v>
      </c>
      <c r="R106" s="133" t="s">
        <v>1018</v>
      </c>
      <c r="S106" s="194"/>
      <c r="T106" s="297"/>
    </row>
    <row r="107" spans="1:20" ht="89.25" customHeight="1" x14ac:dyDescent="0.2">
      <c r="A107" s="186" t="s">
        <v>1676</v>
      </c>
      <c r="B107" s="186">
        <v>101</v>
      </c>
      <c r="C107" s="186" t="s">
        <v>1008</v>
      </c>
      <c r="D107" s="185" t="s">
        <v>1006</v>
      </c>
      <c r="E107" s="186">
        <v>6</v>
      </c>
      <c r="F107" s="186" t="s">
        <v>1008</v>
      </c>
      <c r="G107" s="181" t="s">
        <v>917</v>
      </c>
      <c r="H107" s="185" t="s">
        <v>1269</v>
      </c>
      <c r="I107" s="186" t="s">
        <v>929</v>
      </c>
      <c r="J107" s="186"/>
      <c r="K107" s="186"/>
      <c r="L107" s="186"/>
      <c r="M107" s="186" t="s">
        <v>1249</v>
      </c>
      <c r="N107" s="180" t="s">
        <v>928</v>
      </c>
      <c r="O107" s="185"/>
      <c r="P107" s="186"/>
      <c r="Q107" s="186"/>
      <c r="R107" s="181"/>
      <c r="S107" s="195"/>
      <c r="T107" s="290"/>
    </row>
    <row r="108" spans="1:20" ht="87.75" customHeight="1" x14ac:dyDescent="0.2">
      <c r="A108" s="129" t="s">
        <v>1588</v>
      </c>
      <c r="B108" s="129">
        <v>102</v>
      </c>
      <c r="C108" s="129" t="s">
        <v>998</v>
      </c>
      <c r="D108" s="166" t="s">
        <v>1006</v>
      </c>
      <c r="E108" s="129">
        <v>6</v>
      </c>
      <c r="F108" s="129" t="s">
        <v>1188</v>
      </c>
      <c r="G108" s="133" t="s">
        <v>917</v>
      </c>
      <c r="H108" s="166" t="s">
        <v>1360</v>
      </c>
      <c r="I108" s="129" t="s">
        <v>1441</v>
      </c>
      <c r="J108" s="129" t="s">
        <v>1442</v>
      </c>
      <c r="K108" s="129"/>
      <c r="L108" s="129" t="s">
        <v>1443</v>
      </c>
      <c r="M108" s="129" t="s">
        <v>1257</v>
      </c>
      <c r="N108" s="131" t="s">
        <v>928</v>
      </c>
      <c r="O108" s="166"/>
      <c r="P108" s="129"/>
      <c r="Q108" s="129"/>
      <c r="R108" s="133"/>
      <c r="S108" s="194"/>
      <c r="T108" s="290"/>
    </row>
    <row r="109" spans="1:20" ht="87.75" customHeight="1" x14ac:dyDescent="0.2">
      <c r="A109" s="122" t="s">
        <v>1589</v>
      </c>
      <c r="B109" s="122">
        <v>103</v>
      </c>
      <c r="C109" s="122" t="s">
        <v>998</v>
      </c>
      <c r="D109" s="167" t="s">
        <v>1006</v>
      </c>
      <c r="E109" s="122">
        <v>6</v>
      </c>
      <c r="F109" s="122" t="s">
        <v>1188</v>
      </c>
      <c r="G109" s="132" t="s">
        <v>1004</v>
      </c>
      <c r="H109" s="167" t="s">
        <v>1361</v>
      </c>
      <c r="I109" s="122" t="s">
        <v>1441</v>
      </c>
      <c r="J109" s="122" t="s">
        <v>1442</v>
      </c>
      <c r="K109" s="122"/>
      <c r="L109" s="122" t="s">
        <v>1443</v>
      </c>
      <c r="M109" s="122" t="s">
        <v>1257</v>
      </c>
      <c r="N109" s="148" t="s">
        <v>928</v>
      </c>
      <c r="O109" s="167" t="s">
        <v>1062</v>
      </c>
      <c r="P109" s="122" t="s">
        <v>1063</v>
      </c>
      <c r="Q109" s="132" t="s">
        <v>1064</v>
      </c>
      <c r="R109" s="132" t="s">
        <v>1018</v>
      </c>
      <c r="S109" s="196" t="s">
        <v>1117</v>
      </c>
      <c r="T109" s="290"/>
    </row>
    <row r="110" spans="1:20" ht="88.5" customHeight="1" x14ac:dyDescent="0.2">
      <c r="A110" s="122" t="s">
        <v>1590</v>
      </c>
      <c r="B110" s="122">
        <v>104</v>
      </c>
      <c r="C110" s="122" t="s">
        <v>998</v>
      </c>
      <c r="D110" s="167" t="s">
        <v>1006</v>
      </c>
      <c r="E110" s="122">
        <v>6</v>
      </c>
      <c r="F110" s="122" t="s">
        <v>1188</v>
      </c>
      <c r="G110" s="132" t="s">
        <v>1004</v>
      </c>
      <c r="H110" s="167" t="s">
        <v>1362</v>
      </c>
      <c r="I110" s="122" t="s">
        <v>1441</v>
      </c>
      <c r="J110" s="122" t="s">
        <v>1442</v>
      </c>
      <c r="K110" s="122"/>
      <c r="L110" s="122" t="s">
        <v>1443</v>
      </c>
      <c r="M110" s="122" t="s">
        <v>1257</v>
      </c>
      <c r="N110" s="148" t="s">
        <v>928</v>
      </c>
      <c r="O110" s="167" t="s">
        <v>1062</v>
      </c>
      <c r="P110" s="122" t="s">
        <v>1063</v>
      </c>
      <c r="Q110" s="132" t="s">
        <v>1064</v>
      </c>
      <c r="R110" s="132" t="s">
        <v>1018</v>
      </c>
      <c r="S110" s="196" t="s">
        <v>1117</v>
      </c>
      <c r="T110" s="290"/>
    </row>
    <row r="111" spans="1:20" ht="103.5" customHeight="1" x14ac:dyDescent="0.2">
      <c r="A111" s="129" t="s">
        <v>1591</v>
      </c>
      <c r="B111" s="129">
        <v>105</v>
      </c>
      <c r="C111" s="129" t="s">
        <v>998</v>
      </c>
      <c r="D111" s="166" t="s">
        <v>1006</v>
      </c>
      <c r="E111" s="129">
        <v>6</v>
      </c>
      <c r="F111" s="129" t="s">
        <v>1188</v>
      </c>
      <c r="G111" s="133" t="s">
        <v>917</v>
      </c>
      <c r="H111" s="166" t="s">
        <v>1363</v>
      </c>
      <c r="I111" s="129" t="s">
        <v>1441</v>
      </c>
      <c r="J111" s="129" t="s">
        <v>1442</v>
      </c>
      <c r="K111" s="129"/>
      <c r="L111" s="129" t="s">
        <v>1443</v>
      </c>
      <c r="M111" s="129" t="s">
        <v>1257</v>
      </c>
      <c r="N111" s="131" t="s">
        <v>928</v>
      </c>
      <c r="O111" s="166" t="s">
        <v>1059</v>
      </c>
      <c r="P111" s="129" t="s">
        <v>1065</v>
      </c>
      <c r="Q111" s="133" t="s">
        <v>1066</v>
      </c>
      <c r="R111" s="133" t="s">
        <v>1018</v>
      </c>
      <c r="S111" s="194" t="s">
        <v>1117</v>
      </c>
      <c r="T111" s="290"/>
    </row>
    <row r="112" spans="1:20" ht="66" customHeight="1" x14ac:dyDescent="0.2">
      <c r="A112" s="129" t="s">
        <v>1592</v>
      </c>
      <c r="B112" s="129">
        <v>106</v>
      </c>
      <c r="C112" s="129" t="s">
        <v>998</v>
      </c>
      <c r="D112" s="166" t="s">
        <v>1006</v>
      </c>
      <c r="E112" s="129">
        <v>6</v>
      </c>
      <c r="F112" s="129" t="s">
        <v>1188</v>
      </c>
      <c r="G112" s="133" t="s">
        <v>917</v>
      </c>
      <c r="H112" s="166" t="s">
        <v>1364</v>
      </c>
      <c r="I112" s="129" t="s">
        <v>1441</v>
      </c>
      <c r="J112" s="129" t="s">
        <v>1442</v>
      </c>
      <c r="K112" s="129"/>
      <c r="L112" s="129" t="s">
        <v>1443</v>
      </c>
      <c r="M112" s="129" t="s">
        <v>1257</v>
      </c>
      <c r="N112" s="131" t="s">
        <v>928</v>
      </c>
      <c r="O112" s="166" t="s">
        <v>1059</v>
      </c>
      <c r="P112" s="129" t="s">
        <v>1065</v>
      </c>
      <c r="Q112" s="133" t="s">
        <v>1066</v>
      </c>
      <c r="R112" s="133" t="s">
        <v>1018</v>
      </c>
      <c r="S112" s="194" t="s">
        <v>1117</v>
      </c>
      <c r="T112" s="290"/>
    </row>
    <row r="113" spans="1:20" ht="129.75" customHeight="1" x14ac:dyDescent="0.2">
      <c r="A113" s="186" t="s">
        <v>1593</v>
      </c>
      <c r="B113" s="186">
        <v>107</v>
      </c>
      <c r="C113" s="186" t="s">
        <v>1008</v>
      </c>
      <c r="D113" s="185" t="s">
        <v>1006</v>
      </c>
      <c r="E113" s="186">
        <v>6</v>
      </c>
      <c r="F113" s="186" t="s">
        <v>1008</v>
      </c>
      <c r="G113" s="181" t="s">
        <v>917</v>
      </c>
      <c r="H113" s="185" t="s">
        <v>1365</v>
      </c>
      <c r="I113" s="186" t="s">
        <v>929</v>
      </c>
      <c r="J113" s="186"/>
      <c r="K113" s="186"/>
      <c r="L113" s="186"/>
      <c r="M113" s="186" t="s">
        <v>1250</v>
      </c>
      <c r="N113" s="180" t="s">
        <v>928</v>
      </c>
      <c r="O113" s="185"/>
      <c r="P113" s="186"/>
      <c r="Q113" s="186"/>
      <c r="R113" s="181"/>
      <c r="S113" s="195"/>
      <c r="T113" s="290"/>
    </row>
    <row r="114" spans="1:20" ht="87" customHeight="1" x14ac:dyDescent="0.2">
      <c r="A114" s="129" t="s">
        <v>1594</v>
      </c>
      <c r="B114" s="129">
        <v>108</v>
      </c>
      <c r="C114" s="129" t="s">
        <v>998</v>
      </c>
      <c r="D114" s="166" t="s">
        <v>1006</v>
      </c>
      <c r="E114" s="129">
        <v>6</v>
      </c>
      <c r="F114" s="129" t="s">
        <v>1188</v>
      </c>
      <c r="G114" s="133" t="s">
        <v>917</v>
      </c>
      <c r="H114" s="166" t="s">
        <v>1366</v>
      </c>
      <c r="I114" s="129" t="s">
        <v>1441</v>
      </c>
      <c r="J114" s="129" t="s">
        <v>1442</v>
      </c>
      <c r="K114" s="129"/>
      <c r="L114" s="129" t="s">
        <v>1443</v>
      </c>
      <c r="M114" s="129" t="s">
        <v>1257</v>
      </c>
      <c r="N114" s="131" t="s">
        <v>928</v>
      </c>
      <c r="O114" s="166" t="s">
        <v>1070</v>
      </c>
      <c r="P114" s="129" t="s">
        <v>1071</v>
      </c>
      <c r="Q114" s="131" t="s">
        <v>1017</v>
      </c>
      <c r="R114" s="133" t="s">
        <v>1018</v>
      </c>
      <c r="S114" s="194"/>
      <c r="T114" s="290"/>
    </row>
    <row r="115" spans="1:20" ht="95.25" customHeight="1" x14ac:dyDescent="0.2">
      <c r="A115" s="129" t="s">
        <v>1595</v>
      </c>
      <c r="B115" s="129">
        <v>109</v>
      </c>
      <c r="C115" s="129" t="s">
        <v>998</v>
      </c>
      <c r="D115" s="166" t="s">
        <v>1006</v>
      </c>
      <c r="E115" s="129">
        <v>6</v>
      </c>
      <c r="F115" s="129" t="s">
        <v>1188</v>
      </c>
      <c r="G115" s="133" t="s">
        <v>917</v>
      </c>
      <c r="H115" s="166" t="s">
        <v>1367</v>
      </c>
      <c r="I115" s="129" t="s">
        <v>1441</v>
      </c>
      <c r="J115" s="129" t="s">
        <v>1442</v>
      </c>
      <c r="K115" s="129"/>
      <c r="L115" s="129" t="s">
        <v>1443</v>
      </c>
      <c r="M115" s="129" t="s">
        <v>1257</v>
      </c>
      <c r="N115" s="131" t="s">
        <v>928</v>
      </c>
      <c r="O115" s="166"/>
      <c r="P115" s="129"/>
      <c r="Q115" s="129"/>
      <c r="R115" s="133"/>
      <c r="S115" s="194"/>
      <c r="T115" s="290"/>
    </row>
    <row r="116" spans="1:20" ht="51.75" customHeight="1" x14ac:dyDescent="0.2">
      <c r="A116" s="129" t="s">
        <v>1596</v>
      </c>
      <c r="B116" s="129">
        <v>110</v>
      </c>
      <c r="C116" s="129" t="s">
        <v>998</v>
      </c>
      <c r="D116" s="166" t="s">
        <v>1005</v>
      </c>
      <c r="E116" s="129">
        <v>6</v>
      </c>
      <c r="F116" s="129" t="s">
        <v>1189</v>
      </c>
      <c r="G116" s="133" t="s">
        <v>916</v>
      </c>
      <c r="H116" s="166" t="s">
        <v>1368</v>
      </c>
      <c r="I116" s="129" t="s">
        <v>926</v>
      </c>
      <c r="J116" s="129"/>
      <c r="K116" s="129" t="s">
        <v>927</v>
      </c>
      <c r="L116" s="129"/>
      <c r="M116" s="129" t="s">
        <v>933</v>
      </c>
      <c r="N116" s="133" t="s">
        <v>928</v>
      </c>
      <c r="O116" s="166" t="s">
        <v>1067</v>
      </c>
      <c r="P116" s="129" t="s">
        <v>1068</v>
      </c>
      <c r="Q116" s="133" t="s">
        <v>1069</v>
      </c>
      <c r="R116" s="133" t="s">
        <v>1018</v>
      </c>
      <c r="S116" s="194"/>
      <c r="T116" s="290"/>
    </row>
    <row r="117" spans="1:20" ht="73.5" customHeight="1" x14ac:dyDescent="0.2">
      <c r="A117" s="129" t="s">
        <v>1597</v>
      </c>
      <c r="B117" s="129">
        <v>111</v>
      </c>
      <c r="C117" s="129" t="s">
        <v>998</v>
      </c>
      <c r="D117" s="166" t="s">
        <v>1002</v>
      </c>
      <c r="E117" s="129">
        <v>6</v>
      </c>
      <c r="F117" s="129" t="s">
        <v>1190</v>
      </c>
      <c r="G117" s="133" t="s">
        <v>917</v>
      </c>
      <c r="H117" s="166" t="s">
        <v>1252</v>
      </c>
      <c r="I117" s="129" t="s">
        <v>1446</v>
      </c>
      <c r="J117" s="284"/>
      <c r="K117" s="129" t="s">
        <v>1447</v>
      </c>
      <c r="L117" s="129"/>
      <c r="M117" s="129" t="s">
        <v>1321</v>
      </c>
      <c r="N117" s="131" t="s">
        <v>928</v>
      </c>
      <c r="O117" s="166"/>
      <c r="P117" s="129"/>
      <c r="Q117" s="129"/>
      <c r="R117" s="133"/>
      <c r="S117" s="196"/>
      <c r="T117" s="290"/>
    </row>
    <row r="118" spans="1:20" ht="34.5" customHeight="1" x14ac:dyDescent="0.2">
      <c r="A118" s="129" t="s">
        <v>1598</v>
      </c>
      <c r="B118" s="129">
        <v>112</v>
      </c>
      <c r="C118" s="129" t="s">
        <v>998</v>
      </c>
      <c r="D118" s="166" t="s">
        <v>1006</v>
      </c>
      <c r="E118" s="129">
        <v>6</v>
      </c>
      <c r="F118" s="129" t="s">
        <v>1191</v>
      </c>
      <c r="G118" s="133" t="s">
        <v>917</v>
      </c>
      <c r="H118" s="166" t="s">
        <v>1404</v>
      </c>
      <c r="I118" s="129" t="s">
        <v>930</v>
      </c>
      <c r="J118" s="129"/>
      <c r="K118" s="129"/>
      <c r="L118" s="129"/>
      <c r="M118" s="129" t="s">
        <v>929</v>
      </c>
      <c r="N118" s="133" t="s">
        <v>928</v>
      </c>
      <c r="O118" s="166" t="s">
        <v>1074</v>
      </c>
      <c r="P118" s="129" t="s">
        <v>1075</v>
      </c>
      <c r="Q118" s="133" t="s">
        <v>1076</v>
      </c>
      <c r="R118" s="133" t="s">
        <v>1026</v>
      </c>
      <c r="S118" s="194"/>
      <c r="T118" s="290"/>
    </row>
    <row r="119" spans="1:20" ht="90" customHeight="1" x14ac:dyDescent="0.2">
      <c r="A119" s="122" t="s">
        <v>1599</v>
      </c>
      <c r="B119" s="122">
        <v>113</v>
      </c>
      <c r="C119" s="122" t="s">
        <v>998</v>
      </c>
      <c r="D119" s="167" t="s">
        <v>1006</v>
      </c>
      <c r="E119" s="122">
        <v>6</v>
      </c>
      <c r="F119" s="122" t="s">
        <v>1191</v>
      </c>
      <c r="G119" s="132" t="s">
        <v>917</v>
      </c>
      <c r="H119" s="167" t="s">
        <v>1253</v>
      </c>
      <c r="I119" s="122" t="s">
        <v>1490</v>
      </c>
      <c r="J119" s="122"/>
      <c r="K119" s="122" t="s">
        <v>1491</v>
      </c>
      <c r="L119" s="122"/>
      <c r="M119" s="122" t="s">
        <v>1492</v>
      </c>
      <c r="N119" s="132" t="s">
        <v>928</v>
      </c>
      <c r="O119" s="167" t="s">
        <v>1077</v>
      </c>
      <c r="P119" s="122" t="s">
        <v>1078</v>
      </c>
      <c r="Q119" s="148" t="s">
        <v>1017</v>
      </c>
      <c r="R119" s="132" t="s">
        <v>1026</v>
      </c>
      <c r="S119" s="196" t="s">
        <v>1119</v>
      </c>
      <c r="T119" s="290"/>
    </row>
    <row r="120" spans="1:20" ht="66.75" customHeight="1" x14ac:dyDescent="0.2">
      <c r="A120" s="146" t="s">
        <v>1677</v>
      </c>
      <c r="B120" s="146">
        <v>114</v>
      </c>
      <c r="C120" s="146" t="s">
        <v>994</v>
      </c>
      <c r="D120" s="164" t="s">
        <v>1006</v>
      </c>
      <c r="E120" s="146">
        <v>6</v>
      </c>
      <c r="F120" s="146" t="s">
        <v>994</v>
      </c>
      <c r="G120" s="151" t="s">
        <v>917</v>
      </c>
      <c r="H120" s="164" t="s">
        <v>1440</v>
      </c>
      <c r="I120" s="145" t="s">
        <v>929</v>
      </c>
      <c r="J120" s="145"/>
      <c r="K120" s="145"/>
      <c r="L120" s="145"/>
      <c r="M120" s="145" t="s">
        <v>930</v>
      </c>
      <c r="N120" s="151" t="s">
        <v>928</v>
      </c>
      <c r="O120" s="174" t="s">
        <v>1137</v>
      </c>
      <c r="P120" s="146" t="s">
        <v>1136</v>
      </c>
      <c r="Q120" s="146" t="s">
        <v>1138</v>
      </c>
      <c r="R120" s="158" t="s">
        <v>1026</v>
      </c>
      <c r="S120" s="198"/>
      <c r="T120" s="290"/>
    </row>
    <row r="121" spans="1:20" ht="91.5" customHeight="1" x14ac:dyDescent="0.2">
      <c r="A121" s="146" t="s">
        <v>1678</v>
      </c>
      <c r="B121" s="146">
        <v>115</v>
      </c>
      <c r="C121" s="146" t="s">
        <v>994</v>
      </c>
      <c r="D121" s="164" t="s">
        <v>1006</v>
      </c>
      <c r="E121" s="146">
        <v>6</v>
      </c>
      <c r="F121" s="146" t="s">
        <v>994</v>
      </c>
      <c r="G121" s="151" t="s">
        <v>917</v>
      </c>
      <c r="H121" s="175" t="s">
        <v>1493</v>
      </c>
      <c r="I121" s="149" t="s">
        <v>987</v>
      </c>
      <c r="J121" s="149" t="s">
        <v>988</v>
      </c>
      <c r="K121" s="149" t="s">
        <v>1254</v>
      </c>
      <c r="L121" s="229" t="s">
        <v>1255</v>
      </c>
      <c r="M121" s="149" t="s">
        <v>989</v>
      </c>
      <c r="N121" s="151" t="s">
        <v>928</v>
      </c>
      <c r="O121" s="174" t="s">
        <v>1146</v>
      </c>
      <c r="P121" s="146" t="s">
        <v>1145</v>
      </c>
      <c r="Q121" s="146" t="s">
        <v>1147</v>
      </c>
      <c r="R121" s="158" t="s">
        <v>1026</v>
      </c>
      <c r="S121" s="198"/>
      <c r="T121" s="290"/>
    </row>
    <row r="122" spans="1:20" ht="60.75" customHeight="1" x14ac:dyDescent="0.2">
      <c r="A122" s="129" t="s">
        <v>1600</v>
      </c>
      <c r="B122" s="129">
        <v>116</v>
      </c>
      <c r="C122" s="129" t="s">
        <v>998</v>
      </c>
      <c r="D122" s="166" t="s">
        <v>1005</v>
      </c>
      <c r="E122" s="129">
        <v>6</v>
      </c>
      <c r="F122" s="129" t="s">
        <v>1192</v>
      </c>
      <c r="G122" s="133" t="s">
        <v>916</v>
      </c>
      <c r="H122" s="176" t="s">
        <v>962</v>
      </c>
      <c r="I122" s="129" t="s">
        <v>926</v>
      </c>
      <c r="J122" s="129"/>
      <c r="K122" s="129" t="s">
        <v>927</v>
      </c>
      <c r="L122" s="129"/>
      <c r="M122" s="129" t="s">
        <v>933</v>
      </c>
      <c r="N122" s="133" t="s">
        <v>928</v>
      </c>
      <c r="O122" s="166"/>
      <c r="P122" s="129"/>
      <c r="Q122" s="129"/>
      <c r="R122" s="133"/>
      <c r="S122" s="194"/>
      <c r="T122" s="290"/>
    </row>
    <row r="123" spans="1:20" ht="37.5" customHeight="1" x14ac:dyDescent="0.2">
      <c r="A123" s="129" t="s">
        <v>1601</v>
      </c>
      <c r="B123" s="129">
        <v>117</v>
      </c>
      <c r="C123" s="129" t="s">
        <v>998</v>
      </c>
      <c r="D123" s="166" t="s">
        <v>1005</v>
      </c>
      <c r="E123" s="129">
        <v>6</v>
      </c>
      <c r="F123" s="129" t="s">
        <v>1192</v>
      </c>
      <c r="G123" s="133" t="s">
        <v>916</v>
      </c>
      <c r="H123" s="176" t="s">
        <v>1303</v>
      </c>
      <c r="I123" s="129" t="s">
        <v>929</v>
      </c>
      <c r="J123" s="284"/>
      <c r="K123" s="129"/>
      <c r="L123" s="129"/>
      <c r="M123" s="129" t="s">
        <v>963</v>
      </c>
      <c r="N123" s="133" t="s">
        <v>928</v>
      </c>
      <c r="O123" s="166"/>
      <c r="P123" s="129"/>
      <c r="Q123" s="129"/>
      <c r="R123" s="133"/>
      <c r="S123" s="194"/>
      <c r="T123" s="290"/>
    </row>
    <row r="124" spans="1:20" ht="40.5" customHeight="1" x14ac:dyDescent="0.2">
      <c r="A124" s="129" t="s">
        <v>1602</v>
      </c>
      <c r="B124" s="129">
        <v>118</v>
      </c>
      <c r="C124" s="129" t="s">
        <v>998</v>
      </c>
      <c r="D124" s="166" t="s">
        <v>1005</v>
      </c>
      <c r="E124" s="129">
        <v>6</v>
      </c>
      <c r="F124" s="129" t="s">
        <v>1192</v>
      </c>
      <c r="G124" s="133" t="s">
        <v>916</v>
      </c>
      <c r="H124" s="176" t="s">
        <v>1302</v>
      </c>
      <c r="I124" s="129" t="s">
        <v>929</v>
      </c>
      <c r="J124" s="284"/>
      <c r="K124" s="129"/>
      <c r="L124" s="129"/>
      <c r="M124" s="129" t="s">
        <v>963</v>
      </c>
      <c r="N124" s="133" t="s">
        <v>928</v>
      </c>
      <c r="O124" s="166"/>
      <c r="P124" s="129"/>
      <c r="Q124" s="129"/>
      <c r="R124" s="133"/>
      <c r="S124" s="194"/>
      <c r="T124" s="290"/>
    </row>
    <row r="125" spans="1:20" ht="42.75" customHeight="1" x14ac:dyDescent="0.2">
      <c r="A125" s="129" t="s">
        <v>1603</v>
      </c>
      <c r="B125" s="129">
        <v>119</v>
      </c>
      <c r="C125" s="129" t="s">
        <v>998</v>
      </c>
      <c r="D125" s="166" t="s">
        <v>1005</v>
      </c>
      <c r="E125" s="129">
        <v>6</v>
      </c>
      <c r="F125" s="129" t="s">
        <v>1192</v>
      </c>
      <c r="G125" s="133" t="s">
        <v>916</v>
      </c>
      <c r="H125" s="176" t="s">
        <v>1301</v>
      </c>
      <c r="I125" s="129" t="s">
        <v>929</v>
      </c>
      <c r="J125" s="284"/>
      <c r="K125" s="129"/>
      <c r="L125" s="129"/>
      <c r="M125" s="129" t="s">
        <v>963</v>
      </c>
      <c r="N125" s="133" t="s">
        <v>928</v>
      </c>
      <c r="O125" s="166"/>
      <c r="P125" s="129"/>
      <c r="Q125" s="129"/>
      <c r="R125" s="133"/>
      <c r="S125" s="194"/>
      <c r="T125" s="290"/>
    </row>
    <row r="126" spans="1:20" ht="113.25" customHeight="1" x14ac:dyDescent="0.2">
      <c r="A126" s="186" t="s">
        <v>1604</v>
      </c>
      <c r="B126" s="186">
        <v>120</v>
      </c>
      <c r="C126" s="186" t="s">
        <v>1008</v>
      </c>
      <c r="D126" s="187" t="s">
        <v>1005</v>
      </c>
      <c r="E126" s="186">
        <v>6</v>
      </c>
      <c r="F126" s="186" t="s">
        <v>1008</v>
      </c>
      <c r="G126" s="181" t="s">
        <v>916</v>
      </c>
      <c r="H126" s="288" t="s">
        <v>1268</v>
      </c>
      <c r="I126" s="186" t="s">
        <v>929</v>
      </c>
      <c r="J126" s="186"/>
      <c r="K126" s="186"/>
      <c r="L126" s="186"/>
      <c r="M126" s="186" t="s">
        <v>1256</v>
      </c>
      <c r="N126" s="181" t="s">
        <v>928</v>
      </c>
      <c r="O126" s="185"/>
      <c r="P126" s="186"/>
      <c r="Q126" s="186"/>
      <c r="R126" s="181"/>
      <c r="S126" s="195"/>
      <c r="T126" s="290"/>
    </row>
    <row r="127" spans="1:20" s="3" customFormat="1" ht="63.75" customHeight="1" x14ac:dyDescent="0.2">
      <c r="A127" s="129" t="s">
        <v>1605</v>
      </c>
      <c r="B127" s="129">
        <v>121</v>
      </c>
      <c r="C127" s="129" t="s">
        <v>998</v>
      </c>
      <c r="D127" s="173" t="s">
        <v>1002</v>
      </c>
      <c r="E127" s="129">
        <v>6</v>
      </c>
      <c r="F127" s="129" t="s">
        <v>1193</v>
      </c>
      <c r="G127" s="133" t="s">
        <v>917</v>
      </c>
      <c r="H127" s="176" t="s">
        <v>1494</v>
      </c>
      <c r="I127" s="129" t="s">
        <v>1451</v>
      </c>
      <c r="J127" s="129"/>
      <c r="K127" s="129" t="s">
        <v>1468</v>
      </c>
      <c r="L127" s="129"/>
      <c r="M127" s="129" t="s">
        <v>1454</v>
      </c>
      <c r="N127" s="130" t="s">
        <v>928</v>
      </c>
      <c r="O127" s="166"/>
      <c r="P127" s="129"/>
      <c r="Q127" s="129"/>
      <c r="R127" s="133"/>
      <c r="S127" s="194"/>
      <c r="T127" s="298"/>
    </row>
    <row r="128" spans="1:20" ht="48" customHeight="1" x14ac:dyDescent="0.2">
      <c r="A128" s="129" t="s">
        <v>1606</v>
      </c>
      <c r="B128" s="129">
        <v>122</v>
      </c>
      <c r="C128" s="129" t="s">
        <v>998</v>
      </c>
      <c r="D128" s="166" t="s">
        <v>1005</v>
      </c>
      <c r="E128" s="129">
        <v>6</v>
      </c>
      <c r="F128" s="129" t="s">
        <v>1192</v>
      </c>
      <c r="G128" s="133" t="s">
        <v>916</v>
      </c>
      <c r="H128" s="166" t="s">
        <v>961</v>
      </c>
      <c r="I128" s="129" t="s">
        <v>926</v>
      </c>
      <c r="J128" s="129"/>
      <c r="K128" s="129" t="s">
        <v>927</v>
      </c>
      <c r="L128" s="129"/>
      <c r="M128" s="129" t="s">
        <v>933</v>
      </c>
      <c r="N128" s="133" t="s">
        <v>928</v>
      </c>
      <c r="O128" s="166"/>
      <c r="P128" s="129"/>
      <c r="Q128" s="129"/>
      <c r="R128" s="133"/>
      <c r="S128" s="194"/>
      <c r="T128" s="290"/>
    </row>
    <row r="129" spans="1:20" ht="49.5" customHeight="1" x14ac:dyDescent="0.2">
      <c r="A129" s="129" t="s">
        <v>1607</v>
      </c>
      <c r="B129" s="129">
        <v>123</v>
      </c>
      <c r="C129" s="129" t="s">
        <v>998</v>
      </c>
      <c r="D129" s="166" t="s">
        <v>1006</v>
      </c>
      <c r="E129" s="129">
        <v>6</v>
      </c>
      <c r="F129" s="129" t="s">
        <v>1194</v>
      </c>
      <c r="G129" s="133" t="s">
        <v>917</v>
      </c>
      <c r="H129" s="166" t="s">
        <v>1304</v>
      </c>
      <c r="I129" s="129" t="s">
        <v>964</v>
      </c>
      <c r="J129" s="128"/>
      <c r="K129" s="128" t="s">
        <v>950</v>
      </c>
      <c r="L129" s="128"/>
      <c r="M129" s="129" t="s">
        <v>1257</v>
      </c>
      <c r="N129" s="133" t="s">
        <v>928</v>
      </c>
      <c r="O129" s="166" t="s">
        <v>1072</v>
      </c>
      <c r="P129" s="129" t="s">
        <v>1073</v>
      </c>
      <c r="Q129" s="131" t="s">
        <v>1017</v>
      </c>
      <c r="R129" s="133" t="s">
        <v>1018</v>
      </c>
      <c r="S129" s="194" t="s">
        <v>1120</v>
      </c>
      <c r="T129" s="290"/>
    </row>
    <row r="130" spans="1:20" ht="48.75" customHeight="1" x14ac:dyDescent="0.2">
      <c r="A130" s="129" t="s">
        <v>1608</v>
      </c>
      <c r="B130" s="129">
        <v>124</v>
      </c>
      <c r="C130" s="129" t="s">
        <v>998</v>
      </c>
      <c r="D130" s="166" t="s">
        <v>1006</v>
      </c>
      <c r="E130" s="129">
        <v>6</v>
      </c>
      <c r="F130" s="129" t="s">
        <v>1194</v>
      </c>
      <c r="G130" s="133" t="s">
        <v>917</v>
      </c>
      <c r="H130" s="166" t="s">
        <v>1305</v>
      </c>
      <c r="I130" s="129" t="s">
        <v>964</v>
      </c>
      <c r="J130" s="128"/>
      <c r="K130" s="128" t="s">
        <v>950</v>
      </c>
      <c r="L130" s="128"/>
      <c r="M130" s="129" t="s">
        <v>1257</v>
      </c>
      <c r="N130" s="133" t="s">
        <v>928</v>
      </c>
      <c r="O130" s="166" t="s">
        <v>1072</v>
      </c>
      <c r="P130" s="129" t="s">
        <v>1073</v>
      </c>
      <c r="Q130" s="131" t="s">
        <v>1017</v>
      </c>
      <c r="R130" s="133" t="s">
        <v>1018</v>
      </c>
      <c r="S130" s="194" t="s">
        <v>1120</v>
      </c>
      <c r="T130" s="290"/>
    </row>
    <row r="131" spans="1:20" ht="48.75" customHeight="1" x14ac:dyDescent="0.2">
      <c r="A131" s="129" t="s">
        <v>1609</v>
      </c>
      <c r="B131" s="129">
        <v>125</v>
      </c>
      <c r="C131" s="129" t="s">
        <v>998</v>
      </c>
      <c r="D131" s="166" t="s">
        <v>1006</v>
      </c>
      <c r="E131" s="129">
        <v>6</v>
      </c>
      <c r="F131" s="129" t="s">
        <v>1194</v>
      </c>
      <c r="G131" s="133" t="s">
        <v>917</v>
      </c>
      <c r="H131" s="166" t="s">
        <v>1306</v>
      </c>
      <c r="I131" s="129" t="s">
        <v>964</v>
      </c>
      <c r="J131" s="128"/>
      <c r="K131" s="128" t="s">
        <v>950</v>
      </c>
      <c r="L131" s="128"/>
      <c r="M131" s="129" t="s">
        <v>1257</v>
      </c>
      <c r="N131" s="133" t="s">
        <v>928</v>
      </c>
      <c r="O131" s="166"/>
      <c r="P131" s="129"/>
      <c r="Q131" s="129"/>
      <c r="R131" s="133"/>
      <c r="S131" s="194"/>
      <c r="T131" s="290"/>
    </row>
    <row r="132" spans="1:20" ht="51" customHeight="1" x14ac:dyDescent="0.2">
      <c r="A132" s="129" t="s">
        <v>1610</v>
      </c>
      <c r="B132" s="129">
        <v>126</v>
      </c>
      <c r="C132" s="129" t="s">
        <v>998</v>
      </c>
      <c r="D132" s="166" t="s">
        <v>1006</v>
      </c>
      <c r="E132" s="129">
        <v>6</v>
      </c>
      <c r="F132" s="129" t="s">
        <v>1194</v>
      </c>
      <c r="G132" s="133" t="s">
        <v>917</v>
      </c>
      <c r="H132" s="166" t="s">
        <v>1307</v>
      </c>
      <c r="I132" s="129" t="s">
        <v>964</v>
      </c>
      <c r="J132" s="128"/>
      <c r="K132" s="128" t="s">
        <v>950</v>
      </c>
      <c r="L132" s="128"/>
      <c r="M132" s="129" t="s">
        <v>1257</v>
      </c>
      <c r="N132" s="133" t="s">
        <v>928</v>
      </c>
      <c r="O132" s="166"/>
      <c r="P132" s="129"/>
      <c r="Q132" s="129"/>
      <c r="R132" s="133"/>
      <c r="S132" s="194"/>
      <c r="T132" s="290"/>
    </row>
    <row r="133" spans="1:20" ht="101.25" customHeight="1" x14ac:dyDescent="0.2">
      <c r="A133" s="186" t="s">
        <v>1679</v>
      </c>
      <c r="B133" s="186">
        <v>127</v>
      </c>
      <c r="C133" s="186" t="s">
        <v>1008</v>
      </c>
      <c r="D133" s="185" t="s">
        <v>1006</v>
      </c>
      <c r="E133" s="186">
        <v>6</v>
      </c>
      <c r="F133" s="186" t="s">
        <v>1008</v>
      </c>
      <c r="G133" s="181" t="s">
        <v>917</v>
      </c>
      <c r="H133" s="185" t="s">
        <v>1495</v>
      </c>
      <c r="I133" s="186" t="s">
        <v>1258</v>
      </c>
      <c r="J133" s="179"/>
      <c r="K133" s="186" t="s">
        <v>1259</v>
      </c>
      <c r="L133" s="179"/>
      <c r="M133" s="186" t="s">
        <v>1260</v>
      </c>
      <c r="N133" s="181" t="s">
        <v>928</v>
      </c>
      <c r="O133" s="185"/>
      <c r="P133" s="186"/>
      <c r="Q133" s="186"/>
      <c r="R133" s="181"/>
      <c r="S133" s="195"/>
      <c r="T133" s="290"/>
    </row>
    <row r="134" spans="1:20" ht="86.25" customHeight="1" x14ac:dyDescent="0.2">
      <c r="A134" s="129" t="s">
        <v>1611</v>
      </c>
      <c r="B134" s="129">
        <v>128</v>
      </c>
      <c r="C134" s="129" t="s">
        <v>998</v>
      </c>
      <c r="D134" s="166" t="s">
        <v>1002</v>
      </c>
      <c r="E134" s="129">
        <v>6</v>
      </c>
      <c r="F134" s="129" t="s">
        <v>1190</v>
      </c>
      <c r="G134" s="133" t="s">
        <v>917</v>
      </c>
      <c r="H134" s="166" t="s">
        <v>965</v>
      </c>
      <c r="I134" s="129" t="s">
        <v>929</v>
      </c>
      <c r="J134" s="129"/>
      <c r="K134" s="129"/>
      <c r="L134" s="129"/>
      <c r="M134" s="129" t="s">
        <v>966</v>
      </c>
      <c r="N134" s="133" t="s">
        <v>928</v>
      </c>
      <c r="O134" s="166"/>
      <c r="P134" s="129"/>
      <c r="Q134" s="129"/>
      <c r="R134" s="133"/>
      <c r="S134" s="194"/>
      <c r="T134" s="290"/>
    </row>
    <row r="135" spans="1:20" ht="54" customHeight="1" x14ac:dyDescent="0.2">
      <c r="A135" s="129" t="s">
        <v>1612</v>
      </c>
      <c r="B135" s="129">
        <v>129</v>
      </c>
      <c r="C135" s="129" t="s">
        <v>998</v>
      </c>
      <c r="D135" s="166" t="s">
        <v>1002</v>
      </c>
      <c r="E135" s="129">
        <v>6</v>
      </c>
      <c r="F135" s="129" t="s">
        <v>997</v>
      </c>
      <c r="G135" s="133" t="s">
        <v>917</v>
      </c>
      <c r="H135" s="166" t="s">
        <v>1395</v>
      </c>
      <c r="I135" s="129" t="s">
        <v>929</v>
      </c>
      <c r="J135" s="129"/>
      <c r="K135" s="129"/>
      <c r="L135" s="129"/>
      <c r="M135" s="129" t="s">
        <v>1396</v>
      </c>
      <c r="N135" s="133" t="s">
        <v>928</v>
      </c>
      <c r="O135" s="165"/>
      <c r="P135" s="128"/>
      <c r="Q135" s="128"/>
      <c r="R135" s="131"/>
      <c r="S135" s="200"/>
      <c r="T135" s="290"/>
    </row>
    <row r="136" spans="1:20" ht="59.25" customHeight="1" thickBot="1" x14ac:dyDescent="0.25">
      <c r="A136" s="129" t="s">
        <v>1613</v>
      </c>
      <c r="B136" s="129">
        <v>130</v>
      </c>
      <c r="C136" s="129" t="s">
        <v>998</v>
      </c>
      <c r="D136" s="166" t="s">
        <v>1005</v>
      </c>
      <c r="E136" s="129">
        <v>6</v>
      </c>
      <c r="F136" s="129" t="s">
        <v>1195</v>
      </c>
      <c r="G136" s="133" t="s">
        <v>916</v>
      </c>
      <c r="H136" s="166" t="s">
        <v>1369</v>
      </c>
      <c r="I136" s="129" t="s">
        <v>926</v>
      </c>
      <c r="J136" s="129"/>
      <c r="K136" s="129" t="s">
        <v>927</v>
      </c>
      <c r="L136" s="129"/>
      <c r="M136" s="129" t="s">
        <v>933</v>
      </c>
      <c r="N136" s="133" t="s">
        <v>928</v>
      </c>
      <c r="O136" s="171"/>
      <c r="P136" s="136"/>
      <c r="Q136" s="136"/>
      <c r="R136" s="157"/>
      <c r="S136" s="278"/>
      <c r="T136" s="295"/>
    </row>
    <row r="137" spans="1:20" ht="39.950000000000003" customHeight="1" thickBot="1" x14ac:dyDescent="0.25">
      <c r="A137" s="322" t="s">
        <v>1399</v>
      </c>
      <c r="B137" s="323"/>
      <c r="C137" s="323"/>
      <c r="D137" s="323"/>
      <c r="E137" s="323"/>
      <c r="F137" s="323"/>
      <c r="G137" s="324"/>
      <c r="H137" s="255"/>
      <c r="I137" s="256"/>
      <c r="J137" s="256"/>
      <c r="K137" s="256"/>
      <c r="L137" s="256"/>
      <c r="M137" s="256"/>
      <c r="N137" s="256"/>
      <c r="O137" s="263"/>
      <c r="P137" s="264"/>
      <c r="Q137" s="264"/>
      <c r="R137" s="264"/>
      <c r="S137" s="265"/>
      <c r="T137" s="290"/>
    </row>
    <row r="138" spans="1:20" ht="42.75" customHeight="1" x14ac:dyDescent="0.2">
      <c r="A138" s="125" t="s">
        <v>1614</v>
      </c>
      <c r="B138" s="125">
        <v>131</v>
      </c>
      <c r="C138" s="125" t="s">
        <v>998</v>
      </c>
      <c r="D138" s="168" t="s">
        <v>1005</v>
      </c>
      <c r="E138" s="125">
        <v>7.1</v>
      </c>
      <c r="F138" s="125" t="s">
        <v>1196</v>
      </c>
      <c r="G138" s="148" t="s">
        <v>916</v>
      </c>
      <c r="H138" s="168" t="s">
        <v>1308</v>
      </c>
      <c r="I138" s="125" t="s">
        <v>926</v>
      </c>
      <c r="J138" s="144"/>
      <c r="K138" s="125" t="s">
        <v>927</v>
      </c>
      <c r="L138" s="144"/>
      <c r="M138" s="125" t="s">
        <v>933</v>
      </c>
      <c r="N138" s="148" t="s">
        <v>928</v>
      </c>
      <c r="O138" s="168"/>
      <c r="P138" s="125"/>
      <c r="Q138" s="125"/>
      <c r="R138" s="148"/>
      <c r="S138" s="202"/>
      <c r="T138" s="290"/>
    </row>
    <row r="139" spans="1:20" ht="71.25" customHeight="1" x14ac:dyDescent="0.2">
      <c r="A139" s="122" t="s">
        <v>1615</v>
      </c>
      <c r="B139" s="122">
        <v>132</v>
      </c>
      <c r="C139" s="122" t="s">
        <v>998</v>
      </c>
      <c r="D139" s="167" t="s">
        <v>1002</v>
      </c>
      <c r="E139" s="122">
        <v>7.1</v>
      </c>
      <c r="F139" s="122" t="s">
        <v>1197</v>
      </c>
      <c r="G139" s="132" t="s">
        <v>917</v>
      </c>
      <c r="H139" s="167" t="s">
        <v>1431</v>
      </c>
      <c r="I139" s="122" t="s">
        <v>936</v>
      </c>
      <c r="J139" s="122"/>
      <c r="K139" s="122"/>
      <c r="L139" s="122"/>
      <c r="M139" s="122" t="s">
        <v>1262</v>
      </c>
      <c r="N139" s="148" t="s">
        <v>928</v>
      </c>
      <c r="O139" s="167"/>
      <c r="P139" s="122"/>
      <c r="Q139" s="122"/>
      <c r="R139" s="132"/>
      <c r="S139" s="196"/>
      <c r="T139" s="290"/>
    </row>
    <row r="140" spans="1:20" ht="50.25" customHeight="1" x14ac:dyDescent="0.2">
      <c r="A140" s="125" t="s">
        <v>1616</v>
      </c>
      <c r="B140" s="122">
        <v>133</v>
      </c>
      <c r="C140" s="122" t="s">
        <v>998</v>
      </c>
      <c r="D140" s="167" t="s">
        <v>1005</v>
      </c>
      <c r="E140" s="122">
        <v>7.1</v>
      </c>
      <c r="F140" s="122" t="s">
        <v>1197</v>
      </c>
      <c r="G140" s="132" t="s">
        <v>916</v>
      </c>
      <c r="H140" s="167" t="s">
        <v>967</v>
      </c>
      <c r="I140" s="122" t="s">
        <v>926</v>
      </c>
      <c r="J140" s="122"/>
      <c r="K140" s="125" t="s">
        <v>927</v>
      </c>
      <c r="L140" s="144"/>
      <c r="M140" s="125" t="s">
        <v>933</v>
      </c>
      <c r="N140" s="148" t="s">
        <v>928</v>
      </c>
      <c r="O140" s="167"/>
      <c r="P140" s="122"/>
      <c r="Q140" s="122"/>
      <c r="R140" s="132"/>
      <c r="S140" s="196"/>
      <c r="T140" s="290"/>
    </row>
    <row r="141" spans="1:20" ht="97.5" customHeight="1" x14ac:dyDescent="0.2">
      <c r="A141" s="122" t="s">
        <v>1617</v>
      </c>
      <c r="B141" s="129">
        <v>134</v>
      </c>
      <c r="C141" s="129" t="s">
        <v>998</v>
      </c>
      <c r="D141" s="166" t="s">
        <v>1002</v>
      </c>
      <c r="E141" s="129">
        <v>7.1</v>
      </c>
      <c r="F141" s="129" t="s">
        <v>1197</v>
      </c>
      <c r="G141" s="133" t="s">
        <v>917</v>
      </c>
      <c r="H141" s="166" t="s">
        <v>968</v>
      </c>
      <c r="I141" s="129" t="s">
        <v>1446</v>
      </c>
      <c r="J141" s="284"/>
      <c r="K141" s="129" t="s">
        <v>1447</v>
      </c>
      <c r="L141" s="129"/>
      <c r="M141" s="129" t="s">
        <v>969</v>
      </c>
      <c r="N141" s="133" t="s">
        <v>928</v>
      </c>
      <c r="O141" s="166" t="s">
        <v>1079</v>
      </c>
      <c r="P141" s="128" t="s">
        <v>295</v>
      </c>
      <c r="Q141" s="131" t="s">
        <v>1080</v>
      </c>
      <c r="R141" s="133" t="s">
        <v>1018</v>
      </c>
      <c r="S141" s="194"/>
      <c r="T141" s="290"/>
    </row>
    <row r="142" spans="1:20" ht="51.75" customHeight="1" x14ac:dyDescent="0.2">
      <c r="A142" s="125" t="s">
        <v>1618</v>
      </c>
      <c r="B142" s="122">
        <v>135</v>
      </c>
      <c r="C142" s="122" t="s">
        <v>998</v>
      </c>
      <c r="D142" s="167" t="s">
        <v>1006</v>
      </c>
      <c r="E142" s="122">
        <v>7.1</v>
      </c>
      <c r="F142" s="122" t="s">
        <v>1198</v>
      </c>
      <c r="G142" s="132" t="s">
        <v>917</v>
      </c>
      <c r="H142" s="167" t="s">
        <v>970</v>
      </c>
      <c r="I142" s="122" t="s">
        <v>1411</v>
      </c>
      <c r="J142" s="122" t="s">
        <v>1418</v>
      </c>
      <c r="K142" s="122"/>
      <c r="L142" s="122" t="s">
        <v>1427</v>
      </c>
      <c r="M142" s="122" t="s">
        <v>971</v>
      </c>
      <c r="N142" s="148" t="s">
        <v>928</v>
      </c>
      <c r="O142" s="167"/>
      <c r="P142" s="122"/>
      <c r="Q142" s="122"/>
      <c r="R142" s="132"/>
      <c r="S142" s="196" t="s">
        <v>1122</v>
      </c>
      <c r="T142" s="290"/>
    </row>
    <row r="143" spans="1:20" ht="51" customHeight="1" x14ac:dyDescent="0.2">
      <c r="A143" s="122" t="s">
        <v>1619</v>
      </c>
      <c r="B143" s="129">
        <v>136</v>
      </c>
      <c r="C143" s="129" t="s">
        <v>998</v>
      </c>
      <c r="D143" s="166" t="s">
        <v>1006</v>
      </c>
      <c r="E143" s="129">
        <v>7.1</v>
      </c>
      <c r="F143" s="129" t="s">
        <v>1198</v>
      </c>
      <c r="G143" s="133" t="s">
        <v>917</v>
      </c>
      <c r="H143" s="165" t="s">
        <v>1330</v>
      </c>
      <c r="I143" s="128" t="s">
        <v>929</v>
      </c>
      <c r="J143" s="128"/>
      <c r="K143" s="128"/>
      <c r="L143" s="128"/>
      <c r="M143" s="128" t="s">
        <v>930</v>
      </c>
      <c r="N143" s="133" t="s">
        <v>928</v>
      </c>
      <c r="O143" s="166"/>
      <c r="P143" s="129"/>
      <c r="Q143" s="129"/>
      <c r="R143" s="133"/>
      <c r="S143" s="194"/>
      <c r="T143" s="290"/>
    </row>
    <row r="144" spans="1:20" ht="92.25" customHeight="1" x14ac:dyDescent="0.2">
      <c r="A144" s="125" t="s">
        <v>1620</v>
      </c>
      <c r="B144" s="129">
        <v>137</v>
      </c>
      <c r="C144" s="129" t="s">
        <v>998</v>
      </c>
      <c r="D144" s="166" t="s">
        <v>1006</v>
      </c>
      <c r="E144" s="129">
        <v>7.1</v>
      </c>
      <c r="F144" s="129" t="s">
        <v>1198</v>
      </c>
      <c r="G144" s="133" t="s">
        <v>917</v>
      </c>
      <c r="H144" s="166" t="s">
        <v>1331</v>
      </c>
      <c r="I144" s="129" t="s">
        <v>929</v>
      </c>
      <c r="J144" s="129"/>
      <c r="K144" s="129"/>
      <c r="L144" s="129"/>
      <c r="M144" s="129" t="s">
        <v>1007</v>
      </c>
      <c r="N144" s="133" t="s">
        <v>928</v>
      </c>
      <c r="O144" s="166"/>
      <c r="P144" s="129"/>
      <c r="Q144" s="129"/>
      <c r="R144" s="133"/>
      <c r="S144" s="194" t="s">
        <v>1122</v>
      </c>
      <c r="T144" s="290"/>
    </row>
    <row r="145" spans="1:20" ht="63" customHeight="1" x14ac:dyDescent="0.2">
      <c r="A145" s="122" t="s">
        <v>1621</v>
      </c>
      <c r="B145" s="129">
        <v>138</v>
      </c>
      <c r="C145" s="129" t="s">
        <v>998</v>
      </c>
      <c r="D145" s="166" t="s">
        <v>1006</v>
      </c>
      <c r="E145" s="129">
        <v>7.1</v>
      </c>
      <c r="F145" s="129" t="s">
        <v>1198</v>
      </c>
      <c r="G145" s="133" t="s">
        <v>917</v>
      </c>
      <c r="H145" s="166" t="s">
        <v>1309</v>
      </c>
      <c r="I145" s="129" t="s">
        <v>929</v>
      </c>
      <c r="J145" s="129"/>
      <c r="K145" s="129"/>
      <c r="L145" s="129"/>
      <c r="M145" s="129" t="s">
        <v>930</v>
      </c>
      <c r="N145" s="133" t="s">
        <v>928</v>
      </c>
      <c r="O145" s="166"/>
      <c r="P145" s="129"/>
      <c r="Q145" s="129"/>
      <c r="R145" s="133"/>
      <c r="S145" s="194" t="s">
        <v>1122</v>
      </c>
      <c r="T145" s="290"/>
    </row>
    <row r="146" spans="1:20" ht="61.5" customHeight="1" x14ac:dyDescent="0.2">
      <c r="A146" s="125" t="s">
        <v>1622</v>
      </c>
      <c r="B146" s="129">
        <v>139</v>
      </c>
      <c r="C146" s="129" t="s">
        <v>998</v>
      </c>
      <c r="D146" s="166" t="s">
        <v>1006</v>
      </c>
      <c r="E146" s="129">
        <v>7.1</v>
      </c>
      <c r="F146" s="129" t="s">
        <v>1198</v>
      </c>
      <c r="G146" s="133" t="s">
        <v>917</v>
      </c>
      <c r="H146" s="166" t="s">
        <v>1310</v>
      </c>
      <c r="I146" s="129" t="s">
        <v>929</v>
      </c>
      <c r="J146" s="129"/>
      <c r="K146" s="129"/>
      <c r="L146" s="129"/>
      <c r="M146" s="129" t="s">
        <v>930</v>
      </c>
      <c r="N146" s="133" t="s">
        <v>928</v>
      </c>
      <c r="O146" s="166"/>
      <c r="P146" s="129"/>
      <c r="Q146" s="129"/>
      <c r="R146" s="133"/>
      <c r="S146" s="194"/>
      <c r="T146" s="290"/>
    </row>
    <row r="147" spans="1:20" ht="62.25" customHeight="1" x14ac:dyDescent="0.2">
      <c r="A147" s="186" t="s">
        <v>1680</v>
      </c>
      <c r="B147" s="186">
        <v>140</v>
      </c>
      <c r="C147" s="186" t="s">
        <v>1008</v>
      </c>
      <c r="D147" s="185" t="s">
        <v>1006</v>
      </c>
      <c r="E147" s="186">
        <v>7</v>
      </c>
      <c r="F147" s="186" t="s">
        <v>1008</v>
      </c>
      <c r="G147" s="181" t="s">
        <v>917</v>
      </c>
      <c r="H147" s="185" t="s">
        <v>1010</v>
      </c>
      <c r="I147" s="186" t="s">
        <v>929</v>
      </c>
      <c r="J147" s="186"/>
      <c r="K147" s="186"/>
      <c r="L147" s="186"/>
      <c r="M147" s="186" t="s">
        <v>930</v>
      </c>
      <c r="N147" s="181" t="s">
        <v>928</v>
      </c>
      <c r="O147" s="185"/>
      <c r="P147" s="186"/>
      <c r="Q147" s="186"/>
      <c r="R147" s="181"/>
      <c r="S147" s="195"/>
      <c r="T147" s="290"/>
    </row>
    <row r="148" spans="1:20" ht="63.75" customHeight="1" x14ac:dyDescent="0.2">
      <c r="A148" s="125" t="s">
        <v>1623</v>
      </c>
      <c r="B148" s="129">
        <v>141</v>
      </c>
      <c r="C148" s="129" t="s">
        <v>998</v>
      </c>
      <c r="D148" s="166" t="s">
        <v>1006</v>
      </c>
      <c r="E148" s="129">
        <v>7.1</v>
      </c>
      <c r="F148" s="129" t="s">
        <v>1199</v>
      </c>
      <c r="G148" s="133" t="s">
        <v>917</v>
      </c>
      <c r="H148" s="166" t="s">
        <v>1372</v>
      </c>
      <c r="I148" s="129" t="s">
        <v>1434</v>
      </c>
      <c r="J148" s="129" t="s">
        <v>1419</v>
      </c>
      <c r="K148" s="129"/>
      <c r="L148" s="129" t="s">
        <v>1428</v>
      </c>
      <c r="M148" s="129" t="s">
        <v>972</v>
      </c>
      <c r="N148" s="133" t="s">
        <v>928</v>
      </c>
      <c r="O148" s="166"/>
      <c r="P148" s="129"/>
      <c r="Q148" s="129"/>
      <c r="R148" s="133"/>
      <c r="S148" s="194"/>
      <c r="T148" s="290"/>
    </row>
    <row r="149" spans="1:20" ht="60" customHeight="1" thickBot="1" x14ac:dyDescent="0.25">
      <c r="A149" s="122" t="s">
        <v>1624</v>
      </c>
      <c r="B149" s="129">
        <v>142</v>
      </c>
      <c r="C149" s="129" t="s">
        <v>998</v>
      </c>
      <c r="D149" s="166" t="s">
        <v>1006</v>
      </c>
      <c r="E149" s="129">
        <v>7.1</v>
      </c>
      <c r="F149" s="129" t="s">
        <v>1199</v>
      </c>
      <c r="G149" s="133" t="s">
        <v>917</v>
      </c>
      <c r="H149" s="166" t="s">
        <v>1311</v>
      </c>
      <c r="I149" s="129" t="s">
        <v>929</v>
      </c>
      <c r="J149" s="129"/>
      <c r="K149" s="129"/>
      <c r="L149" s="129"/>
      <c r="M149" s="129" t="s">
        <v>1265</v>
      </c>
      <c r="N149" s="133" t="s">
        <v>928</v>
      </c>
      <c r="O149" s="166"/>
      <c r="P149" s="129"/>
      <c r="Q149" s="129"/>
      <c r="R149" s="133"/>
      <c r="S149" s="194"/>
      <c r="T149" s="290"/>
    </row>
    <row r="150" spans="1:20" ht="39.950000000000003" customHeight="1" thickBot="1" x14ac:dyDescent="0.25">
      <c r="A150" s="322" t="s">
        <v>1400</v>
      </c>
      <c r="B150" s="323"/>
      <c r="C150" s="323"/>
      <c r="D150" s="323"/>
      <c r="E150" s="323"/>
      <c r="F150" s="323"/>
      <c r="G150" s="324"/>
      <c r="H150" s="255"/>
      <c r="I150" s="256"/>
      <c r="J150" s="256"/>
      <c r="K150" s="256"/>
      <c r="L150" s="256"/>
      <c r="M150" s="256"/>
      <c r="N150" s="256"/>
      <c r="O150" s="261"/>
      <c r="P150" s="262"/>
      <c r="Q150" s="262"/>
      <c r="R150" s="262"/>
      <c r="S150" s="260"/>
      <c r="T150" s="290"/>
    </row>
    <row r="151" spans="1:20" ht="111" customHeight="1" x14ac:dyDescent="0.2">
      <c r="A151" s="146" t="s">
        <v>1681</v>
      </c>
      <c r="B151" s="146">
        <v>143</v>
      </c>
      <c r="C151" s="146" t="s">
        <v>994</v>
      </c>
      <c r="D151" s="174" t="s">
        <v>1006</v>
      </c>
      <c r="E151" s="146">
        <v>7</v>
      </c>
      <c r="F151" s="146" t="s">
        <v>994</v>
      </c>
      <c r="G151" s="151" t="s">
        <v>917</v>
      </c>
      <c r="H151" s="164" t="s">
        <v>1329</v>
      </c>
      <c r="I151" s="145" t="s">
        <v>923</v>
      </c>
      <c r="J151" s="145"/>
      <c r="K151" s="145"/>
      <c r="L151" s="145"/>
      <c r="M151" s="145" t="s">
        <v>1226</v>
      </c>
      <c r="N151" s="151" t="s">
        <v>928</v>
      </c>
      <c r="O151" s="174" t="s">
        <v>1152</v>
      </c>
      <c r="P151" s="146" t="s">
        <v>1151</v>
      </c>
      <c r="Q151" s="146" t="s">
        <v>1153</v>
      </c>
      <c r="R151" s="158" t="s">
        <v>1018</v>
      </c>
      <c r="S151" s="193"/>
      <c r="T151" s="290"/>
    </row>
    <row r="152" spans="1:20" ht="65.25" customHeight="1" x14ac:dyDescent="0.2">
      <c r="A152" s="146" t="s">
        <v>1682</v>
      </c>
      <c r="B152" s="146">
        <v>144</v>
      </c>
      <c r="C152" s="146" t="s">
        <v>994</v>
      </c>
      <c r="D152" s="174" t="s">
        <v>1005</v>
      </c>
      <c r="E152" s="146">
        <v>7</v>
      </c>
      <c r="F152" s="146" t="s">
        <v>994</v>
      </c>
      <c r="G152" s="151" t="s">
        <v>916</v>
      </c>
      <c r="H152" s="164" t="s">
        <v>1496</v>
      </c>
      <c r="I152" s="145" t="s">
        <v>929</v>
      </c>
      <c r="J152" s="145"/>
      <c r="K152" s="145"/>
      <c r="L152" s="145"/>
      <c r="M152" s="145" t="s">
        <v>930</v>
      </c>
      <c r="N152" s="151" t="s">
        <v>928</v>
      </c>
      <c r="O152" s="174" t="s">
        <v>1152</v>
      </c>
      <c r="P152" s="146" t="s">
        <v>1151</v>
      </c>
      <c r="Q152" s="146" t="s">
        <v>1153</v>
      </c>
      <c r="R152" s="158" t="s">
        <v>1026</v>
      </c>
      <c r="S152" s="198"/>
      <c r="T152" s="290"/>
    </row>
    <row r="153" spans="1:20" ht="61.5" customHeight="1" x14ac:dyDescent="0.2">
      <c r="A153" s="146" t="s">
        <v>1683</v>
      </c>
      <c r="B153" s="146">
        <v>145</v>
      </c>
      <c r="C153" s="146" t="s">
        <v>994</v>
      </c>
      <c r="D153" s="174" t="s">
        <v>1005</v>
      </c>
      <c r="E153" s="146">
        <v>7</v>
      </c>
      <c r="F153" s="146" t="s">
        <v>994</v>
      </c>
      <c r="G153" s="151" t="s">
        <v>916</v>
      </c>
      <c r="H153" s="174" t="s">
        <v>1370</v>
      </c>
      <c r="I153" s="146" t="s">
        <v>929</v>
      </c>
      <c r="J153" s="146"/>
      <c r="K153" s="146"/>
      <c r="L153" s="146"/>
      <c r="M153" s="146" t="s">
        <v>930</v>
      </c>
      <c r="N153" s="151" t="s">
        <v>928</v>
      </c>
      <c r="O153" s="174"/>
      <c r="P153" s="146"/>
      <c r="Q153" s="158"/>
      <c r="R153" s="158"/>
      <c r="S153" s="193"/>
      <c r="T153" s="290"/>
    </row>
    <row r="154" spans="1:20" ht="75" customHeight="1" x14ac:dyDescent="0.2">
      <c r="A154" s="125" t="s">
        <v>1625</v>
      </c>
      <c r="B154" s="125">
        <v>146</v>
      </c>
      <c r="C154" s="125" t="s">
        <v>998</v>
      </c>
      <c r="D154" s="168" t="s">
        <v>1005</v>
      </c>
      <c r="E154" s="125">
        <v>7.2</v>
      </c>
      <c r="F154" s="125" t="s">
        <v>1200</v>
      </c>
      <c r="G154" s="148" t="s">
        <v>916</v>
      </c>
      <c r="H154" s="168" t="s">
        <v>1263</v>
      </c>
      <c r="I154" s="125" t="s">
        <v>926</v>
      </c>
      <c r="J154" s="125"/>
      <c r="K154" s="125" t="s">
        <v>927</v>
      </c>
      <c r="L154" s="125"/>
      <c r="M154" s="125" t="s">
        <v>933</v>
      </c>
      <c r="N154" s="148" t="s">
        <v>928</v>
      </c>
      <c r="O154" s="168" t="s">
        <v>1081</v>
      </c>
      <c r="P154" s="125" t="s">
        <v>1082</v>
      </c>
      <c r="Q154" s="148" t="s">
        <v>1083</v>
      </c>
      <c r="R154" s="132" t="s">
        <v>1018</v>
      </c>
      <c r="S154" s="202"/>
      <c r="T154" s="290"/>
    </row>
    <row r="155" spans="1:20" ht="76.5" customHeight="1" x14ac:dyDescent="0.2">
      <c r="A155" s="128" t="s">
        <v>1626</v>
      </c>
      <c r="B155" s="128">
        <v>147</v>
      </c>
      <c r="C155" s="128" t="s">
        <v>998</v>
      </c>
      <c r="D155" s="166" t="s">
        <v>1005</v>
      </c>
      <c r="E155" s="128">
        <v>7.2</v>
      </c>
      <c r="F155" s="128" t="s">
        <v>1200</v>
      </c>
      <c r="G155" s="131" t="s">
        <v>916</v>
      </c>
      <c r="H155" s="165" t="s">
        <v>1264</v>
      </c>
      <c r="I155" s="128" t="s">
        <v>926</v>
      </c>
      <c r="J155" s="128"/>
      <c r="K155" s="128" t="s">
        <v>927</v>
      </c>
      <c r="L155" s="128"/>
      <c r="M155" s="128" t="s">
        <v>933</v>
      </c>
      <c r="N155" s="131" t="s">
        <v>928</v>
      </c>
      <c r="O155" s="165" t="s">
        <v>1081</v>
      </c>
      <c r="P155" s="128" t="s">
        <v>1082</v>
      </c>
      <c r="Q155" s="131" t="s">
        <v>1083</v>
      </c>
      <c r="R155" s="133" t="s">
        <v>1018</v>
      </c>
      <c r="S155" s="200"/>
      <c r="T155" s="290"/>
    </row>
    <row r="156" spans="1:20" ht="76.5" customHeight="1" x14ac:dyDescent="0.2">
      <c r="A156" s="125" t="s">
        <v>1627</v>
      </c>
      <c r="B156" s="125">
        <v>148</v>
      </c>
      <c r="C156" s="125" t="s">
        <v>998</v>
      </c>
      <c r="D156" s="168" t="s">
        <v>1005</v>
      </c>
      <c r="E156" s="125">
        <v>7.2</v>
      </c>
      <c r="F156" s="125" t="s">
        <v>1200</v>
      </c>
      <c r="G156" s="148" t="s">
        <v>916</v>
      </c>
      <c r="H156" s="168" t="s">
        <v>1498</v>
      </c>
      <c r="I156" s="125" t="s">
        <v>926</v>
      </c>
      <c r="J156" s="125"/>
      <c r="K156" s="125" t="s">
        <v>927</v>
      </c>
      <c r="L156" s="125"/>
      <c r="M156" s="125" t="s">
        <v>933</v>
      </c>
      <c r="N156" s="148" t="s">
        <v>928</v>
      </c>
      <c r="O156" s="168" t="s">
        <v>1081</v>
      </c>
      <c r="P156" s="125" t="s">
        <v>1082</v>
      </c>
      <c r="Q156" s="148" t="s">
        <v>1083</v>
      </c>
      <c r="R156" s="132" t="s">
        <v>1018</v>
      </c>
      <c r="S156" s="202"/>
      <c r="T156" s="290"/>
    </row>
    <row r="157" spans="1:20" ht="64.5" customHeight="1" x14ac:dyDescent="0.2">
      <c r="A157" s="128" t="s">
        <v>1628</v>
      </c>
      <c r="B157" s="128">
        <v>149</v>
      </c>
      <c r="C157" s="128" t="s">
        <v>998</v>
      </c>
      <c r="D157" s="166" t="s">
        <v>1005</v>
      </c>
      <c r="E157" s="128">
        <v>7.2</v>
      </c>
      <c r="F157" s="128" t="s">
        <v>1200</v>
      </c>
      <c r="G157" s="131" t="s">
        <v>916</v>
      </c>
      <c r="H157" s="165" t="s">
        <v>1497</v>
      </c>
      <c r="I157" s="128" t="s">
        <v>929</v>
      </c>
      <c r="J157" s="128"/>
      <c r="K157" s="128"/>
      <c r="L157" s="128"/>
      <c r="M157" s="128" t="s">
        <v>930</v>
      </c>
      <c r="N157" s="131" t="s">
        <v>928</v>
      </c>
      <c r="O157" s="165" t="s">
        <v>1081</v>
      </c>
      <c r="P157" s="128" t="s">
        <v>1082</v>
      </c>
      <c r="Q157" s="131" t="s">
        <v>1083</v>
      </c>
      <c r="R157" s="133" t="s">
        <v>1018</v>
      </c>
      <c r="S157" s="200"/>
      <c r="T157" s="290"/>
    </row>
    <row r="158" spans="1:20" ht="66" customHeight="1" x14ac:dyDescent="0.2">
      <c r="A158" s="125" t="s">
        <v>1629</v>
      </c>
      <c r="B158" s="125">
        <v>150</v>
      </c>
      <c r="C158" s="125" t="s">
        <v>998</v>
      </c>
      <c r="D158" s="167" t="s">
        <v>1006</v>
      </c>
      <c r="E158" s="125">
        <v>7.2</v>
      </c>
      <c r="F158" s="125" t="s">
        <v>1200</v>
      </c>
      <c r="G158" s="132" t="s">
        <v>917</v>
      </c>
      <c r="H158" s="167" t="s">
        <v>1448</v>
      </c>
      <c r="I158" s="122" t="s">
        <v>973</v>
      </c>
      <c r="J158" s="122"/>
      <c r="K158" s="122" t="s">
        <v>950</v>
      </c>
      <c r="L158" s="122"/>
      <c r="M158" s="122" t="s">
        <v>974</v>
      </c>
      <c r="N158" s="148" t="s">
        <v>928</v>
      </c>
      <c r="O158" s="167" t="s">
        <v>1084</v>
      </c>
      <c r="P158" s="125" t="s">
        <v>1085</v>
      </c>
      <c r="Q158" s="148" t="s">
        <v>1086</v>
      </c>
      <c r="R158" s="132" t="s">
        <v>1018</v>
      </c>
      <c r="S158" s="196" t="s">
        <v>1121</v>
      </c>
      <c r="T158" s="290"/>
    </row>
    <row r="159" spans="1:20" ht="69.75" customHeight="1" x14ac:dyDescent="0.2">
      <c r="A159" s="129" t="s">
        <v>1630</v>
      </c>
      <c r="B159" s="129">
        <v>151</v>
      </c>
      <c r="C159" s="129" t="s">
        <v>998</v>
      </c>
      <c r="D159" s="166" t="s">
        <v>1006</v>
      </c>
      <c r="E159" s="129">
        <v>7.2</v>
      </c>
      <c r="F159" s="129" t="s">
        <v>1202</v>
      </c>
      <c r="G159" s="133" t="s">
        <v>917</v>
      </c>
      <c r="H159" s="166" t="s">
        <v>1313</v>
      </c>
      <c r="I159" s="129" t="s">
        <v>1434</v>
      </c>
      <c r="J159" s="129" t="s">
        <v>1419</v>
      </c>
      <c r="K159" s="129"/>
      <c r="L159" s="129" t="s">
        <v>1428</v>
      </c>
      <c r="M159" s="129" t="s">
        <v>972</v>
      </c>
      <c r="N159" s="131" t="s">
        <v>928</v>
      </c>
      <c r="O159" s="165" t="s">
        <v>1089</v>
      </c>
      <c r="P159" s="128" t="s">
        <v>1090</v>
      </c>
      <c r="Q159" s="131" t="s">
        <v>1091</v>
      </c>
      <c r="R159" s="133" t="s">
        <v>1018</v>
      </c>
      <c r="S159" s="200"/>
      <c r="T159" s="290"/>
    </row>
    <row r="160" spans="1:20" ht="58.5" customHeight="1" x14ac:dyDescent="0.2">
      <c r="A160" s="128" t="s">
        <v>1631</v>
      </c>
      <c r="B160" s="128">
        <v>152</v>
      </c>
      <c r="C160" s="128" t="s">
        <v>998</v>
      </c>
      <c r="D160" s="166" t="s">
        <v>1005</v>
      </c>
      <c r="E160" s="128">
        <v>7.2</v>
      </c>
      <c r="F160" s="128" t="s">
        <v>1200</v>
      </c>
      <c r="G160" s="131" t="s">
        <v>916</v>
      </c>
      <c r="H160" s="165" t="s">
        <v>1312</v>
      </c>
      <c r="I160" s="128" t="s">
        <v>926</v>
      </c>
      <c r="J160" s="128"/>
      <c r="K160" s="128" t="s">
        <v>927</v>
      </c>
      <c r="L160" s="128"/>
      <c r="M160" s="128" t="s">
        <v>933</v>
      </c>
      <c r="N160" s="131" t="s">
        <v>928</v>
      </c>
      <c r="O160" s="165"/>
      <c r="P160" s="128"/>
      <c r="Q160" s="128"/>
      <c r="R160" s="131"/>
      <c r="S160" s="200"/>
      <c r="T160" s="290"/>
    </row>
    <row r="161" spans="1:24" ht="72" customHeight="1" x14ac:dyDescent="0.2">
      <c r="A161" s="128" t="s">
        <v>1632</v>
      </c>
      <c r="B161" s="128">
        <v>153</v>
      </c>
      <c r="C161" s="128" t="s">
        <v>998</v>
      </c>
      <c r="D161" s="166" t="s">
        <v>1006</v>
      </c>
      <c r="E161" s="128">
        <v>7.2</v>
      </c>
      <c r="F161" s="128" t="s">
        <v>1201</v>
      </c>
      <c r="G161" s="133" t="s">
        <v>917</v>
      </c>
      <c r="H161" s="166" t="s">
        <v>1499</v>
      </c>
      <c r="I161" s="129" t="s">
        <v>1435</v>
      </c>
      <c r="J161" s="129" t="s">
        <v>1420</v>
      </c>
      <c r="K161" s="129"/>
      <c r="L161" s="129" t="s">
        <v>1429</v>
      </c>
      <c r="M161" s="129" t="s">
        <v>972</v>
      </c>
      <c r="N161" s="131" t="s">
        <v>928</v>
      </c>
      <c r="O161" s="165" t="s">
        <v>1087</v>
      </c>
      <c r="P161" s="128" t="s">
        <v>623</v>
      </c>
      <c r="Q161" s="131" t="s">
        <v>1088</v>
      </c>
      <c r="R161" s="133" t="s">
        <v>1018</v>
      </c>
      <c r="S161" s="194" t="s">
        <v>1121</v>
      </c>
      <c r="T161" s="290"/>
    </row>
    <row r="162" spans="1:24" ht="60.75" customHeight="1" x14ac:dyDescent="0.2">
      <c r="A162" s="128" t="s">
        <v>1633</v>
      </c>
      <c r="B162" s="128">
        <v>154</v>
      </c>
      <c r="C162" s="128" t="s">
        <v>998</v>
      </c>
      <c r="D162" s="166" t="s">
        <v>1005</v>
      </c>
      <c r="E162" s="128">
        <v>7.2</v>
      </c>
      <c r="F162" s="128" t="s">
        <v>1200</v>
      </c>
      <c r="G162" s="131" t="s">
        <v>916</v>
      </c>
      <c r="H162" s="165" t="s">
        <v>1500</v>
      </c>
      <c r="I162" s="128" t="s">
        <v>926</v>
      </c>
      <c r="J162" s="128"/>
      <c r="K162" s="128" t="s">
        <v>927</v>
      </c>
      <c r="L162" s="128"/>
      <c r="M162" s="128" t="s">
        <v>933</v>
      </c>
      <c r="N162" s="131" t="s">
        <v>928</v>
      </c>
      <c r="O162" s="165"/>
      <c r="P162" s="128"/>
      <c r="Q162" s="128"/>
      <c r="R162" s="131"/>
      <c r="S162" s="200"/>
      <c r="T162" s="290"/>
    </row>
    <row r="163" spans="1:24" ht="74.25" customHeight="1" x14ac:dyDescent="0.2">
      <c r="A163" s="128" t="s">
        <v>1634</v>
      </c>
      <c r="B163" s="128">
        <v>155</v>
      </c>
      <c r="C163" s="128" t="s">
        <v>998</v>
      </c>
      <c r="D163" s="166" t="s">
        <v>1006</v>
      </c>
      <c r="E163" s="128">
        <v>7.2</v>
      </c>
      <c r="F163" s="128" t="s">
        <v>1201</v>
      </c>
      <c r="G163" s="133" t="s">
        <v>917</v>
      </c>
      <c r="H163" s="166" t="s">
        <v>1504</v>
      </c>
      <c r="I163" s="129" t="s">
        <v>1435</v>
      </c>
      <c r="J163" s="129" t="s">
        <v>1420</v>
      </c>
      <c r="K163" s="129"/>
      <c r="L163" s="129" t="s">
        <v>1429</v>
      </c>
      <c r="M163" s="129" t="s">
        <v>972</v>
      </c>
      <c r="N163" s="131" t="s">
        <v>928</v>
      </c>
      <c r="O163" s="165" t="s">
        <v>1087</v>
      </c>
      <c r="P163" s="128" t="s">
        <v>623</v>
      </c>
      <c r="Q163" s="131" t="s">
        <v>1088</v>
      </c>
      <c r="R163" s="133" t="s">
        <v>1018</v>
      </c>
      <c r="S163" s="194" t="s">
        <v>1121</v>
      </c>
      <c r="T163" s="290"/>
    </row>
    <row r="164" spans="1:24" ht="132" customHeight="1" x14ac:dyDescent="0.2">
      <c r="A164" s="179" t="s">
        <v>1684</v>
      </c>
      <c r="B164" s="179">
        <v>156</v>
      </c>
      <c r="C164" s="179" t="s">
        <v>1008</v>
      </c>
      <c r="D164" s="185" t="s">
        <v>1005</v>
      </c>
      <c r="E164" s="179">
        <v>7.2</v>
      </c>
      <c r="F164" s="179" t="s">
        <v>1008</v>
      </c>
      <c r="G164" s="181" t="s">
        <v>916</v>
      </c>
      <c r="H164" s="185" t="s">
        <v>1501</v>
      </c>
      <c r="I164" s="186" t="s">
        <v>929</v>
      </c>
      <c r="J164" s="186"/>
      <c r="K164" s="186"/>
      <c r="L164" s="186"/>
      <c r="M164" s="186" t="s">
        <v>1266</v>
      </c>
      <c r="N164" s="180" t="s">
        <v>928</v>
      </c>
      <c r="O164" s="178"/>
      <c r="P164" s="179"/>
      <c r="Q164" s="179"/>
      <c r="R164" s="180"/>
      <c r="S164" s="195"/>
      <c r="T164" s="290"/>
    </row>
    <row r="165" spans="1:24" ht="141" customHeight="1" x14ac:dyDescent="0.2">
      <c r="A165" s="188" t="s">
        <v>1685</v>
      </c>
      <c r="B165" s="188">
        <v>157</v>
      </c>
      <c r="C165" s="188" t="s">
        <v>1008</v>
      </c>
      <c r="D165" s="185" t="s">
        <v>1006</v>
      </c>
      <c r="E165" s="188">
        <v>7.2</v>
      </c>
      <c r="F165" s="188" t="s">
        <v>1008</v>
      </c>
      <c r="G165" s="189" t="s">
        <v>917</v>
      </c>
      <c r="H165" s="187" t="s">
        <v>1502</v>
      </c>
      <c r="I165" s="188" t="s">
        <v>929</v>
      </c>
      <c r="J165" s="188"/>
      <c r="K165" s="188"/>
      <c r="L165" s="188"/>
      <c r="M165" s="188" t="s">
        <v>1267</v>
      </c>
      <c r="N165" s="180" t="s">
        <v>928</v>
      </c>
      <c r="O165" s="187"/>
      <c r="P165" s="188"/>
      <c r="Q165" s="188"/>
      <c r="R165" s="189"/>
      <c r="S165" s="195"/>
      <c r="T165" s="290"/>
    </row>
    <row r="166" spans="1:24" ht="71.25" customHeight="1" x14ac:dyDescent="0.2">
      <c r="A166" s="137">
        <v>158.69999999999999</v>
      </c>
      <c r="B166" s="137">
        <v>158</v>
      </c>
      <c r="C166" s="137" t="s">
        <v>998</v>
      </c>
      <c r="D166" s="166" t="s">
        <v>1002</v>
      </c>
      <c r="E166" s="137">
        <v>7.2</v>
      </c>
      <c r="F166" s="137" t="s">
        <v>997</v>
      </c>
      <c r="G166" s="286" t="s">
        <v>917</v>
      </c>
      <c r="H166" s="173" t="s">
        <v>1503</v>
      </c>
      <c r="I166" s="137" t="s">
        <v>936</v>
      </c>
      <c r="J166" s="137"/>
      <c r="K166" s="137"/>
      <c r="L166" s="137"/>
      <c r="M166" s="137" t="s">
        <v>1449</v>
      </c>
      <c r="N166" s="133" t="s">
        <v>928</v>
      </c>
      <c r="O166" s="173"/>
      <c r="P166" s="137"/>
      <c r="Q166" s="137"/>
      <c r="R166" s="286"/>
      <c r="S166" s="194"/>
      <c r="T166" s="295"/>
    </row>
    <row r="167" spans="1:24" ht="56.25" customHeight="1" thickBot="1" x14ac:dyDescent="0.25">
      <c r="A167" s="136">
        <v>159.69999999999999</v>
      </c>
      <c r="B167" s="129">
        <v>159</v>
      </c>
      <c r="C167" s="129" t="s">
        <v>998</v>
      </c>
      <c r="D167" s="166" t="s">
        <v>1005</v>
      </c>
      <c r="E167" s="137">
        <v>7.2</v>
      </c>
      <c r="F167" s="137" t="s">
        <v>1201</v>
      </c>
      <c r="G167" s="133" t="s">
        <v>916</v>
      </c>
      <c r="H167" s="166" t="s">
        <v>975</v>
      </c>
      <c r="I167" s="129" t="s">
        <v>926</v>
      </c>
      <c r="J167" s="129"/>
      <c r="K167" s="129" t="s">
        <v>927</v>
      </c>
      <c r="L167" s="129"/>
      <c r="M167" s="129" t="s">
        <v>933</v>
      </c>
      <c r="N167" s="133" t="s">
        <v>928</v>
      </c>
      <c r="O167" s="166"/>
      <c r="P167" s="129"/>
      <c r="Q167" s="129"/>
      <c r="R167" s="133"/>
      <c r="S167" s="194"/>
      <c r="T167" s="290"/>
    </row>
    <row r="168" spans="1:24" ht="73.5" customHeight="1" thickBot="1" x14ac:dyDescent="0.25">
      <c r="A168" s="137">
        <v>160.69999999999999</v>
      </c>
      <c r="B168" s="136">
        <v>160</v>
      </c>
      <c r="C168" s="136" t="s">
        <v>998</v>
      </c>
      <c r="D168" s="171" t="s">
        <v>1002</v>
      </c>
      <c r="E168" s="136">
        <v>7.2</v>
      </c>
      <c r="F168" s="136" t="s">
        <v>1201</v>
      </c>
      <c r="G168" s="157" t="s">
        <v>917</v>
      </c>
      <c r="H168" s="171" t="s">
        <v>976</v>
      </c>
      <c r="I168" s="136" t="s">
        <v>1446</v>
      </c>
      <c r="J168" s="285"/>
      <c r="K168" s="136" t="s">
        <v>1447</v>
      </c>
      <c r="L168" s="136"/>
      <c r="M168" s="136" t="s">
        <v>1278</v>
      </c>
      <c r="N168" s="157" t="s">
        <v>928</v>
      </c>
      <c r="O168" s="171"/>
      <c r="P168" s="136"/>
      <c r="Q168" s="136"/>
      <c r="R168" s="289"/>
      <c r="S168" s="200"/>
      <c r="T168" s="290"/>
      <c r="U168" s="140"/>
      <c r="V168" s="140"/>
      <c r="W168" s="140"/>
      <c r="X168" s="140"/>
    </row>
    <row r="169" spans="1:24" ht="39.950000000000003" customHeight="1" thickBot="1" x14ac:dyDescent="0.25">
      <c r="A169" s="322" t="s">
        <v>1401</v>
      </c>
      <c r="B169" s="323"/>
      <c r="C169" s="323"/>
      <c r="D169" s="323"/>
      <c r="E169" s="323"/>
      <c r="F169" s="323"/>
      <c r="G169" s="324"/>
      <c r="H169" s="266"/>
      <c r="I169" s="267"/>
      <c r="J169" s="267"/>
      <c r="K169" s="267"/>
      <c r="L169" s="267"/>
      <c r="M169" s="267"/>
      <c r="N169" s="267"/>
      <c r="O169" s="263"/>
      <c r="P169" s="264"/>
      <c r="Q169" s="264"/>
      <c r="R169" s="264"/>
      <c r="S169" s="265"/>
      <c r="T169" s="290"/>
    </row>
    <row r="170" spans="1:24" ht="59.25" customHeight="1" x14ac:dyDescent="0.2">
      <c r="A170" s="146" t="s">
        <v>1686</v>
      </c>
      <c r="B170" s="146">
        <v>161</v>
      </c>
      <c r="C170" s="146" t="s">
        <v>994</v>
      </c>
      <c r="D170" s="164" t="s">
        <v>1006</v>
      </c>
      <c r="E170" s="146">
        <v>8</v>
      </c>
      <c r="F170" s="146" t="s">
        <v>994</v>
      </c>
      <c r="G170" s="151" t="s">
        <v>917</v>
      </c>
      <c r="H170" s="164" t="s">
        <v>993</v>
      </c>
      <c r="I170" s="145" t="s">
        <v>1358</v>
      </c>
      <c r="J170" s="145"/>
      <c r="K170" s="145" t="s">
        <v>1357</v>
      </c>
      <c r="L170" s="145"/>
      <c r="M170" s="145" t="s">
        <v>930</v>
      </c>
      <c r="N170" s="151" t="s">
        <v>928</v>
      </c>
      <c r="O170" s="174" t="s">
        <v>1149</v>
      </c>
      <c r="P170" s="146" t="s">
        <v>1148</v>
      </c>
      <c r="Q170" s="146" t="s">
        <v>1150</v>
      </c>
      <c r="R170" s="158" t="s">
        <v>1026</v>
      </c>
      <c r="S170" s="193"/>
      <c r="T170" s="290"/>
    </row>
    <row r="171" spans="1:24" ht="78.75" customHeight="1" x14ac:dyDescent="0.2">
      <c r="A171" s="146" t="s">
        <v>1687</v>
      </c>
      <c r="B171" s="146">
        <v>162</v>
      </c>
      <c r="C171" s="146" t="s">
        <v>994</v>
      </c>
      <c r="D171" s="164" t="s">
        <v>1006</v>
      </c>
      <c r="E171" s="146">
        <v>8</v>
      </c>
      <c r="F171" s="146" t="s">
        <v>994</v>
      </c>
      <c r="G171" s="151" t="s">
        <v>917</v>
      </c>
      <c r="H171" s="164" t="s">
        <v>1371</v>
      </c>
      <c r="I171" s="145"/>
      <c r="J171" s="145"/>
      <c r="K171" s="145"/>
      <c r="L171" s="145"/>
      <c r="M171" s="145"/>
      <c r="N171" s="151" t="s">
        <v>928</v>
      </c>
      <c r="O171" s="174"/>
      <c r="P171" s="146"/>
      <c r="Q171" s="146"/>
      <c r="R171" s="158"/>
      <c r="S171" s="193"/>
      <c r="T171" s="290"/>
    </row>
    <row r="172" spans="1:24" ht="58.5" customHeight="1" x14ac:dyDescent="0.2">
      <c r="A172" s="122" t="s">
        <v>1635</v>
      </c>
      <c r="B172" s="122">
        <v>163</v>
      </c>
      <c r="C172" s="122" t="s">
        <v>998</v>
      </c>
      <c r="D172" s="168" t="s">
        <v>1005</v>
      </c>
      <c r="E172" s="122">
        <v>8</v>
      </c>
      <c r="F172" s="122" t="s">
        <v>1203</v>
      </c>
      <c r="G172" s="132" t="s">
        <v>916</v>
      </c>
      <c r="H172" s="168" t="s">
        <v>1323</v>
      </c>
      <c r="I172" s="122" t="s">
        <v>926</v>
      </c>
      <c r="J172" s="122"/>
      <c r="K172" s="122" t="s">
        <v>927</v>
      </c>
      <c r="L172" s="122"/>
      <c r="M172" s="122" t="s">
        <v>933</v>
      </c>
      <c r="N172" s="132" t="s">
        <v>928</v>
      </c>
      <c r="O172" s="167" t="s">
        <v>1092</v>
      </c>
      <c r="P172" s="122" t="s">
        <v>1093</v>
      </c>
      <c r="Q172" s="132" t="s">
        <v>1094</v>
      </c>
      <c r="R172" s="132" t="s">
        <v>1018</v>
      </c>
      <c r="S172" s="196"/>
      <c r="T172" s="290"/>
    </row>
    <row r="173" spans="1:24" ht="87" customHeight="1" x14ac:dyDescent="0.2">
      <c r="A173" s="129" t="s">
        <v>1636</v>
      </c>
      <c r="B173" s="129">
        <v>164</v>
      </c>
      <c r="C173" s="129" t="s">
        <v>998</v>
      </c>
      <c r="D173" s="166" t="s">
        <v>1002</v>
      </c>
      <c r="E173" s="129">
        <v>8</v>
      </c>
      <c r="F173" s="129" t="s">
        <v>1204</v>
      </c>
      <c r="G173" s="133" t="s">
        <v>917</v>
      </c>
      <c r="H173" s="166" t="s">
        <v>1405</v>
      </c>
      <c r="I173" s="129" t="s">
        <v>936</v>
      </c>
      <c r="J173" s="129"/>
      <c r="K173" s="129"/>
      <c r="L173" s="129"/>
      <c r="M173" s="129" t="s">
        <v>978</v>
      </c>
      <c r="N173" s="133" t="s">
        <v>928</v>
      </c>
      <c r="O173" s="166" t="s">
        <v>1095</v>
      </c>
      <c r="P173" s="129" t="s">
        <v>1096</v>
      </c>
      <c r="Q173" s="133" t="s">
        <v>1097</v>
      </c>
      <c r="R173" s="133" t="s">
        <v>1018</v>
      </c>
      <c r="S173" s="194"/>
      <c r="T173" s="290"/>
    </row>
    <row r="174" spans="1:24" ht="61.5" customHeight="1" x14ac:dyDescent="0.2">
      <c r="A174" s="122" t="s">
        <v>1637</v>
      </c>
      <c r="B174" s="122">
        <v>165</v>
      </c>
      <c r="C174" s="122" t="s">
        <v>998</v>
      </c>
      <c r="D174" s="168" t="s">
        <v>1005</v>
      </c>
      <c r="E174" s="122">
        <v>8</v>
      </c>
      <c r="F174" s="122" t="s">
        <v>1203</v>
      </c>
      <c r="G174" s="132" t="s">
        <v>916</v>
      </c>
      <c r="H174" s="168" t="s">
        <v>977</v>
      </c>
      <c r="I174" s="122" t="s">
        <v>926</v>
      </c>
      <c r="J174" s="122"/>
      <c r="K174" s="122" t="s">
        <v>927</v>
      </c>
      <c r="L174" s="122"/>
      <c r="M174" s="122" t="s">
        <v>933</v>
      </c>
      <c r="N174" s="132" t="s">
        <v>928</v>
      </c>
      <c r="O174" s="167" t="s">
        <v>1098</v>
      </c>
      <c r="P174" s="122" t="s">
        <v>1099</v>
      </c>
      <c r="Q174" s="132" t="s">
        <v>1100</v>
      </c>
      <c r="R174" s="132" t="s">
        <v>1018</v>
      </c>
      <c r="S174" s="196"/>
      <c r="T174" s="290"/>
    </row>
    <row r="175" spans="1:24" s="138" customFormat="1" ht="47.25" customHeight="1" x14ac:dyDescent="0.2">
      <c r="A175" s="129" t="s">
        <v>1638</v>
      </c>
      <c r="B175" s="129">
        <v>166</v>
      </c>
      <c r="C175" s="129" t="s">
        <v>998</v>
      </c>
      <c r="D175" s="166" t="s">
        <v>1002</v>
      </c>
      <c r="E175" s="129">
        <v>8</v>
      </c>
      <c r="F175" s="129" t="s">
        <v>1204</v>
      </c>
      <c r="G175" s="133" t="s">
        <v>917</v>
      </c>
      <c r="H175" s="166" t="s">
        <v>1406</v>
      </c>
      <c r="I175" s="129" t="s">
        <v>936</v>
      </c>
      <c r="J175" s="129"/>
      <c r="K175" s="129"/>
      <c r="L175" s="129"/>
      <c r="M175" s="129" t="s">
        <v>952</v>
      </c>
      <c r="N175" s="133" t="s">
        <v>928</v>
      </c>
      <c r="O175" s="166" t="s">
        <v>1098</v>
      </c>
      <c r="P175" s="129" t="s">
        <v>1099</v>
      </c>
      <c r="Q175" s="133" t="s">
        <v>1100</v>
      </c>
      <c r="R175" s="133" t="s">
        <v>1018</v>
      </c>
      <c r="S175" s="194"/>
      <c r="T175" s="299"/>
    </row>
    <row r="176" spans="1:24" ht="42.75" customHeight="1" x14ac:dyDescent="0.2">
      <c r="A176" s="122" t="s">
        <v>1639</v>
      </c>
      <c r="B176" s="122">
        <v>167</v>
      </c>
      <c r="C176" s="122" t="s">
        <v>998</v>
      </c>
      <c r="D176" s="168" t="s">
        <v>1005</v>
      </c>
      <c r="E176" s="122">
        <v>8</v>
      </c>
      <c r="F176" s="122" t="s">
        <v>1203</v>
      </c>
      <c r="G176" s="132" t="s">
        <v>916</v>
      </c>
      <c r="H176" s="168" t="s">
        <v>1322</v>
      </c>
      <c r="I176" s="122" t="s">
        <v>926</v>
      </c>
      <c r="J176" s="122"/>
      <c r="K176" s="122" t="s">
        <v>927</v>
      </c>
      <c r="L176" s="122"/>
      <c r="M176" s="122" t="s">
        <v>933</v>
      </c>
      <c r="N176" s="132" t="s">
        <v>928</v>
      </c>
      <c r="O176" s="167" t="s">
        <v>1101</v>
      </c>
      <c r="P176" s="122" t="s">
        <v>1102</v>
      </c>
      <c r="Q176" s="132" t="s">
        <v>1103</v>
      </c>
      <c r="R176" s="132" t="s">
        <v>1018</v>
      </c>
      <c r="S176" s="196"/>
      <c r="T176" s="290"/>
    </row>
    <row r="177" spans="1:23" ht="83.25" customHeight="1" x14ac:dyDescent="0.2">
      <c r="A177" s="122" t="s">
        <v>1640</v>
      </c>
      <c r="B177" s="122">
        <v>168</v>
      </c>
      <c r="C177" s="122" t="s">
        <v>998</v>
      </c>
      <c r="D177" s="167" t="s">
        <v>1002</v>
      </c>
      <c r="E177" s="122">
        <v>8</v>
      </c>
      <c r="F177" s="122" t="s">
        <v>1204</v>
      </c>
      <c r="G177" s="132" t="s">
        <v>917</v>
      </c>
      <c r="H177" s="166" t="s">
        <v>1405</v>
      </c>
      <c r="I177" s="129" t="s">
        <v>936</v>
      </c>
      <c r="J177" s="129"/>
      <c r="K177" s="129"/>
      <c r="L177" s="129"/>
      <c r="M177" s="129" t="s">
        <v>978</v>
      </c>
      <c r="N177" s="133" t="s">
        <v>928</v>
      </c>
      <c r="O177" s="166" t="s">
        <v>1104</v>
      </c>
      <c r="P177" s="129" t="s">
        <v>1105</v>
      </c>
      <c r="Q177" s="133" t="s">
        <v>1106</v>
      </c>
      <c r="R177" s="133" t="s">
        <v>1018</v>
      </c>
      <c r="S177" s="196"/>
      <c r="T177" s="290"/>
    </row>
    <row r="178" spans="1:23" ht="58.5" customHeight="1" x14ac:dyDescent="0.2">
      <c r="A178" s="129" t="s">
        <v>1641</v>
      </c>
      <c r="B178" s="129">
        <v>169</v>
      </c>
      <c r="C178" s="129" t="s">
        <v>998</v>
      </c>
      <c r="D178" s="166" t="s">
        <v>1005</v>
      </c>
      <c r="E178" s="129">
        <v>8</v>
      </c>
      <c r="F178" s="129" t="s">
        <v>1203</v>
      </c>
      <c r="G178" s="133" t="s">
        <v>916</v>
      </c>
      <c r="H178" s="165" t="s">
        <v>1314</v>
      </c>
      <c r="I178" s="129" t="s">
        <v>926</v>
      </c>
      <c r="J178" s="129"/>
      <c r="K178" s="129" t="s">
        <v>927</v>
      </c>
      <c r="L178" s="129"/>
      <c r="M178" s="129" t="s">
        <v>933</v>
      </c>
      <c r="N178" s="133" t="s">
        <v>928</v>
      </c>
      <c r="O178" s="166" t="s">
        <v>1101</v>
      </c>
      <c r="P178" s="129" t="s">
        <v>1315</v>
      </c>
      <c r="Q178" s="133" t="s">
        <v>1103</v>
      </c>
      <c r="R178" s="133" t="s">
        <v>1018</v>
      </c>
      <c r="S178" s="194"/>
      <c r="T178" s="290"/>
    </row>
    <row r="179" spans="1:23" ht="89.25" customHeight="1" x14ac:dyDescent="0.2">
      <c r="A179" s="129" t="s">
        <v>1642</v>
      </c>
      <c r="B179" s="129">
        <v>170</v>
      </c>
      <c r="C179" s="129" t="s">
        <v>998</v>
      </c>
      <c r="D179" s="166" t="s">
        <v>1002</v>
      </c>
      <c r="E179" s="129">
        <v>8</v>
      </c>
      <c r="F179" s="129" t="s">
        <v>1204</v>
      </c>
      <c r="G179" s="133" t="s">
        <v>917</v>
      </c>
      <c r="H179" s="166" t="s">
        <v>1405</v>
      </c>
      <c r="I179" s="129" t="s">
        <v>936</v>
      </c>
      <c r="J179" s="129"/>
      <c r="K179" s="129"/>
      <c r="L179" s="129"/>
      <c r="M179" s="129" t="s">
        <v>978</v>
      </c>
      <c r="N179" s="133" t="s">
        <v>928</v>
      </c>
      <c r="O179" s="166" t="s">
        <v>1104</v>
      </c>
      <c r="P179" s="129" t="s">
        <v>1105</v>
      </c>
      <c r="Q179" s="133" t="s">
        <v>1106</v>
      </c>
      <c r="R179" s="133" t="s">
        <v>1018</v>
      </c>
      <c r="S179" s="194"/>
      <c r="T179" s="290"/>
    </row>
    <row r="180" spans="1:23" ht="48" customHeight="1" x14ac:dyDescent="0.2">
      <c r="A180" s="129" t="s">
        <v>1643</v>
      </c>
      <c r="B180" s="129">
        <v>171</v>
      </c>
      <c r="C180" s="129" t="s">
        <v>998</v>
      </c>
      <c r="D180" s="166" t="s">
        <v>1005</v>
      </c>
      <c r="E180" s="129">
        <v>8</v>
      </c>
      <c r="F180" s="129" t="s">
        <v>1205</v>
      </c>
      <c r="G180" s="133" t="s">
        <v>916</v>
      </c>
      <c r="H180" s="166" t="s">
        <v>1354</v>
      </c>
      <c r="I180" s="129" t="s">
        <v>926</v>
      </c>
      <c r="J180" s="129"/>
      <c r="K180" s="129" t="s">
        <v>927</v>
      </c>
      <c r="L180" s="129"/>
      <c r="M180" s="129" t="s">
        <v>933</v>
      </c>
      <c r="N180" s="133" t="s">
        <v>928</v>
      </c>
      <c r="O180" s="166"/>
      <c r="P180" s="129"/>
      <c r="Q180" s="129"/>
      <c r="R180" s="133"/>
      <c r="S180" s="194"/>
      <c r="T180" s="290"/>
    </row>
    <row r="181" spans="1:23" ht="48" customHeight="1" x14ac:dyDescent="0.2">
      <c r="A181" s="129" t="s">
        <v>1644</v>
      </c>
      <c r="B181" s="129">
        <v>172</v>
      </c>
      <c r="C181" s="129" t="s">
        <v>998</v>
      </c>
      <c r="D181" s="166" t="s">
        <v>1005</v>
      </c>
      <c r="E181" s="129">
        <v>8</v>
      </c>
      <c r="F181" s="129" t="s">
        <v>1205</v>
      </c>
      <c r="G181" s="133" t="s">
        <v>916</v>
      </c>
      <c r="H181" s="166" t="s">
        <v>1355</v>
      </c>
      <c r="I181" s="129" t="s">
        <v>926</v>
      </c>
      <c r="J181" s="129"/>
      <c r="K181" s="129" t="s">
        <v>927</v>
      </c>
      <c r="L181" s="129"/>
      <c r="M181" s="129" t="s">
        <v>933</v>
      </c>
      <c r="N181" s="133" t="s">
        <v>928</v>
      </c>
      <c r="O181" s="166"/>
      <c r="P181" s="129"/>
      <c r="Q181" s="129"/>
      <c r="R181" s="133"/>
      <c r="S181" s="194"/>
      <c r="T181" s="290"/>
    </row>
    <row r="182" spans="1:23" ht="51" customHeight="1" x14ac:dyDescent="0.2">
      <c r="A182" s="129" t="s">
        <v>1645</v>
      </c>
      <c r="B182" s="129">
        <v>173</v>
      </c>
      <c r="C182" s="129" t="s">
        <v>998</v>
      </c>
      <c r="D182" s="166" t="s">
        <v>1002</v>
      </c>
      <c r="E182" s="129">
        <v>8</v>
      </c>
      <c r="F182" s="129" t="s">
        <v>1206</v>
      </c>
      <c r="G182" s="133" t="s">
        <v>917</v>
      </c>
      <c r="H182" s="166" t="s">
        <v>1407</v>
      </c>
      <c r="I182" s="129" t="s">
        <v>936</v>
      </c>
      <c r="J182" s="129"/>
      <c r="K182" s="129"/>
      <c r="L182" s="129"/>
      <c r="M182" s="129" t="s">
        <v>952</v>
      </c>
      <c r="N182" s="133" t="s">
        <v>928</v>
      </c>
      <c r="O182" s="166"/>
      <c r="P182" s="129"/>
      <c r="Q182" s="129"/>
      <c r="R182" s="133"/>
      <c r="S182" s="194"/>
      <c r="T182" s="290"/>
    </row>
    <row r="183" spans="1:23" ht="46.5" customHeight="1" x14ac:dyDescent="0.2">
      <c r="A183" s="129" t="s">
        <v>1646</v>
      </c>
      <c r="B183" s="129">
        <v>174</v>
      </c>
      <c r="C183" s="129" t="s">
        <v>998</v>
      </c>
      <c r="D183" s="166" t="s">
        <v>1005</v>
      </c>
      <c r="E183" s="129">
        <v>8</v>
      </c>
      <c r="F183" s="129" t="s">
        <v>1207</v>
      </c>
      <c r="G183" s="133" t="s">
        <v>916</v>
      </c>
      <c r="H183" s="166" t="s">
        <v>979</v>
      </c>
      <c r="I183" s="129" t="s">
        <v>926</v>
      </c>
      <c r="J183" s="129"/>
      <c r="K183" s="129" t="s">
        <v>927</v>
      </c>
      <c r="L183" s="129"/>
      <c r="M183" s="129" t="s">
        <v>933</v>
      </c>
      <c r="N183" s="133" t="s">
        <v>928</v>
      </c>
      <c r="O183" s="166"/>
      <c r="P183" s="129"/>
      <c r="Q183" s="129"/>
      <c r="R183" s="133"/>
      <c r="S183" s="194"/>
      <c r="T183" s="290"/>
    </row>
    <row r="184" spans="1:23" ht="42" customHeight="1" x14ac:dyDescent="0.2">
      <c r="A184" s="129" t="s">
        <v>1647</v>
      </c>
      <c r="B184" s="129">
        <v>175</v>
      </c>
      <c r="C184" s="129" t="s">
        <v>998</v>
      </c>
      <c r="D184" s="166" t="s">
        <v>1005</v>
      </c>
      <c r="E184" s="129">
        <v>8</v>
      </c>
      <c r="F184" s="129" t="s">
        <v>1207</v>
      </c>
      <c r="G184" s="133" t="s">
        <v>916</v>
      </c>
      <c r="H184" s="166" t="s">
        <v>980</v>
      </c>
      <c r="I184" s="129" t="s">
        <v>926</v>
      </c>
      <c r="J184" s="129"/>
      <c r="K184" s="129" t="s">
        <v>927</v>
      </c>
      <c r="L184" s="129"/>
      <c r="M184" s="129" t="s">
        <v>1271</v>
      </c>
      <c r="N184" s="133" t="s">
        <v>928</v>
      </c>
      <c r="O184" s="166"/>
      <c r="P184" s="129"/>
      <c r="Q184" s="129"/>
      <c r="R184" s="133"/>
      <c r="S184" s="194"/>
      <c r="T184" s="290"/>
    </row>
    <row r="185" spans="1:23" ht="76.5" customHeight="1" x14ac:dyDescent="0.2">
      <c r="A185" s="129" t="s">
        <v>1648</v>
      </c>
      <c r="B185" s="129">
        <v>176</v>
      </c>
      <c r="C185" s="129" t="s">
        <v>998</v>
      </c>
      <c r="D185" s="166" t="s">
        <v>1002</v>
      </c>
      <c r="E185" s="129">
        <v>8</v>
      </c>
      <c r="F185" s="129" t="s">
        <v>1208</v>
      </c>
      <c r="G185" s="133" t="s">
        <v>917</v>
      </c>
      <c r="H185" s="166" t="s">
        <v>1325</v>
      </c>
      <c r="I185" s="129" t="s">
        <v>1436</v>
      </c>
      <c r="J185" s="129" t="s">
        <v>1421</v>
      </c>
      <c r="K185" s="129"/>
      <c r="L185" s="129" t="s">
        <v>1430</v>
      </c>
      <c r="M185" s="129" t="s">
        <v>1270</v>
      </c>
      <c r="N185" s="133" t="s">
        <v>928</v>
      </c>
      <c r="O185" s="166" t="s">
        <v>1107</v>
      </c>
      <c r="P185" s="129" t="s">
        <v>624</v>
      </c>
      <c r="Q185" s="133" t="s">
        <v>1108</v>
      </c>
      <c r="R185" s="133" t="s">
        <v>1018</v>
      </c>
      <c r="S185" s="194"/>
      <c r="T185" s="290"/>
      <c r="U185" s="140"/>
      <c r="V185" s="140"/>
      <c r="W185" s="140"/>
    </row>
    <row r="186" spans="1:23" ht="101.25" customHeight="1" x14ac:dyDescent="0.2">
      <c r="A186" s="129" t="s">
        <v>1649</v>
      </c>
      <c r="B186" s="129">
        <v>177</v>
      </c>
      <c r="C186" s="129" t="s">
        <v>998</v>
      </c>
      <c r="D186" s="166" t="s">
        <v>1006</v>
      </c>
      <c r="E186" s="129">
        <v>8</v>
      </c>
      <c r="F186" s="129" t="s">
        <v>1208</v>
      </c>
      <c r="G186" s="133" t="s">
        <v>917</v>
      </c>
      <c r="H186" s="166" t="s">
        <v>1316</v>
      </c>
      <c r="I186" s="129" t="s">
        <v>957</v>
      </c>
      <c r="J186" s="129" t="s">
        <v>958</v>
      </c>
      <c r="K186" s="129"/>
      <c r="L186" s="129" t="s">
        <v>959</v>
      </c>
      <c r="M186" s="129" t="s">
        <v>1272</v>
      </c>
      <c r="N186" s="131" t="s">
        <v>928</v>
      </c>
      <c r="O186" s="166" t="s">
        <v>1107</v>
      </c>
      <c r="P186" s="129" t="s">
        <v>624</v>
      </c>
      <c r="Q186" s="133" t="s">
        <v>1108</v>
      </c>
      <c r="R186" s="133" t="s">
        <v>1018</v>
      </c>
      <c r="S186" s="194"/>
      <c r="T186" s="290"/>
    </row>
    <row r="187" spans="1:23" ht="102.75" customHeight="1" x14ac:dyDescent="0.2">
      <c r="A187" s="129" t="s">
        <v>1650</v>
      </c>
      <c r="B187" s="129">
        <v>178</v>
      </c>
      <c r="C187" s="129" t="s">
        <v>998</v>
      </c>
      <c r="D187" s="166" t="s">
        <v>1006</v>
      </c>
      <c r="E187" s="129">
        <v>8</v>
      </c>
      <c r="F187" s="129" t="s">
        <v>1208</v>
      </c>
      <c r="G187" s="133" t="s">
        <v>917</v>
      </c>
      <c r="H187" s="166" t="s">
        <v>1317</v>
      </c>
      <c r="I187" s="129" t="s">
        <v>957</v>
      </c>
      <c r="J187" s="129" t="s">
        <v>958</v>
      </c>
      <c r="K187" s="129"/>
      <c r="L187" s="129" t="s">
        <v>959</v>
      </c>
      <c r="M187" s="129" t="s">
        <v>1272</v>
      </c>
      <c r="N187" s="131" t="s">
        <v>928</v>
      </c>
      <c r="O187" s="166" t="s">
        <v>1107</v>
      </c>
      <c r="P187" s="129" t="s">
        <v>624</v>
      </c>
      <c r="Q187" s="133" t="s">
        <v>1108</v>
      </c>
      <c r="R187" s="133" t="s">
        <v>1018</v>
      </c>
      <c r="S187" s="194"/>
      <c r="T187" s="290"/>
      <c r="U187" s="140"/>
      <c r="V187" s="140"/>
    </row>
    <row r="188" spans="1:23" ht="96" customHeight="1" x14ac:dyDescent="0.2">
      <c r="A188" s="129" t="s">
        <v>1651</v>
      </c>
      <c r="B188" s="129">
        <v>179</v>
      </c>
      <c r="C188" s="129" t="s">
        <v>998</v>
      </c>
      <c r="D188" s="166" t="s">
        <v>1006</v>
      </c>
      <c r="E188" s="129">
        <v>8</v>
      </c>
      <c r="F188" s="129" t="s">
        <v>1208</v>
      </c>
      <c r="G188" s="133" t="s">
        <v>917</v>
      </c>
      <c r="H188" s="166" t="s">
        <v>1318</v>
      </c>
      <c r="I188" s="129" t="s">
        <v>957</v>
      </c>
      <c r="J188" s="129" t="s">
        <v>958</v>
      </c>
      <c r="K188" s="129"/>
      <c r="L188" s="129" t="s">
        <v>959</v>
      </c>
      <c r="M188" s="129" t="s">
        <v>1272</v>
      </c>
      <c r="N188" s="131" t="s">
        <v>928</v>
      </c>
      <c r="O188" s="166" t="s">
        <v>1107</v>
      </c>
      <c r="P188" s="129" t="s">
        <v>624</v>
      </c>
      <c r="Q188" s="133" t="s">
        <v>1108</v>
      </c>
      <c r="R188" s="133" t="s">
        <v>1018</v>
      </c>
      <c r="S188" s="194"/>
      <c r="T188" s="290"/>
    </row>
    <row r="189" spans="1:23" ht="109.5" customHeight="1" x14ac:dyDescent="0.2">
      <c r="A189" s="129" t="s">
        <v>1652</v>
      </c>
      <c r="B189" s="129">
        <v>180</v>
      </c>
      <c r="C189" s="129" t="s">
        <v>998</v>
      </c>
      <c r="D189" s="166" t="s">
        <v>1006</v>
      </c>
      <c r="E189" s="129">
        <v>8</v>
      </c>
      <c r="F189" s="129" t="s">
        <v>1208</v>
      </c>
      <c r="G189" s="133" t="s">
        <v>917</v>
      </c>
      <c r="H189" s="166" t="s">
        <v>1319</v>
      </c>
      <c r="I189" s="129" t="s">
        <v>957</v>
      </c>
      <c r="J189" s="129" t="s">
        <v>958</v>
      </c>
      <c r="K189" s="129"/>
      <c r="L189" s="129" t="s">
        <v>959</v>
      </c>
      <c r="M189" s="129" t="s">
        <v>1272</v>
      </c>
      <c r="N189" s="131" t="s">
        <v>928</v>
      </c>
      <c r="O189" s="166" t="s">
        <v>1107</v>
      </c>
      <c r="P189" s="129" t="s">
        <v>624</v>
      </c>
      <c r="Q189" s="133" t="s">
        <v>1108</v>
      </c>
      <c r="R189" s="133" t="s">
        <v>1018</v>
      </c>
      <c r="S189" s="194"/>
      <c r="T189" s="290"/>
    </row>
    <row r="190" spans="1:23" ht="108" customHeight="1" x14ac:dyDescent="0.2">
      <c r="A190" s="129" t="s">
        <v>1653</v>
      </c>
      <c r="B190" s="129">
        <v>181</v>
      </c>
      <c r="C190" s="129" t="s">
        <v>998</v>
      </c>
      <c r="D190" s="166" t="s">
        <v>1006</v>
      </c>
      <c r="E190" s="129">
        <v>8</v>
      </c>
      <c r="F190" s="129" t="s">
        <v>1208</v>
      </c>
      <c r="G190" s="133" t="s">
        <v>917</v>
      </c>
      <c r="H190" s="166" t="s">
        <v>1320</v>
      </c>
      <c r="I190" s="129" t="s">
        <v>957</v>
      </c>
      <c r="J190" s="129" t="s">
        <v>958</v>
      </c>
      <c r="K190" s="129"/>
      <c r="L190" s="129" t="s">
        <v>959</v>
      </c>
      <c r="M190" s="129" t="s">
        <v>981</v>
      </c>
      <c r="N190" s="131" t="s">
        <v>928</v>
      </c>
      <c r="O190" s="166" t="s">
        <v>1107</v>
      </c>
      <c r="P190" s="129" t="s">
        <v>624</v>
      </c>
      <c r="Q190" s="133" t="s">
        <v>1108</v>
      </c>
      <c r="R190" s="133" t="s">
        <v>1018</v>
      </c>
      <c r="S190" s="194"/>
      <c r="T190" s="290"/>
    </row>
    <row r="191" spans="1:23" ht="103.5" customHeight="1" x14ac:dyDescent="0.2">
      <c r="A191" s="186" t="s">
        <v>1688</v>
      </c>
      <c r="B191" s="186">
        <v>182</v>
      </c>
      <c r="C191" s="186" t="s">
        <v>1008</v>
      </c>
      <c r="D191" s="185" t="s">
        <v>1006</v>
      </c>
      <c r="E191" s="186">
        <v>8</v>
      </c>
      <c r="F191" s="186" t="s">
        <v>1008</v>
      </c>
      <c r="G191" s="181" t="s">
        <v>917</v>
      </c>
      <c r="H191" s="185" t="s">
        <v>1273</v>
      </c>
      <c r="I191" s="186" t="s">
        <v>929</v>
      </c>
      <c r="J191" s="186"/>
      <c r="K191" s="186"/>
      <c r="L191" s="186"/>
      <c r="M191" s="186" t="s">
        <v>1274</v>
      </c>
      <c r="N191" s="180" t="s">
        <v>928</v>
      </c>
      <c r="O191" s="185"/>
      <c r="P191" s="186"/>
      <c r="Q191" s="186"/>
      <c r="R191" s="181"/>
      <c r="S191" s="195"/>
      <c r="T191" s="290"/>
    </row>
    <row r="192" spans="1:23" ht="47.25" customHeight="1" x14ac:dyDescent="0.2">
      <c r="A192" s="129" t="s">
        <v>1654</v>
      </c>
      <c r="B192" s="129">
        <v>183</v>
      </c>
      <c r="C192" s="129" t="s">
        <v>998</v>
      </c>
      <c r="D192" s="166" t="s">
        <v>1005</v>
      </c>
      <c r="E192" s="129">
        <v>8</v>
      </c>
      <c r="F192" s="129" t="s">
        <v>1209</v>
      </c>
      <c r="G192" s="133" t="s">
        <v>916</v>
      </c>
      <c r="H192" s="166" t="s">
        <v>1275</v>
      </c>
      <c r="I192" s="129" t="s">
        <v>926</v>
      </c>
      <c r="J192" s="129"/>
      <c r="K192" s="129" t="s">
        <v>927</v>
      </c>
      <c r="L192" s="129"/>
      <c r="M192" s="129" t="s">
        <v>933</v>
      </c>
      <c r="N192" s="131" t="s">
        <v>928</v>
      </c>
      <c r="O192" s="166"/>
      <c r="P192" s="129"/>
      <c r="Q192" s="129"/>
      <c r="R192" s="133"/>
      <c r="S192" s="194"/>
      <c r="T192" s="290"/>
      <c r="U192" s="140"/>
      <c r="V192" s="140"/>
      <c r="W192" s="140"/>
    </row>
    <row r="193" spans="1:23" ht="59.25" customHeight="1" x14ac:dyDescent="0.2">
      <c r="A193" s="122" t="s">
        <v>1655</v>
      </c>
      <c r="B193" s="122">
        <v>184</v>
      </c>
      <c r="C193" s="122" t="s">
        <v>998</v>
      </c>
      <c r="D193" s="167" t="s">
        <v>1002</v>
      </c>
      <c r="E193" s="122">
        <v>8</v>
      </c>
      <c r="F193" s="122" t="s">
        <v>1210</v>
      </c>
      <c r="G193" s="132" t="s">
        <v>917</v>
      </c>
      <c r="H193" s="167" t="s">
        <v>1276</v>
      </c>
      <c r="I193" s="122" t="s">
        <v>1446</v>
      </c>
      <c r="J193" s="283"/>
      <c r="K193" s="122" t="s">
        <v>1447</v>
      </c>
      <c r="L193" s="122"/>
      <c r="M193" s="122" t="s">
        <v>1278</v>
      </c>
      <c r="N193" s="132" t="s">
        <v>928</v>
      </c>
      <c r="O193" s="167" t="s">
        <v>1079</v>
      </c>
      <c r="P193" s="122" t="s">
        <v>295</v>
      </c>
      <c r="Q193" s="132" t="s">
        <v>1080</v>
      </c>
      <c r="R193" s="132" t="s">
        <v>1018</v>
      </c>
      <c r="S193" s="196"/>
      <c r="T193" s="290"/>
      <c r="U193" s="140"/>
      <c r="V193" s="140"/>
      <c r="W193" s="140"/>
    </row>
    <row r="194" spans="1:23" ht="51.75" customHeight="1" x14ac:dyDescent="0.2">
      <c r="A194" s="128" t="s">
        <v>1656</v>
      </c>
      <c r="B194" s="128">
        <v>185</v>
      </c>
      <c r="C194" s="128" t="s">
        <v>998</v>
      </c>
      <c r="D194" s="165" t="s">
        <v>1005</v>
      </c>
      <c r="E194" s="128">
        <v>8</v>
      </c>
      <c r="F194" s="128" t="s">
        <v>1209</v>
      </c>
      <c r="G194" s="131" t="s">
        <v>916</v>
      </c>
      <c r="H194" s="166" t="s">
        <v>1356</v>
      </c>
      <c r="I194" s="129" t="s">
        <v>926</v>
      </c>
      <c r="J194" s="129"/>
      <c r="K194" s="129" t="s">
        <v>927</v>
      </c>
      <c r="L194" s="129"/>
      <c r="M194" s="129" t="s">
        <v>933</v>
      </c>
      <c r="N194" s="131" t="s">
        <v>928</v>
      </c>
      <c r="O194" s="165"/>
      <c r="P194" s="128"/>
      <c r="Q194" s="128"/>
      <c r="R194" s="131"/>
      <c r="S194" s="200"/>
      <c r="T194" s="295"/>
    </row>
    <row r="195" spans="1:23" ht="87.75" customHeight="1" thickBot="1" x14ac:dyDescent="0.25">
      <c r="A195" s="135" t="s">
        <v>1657</v>
      </c>
      <c r="B195" s="135">
        <v>186</v>
      </c>
      <c r="C195" s="135" t="s">
        <v>998</v>
      </c>
      <c r="D195" s="177" t="s">
        <v>1002</v>
      </c>
      <c r="E195" s="135">
        <v>8</v>
      </c>
      <c r="F195" s="135" t="s">
        <v>1210</v>
      </c>
      <c r="G195" s="155" t="s">
        <v>917</v>
      </c>
      <c r="H195" s="177" t="s">
        <v>1408</v>
      </c>
      <c r="I195" s="135" t="s">
        <v>936</v>
      </c>
      <c r="J195" s="135"/>
      <c r="K195" s="135"/>
      <c r="L195" s="135"/>
      <c r="M195" s="135" t="s">
        <v>1261</v>
      </c>
      <c r="N195" s="155" t="s">
        <v>928</v>
      </c>
      <c r="O195" s="177"/>
      <c r="P195" s="135"/>
      <c r="Q195" s="135"/>
      <c r="R195" s="155"/>
      <c r="S195" s="199"/>
      <c r="T195" s="295"/>
    </row>
    <row r="198" spans="1:23" ht="122.25" customHeight="1" x14ac:dyDescent="0.2">
      <c r="A198" s="140"/>
      <c r="B198" s="141"/>
      <c r="C198" s="141"/>
      <c r="D198" s="140"/>
      <c r="E198" s="140"/>
      <c r="F198" s="140"/>
      <c r="G198" s="140"/>
      <c r="H198" s="140"/>
      <c r="I198" s="140"/>
      <c r="J198" s="140"/>
      <c r="K198" s="140"/>
      <c r="L198" s="140"/>
      <c r="M198" s="140"/>
      <c r="N198" s="140"/>
      <c r="O198" s="139"/>
      <c r="P198" s="139"/>
      <c r="Q198" s="139"/>
      <c r="R198" s="139"/>
      <c r="S198" s="126"/>
    </row>
    <row r="199" spans="1:23" x14ac:dyDescent="0.2">
      <c r="A199" s="5"/>
      <c r="D199" s="5"/>
      <c r="E199" s="5"/>
      <c r="F199" s="5"/>
      <c r="G199" s="5"/>
      <c r="H199" s="5"/>
      <c r="I199" s="5"/>
      <c r="J199" s="5"/>
      <c r="K199" s="5"/>
      <c r="L199" s="5"/>
      <c r="M199" s="5"/>
      <c r="N199" s="5"/>
    </row>
    <row r="200" spans="1:23" x14ac:dyDescent="0.2">
      <c r="A200" s="5"/>
      <c r="D200" s="5"/>
      <c r="E200" s="5"/>
      <c r="F200" s="5"/>
      <c r="G200" s="5"/>
      <c r="H200" s="5"/>
      <c r="I200" s="5"/>
      <c r="J200" s="5"/>
      <c r="K200" s="5"/>
      <c r="L200" s="5"/>
      <c r="M200" s="5"/>
      <c r="N200" s="5"/>
    </row>
    <row r="201" spans="1:23" x14ac:dyDescent="0.2">
      <c r="A201" s="5"/>
      <c r="D201" s="5"/>
      <c r="E201" s="5"/>
      <c r="F201" s="5"/>
      <c r="G201" s="5"/>
      <c r="H201" s="5"/>
      <c r="I201" s="5"/>
      <c r="J201" s="5"/>
      <c r="K201" s="5"/>
      <c r="L201" s="5"/>
      <c r="M201" s="5"/>
      <c r="N201" s="5"/>
    </row>
    <row r="202" spans="1:23" x14ac:dyDescent="0.2">
      <c r="A202" s="5"/>
      <c r="D202" s="5"/>
      <c r="E202" s="5"/>
      <c r="F202" s="5"/>
      <c r="G202" s="5"/>
      <c r="H202" s="5"/>
      <c r="I202" s="5"/>
      <c r="J202" s="5"/>
      <c r="K202" s="5"/>
      <c r="L202" s="5"/>
      <c r="M202" s="5"/>
      <c r="N202" s="5"/>
    </row>
    <row r="203" spans="1:23" x14ac:dyDescent="0.2">
      <c r="A203" s="5"/>
      <c r="D203" s="5"/>
      <c r="E203" s="5"/>
      <c r="F203" s="5"/>
      <c r="G203" s="5"/>
      <c r="H203" s="5"/>
      <c r="I203" s="5"/>
      <c r="J203" s="5"/>
      <c r="K203" s="5"/>
      <c r="L203" s="5"/>
      <c r="M203" s="5"/>
      <c r="N203" s="5"/>
    </row>
    <row r="204" spans="1:23" x14ac:dyDescent="0.2">
      <c r="A204" s="5"/>
      <c r="D204" s="5"/>
      <c r="E204" s="5"/>
      <c r="F204" s="5"/>
      <c r="G204" s="5"/>
      <c r="H204" s="5"/>
      <c r="I204" s="5"/>
      <c r="J204" s="5"/>
      <c r="K204" s="5"/>
      <c r="L204" s="5"/>
      <c r="M204" s="5"/>
      <c r="N204" s="5"/>
    </row>
    <row r="205" spans="1:23" x14ac:dyDescent="0.2">
      <c r="A205" s="5"/>
      <c r="D205" s="5"/>
      <c r="E205" s="5"/>
      <c r="F205" s="5"/>
      <c r="G205" s="5"/>
      <c r="H205" s="5"/>
      <c r="I205" s="5"/>
      <c r="J205" s="5"/>
      <c r="K205" s="5"/>
      <c r="L205" s="5"/>
      <c r="M205" s="5"/>
      <c r="N205" s="5"/>
    </row>
    <row r="206" spans="1:23" x14ac:dyDescent="0.2">
      <c r="A206" s="5"/>
      <c r="D206" s="5"/>
      <c r="E206" s="5"/>
      <c r="F206" s="5"/>
      <c r="G206" s="5"/>
      <c r="H206" s="5"/>
      <c r="I206" s="5"/>
      <c r="J206" s="5"/>
      <c r="K206" s="5"/>
      <c r="L206" s="5"/>
      <c r="M206" s="5"/>
      <c r="N206" s="5"/>
    </row>
    <row r="207" spans="1:23" x14ac:dyDescent="0.2">
      <c r="A207" s="5"/>
      <c r="D207" s="5"/>
      <c r="E207" s="5"/>
      <c r="F207" s="5"/>
      <c r="G207" s="5"/>
      <c r="H207" s="5"/>
      <c r="I207" s="5"/>
      <c r="J207" s="5"/>
      <c r="K207" s="5"/>
      <c r="L207" s="5"/>
      <c r="M207" s="5"/>
      <c r="N207" s="5"/>
    </row>
    <row r="208" spans="1:23" x14ac:dyDescent="0.2">
      <c r="A208" s="5"/>
      <c r="D208" s="5"/>
      <c r="E208" s="5"/>
      <c r="F208" s="5"/>
      <c r="G208" s="5"/>
      <c r="H208" s="5"/>
      <c r="I208" s="5"/>
      <c r="J208" s="5"/>
      <c r="K208" s="5"/>
      <c r="L208" s="5"/>
      <c r="M208" s="5"/>
      <c r="N208" s="5"/>
    </row>
    <row r="209" spans="1:14" x14ac:dyDescent="0.2">
      <c r="A209" s="5"/>
      <c r="D209" s="5"/>
      <c r="E209" s="5"/>
      <c r="F209" s="5"/>
      <c r="G209" s="5"/>
      <c r="H209" s="5"/>
      <c r="I209" s="5"/>
      <c r="J209" s="5"/>
      <c r="K209" s="5"/>
      <c r="L209" s="5"/>
      <c r="M209" s="5"/>
      <c r="N209" s="5"/>
    </row>
    <row r="210" spans="1:14" x14ac:dyDescent="0.2">
      <c r="A210" s="5"/>
      <c r="D210" s="5"/>
      <c r="E210" s="5"/>
      <c r="F210" s="5"/>
      <c r="G210" s="5"/>
      <c r="H210" s="5"/>
      <c r="I210" s="5"/>
      <c r="J210" s="5"/>
      <c r="K210" s="5"/>
      <c r="L210" s="5"/>
      <c r="M210" s="5"/>
      <c r="N210" s="5"/>
    </row>
    <row r="211" spans="1:14" x14ac:dyDescent="0.2">
      <c r="A211" s="5"/>
      <c r="D211" s="5"/>
      <c r="E211" s="5"/>
      <c r="F211" s="5"/>
      <c r="G211" s="5"/>
      <c r="H211" s="5"/>
      <c r="I211" s="5"/>
      <c r="J211" s="5"/>
      <c r="K211" s="5"/>
      <c r="L211" s="5"/>
      <c r="M211" s="5"/>
      <c r="N211" s="5"/>
    </row>
    <row r="212" spans="1:14" x14ac:dyDescent="0.2">
      <c r="A212" s="5"/>
      <c r="D212" s="5"/>
      <c r="E212" s="5"/>
      <c r="F212" s="5"/>
      <c r="G212" s="5"/>
      <c r="H212" s="5"/>
      <c r="I212" s="5"/>
      <c r="J212" s="5"/>
      <c r="K212" s="5"/>
      <c r="L212" s="5"/>
      <c r="M212" s="5"/>
      <c r="N212" s="5"/>
    </row>
    <row r="213" spans="1:14" x14ac:dyDescent="0.2">
      <c r="A213" s="5"/>
      <c r="D213" s="5"/>
      <c r="E213" s="5"/>
      <c r="F213" s="5"/>
      <c r="G213" s="5"/>
      <c r="H213" s="5"/>
      <c r="I213" s="5"/>
      <c r="J213" s="5"/>
      <c r="K213" s="5"/>
      <c r="L213" s="5"/>
      <c r="M213" s="5"/>
      <c r="N213" s="5"/>
    </row>
    <row r="214" spans="1:14" x14ac:dyDescent="0.2">
      <c r="A214" s="5"/>
      <c r="D214" s="5"/>
      <c r="E214" s="5"/>
      <c r="F214" s="5"/>
      <c r="G214" s="5"/>
      <c r="H214" s="5"/>
      <c r="I214" s="5"/>
      <c r="J214" s="5"/>
      <c r="K214" s="5"/>
      <c r="L214" s="5"/>
      <c r="M214" s="5"/>
      <c r="N214" s="5"/>
    </row>
    <row r="215" spans="1:14" x14ac:dyDescent="0.2">
      <c r="A215" s="5"/>
      <c r="D215" s="5"/>
      <c r="E215" s="5"/>
      <c r="F215" s="5"/>
      <c r="G215" s="5"/>
      <c r="H215" s="5"/>
      <c r="I215" s="5"/>
      <c r="J215" s="5"/>
      <c r="K215" s="5"/>
      <c r="L215" s="5"/>
      <c r="M215" s="5"/>
      <c r="N215" s="5"/>
    </row>
    <row r="216" spans="1:14" x14ac:dyDescent="0.2">
      <c r="A216" s="5"/>
      <c r="D216" s="5"/>
      <c r="E216" s="5"/>
      <c r="F216" s="5"/>
      <c r="G216" s="5"/>
      <c r="H216" s="5"/>
      <c r="I216" s="5"/>
      <c r="J216" s="5"/>
      <c r="K216" s="5"/>
      <c r="L216" s="5"/>
      <c r="M216" s="5"/>
      <c r="N216" s="5"/>
    </row>
    <row r="217" spans="1:14" x14ac:dyDescent="0.2">
      <c r="A217" s="5"/>
      <c r="D217" s="5"/>
      <c r="E217" s="5"/>
      <c r="F217" s="5"/>
      <c r="G217" s="5"/>
      <c r="H217" s="5"/>
      <c r="I217" s="5"/>
      <c r="J217" s="5"/>
      <c r="K217" s="5"/>
      <c r="L217" s="5"/>
      <c r="M217" s="5"/>
      <c r="N217" s="5"/>
    </row>
    <row r="218" spans="1:14" x14ac:dyDescent="0.2">
      <c r="A218" s="5"/>
      <c r="D218" s="5"/>
      <c r="E218" s="5"/>
      <c r="F218" s="5"/>
      <c r="G218" s="5"/>
      <c r="H218" s="5"/>
      <c r="I218" s="5"/>
      <c r="J218" s="5"/>
      <c r="K218" s="5"/>
      <c r="L218" s="5"/>
      <c r="M218" s="5"/>
      <c r="N218" s="5"/>
    </row>
    <row r="219" spans="1:14" x14ac:dyDescent="0.2">
      <c r="A219" s="5"/>
      <c r="D219" s="5"/>
      <c r="E219" s="5"/>
      <c r="F219" s="5"/>
      <c r="G219" s="5"/>
      <c r="H219" s="5"/>
      <c r="I219" s="5"/>
      <c r="J219" s="5"/>
      <c r="K219" s="5"/>
      <c r="L219" s="5"/>
      <c r="M219" s="5"/>
      <c r="N219" s="5"/>
    </row>
    <row r="220" spans="1:14" x14ac:dyDescent="0.2">
      <c r="A220" s="5"/>
      <c r="D220" s="5"/>
      <c r="E220" s="5"/>
      <c r="F220" s="5"/>
      <c r="G220" s="5"/>
      <c r="H220" s="5"/>
      <c r="I220" s="5"/>
      <c r="J220" s="5"/>
      <c r="K220" s="5"/>
      <c r="L220" s="5"/>
      <c r="M220" s="5"/>
      <c r="N220" s="5"/>
    </row>
    <row r="221" spans="1:14" x14ac:dyDescent="0.2">
      <c r="A221" s="5"/>
      <c r="D221" s="5"/>
      <c r="E221" s="5"/>
      <c r="F221" s="5"/>
      <c r="G221" s="5"/>
      <c r="H221" s="5"/>
      <c r="I221" s="5"/>
      <c r="J221" s="5"/>
      <c r="K221" s="5"/>
      <c r="L221" s="5"/>
      <c r="M221" s="5"/>
      <c r="N221" s="5"/>
    </row>
    <row r="222" spans="1:14" x14ac:dyDescent="0.2">
      <c r="A222" s="5"/>
      <c r="D222" s="5"/>
      <c r="E222" s="5"/>
      <c r="F222" s="5"/>
      <c r="G222" s="5"/>
      <c r="H222" s="5"/>
      <c r="I222" s="5"/>
      <c r="J222" s="5"/>
      <c r="K222" s="5"/>
      <c r="L222" s="5"/>
      <c r="M222" s="5"/>
      <c r="N222" s="5"/>
    </row>
    <row r="223" spans="1:14" x14ac:dyDescent="0.2">
      <c r="A223" s="5"/>
      <c r="D223" s="5"/>
      <c r="E223" s="5"/>
      <c r="F223" s="5"/>
      <c r="G223" s="5"/>
      <c r="H223" s="5"/>
      <c r="I223" s="5"/>
      <c r="J223" s="5"/>
      <c r="K223" s="5"/>
      <c r="L223" s="5"/>
      <c r="M223" s="5"/>
      <c r="N223" s="5"/>
    </row>
    <row r="224" spans="1:14" x14ac:dyDescent="0.2">
      <c r="A224" s="5"/>
      <c r="D224" s="5"/>
      <c r="E224" s="5"/>
      <c r="F224" s="5"/>
      <c r="G224" s="5"/>
      <c r="H224" s="5"/>
      <c r="I224" s="5"/>
      <c r="J224" s="5"/>
      <c r="K224" s="5"/>
      <c r="L224" s="5"/>
      <c r="M224" s="5"/>
      <c r="N224" s="5"/>
    </row>
    <row r="225" spans="1:14" x14ac:dyDescent="0.2">
      <c r="A225" s="5"/>
      <c r="D225" s="5"/>
      <c r="E225" s="5"/>
      <c r="F225" s="5"/>
      <c r="G225" s="5"/>
      <c r="H225" s="5"/>
      <c r="I225" s="5"/>
      <c r="J225" s="5"/>
      <c r="K225" s="5"/>
      <c r="L225" s="5"/>
      <c r="M225" s="5"/>
      <c r="N225" s="5"/>
    </row>
    <row r="226" spans="1:14" x14ac:dyDescent="0.2">
      <c r="A226" s="5"/>
      <c r="D226" s="5"/>
      <c r="E226" s="5"/>
      <c r="F226" s="5"/>
      <c r="G226" s="5"/>
      <c r="H226" s="5"/>
      <c r="I226" s="5"/>
      <c r="J226" s="5"/>
      <c r="K226" s="5"/>
      <c r="L226" s="5"/>
      <c r="M226" s="5"/>
      <c r="N226" s="5"/>
    </row>
    <row r="227" spans="1:14" x14ac:dyDescent="0.2">
      <c r="A227" s="5"/>
      <c r="D227" s="5"/>
      <c r="E227" s="5"/>
      <c r="F227" s="5"/>
      <c r="G227" s="5"/>
      <c r="H227" s="5"/>
      <c r="I227" s="5"/>
      <c r="J227" s="5"/>
      <c r="K227" s="5"/>
      <c r="L227" s="5"/>
      <c r="M227" s="5"/>
      <c r="N227" s="5"/>
    </row>
    <row r="228" spans="1:14" x14ac:dyDescent="0.2">
      <c r="A228" s="5"/>
      <c r="D228" s="5"/>
      <c r="E228" s="5"/>
      <c r="F228" s="5"/>
      <c r="G228" s="5"/>
      <c r="H228" s="5"/>
      <c r="I228" s="5"/>
      <c r="J228" s="5"/>
      <c r="K228" s="5"/>
      <c r="L228" s="5"/>
      <c r="M228" s="5"/>
      <c r="N228" s="5"/>
    </row>
    <row r="229" spans="1:14" x14ac:dyDescent="0.2">
      <c r="A229" s="5"/>
      <c r="D229" s="5"/>
      <c r="E229" s="5"/>
      <c r="F229" s="5"/>
      <c r="G229" s="5"/>
      <c r="H229" s="5"/>
      <c r="I229" s="5"/>
      <c r="J229" s="5"/>
      <c r="K229" s="5"/>
      <c r="L229" s="5"/>
      <c r="M229" s="5"/>
      <c r="N229" s="5"/>
    </row>
    <row r="230" spans="1:14" x14ac:dyDescent="0.2">
      <c r="A230" s="5"/>
      <c r="D230" s="5"/>
      <c r="E230" s="5"/>
      <c r="F230" s="5"/>
      <c r="G230" s="5"/>
      <c r="H230" s="5"/>
      <c r="I230" s="5"/>
      <c r="J230" s="5"/>
      <c r="K230" s="5"/>
      <c r="L230" s="5"/>
      <c r="M230" s="5"/>
      <c r="N230" s="5"/>
    </row>
    <row r="231" spans="1:14" x14ac:dyDescent="0.2">
      <c r="A231" s="5"/>
      <c r="D231" s="5"/>
      <c r="E231" s="5"/>
      <c r="F231" s="5"/>
      <c r="G231" s="5"/>
      <c r="H231" s="5"/>
      <c r="I231" s="5"/>
      <c r="J231" s="5"/>
      <c r="K231" s="5"/>
      <c r="L231" s="5"/>
      <c r="M231" s="5"/>
      <c r="N231" s="5"/>
    </row>
    <row r="232" spans="1:14" x14ac:dyDescent="0.2">
      <c r="A232" s="5"/>
      <c r="D232" s="5"/>
      <c r="E232" s="5"/>
      <c r="F232" s="5"/>
      <c r="G232" s="5"/>
      <c r="H232" s="5"/>
      <c r="I232" s="5"/>
      <c r="J232" s="5"/>
      <c r="K232" s="5"/>
      <c r="L232" s="5"/>
      <c r="M232" s="5"/>
      <c r="N232" s="5"/>
    </row>
    <row r="233" spans="1:14" x14ac:dyDescent="0.2">
      <c r="A233" s="5"/>
      <c r="D233" s="5"/>
      <c r="E233" s="5"/>
      <c r="F233" s="5"/>
      <c r="G233" s="5"/>
      <c r="H233" s="5"/>
      <c r="I233" s="5"/>
      <c r="J233" s="5"/>
      <c r="K233" s="5"/>
      <c r="L233" s="5"/>
      <c r="M233" s="5"/>
      <c r="N233" s="5"/>
    </row>
    <row r="234" spans="1:14" x14ac:dyDescent="0.2">
      <c r="A234" s="5"/>
      <c r="D234" s="5"/>
      <c r="E234" s="5"/>
      <c r="F234" s="5"/>
      <c r="G234" s="5"/>
      <c r="H234" s="5"/>
      <c r="I234" s="5"/>
      <c r="J234" s="5"/>
      <c r="K234" s="5"/>
      <c r="L234" s="5"/>
      <c r="M234" s="5"/>
      <c r="N234" s="5"/>
    </row>
    <row r="235" spans="1:14" x14ac:dyDescent="0.2">
      <c r="A235" s="5"/>
      <c r="D235" s="5"/>
      <c r="E235" s="5"/>
      <c r="F235" s="5"/>
      <c r="G235" s="5"/>
      <c r="H235" s="5"/>
      <c r="I235" s="5"/>
      <c r="J235" s="5"/>
      <c r="K235" s="5"/>
      <c r="L235" s="5"/>
      <c r="M235" s="5"/>
      <c r="N235" s="5"/>
    </row>
    <row r="236" spans="1:14" x14ac:dyDescent="0.2">
      <c r="A236" s="5"/>
      <c r="D236" s="5"/>
      <c r="E236" s="5"/>
      <c r="F236" s="5"/>
      <c r="G236" s="5"/>
      <c r="H236" s="5"/>
      <c r="I236" s="5"/>
      <c r="J236" s="5"/>
      <c r="K236" s="5"/>
      <c r="L236" s="5"/>
      <c r="M236" s="5"/>
      <c r="N236" s="5"/>
    </row>
    <row r="237" spans="1:14" x14ac:dyDescent="0.2">
      <c r="A237" s="5"/>
      <c r="D237" s="5"/>
      <c r="E237" s="5"/>
      <c r="F237" s="5"/>
      <c r="G237" s="5"/>
      <c r="H237" s="5"/>
      <c r="I237" s="5"/>
      <c r="J237" s="5"/>
      <c r="K237" s="5"/>
      <c r="L237" s="5"/>
      <c r="M237" s="5"/>
      <c r="N237" s="5"/>
    </row>
    <row r="238" spans="1:14" x14ac:dyDescent="0.2">
      <c r="A238" s="5"/>
      <c r="D238" s="5"/>
      <c r="E238" s="5"/>
      <c r="F238" s="5"/>
      <c r="G238" s="5"/>
      <c r="H238" s="5"/>
      <c r="I238" s="5"/>
      <c r="J238" s="5"/>
      <c r="K238" s="5"/>
      <c r="L238" s="5"/>
      <c r="M238" s="5"/>
      <c r="N238" s="5"/>
    </row>
    <row r="239" spans="1:14" x14ac:dyDescent="0.2">
      <c r="A239" s="5"/>
      <c r="D239" s="5"/>
      <c r="E239" s="5"/>
      <c r="F239" s="5"/>
      <c r="G239" s="5"/>
      <c r="H239" s="5"/>
      <c r="I239" s="5"/>
      <c r="J239" s="5"/>
      <c r="K239" s="5"/>
      <c r="L239" s="5"/>
      <c r="M239" s="5"/>
      <c r="N239" s="5"/>
    </row>
    <row r="240" spans="1:14" x14ac:dyDescent="0.2">
      <c r="A240" s="5"/>
      <c r="D240" s="5"/>
      <c r="E240" s="5"/>
      <c r="F240" s="5"/>
      <c r="G240" s="5"/>
      <c r="H240" s="5"/>
      <c r="I240" s="5"/>
      <c r="J240" s="5"/>
      <c r="K240" s="5"/>
      <c r="L240" s="5"/>
      <c r="M240" s="5"/>
      <c r="N240" s="5"/>
    </row>
    <row r="241" spans="1:14" x14ac:dyDescent="0.2">
      <c r="A241" s="5"/>
      <c r="D241" s="5"/>
      <c r="E241" s="5"/>
      <c r="F241" s="5"/>
      <c r="G241" s="5"/>
      <c r="H241" s="5"/>
      <c r="I241" s="5"/>
      <c r="J241" s="5"/>
      <c r="K241" s="5"/>
      <c r="L241" s="5"/>
      <c r="M241" s="5"/>
      <c r="N241" s="5"/>
    </row>
    <row r="242" spans="1:14" x14ac:dyDescent="0.2">
      <c r="A242" s="5"/>
      <c r="D242" s="5"/>
      <c r="E242" s="5"/>
      <c r="F242" s="5"/>
      <c r="G242" s="5"/>
      <c r="H242" s="5"/>
      <c r="I242" s="5"/>
      <c r="J242" s="5"/>
      <c r="K242" s="5"/>
      <c r="L242" s="5"/>
      <c r="M242" s="5"/>
      <c r="N242" s="5"/>
    </row>
    <row r="243" spans="1:14" x14ac:dyDescent="0.2">
      <c r="A243" s="5"/>
      <c r="D243" s="5"/>
      <c r="E243" s="5"/>
      <c r="F243" s="5"/>
      <c r="G243" s="5"/>
      <c r="H243" s="5"/>
      <c r="I243" s="5"/>
      <c r="J243" s="5"/>
      <c r="K243" s="5"/>
      <c r="L243" s="5"/>
      <c r="M243" s="5"/>
      <c r="N243" s="5"/>
    </row>
    <row r="244" spans="1:14" x14ac:dyDescent="0.2">
      <c r="A244" s="5"/>
      <c r="D244" s="5"/>
      <c r="E244" s="5"/>
      <c r="F244" s="5"/>
      <c r="G244" s="5"/>
      <c r="H244" s="5"/>
      <c r="I244" s="5"/>
      <c r="J244" s="5"/>
      <c r="K244" s="5"/>
      <c r="L244" s="5"/>
      <c r="M244" s="5"/>
      <c r="N244" s="5"/>
    </row>
    <row r="245" spans="1:14" x14ac:dyDescent="0.2">
      <c r="A245" s="5"/>
      <c r="D245" s="5"/>
      <c r="E245" s="5"/>
      <c r="F245" s="5"/>
      <c r="G245" s="5"/>
      <c r="H245" s="5"/>
      <c r="I245" s="5"/>
      <c r="J245" s="5"/>
      <c r="K245" s="5"/>
      <c r="L245" s="5"/>
      <c r="M245" s="5"/>
      <c r="N245" s="5"/>
    </row>
    <row r="246" spans="1:14" x14ac:dyDescent="0.2">
      <c r="A246" s="5"/>
      <c r="D246" s="5"/>
      <c r="E246" s="5"/>
      <c r="F246" s="5"/>
      <c r="G246" s="5"/>
      <c r="H246" s="5"/>
      <c r="I246" s="5"/>
      <c r="J246" s="5"/>
      <c r="K246" s="5"/>
      <c r="L246" s="5"/>
      <c r="M246" s="5"/>
      <c r="N246" s="5"/>
    </row>
    <row r="247" spans="1:14" x14ac:dyDescent="0.2">
      <c r="A247" s="5"/>
      <c r="D247" s="5"/>
      <c r="E247" s="5"/>
      <c r="F247" s="5"/>
      <c r="G247" s="5"/>
      <c r="H247" s="5"/>
      <c r="I247" s="5"/>
      <c r="J247" s="5"/>
      <c r="K247" s="5"/>
      <c r="L247" s="5"/>
      <c r="M247" s="5"/>
      <c r="N247" s="5"/>
    </row>
    <row r="248" spans="1:14" x14ac:dyDescent="0.2">
      <c r="A248" s="5"/>
      <c r="D248" s="5"/>
      <c r="E248" s="5"/>
      <c r="F248" s="5"/>
      <c r="G248" s="5"/>
      <c r="H248" s="5"/>
      <c r="I248" s="5"/>
      <c r="J248" s="5"/>
      <c r="K248" s="5"/>
      <c r="L248" s="5"/>
      <c r="M248" s="5"/>
      <c r="N248" s="5"/>
    </row>
    <row r="249" spans="1:14" x14ac:dyDescent="0.2">
      <c r="A249" s="5"/>
      <c r="D249" s="5"/>
      <c r="E249" s="5"/>
      <c r="F249" s="5"/>
      <c r="G249" s="5"/>
      <c r="H249" s="5"/>
      <c r="I249" s="5"/>
      <c r="J249" s="5"/>
      <c r="K249" s="5"/>
      <c r="L249" s="5"/>
      <c r="M249" s="5"/>
      <c r="N249" s="5"/>
    </row>
    <row r="250" spans="1:14" x14ac:dyDescent="0.2">
      <c r="A250" s="5"/>
      <c r="D250" s="5"/>
      <c r="E250" s="5"/>
      <c r="F250" s="5"/>
      <c r="G250" s="5"/>
      <c r="H250" s="5"/>
      <c r="I250" s="5"/>
      <c r="J250" s="5"/>
      <c r="K250" s="5"/>
      <c r="L250" s="5"/>
      <c r="M250" s="5"/>
      <c r="N250" s="5"/>
    </row>
    <row r="251" spans="1:14" x14ac:dyDescent="0.2">
      <c r="A251" s="5"/>
      <c r="D251" s="5"/>
      <c r="E251" s="5"/>
      <c r="F251" s="5"/>
      <c r="G251" s="5"/>
      <c r="H251" s="5"/>
      <c r="I251" s="5"/>
      <c r="J251" s="5"/>
      <c r="K251" s="5"/>
      <c r="L251" s="5"/>
      <c r="M251" s="5"/>
      <c r="N251" s="5"/>
    </row>
    <row r="252" spans="1:14" x14ac:dyDescent="0.2">
      <c r="A252" s="5"/>
      <c r="D252" s="5"/>
      <c r="E252" s="5"/>
      <c r="F252" s="5"/>
      <c r="G252" s="5"/>
      <c r="H252" s="5"/>
      <c r="I252" s="5"/>
      <c r="J252" s="5"/>
      <c r="K252" s="5"/>
      <c r="L252" s="5"/>
      <c r="M252" s="5"/>
      <c r="N252" s="5"/>
    </row>
    <row r="253" spans="1:14" x14ac:dyDescent="0.2">
      <c r="A253" s="5"/>
      <c r="D253" s="5"/>
      <c r="E253" s="5"/>
      <c r="F253" s="5"/>
      <c r="G253" s="5"/>
      <c r="H253" s="5"/>
      <c r="I253" s="5"/>
      <c r="J253" s="5"/>
      <c r="K253" s="5"/>
      <c r="L253" s="5"/>
      <c r="M253" s="5"/>
      <c r="N253" s="5"/>
    </row>
    <row r="254" spans="1:14" x14ac:dyDescent="0.2">
      <c r="A254" s="5"/>
      <c r="D254" s="5"/>
      <c r="E254" s="5"/>
      <c r="F254" s="5"/>
      <c r="G254" s="5"/>
      <c r="H254" s="5"/>
      <c r="I254" s="5"/>
      <c r="J254" s="5"/>
      <c r="K254" s="5"/>
      <c r="L254" s="5"/>
      <c r="M254" s="5"/>
      <c r="N254" s="5"/>
    </row>
    <row r="255" spans="1:14" x14ac:dyDescent="0.2">
      <c r="A255" s="5"/>
      <c r="D255" s="5"/>
      <c r="E255" s="5"/>
      <c r="F255" s="5"/>
      <c r="G255" s="5"/>
      <c r="H255" s="5"/>
      <c r="I255" s="5"/>
      <c r="J255" s="5"/>
      <c r="K255" s="5"/>
      <c r="L255" s="5"/>
      <c r="M255" s="5"/>
      <c r="N255" s="5"/>
    </row>
    <row r="256" spans="1:14" x14ac:dyDescent="0.2">
      <c r="A256" s="5"/>
      <c r="D256" s="5"/>
      <c r="E256" s="5"/>
      <c r="F256" s="5"/>
      <c r="G256" s="5"/>
      <c r="H256" s="5"/>
      <c r="I256" s="5"/>
      <c r="J256" s="5"/>
      <c r="K256" s="5"/>
      <c r="L256" s="5"/>
      <c r="M256" s="5"/>
      <c r="N256" s="5"/>
    </row>
    <row r="257" spans="1:14" x14ac:dyDescent="0.2">
      <c r="A257" s="5"/>
      <c r="D257" s="5"/>
      <c r="E257" s="5"/>
      <c r="F257" s="5"/>
      <c r="G257" s="5"/>
      <c r="H257" s="5"/>
      <c r="I257" s="5"/>
      <c r="J257" s="5"/>
      <c r="K257" s="5"/>
      <c r="L257" s="5"/>
      <c r="M257" s="5"/>
      <c r="N257" s="5"/>
    </row>
    <row r="258" spans="1:14" x14ac:dyDescent="0.2">
      <c r="A258" s="5"/>
      <c r="D258" s="5"/>
      <c r="E258" s="5"/>
      <c r="F258" s="5"/>
      <c r="G258" s="5"/>
      <c r="H258" s="5"/>
      <c r="I258" s="5"/>
      <c r="J258" s="5"/>
      <c r="K258" s="5"/>
      <c r="L258" s="5"/>
      <c r="M258" s="5"/>
      <c r="N258" s="5"/>
    </row>
    <row r="259" spans="1:14" x14ac:dyDescent="0.2">
      <c r="A259" s="5"/>
      <c r="D259" s="5"/>
      <c r="E259" s="5"/>
      <c r="F259" s="5"/>
      <c r="G259" s="5"/>
      <c r="H259" s="5"/>
      <c r="I259" s="5"/>
      <c r="J259" s="5"/>
      <c r="K259" s="5"/>
      <c r="L259" s="5"/>
      <c r="M259" s="5"/>
      <c r="N259" s="5"/>
    </row>
    <row r="260" spans="1:14" x14ac:dyDescent="0.2">
      <c r="A260" s="5"/>
      <c r="D260" s="5"/>
      <c r="E260" s="5"/>
      <c r="F260" s="5"/>
      <c r="G260" s="5"/>
      <c r="H260" s="5"/>
      <c r="I260" s="5"/>
      <c r="J260" s="5"/>
      <c r="K260" s="5"/>
      <c r="L260" s="5"/>
      <c r="M260" s="5"/>
      <c r="N260" s="5"/>
    </row>
    <row r="261" spans="1:14" x14ac:dyDescent="0.2">
      <c r="A261" s="5"/>
      <c r="D261" s="5"/>
      <c r="E261" s="5"/>
      <c r="F261" s="5"/>
      <c r="G261" s="5"/>
      <c r="H261" s="5"/>
      <c r="I261" s="5"/>
      <c r="J261" s="5"/>
      <c r="K261" s="5"/>
      <c r="L261" s="5"/>
      <c r="M261" s="5"/>
      <c r="N261" s="5"/>
    </row>
    <row r="262" spans="1:14" x14ac:dyDescent="0.2">
      <c r="A262" s="5"/>
      <c r="D262" s="5"/>
      <c r="E262" s="5"/>
      <c r="F262" s="5"/>
      <c r="G262" s="5"/>
      <c r="H262" s="5"/>
      <c r="I262" s="5"/>
      <c r="J262" s="5"/>
      <c r="K262" s="5"/>
      <c r="L262" s="5"/>
      <c r="M262" s="5"/>
      <c r="N262" s="5"/>
    </row>
    <row r="263" spans="1:14" x14ac:dyDescent="0.2">
      <c r="A263" s="5"/>
      <c r="D263" s="5"/>
      <c r="E263" s="5"/>
      <c r="F263" s="5"/>
      <c r="G263" s="5"/>
      <c r="H263" s="5"/>
      <c r="I263" s="5"/>
      <c r="J263" s="5"/>
      <c r="K263" s="5"/>
      <c r="L263" s="5"/>
      <c r="M263" s="5"/>
      <c r="N263" s="5"/>
    </row>
    <row r="264" spans="1:14" x14ac:dyDescent="0.2">
      <c r="A264" s="5"/>
      <c r="D264" s="5"/>
      <c r="E264" s="5"/>
      <c r="F264" s="5"/>
      <c r="G264" s="5"/>
      <c r="H264" s="5"/>
      <c r="I264" s="5"/>
      <c r="J264" s="5"/>
      <c r="K264" s="5"/>
      <c r="L264" s="5"/>
      <c r="M264" s="5"/>
      <c r="N264" s="5"/>
    </row>
    <row r="265" spans="1:14" x14ac:dyDescent="0.2">
      <c r="A265" s="5"/>
      <c r="D265" s="5"/>
      <c r="E265" s="5"/>
      <c r="F265" s="5"/>
      <c r="G265" s="5"/>
      <c r="H265" s="5"/>
      <c r="I265" s="5"/>
      <c r="J265" s="5"/>
      <c r="K265" s="5"/>
      <c r="L265" s="5"/>
      <c r="M265" s="5"/>
      <c r="N265" s="5"/>
    </row>
    <row r="266" spans="1:14" x14ac:dyDescent="0.2">
      <c r="A266" s="5"/>
      <c r="D266" s="5"/>
      <c r="E266" s="5"/>
      <c r="F266" s="5"/>
      <c r="G266" s="5"/>
      <c r="H266" s="5"/>
      <c r="I266" s="5"/>
      <c r="J266" s="5"/>
      <c r="K266" s="5"/>
      <c r="L266" s="5"/>
      <c r="M266" s="5"/>
      <c r="N266" s="5"/>
    </row>
    <row r="267" spans="1:14" x14ac:dyDescent="0.2">
      <c r="A267" s="5"/>
      <c r="D267" s="5"/>
      <c r="E267" s="5"/>
      <c r="F267" s="5"/>
      <c r="G267" s="5"/>
      <c r="H267" s="5"/>
      <c r="I267" s="5"/>
      <c r="J267" s="5"/>
      <c r="K267" s="5"/>
      <c r="L267" s="5"/>
      <c r="M267" s="5"/>
      <c r="N267" s="5"/>
    </row>
    <row r="268" spans="1:14" x14ac:dyDescent="0.2">
      <c r="A268" s="5"/>
      <c r="D268" s="5"/>
      <c r="E268" s="5"/>
      <c r="F268" s="5"/>
      <c r="G268" s="5"/>
      <c r="H268" s="5"/>
      <c r="I268" s="5"/>
      <c r="J268" s="5"/>
      <c r="K268" s="5"/>
      <c r="L268" s="5"/>
      <c r="M268" s="5"/>
      <c r="N268" s="5"/>
    </row>
    <row r="269" spans="1:14" x14ac:dyDescent="0.2">
      <c r="A269" s="5"/>
      <c r="D269" s="5"/>
      <c r="E269" s="5"/>
      <c r="F269" s="5"/>
      <c r="G269" s="5"/>
      <c r="H269" s="5"/>
      <c r="I269" s="5"/>
      <c r="J269" s="5"/>
      <c r="K269" s="5"/>
      <c r="L269" s="5"/>
      <c r="M269" s="5"/>
      <c r="N269" s="5"/>
    </row>
    <row r="270" spans="1:14" x14ac:dyDescent="0.2">
      <c r="A270" s="5"/>
      <c r="D270" s="5"/>
      <c r="E270" s="5"/>
      <c r="F270" s="5"/>
      <c r="G270" s="5"/>
      <c r="H270" s="5"/>
      <c r="I270" s="5"/>
      <c r="J270" s="5"/>
      <c r="K270" s="5"/>
      <c r="L270" s="5"/>
      <c r="M270" s="5"/>
      <c r="N270" s="5"/>
    </row>
    <row r="271" spans="1:14" x14ac:dyDescent="0.2">
      <c r="A271" s="5"/>
      <c r="D271" s="5"/>
      <c r="E271" s="5"/>
      <c r="F271" s="5"/>
      <c r="G271" s="5"/>
      <c r="H271" s="5"/>
      <c r="I271" s="5"/>
      <c r="J271" s="5"/>
      <c r="K271" s="5"/>
      <c r="L271" s="5"/>
      <c r="M271" s="5"/>
      <c r="N271" s="5"/>
    </row>
    <row r="272" spans="1:14" x14ac:dyDescent="0.2">
      <c r="A272" s="5"/>
      <c r="D272" s="5"/>
      <c r="E272" s="5"/>
      <c r="F272" s="5"/>
      <c r="G272" s="5"/>
      <c r="H272" s="5"/>
      <c r="I272" s="5"/>
      <c r="J272" s="5"/>
      <c r="K272" s="5"/>
      <c r="L272" s="5"/>
      <c r="M272" s="5"/>
      <c r="N272" s="5"/>
    </row>
    <row r="273" spans="1:14" x14ac:dyDescent="0.2">
      <c r="A273" s="5"/>
      <c r="D273" s="5"/>
      <c r="E273" s="5"/>
      <c r="F273" s="5"/>
      <c r="G273" s="5"/>
      <c r="H273" s="5"/>
      <c r="I273" s="5"/>
      <c r="J273" s="5"/>
      <c r="K273" s="5"/>
      <c r="L273" s="5"/>
      <c r="M273" s="5"/>
      <c r="N273" s="5"/>
    </row>
    <row r="274" spans="1:14" x14ac:dyDescent="0.2">
      <c r="A274" s="5"/>
      <c r="D274" s="5"/>
      <c r="E274" s="5"/>
      <c r="F274" s="5"/>
      <c r="G274" s="5"/>
      <c r="H274" s="5"/>
      <c r="I274" s="5"/>
      <c r="J274" s="5"/>
      <c r="K274" s="5"/>
      <c r="L274" s="5"/>
      <c r="M274" s="5"/>
      <c r="N274" s="5"/>
    </row>
    <row r="275" spans="1:14" x14ac:dyDescent="0.2">
      <c r="A275" s="5"/>
      <c r="D275" s="5"/>
      <c r="E275" s="5"/>
      <c r="F275" s="5"/>
      <c r="G275" s="5"/>
      <c r="H275" s="5"/>
      <c r="I275" s="5"/>
      <c r="J275" s="5"/>
      <c r="K275" s="5"/>
      <c r="L275" s="5"/>
      <c r="M275" s="5"/>
      <c r="N275" s="5"/>
    </row>
    <row r="276" spans="1:14" x14ac:dyDescent="0.2">
      <c r="A276" s="5"/>
      <c r="D276" s="5"/>
      <c r="E276" s="5"/>
      <c r="F276" s="5"/>
      <c r="G276" s="5"/>
      <c r="H276" s="5"/>
      <c r="I276" s="5"/>
      <c r="J276" s="5"/>
      <c r="K276" s="5"/>
      <c r="L276" s="5"/>
      <c r="M276" s="5"/>
      <c r="N276" s="5"/>
    </row>
    <row r="277" spans="1:14" x14ac:dyDescent="0.2">
      <c r="A277" s="5"/>
      <c r="D277" s="5"/>
      <c r="E277" s="5"/>
      <c r="F277" s="5"/>
      <c r="G277" s="5"/>
      <c r="H277" s="5"/>
      <c r="I277" s="5"/>
      <c r="J277" s="5"/>
      <c r="K277" s="5"/>
      <c r="L277" s="5"/>
      <c r="M277" s="5"/>
      <c r="N277" s="5"/>
    </row>
    <row r="278" spans="1:14" x14ac:dyDescent="0.2">
      <c r="A278" s="5"/>
      <c r="D278" s="5"/>
      <c r="E278" s="5"/>
      <c r="F278" s="5"/>
      <c r="G278" s="5"/>
      <c r="H278" s="5"/>
      <c r="I278" s="5"/>
      <c r="J278" s="5"/>
      <c r="K278" s="5"/>
      <c r="L278" s="5"/>
      <c r="M278" s="5"/>
      <c r="N278" s="5"/>
    </row>
    <row r="279" spans="1:14" x14ac:dyDescent="0.2">
      <c r="A279" s="5"/>
      <c r="D279" s="5"/>
      <c r="E279" s="5"/>
      <c r="F279" s="5"/>
      <c r="G279" s="5"/>
      <c r="H279" s="5"/>
      <c r="I279" s="5"/>
      <c r="J279" s="5"/>
      <c r="K279" s="5"/>
      <c r="L279" s="5"/>
      <c r="M279" s="5"/>
      <c r="N279" s="5"/>
    </row>
    <row r="280" spans="1:14" x14ac:dyDescent="0.2">
      <c r="A280" s="5"/>
      <c r="D280" s="5"/>
      <c r="E280" s="5"/>
      <c r="F280" s="5"/>
      <c r="G280" s="5"/>
      <c r="H280" s="5"/>
      <c r="I280" s="5"/>
      <c r="J280" s="5"/>
      <c r="K280" s="5"/>
      <c r="L280" s="5"/>
      <c r="M280" s="5"/>
      <c r="N280" s="5"/>
    </row>
    <row r="281" spans="1:14" x14ac:dyDescent="0.2">
      <c r="A281" s="5"/>
      <c r="D281" s="5"/>
      <c r="E281" s="5"/>
      <c r="F281" s="5"/>
      <c r="G281" s="5"/>
      <c r="H281" s="5"/>
      <c r="I281" s="5"/>
      <c r="J281" s="5"/>
      <c r="K281" s="5"/>
      <c r="L281" s="5"/>
      <c r="M281" s="5"/>
      <c r="N281" s="5"/>
    </row>
    <row r="282" spans="1:14" x14ac:dyDescent="0.2">
      <c r="A282" s="5"/>
      <c r="D282" s="5"/>
      <c r="E282" s="5"/>
      <c r="F282" s="5"/>
      <c r="G282" s="5"/>
      <c r="H282" s="5"/>
      <c r="I282" s="5"/>
      <c r="J282" s="5"/>
      <c r="K282" s="5"/>
      <c r="L282" s="5"/>
      <c r="M282" s="5"/>
      <c r="N282" s="5"/>
    </row>
    <row r="283" spans="1:14" x14ac:dyDescent="0.2">
      <c r="A283" s="5"/>
      <c r="D283" s="5"/>
      <c r="E283" s="5"/>
      <c r="F283" s="5"/>
      <c r="G283" s="5"/>
      <c r="H283" s="5"/>
      <c r="I283" s="5"/>
      <c r="J283" s="5"/>
      <c r="K283" s="5"/>
      <c r="L283" s="5"/>
      <c r="M283" s="5"/>
      <c r="N283" s="5"/>
    </row>
    <row r="284" spans="1:14" x14ac:dyDescent="0.2">
      <c r="A284" s="5"/>
      <c r="D284" s="5"/>
      <c r="E284" s="5"/>
      <c r="F284" s="5"/>
      <c r="G284" s="5"/>
      <c r="H284" s="5"/>
      <c r="I284" s="5"/>
      <c r="J284" s="5"/>
      <c r="K284" s="5"/>
      <c r="L284" s="5"/>
      <c r="M284" s="5"/>
      <c r="N284" s="5"/>
    </row>
    <row r="285" spans="1:14" x14ac:dyDescent="0.2">
      <c r="A285" s="5"/>
      <c r="D285" s="5"/>
      <c r="E285" s="5"/>
      <c r="F285" s="5"/>
      <c r="G285" s="5"/>
      <c r="H285" s="5"/>
      <c r="I285" s="5"/>
      <c r="J285" s="5"/>
      <c r="K285" s="5"/>
      <c r="L285" s="5"/>
      <c r="M285" s="5"/>
      <c r="N285" s="5"/>
    </row>
    <row r="286" spans="1:14" x14ac:dyDescent="0.2">
      <c r="A286" s="5"/>
      <c r="D286" s="5"/>
      <c r="E286" s="5"/>
      <c r="F286" s="5"/>
      <c r="G286" s="5"/>
      <c r="H286" s="5"/>
      <c r="I286" s="5"/>
      <c r="J286" s="5"/>
      <c r="K286" s="5"/>
      <c r="L286" s="5"/>
      <c r="M286" s="5"/>
      <c r="N286" s="5"/>
    </row>
    <row r="287" spans="1:14" x14ac:dyDescent="0.2">
      <c r="A287" s="5"/>
      <c r="D287" s="5"/>
      <c r="E287" s="5"/>
      <c r="F287" s="5"/>
      <c r="G287" s="5"/>
      <c r="H287" s="5"/>
      <c r="I287" s="5"/>
      <c r="J287" s="5"/>
      <c r="K287" s="5"/>
      <c r="L287" s="5"/>
      <c r="M287" s="5"/>
      <c r="N287" s="5"/>
    </row>
    <row r="288" spans="1:14" x14ac:dyDescent="0.2">
      <c r="A288" s="5"/>
      <c r="D288" s="5"/>
      <c r="E288" s="5"/>
      <c r="F288" s="5"/>
      <c r="G288" s="5"/>
      <c r="H288" s="5"/>
      <c r="I288" s="5"/>
      <c r="J288" s="5"/>
      <c r="K288" s="5"/>
      <c r="L288" s="5"/>
      <c r="M288" s="5"/>
      <c r="N288" s="5"/>
    </row>
    <row r="289" spans="1:14" x14ac:dyDescent="0.2">
      <c r="A289" s="5"/>
      <c r="D289" s="5"/>
      <c r="E289" s="5"/>
      <c r="F289" s="5"/>
      <c r="G289" s="5"/>
      <c r="H289" s="5"/>
      <c r="I289" s="5"/>
      <c r="J289" s="5"/>
      <c r="K289" s="5"/>
      <c r="L289" s="5"/>
      <c r="M289" s="5"/>
      <c r="N289" s="5"/>
    </row>
    <row r="290" spans="1:14" x14ac:dyDescent="0.2">
      <c r="A290" s="5"/>
      <c r="D290" s="5"/>
      <c r="E290" s="5"/>
      <c r="F290" s="5"/>
      <c r="G290" s="5"/>
      <c r="H290" s="5"/>
      <c r="I290" s="5"/>
      <c r="J290" s="5"/>
      <c r="K290" s="5"/>
      <c r="L290" s="5"/>
      <c r="M290" s="5"/>
      <c r="N290" s="5"/>
    </row>
    <row r="291" spans="1:14" x14ac:dyDescent="0.2">
      <c r="A291" s="5"/>
      <c r="D291" s="5"/>
      <c r="E291" s="5"/>
      <c r="F291" s="5"/>
      <c r="G291" s="5"/>
      <c r="H291" s="5"/>
      <c r="I291" s="5"/>
      <c r="J291" s="5"/>
      <c r="K291" s="5"/>
      <c r="L291" s="5"/>
      <c r="M291" s="5"/>
      <c r="N291" s="5"/>
    </row>
    <row r="292" spans="1:14" x14ac:dyDescent="0.2">
      <c r="A292" s="5"/>
      <c r="D292" s="5"/>
      <c r="E292" s="5"/>
      <c r="F292" s="5"/>
      <c r="G292" s="5"/>
      <c r="H292" s="5"/>
      <c r="I292" s="5"/>
      <c r="J292" s="5"/>
      <c r="K292" s="5"/>
      <c r="L292" s="5"/>
      <c r="M292" s="5"/>
      <c r="N292" s="5"/>
    </row>
    <row r="293" spans="1:14" x14ac:dyDescent="0.2">
      <c r="A293" s="5"/>
      <c r="D293" s="5"/>
      <c r="E293" s="5"/>
      <c r="F293" s="5"/>
      <c r="G293" s="5"/>
      <c r="H293" s="5"/>
      <c r="I293" s="5"/>
      <c r="J293" s="5"/>
      <c r="K293" s="5"/>
      <c r="L293" s="5"/>
      <c r="M293" s="5"/>
      <c r="N293" s="5"/>
    </row>
    <row r="294" spans="1:14" x14ac:dyDescent="0.2">
      <c r="A294" s="5"/>
      <c r="D294" s="5"/>
      <c r="E294" s="5"/>
      <c r="F294" s="5"/>
      <c r="G294" s="5"/>
      <c r="H294" s="5"/>
      <c r="I294" s="5"/>
      <c r="J294" s="5"/>
      <c r="K294" s="5"/>
      <c r="L294" s="5"/>
      <c r="M294" s="5"/>
      <c r="N294" s="5"/>
    </row>
    <row r="295" spans="1:14" x14ac:dyDescent="0.2">
      <c r="A295" s="5"/>
      <c r="D295" s="5"/>
      <c r="E295" s="5"/>
      <c r="F295" s="5"/>
      <c r="G295" s="5"/>
      <c r="H295" s="5"/>
      <c r="I295" s="5"/>
      <c r="J295" s="5"/>
      <c r="K295" s="5"/>
      <c r="L295" s="5"/>
      <c r="M295" s="5"/>
      <c r="N295" s="5"/>
    </row>
    <row r="296" spans="1:14" x14ac:dyDescent="0.2">
      <c r="A296" s="5"/>
      <c r="D296" s="5"/>
      <c r="E296" s="5"/>
      <c r="F296" s="5"/>
      <c r="G296" s="5"/>
      <c r="H296" s="5"/>
      <c r="I296" s="5"/>
      <c r="J296" s="5"/>
      <c r="K296" s="5"/>
      <c r="L296" s="5"/>
      <c r="M296" s="5"/>
      <c r="N296" s="5"/>
    </row>
    <row r="297" spans="1:14" x14ac:dyDescent="0.2">
      <c r="A297" s="5"/>
      <c r="D297" s="5"/>
      <c r="E297" s="5"/>
      <c r="F297" s="5"/>
      <c r="G297" s="5"/>
      <c r="H297" s="5"/>
      <c r="I297" s="5"/>
      <c r="J297" s="5"/>
      <c r="K297" s="5"/>
      <c r="L297" s="5"/>
      <c r="M297" s="5"/>
      <c r="N297" s="5"/>
    </row>
    <row r="298" spans="1:14" x14ac:dyDescent="0.2">
      <c r="A298" s="5"/>
      <c r="D298" s="5"/>
      <c r="E298" s="5"/>
      <c r="F298" s="5"/>
      <c r="G298" s="5"/>
      <c r="H298" s="5"/>
      <c r="I298" s="5"/>
      <c r="J298" s="5"/>
      <c r="K298" s="5"/>
      <c r="L298" s="5"/>
      <c r="M298" s="5"/>
      <c r="N298" s="5"/>
    </row>
    <row r="299" spans="1:14" x14ac:dyDescent="0.2">
      <c r="A299" s="5"/>
      <c r="D299" s="5"/>
      <c r="E299" s="5"/>
      <c r="F299" s="5"/>
      <c r="G299" s="5"/>
      <c r="H299" s="5"/>
      <c r="I299" s="5"/>
      <c r="J299" s="5"/>
      <c r="K299" s="5"/>
      <c r="L299" s="5"/>
      <c r="M299" s="5"/>
      <c r="N299" s="5"/>
    </row>
    <row r="300" spans="1:14" x14ac:dyDescent="0.2">
      <c r="A300" s="5"/>
      <c r="D300" s="5"/>
      <c r="E300" s="5"/>
      <c r="F300" s="5"/>
      <c r="G300" s="5"/>
      <c r="H300" s="5"/>
      <c r="I300" s="5"/>
      <c r="J300" s="5"/>
      <c r="K300" s="5"/>
      <c r="L300" s="5"/>
      <c r="M300" s="5"/>
      <c r="N300" s="5"/>
    </row>
    <row r="301" spans="1:14" x14ac:dyDescent="0.2">
      <c r="A301" s="5"/>
      <c r="D301" s="5"/>
      <c r="E301" s="5"/>
      <c r="F301" s="5"/>
      <c r="G301" s="5"/>
      <c r="H301" s="5"/>
      <c r="I301" s="5"/>
      <c r="J301" s="5"/>
      <c r="K301" s="5"/>
      <c r="L301" s="5"/>
      <c r="M301" s="5"/>
      <c r="N301" s="5"/>
    </row>
    <row r="302" spans="1:14" x14ac:dyDescent="0.2">
      <c r="A302" s="5"/>
      <c r="D302" s="5"/>
      <c r="E302" s="5"/>
      <c r="F302" s="5"/>
      <c r="G302" s="5"/>
      <c r="H302" s="5"/>
      <c r="I302" s="5"/>
      <c r="J302" s="5"/>
      <c r="K302" s="5"/>
      <c r="L302" s="5"/>
      <c r="M302" s="5"/>
      <c r="N302" s="5"/>
    </row>
    <row r="303" spans="1:14" x14ac:dyDescent="0.2">
      <c r="A303" s="5"/>
      <c r="D303" s="5"/>
      <c r="E303" s="5"/>
      <c r="F303" s="5"/>
      <c r="G303" s="5"/>
      <c r="H303" s="5"/>
      <c r="I303" s="5"/>
      <c r="J303" s="5"/>
      <c r="K303" s="5"/>
      <c r="L303" s="5"/>
      <c r="M303" s="5"/>
      <c r="N303" s="5"/>
    </row>
    <row r="304" spans="1:14" x14ac:dyDescent="0.2">
      <c r="A304" s="5"/>
      <c r="D304" s="5"/>
      <c r="E304" s="5"/>
      <c r="F304" s="5"/>
      <c r="G304" s="5"/>
      <c r="H304" s="5"/>
      <c r="I304" s="5"/>
      <c r="J304" s="5"/>
      <c r="K304" s="5"/>
      <c r="L304" s="5"/>
      <c r="M304" s="5"/>
      <c r="N304" s="5"/>
    </row>
    <row r="305" spans="1:14" x14ac:dyDescent="0.2">
      <c r="A305" s="5"/>
      <c r="D305" s="5"/>
      <c r="E305" s="5"/>
      <c r="F305" s="5"/>
      <c r="G305" s="5"/>
      <c r="H305" s="5"/>
      <c r="I305" s="5"/>
      <c r="J305" s="5"/>
      <c r="K305" s="5"/>
      <c r="L305" s="5"/>
      <c r="M305" s="5"/>
      <c r="N305" s="5"/>
    </row>
    <row r="306" spans="1:14" x14ac:dyDescent="0.2">
      <c r="A306" s="5"/>
      <c r="D306" s="5"/>
      <c r="E306" s="5"/>
      <c r="F306" s="5"/>
      <c r="G306" s="5"/>
      <c r="H306" s="5"/>
      <c r="I306" s="5"/>
      <c r="J306" s="5"/>
      <c r="K306" s="5"/>
      <c r="L306" s="5"/>
      <c r="M306" s="5"/>
      <c r="N306" s="5"/>
    </row>
    <row r="307" spans="1:14" x14ac:dyDescent="0.2">
      <c r="A307" s="5"/>
      <c r="D307" s="5"/>
      <c r="E307" s="5"/>
      <c r="F307" s="5"/>
      <c r="G307" s="5"/>
      <c r="H307" s="5"/>
      <c r="I307" s="5"/>
      <c r="J307" s="5"/>
      <c r="K307" s="5"/>
      <c r="L307" s="5"/>
      <c r="M307" s="5"/>
      <c r="N307" s="5"/>
    </row>
    <row r="308" spans="1:14" x14ac:dyDescent="0.2">
      <c r="A308" s="5"/>
      <c r="D308" s="5"/>
      <c r="E308" s="5"/>
      <c r="F308" s="5"/>
      <c r="G308" s="5"/>
      <c r="H308" s="5"/>
      <c r="I308" s="5"/>
      <c r="J308" s="5"/>
      <c r="K308" s="5"/>
      <c r="L308" s="5"/>
      <c r="M308" s="5"/>
      <c r="N308" s="5"/>
    </row>
    <row r="309" spans="1:14" x14ac:dyDescent="0.2">
      <c r="A309" s="5"/>
      <c r="D309" s="5"/>
      <c r="E309" s="5"/>
      <c r="F309" s="5"/>
      <c r="G309" s="5"/>
      <c r="H309" s="5"/>
      <c r="I309" s="5"/>
      <c r="J309" s="5"/>
      <c r="K309" s="5"/>
      <c r="L309" s="5"/>
      <c r="M309" s="5"/>
      <c r="N309" s="5"/>
    </row>
    <row r="310" spans="1:14" x14ac:dyDescent="0.2">
      <c r="A310" s="5"/>
      <c r="D310" s="5"/>
      <c r="E310" s="5"/>
      <c r="F310" s="5"/>
      <c r="G310" s="5"/>
      <c r="H310" s="5"/>
      <c r="I310" s="5"/>
      <c r="J310" s="5"/>
      <c r="K310" s="5"/>
      <c r="L310" s="5"/>
      <c r="M310" s="5"/>
      <c r="N310" s="5"/>
    </row>
    <row r="311" spans="1:14" x14ac:dyDescent="0.2">
      <c r="A311" s="5"/>
      <c r="D311" s="5"/>
      <c r="E311" s="5"/>
      <c r="F311" s="5"/>
      <c r="G311" s="5"/>
      <c r="H311" s="5"/>
      <c r="I311" s="5"/>
      <c r="J311" s="5"/>
      <c r="K311" s="5"/>
      <c r="L311" s="5"/>
      <c r="M311" s="5"/>
      <c r="N311" s="5"/>
    </row>
    <row r="312" spans="1:14" x14ac:dyDescent="0.2">
      <c r="A312" s="5"/>
      <c r="D312" s="5"/>
      <c r="E312" s="5"/>
      <c r="F312" s="5"/>
      <c r="G312" s="5"/>
      <c r="H312" s="5"/>
      <c r="I312" s="5"/>
      <c r="J312" s="5"/>
      <c r="K312" s="5"/>
      <c r="L312" s="5"/>
      <c r="M312" s="5"/>
      <c r="N312" s="5"/>
    </row>
    <row r="313" spans="1:14" x14ac:dyDescent="0.2">
      <c r="A313" s="5"/>
      <c r="D313" s="5"/>
      <c r="E313" s="5"/>
      <c r="F313" s="5"/>
      <c r="G313" s="5"/>
      <c r="H313" s="5"/>
      <c r="I313" s="5"/>
      <c r="J313" s="5"/>
      <c r="K313" s="5"/>
      <c r="L313" s="5"/>
      <c r="M313" s="5"/>
      <c r="N313" s="5"/>
    </row>
    <row r="314" spans="1:14" x14ac:dyDescent="0.2">
      <c r="A314" s="5"/>
      <c r="D314" s="5"/>
      <c r="E314" s="5"/>
      <c r="F314" s="5"/>
      <c r="G314" s="5"/>
      <c r="H314" s="5"/>
      <c r="I314" s="5"/>
      <c r="J314" s="5"/>
      <c r="K314" s="5"/>
      <c r="L314" s="5"/>
      <c r="M314" s="5"/>
      <c r="N314" s="5"/>
    </row>
    <row r="315" spans="1:14" x14ac:dyDescent="0.2">
      <c r="A315" s="5"/>
      <c r="D315" s="5"/>
      <c r="E315" s="5"/>
      <c r="F315" s="5"/>
      <c r="G315" s="5"/>
      <c r="H315" s="5"/>
      <c r="I315" s="5"/>
      <c r="J315" s="5"/>
      <c r="K315" s="5"/>
      <c r="L315" s="5"/>
      <c r="M315" s="5"/>
      <c r="N315" s="5"/>
    </row>
    <row r="316" spans="1:14" x14ac:dyDescent="0.2">
      <c r="A316" s="5"/>
      <c r="D316" s="5"/>
      <c r="E316" s="5"/>
      <c r="F316" s="5"/>
      <c r="G316" s="5"/>
      <c r="H316" s="5"/>
      <c r="I316" s="5"/>
      <c r="J316" s="5"/>
      <c r="K316" s="5"/>
      <c r="L316" s="5"/>
      <c r="M316" s="5"/>
      <c r="N316" s="5"/>
    </row>
    <row r="317" spans="1:14" x14ac:dyDescent="0.2">
      <c r="A317" s="5"/>
      <c r="D317" s="5"/>
      <c r="E317" s="5"/>
      <c r="F317" s="5"/>
      <c r="G317" s="5"/>
      <c r="H317" s="5"/>
      <c r="I317" s="5"/>
      <c r="J317" s="5"/>
      <c r="K317" s="5"/>
      <c r="L317" s="5"/>
      <c r="M317" s="5"/>
      <c r="N317" s="5"/>
    </row>
    <row r="318" spans="1:14" x14ac:dyDescent="0.2">
      <c r="A318" s="5"/>
      <c r="D318" s="5"/>
      <c r="E318" s="5"/>
      <c r="F318" s="5"/>
      <c r="G318" s="5"/>
      <c r="H318" s="5"/>
      <c r="I318" s="5"/>
      <c r="J318" s="5"/>
      <c r="K318" s="5"/>
      <c r="L318" s="5"/>
      <c r="M318" s="5"/>
      <c r="N318" s="5"/>
    </row>
    <row r="319" spans="1:14" x14ac:dyDescent="0.2">
      <c r="A319" s="5"/>
      <c r="D319" s="5"/>
      <c r="E319" s="5"/>
      <c r="F319" s="5"/>
      <c r="G319" s="5"/>
      <c r="H319" s="5"/>
      <c r="I319" s="5"/>
      <c r="J319" s="5"/>
      <c r="K319" s="5"/>
      <c r="L319" s="5"/>
      <c r="M319" s="5"/>
      <c r="N319" s="5"/>
    </row>
    <row r="320" spans="1:14" x14ac:dyDescent="0.2">
      <c r="A320" s="5"/>
      <c r="D320" s="5"/>
      <c r="E320" s="5"/>
      <c r="F320" s="5"/>
      <c r="G320" s="5"/>
      <c r="H320" s="5"/>
      <c r="I320" s="5"/>
      <c r="J320" s="5"/>
      <c r="K320" s="5"/>
      <c r="L320" s="5"/>
      <c r="M320" s="5"/>
      <c r="N320" s="5"/>
    </row>
    <row r="321" spans="1:14" x14ac:dyDescent="0.2">
      <c r="A321" s="5"/>
      <c r="D321" s="5"/>
      <c r="E321" s="5"/>
      <c r="F321" s="5"/>
      <c r="G321" s="5"/>
      <c r="H321" s="5"/>
      <c r="I321" s="5"/>
      <c r="J321" s="5"/>
      <c r="K321" s="5"/>
      <c r="L321" s="5"/>
      <c r="M321" s="5"/>
      <c r="N321" s="5"/>
    </row>
    <row r="322" spans="1:14" x14ac:dyDescent="0.2">
      <c r="A322" s="5"/>
      <c r="D322" s="5"/>
      <c r="E322" s="5"/>
      <c r="F322" s="5"/>
      <c r="G322" s="5"/>
      <c r="H322" s="5"/>
      <c r="I322" s="5"/>
      <c r="J322" s="5"/>
      <c r="K322" s="5"/>
      <c r="L322" s="5"/>
      <c r="M322" s="5"/>
      <c r="N322" s="5"/>
    </row>
    <row r="323" spans="1:14" x14ac:dyDescent="0.2">
      <c r="A323" s="5"/>
      <c r="D323" s="5"/>
      <c r="E323" s="5"/>
      <c r="F323" s="5"/>
      <c r="G323" s="5"/>
      <c r="H323" s="5"/>
      <c r="I323" s="5"/>
      <c r="J323" s="5"/>
      <c r="K323" s="5"/>
      <c r="L323" s="5"/>
      <c r="M323" s="5"/>
      <c r="N323" s="5"/>
    </row>
    <row r="324" spans="1:14" x14ac:dyDescent="0.2">
      <c r="A324" s="5"/>
      <c r="D324" s="5"/>
      <c r="E324" s="5"/>
      <c r="F324" s="5"/>
      <c r="G324" s="5"/>
      <c r="H324" s="5"/>
      <c r="I324" s="5"/>
      <c r="J324" s="5"/>
      <c r="K324" s="5"/>
      <c r="L324" s="5"/>
      <c r="M324" s="5"/>
      <c r="N324" s="5"/>
    </row>
    <row r="325" spans="1:14" x14ac:dyDescent="0.2">
      <c r="A325" s="5"/>
      <c r="D325" s="5"/>
      <c r="E325" s="5"/>
      <c r="F325" s="5"/>
      <c r="G325" s="5"/>
      <c r="H325" s="5"/>
      <c r="I325" s="5"/>
      <c r="J325" s="5"/>
      <c r="K325" s="5"/>
      <c r="L325" s="5"/>
      <c r="M325" s="5"/>
      <c r="N325" s="5"/>
    </row>
    <row r="326" spans="1:14" x14ac:dyDescent="0.2">
      <c r="A326" s="5"/>
      <c r="D326" s="5"/>
      <c r="E326" s="5"/>
      <c r="F326" s="5"/>
      <c r="G326" s="5"/>
      <c r="H326" s="5"/>
      <c r="I326" s="5"/>
      <c r="J326" s="5"/>
      <c r="K326" s="5"/>
      <c r="L326" s="5"/>
      <c r="M326" s="5"/>
      <c r="N326" s="5"/>
    </row>
    <row r="327" spans="1:14" x14ac:dyDescent="0.2">
      <c r="A327" s="5"/>
      <c r="D327" s="5"/>
      <c r="E327" s="5"/>
      <c r="F327" s="5"/>
      <c r="G327" s="5"/>
      <c r="H327" s="5"/>
      <c r="I327" s="5"/>
      <c r="J327" s="5"/>
      <c r="K327" s="5"/>
      <c r="L327" s="5"/>
      <c r="M327" s="5"/>
      <c r="N327" s="5"/>
    </row>
    <row r="328" spans="1:14" x14ac:dyDescent="0.2">
      <c r="A328" s="5"/>
      <c r="D328" s="5"/>
      <c r="E328" s="5"/>
      <c r="F328" s="5"/>
      <c r="G328" s="5"/>
      <c r="H328" s="5"/>
      <c r="I328" s="5"/>
      <c r="J328" s="5"/>
      <c r="K328" s="5"/>
      <c r="L328" s="5"/>
      <c r="M328" s="5"/>
      <c r="N328" s="5"/>
    </row>
    <row r="329" spans="1:14" x14ac:dyDescent="0.2">
      <c r="A329" s="5"/>
      <c r="D329" s="5"/>
      <c r="E329" s="5"/>
      <c r="F329" s="5"/>
      <c r="G329" s="5"/>
      <c r="H329" s="5"/>
      <c r="I329" s="5"/>
      <c r="J329" s="5"/>
      <c r="K329" s="5"/>
      <c r="L329" s="5"/>
      <c r="M329" s="5"/>
      <c r="N329" s="5"/>
    </row>
    <row r="330" spans="1:14" x14ac:dyDescent="0.2">
      <c r="A330" s="5"/>
      <c r="D330" s="5"/>
      <c r="E330" s="5"/>
      <c r="F330" s="5"/>
      <c r="G330" s="5"/>
      <c r="H330" s="5"/>
      <c r="I330" s="5"/>
      <c r="J330" s="5"/>
      <c r="K330" s="5"/>
      <c r="L330" s="5"/>
      <c r="M330" s="5"/>
      <c r="N330" s="5"/>
    </row>
    <row r="331" spans="1:14" x14ac:dyDescent="0.2">
      <c r="A331" s="5"/>
      <c r="D331" s="5"/>
      <c r="E331" s="5"/>
      <c r="F331" s="5"/>
      <c r="G331" s="5"/>
      <c r="H331" s="5"/>
      <c r="I331" s="5"/>
      <c r="J331" s="5"/>
      <c r="K331" s="5"/>
      <c r="L331" s="5"/>
      <c r="M331" s="5"/>
      <c r="N331" s="5"/>
    </row>
    <row r="332" spans="1:14" x14ac:dyDescent="0.2">
      <c r="A332" s="5"/>
      <c r="D332" s="5"/>
      <c r="E332" s="5"/>
      <c r="F332" s="5"/>
      <c r="G332" s="5"/>
      <c r="H332" s="5"/>
      <c r="I332" s="5"/>
      <c r="J332" s="5"/>
      <c r="K332" s="5"/>
      <c r="L332" s="5"/>
      <c r="M332" s="5"/>
      <c r="N332" s="5"/>
    </row>
    <row r="333" spans="1:14" x14ac:dyDescent="0.2">
      <c r="A333" s="5"/>
      <c r="D333" s="5"/>
      <c r="E333" s="5"/>
      <c r="F333" s="5"/>
      <c r="G333" s="5"/>
      <c r="H333" s="5"/>
      <c r="I333" s="5"/>
      <c r="J333" s="5"/>
      <c r="K333" s="5"/>
      <c r="L333" s="5"/>
      <c r="M333" s="5"/>
      <c r="N333" s="5"/>
    </row>
    <row r="334" spans="1:14" x14ac:dyDescent="0.2">
      <c r="A334" s="5"/>
      <c r="D334" s="5"/>
      <c r="E334" s="5"/>
      <c r="F334" s="5"/>
      <c r="G334" s="5"/>
      <c r="H334" s="5"/>
      <c r="I334" s="5"/>
      <c r="J334" s="5"/>
      <c r="K334" s="5"/>
      <c r="L334" s="5"/>
      <c r="M334" s="5"/>
      <c r="N334" s="5"/>
    </row>
    <row r="335" spans="1:14" x14ac:dyDescent="0.2">
      <c r="A335" s="5"/>
      <c r="D335" s="5"/>
      <c r="E335" s="5"/>
      <c r="F335" s="5"/>
      <c r="G335" s="5"/>
      <c r="H335" s="5"/>
      <c r="I335" s="5"/>
      <c r="J335" s="5"/>
      <c r="K335" s="5"/>
      <c r="L335" s="5"/>
      <c r="M335" s="5"/>
      <c r="N335" s="5"/>
    </row>
    <row r="336" spans="1:14" x14ac:dyDescent="0.2">
      <c r="A336" s="5"/>
      <c r="D336" s="5"/>
      <c r="E336" s="5"/>
      <c r="F336" s="5"/>
      <c r="G336" s="5"/>
      <c r="H336" s="5"/>
      <c r="I336" s="5"/>
      <c r="J336" s="5"/>
      <c r="K336" s="5"/>
      <c r="L336" s="5"/>
      <c r="M336" s="5"/>
      <c r="N336" s="5"/>
    </row>
    <row r="337" spans="1:14" x14ac:dyDescent="0.2">
      <c r="A337" s="5"/>
      <c r="D337" s="5"/>
      <c r="E337" s="5"/>
      <c r="F337" s="5"/>
      <c r="G337" s="5"/>
      <c r="H337" s="5"/>
      <c r="I337" s="5"/>
      <c r="J337" s="5"/>
      <c r="K337" s="5"/>
      <c r="L337" s="5"/>
      <c r="M337" s="5"/>
      <c r="N337" s="5"/>
    </row>
    <row r="338" spans="1:14" x14ac:dyDescent="0.2">
      <c r="A338" s="5"/>
      <c r="D338" s="5"/>
      <c r="E338" s="5"/>
      <c r="F338" s="5"/>
      <c r="G338" s="5"/>
      <c r="H338" s="5"/>
      <c r="I338" s="5"/>
      <c r="J338" s="5"/>
      <c r="K338" s="5"/>
      <c r="L338" s="5"/>
      <c r="M338" s="5"/>
      <c r="N338" s="5"/>
    </row>
    <row r="339" spans="1:14" x14ac:dyDescent="0.2">
      <c r="A339" s="5"/>
      <c r="D339" s="5"/>
      <c r="E339" s="5"/>
      <c r="F339" s="5"/>
      <c r="G339" s="5"/>
      <c r="H339" s="5"/>
      <c r="I339" s="5"/>
      <c r="J339" s="5"/>
      <c r="K339" s="5"/>
      <c r="L339" s="5"/>
      <c r="M339" s="5"/>
      <c r="N339" s="5"/>
    </row>
    <row r="340" spans="1:14" x14ac:dyDescent="0.2">
      <c r="A340" s="5"/>
      <c r="D340" s="5"/>
      <c r="E340" s="5"/>
      <c r="F340" s="5"/>
      <c r="G340" s="5"/>
      <c r="H340" s="5"/>
      <c r="I340" s="5"/>
      <c r="J340" s="5"/>
      <c r="K340" s="5"/>
      <c r="L340" s="5"/>
      <c r="M340" s="5"/>
      <c r="N340" s="5"/>
    </row>
    <row r="341" spans="1:14" x14ac:dyDescent="0.2">
      <c r="A341" s="5"/>
      <c r="D341" s="5"/>
      <c r="E341" s="5"/>
      <c r="F341" s="5"/>
      <c r="G341" s="5"/>
      <c r="H341" s="5"/>
      <c r="I341" s="5"/>
      <c r="J341" s="5"/>
      <c r="K341" s="5"/>
      <c r="L341" s="5"/>
      <c r="M341" s="5"/>
      <c r="N341" s="5"/>
    </row>
    <row r="342" spans="1:14" x14ac:dyDescent="0.2">
      <c r="A342" s="5"/>
      <c r="D342" s="5"/>
      <c r="E342" s="5"/>
      <c r="F342" s="5"/>
      <c r="G342" s="5"/>
      <c r="H342" s="5"/>
      <c r="I342" s="5"/>
      <c r="J342" s="5"/>
      <c r="K342" s="5"/>
      <c r="L342" s="5"/>
      <c r="M342" s="5"/>
      <c r="N342" s="5"/>
    </row>
    <row r="343" spans="1:14" x14ac:dyDescent="0.2">
      <c r="A343" s="5"/>
      <c r="D343" s="5"/>
      <c r="E343" s="5"/>
      <c r="F343" s="5"/>
      <c r="G343" s="5"/>
      <c r="H343" s="5"/>
      <c r="I343" s="5"/>
      <c r="J343" s="5"/>
      <c r="K343" s="5"/>
      <c r="L343" s="5"/>
      <c r="M343" s="5"/>
      <c r="N343" s="5"/>
    </row>
    <row r="344" spans="1:14" x14ac:dyDescent="0.2">
      <c r="A344" s="5"/>
      <c r="D344" s="5"/>
      <c r="E344" s="5"/>
      <c r="F344" s="5"/>
      <c r="G344" s="5"/>
      <c r="H344" s="5"/>
      <c r="I344" s="5"/>
      <c r="J344" s="5"/>
      <c r="K344" s="5"/>
      <c r="L344" s="5"/>
      <c r="M344" s="5"/>
      <c r="N344" s="5"/>
    </row>
    <row r="345" spans="1:14" x14ac:dyDescent="0.2">
      <c r="A345" s="5"/>
      <c r="D345" s="5"/>
      <c r="E345" s="5"/>
      <c r="F345" s="5"/>
      <c r="G345" s="5"/>
      <c r="H345" s="5"/>
      <c r="I345" s="5"/>
      <c r="J345" s="5"/>
      <c r="K345" s="5"/>
      <c r="L345" s="5"/>
      <c r="M345" s="5"/>
      <c r="N345" s="5"/>
    </row>
    <row r="346" spans="1:14" x14ac:dyDescent="0.2">
      <c r="A346" s="5"/>
      <c r="D346" s="5"/>
      <c r="E346" s="5"/>
      <c r="F346" s="5"/>
      <c r="G346" s="5"/>
      <c r="H346" s="5"/>
      <c r="I346" s="5"/>
      <c r="J346" s="5"/>
      <c r="K346" s="5"/>
      <c r="L346" s="5"/>
      <c r="M346" s="5"/>
      <c r="N346" s="5"/>
    </row>
    <row r="347" spans="1:14" x14ac:dyDescent="0.2">
      <c r="A347" s="5"/>
      <c r="D347" s="5"/>
      <c r="E347" s="5"/>
      <c r="F347" s="5"/>
      <c r="G347" s="5"/>
      <c r="H347" s="5"/>
      <c r="I347" s="5"/>
      <c r="J347" s="5"/>
      <c r="K347" s="5"/>
      <c r="L347" s="5"/>
      <c r="M347" s="5"/>
      <c r="N347" s="5"/>
    </row>
    <row r="348" spans="1:14" x14ac:dyDescent="0.2">
      <c r="A348" s="5"/>
      <c r="D348" s="5"/>
      <c r="E348" s="5"/>
      <c r="F348" s="5"/>
      <c r="G348" s="5"/>
      <c r="H348" s="5"/>
      <c r="I348" s="5"/>
      <c r="J348" s="5"/>
      <c r="K348" s="5"/>
      <c r="L348" s="5"/>
      <c r="M348" s="5"/>
      <c r="N348" s="5"/>
    </row>
    <row r="349" spans="1:14" x14ac:dyDescent="0.2">
      <c r="A349" s="5"/>
      <c r="D349" s="5"/>
      <c r="E349" s="5"/>
      <c r="F349" s="5"/>
      <c r="G349" s="5"/>
      <c r="H349" s="5"/>
      <c r="I349" s="5"/>
      <c r="J349" s="5"/>
      <c r="K349" s="5"/>
      <c r="L349" s="5"/>
      <c r="M349" s="5"/>
      <c r="N349" s="5"/>
    </row>
    <row r="350" spans="1:14" x14ac:dyDescent="0.2">
      <c r="A350" s="5"/>
      <c r="D350" s="5"/>
      <c r="E350" s="5"/>
      <c r="F350" s="5"/>
      <c r="G350" s="5"/>
      <c r="H350" s="5"/>
      <c r="I350" s="5"/>
      <c r="J350" s="5"/>
      <c r="K350" s="5"/>
      <c r="L350" s="5"/>
      <c r="M350" s="5"/>
      <c r="N350" s="5"/>
    </row>
    <row r="351" spans="1:14" x14ac:dyDescent="0.2">
      <c r="A351" s="5"/>
      <c r="D351" s="5"/>
      <c r="E351" s="5"/>
      <c r="F351" s="5"/>
      <c r="G351" s="5"/>
      <c r="H351" s="5"/>
      <c r="I351" s="5"/>
      <c r="J351" s="5"/>
      <c r="K351" s="5"/>
      <c r="L351" s="5"/>
      <c r="M351" s="5"/>
      <c r="N351" s="5"/>
    </row>
    <row r="352" spans="1:14" x14ac:dyDescent="0.2">
      <c r="A352" s="5"/>
      <c r="D352" s="5"/>
      <c r="E352" s="5"/>
      <c r="F352" s="5"/>
      <c r="G352" s="5"/>
      <c r="H352" s="5"/>
      <c r="I352" s="5"/>
      <c r="J352" s="5"/>
      <c r="K352" s="5"/>
      <c r="L352" s="5"/>
      <c r="M352" s="5"/>
      <c r="N352" s="5"/>
    </row>
    <row r="353" spans="1:14" x14ac:dyDescent="0.2">
      <c r="A353" s="5"/>
      <c r="D353" s="5"/>
      <c r="E353" s="5"/>
      <c r="F353" s="5"/>
      <c r="G353" s="5"/>
      <c r="H353" s="5"/>
      <c r="I353" s="5"/>
      <c r="J353" s="5"/>
      <c r="K353" s="5"/>
      <c r="L353" s="5"/>
      <c r="M353" s="5"/>
      <c r="N353" s="5"/>
    </row>
    <row r="354" spans="1:14" x14ac:dyDescent="0.2">
      <c r="A354" s="5"/>
      <c r="D354" s="5"/>
      <c r="E354" s="5"/>
      <c r="F354" s="5"/>
      <c r="G354" s="5"/>
      <c r="H354" s="5"/>
      <c r="I354" s="5"/>
      <c r="J354" s="5"/>
      <c r="K354" s="5"/>
      <c r="L354" s="5"/>
      <c r="M354" s="5"/>
      <c r="N354" s="5"/>
    </row>
    <row r="355" spans="1:14" x14ac:dyDescent="0.2">
      <c r="A355" s="5"/>
      <c r="D355" s="5"/>
      <c r="E355" s="5"/>
      <c r="F355" s="5"/>
      <c r="G355" s="5"/>
      <c r="H355" s="5"/>
      <c r="I355" s="5"/>
      <c r="J355" s="5"/>
      <c r="K355" s="5"/>
      <c r="L355" s="5"/>
      <c r="M355" s="5"/>
      <c r="N355" s="5"/>
    </row>
    <row r="356" spans="1:14" x14ac:dyDescent="0.2">
      <c r="A356" s="5"/>
      <c r="D356" s="5"/>
      <c r="E356" s="5"/>
      <c r="F356" s="5"/>
      <c r="G356" s="5"/>
      <c r="H356" s="5"/>
      <c r="I356" s="5"/>
      <c r="J356" s="5"/>
      <c r="K356" s="5"/>
      <c r="L356" s="5"/>
      <c r="M356" s="5"/>
      <c r="N356" s="5"/>
    </row>
    <row r="357" spans="1:14" x14ac:dyDescent="0.2">
      <c r="A357" s="5"/>
      <c r="D357" s="5"/>
      <c r="E357" s="5"/>
      <c r="F357" s="5"/>
      <c r="G357" s="5"/>
      <c r="H357" s="5"/>
      <c r="I357" s="5"/>
      <c r="J357" s="5"/>
      <c r="K357" s="5"/>
      <c r="L357" s="5"/>
      <c r="M357" s="5"/>
      <c r="N357" s="5"/>
    </row>
    <row r="358" spans="1:14" x14ac:dyDescent="0.2">
      <c r="A358" s="5"/>
      <c r="D358" s="5"/>
      <c r="E358" s="5"/>
      <c r="F358" s="5"/>
      <c r="G358" s="5"/>
      <c r="H358" s="5"/>
      <c r="I358" s="5"/>
      <c r="J358" s="5"/>
      <c r="K358" s="5"/>
      <c r="L358" s="5"/>
      <c r="M358" s="5"/>
      <c r="N358" s="5"/>
    </row>
    <row r="359" spans="1:14" x14ac:dyDescent="0.2">
      <c r="A359" s="5"/>
      <c r="D359" s="5"/>
      <c r="E359" s="5"/>
      <c r="F359" s="5"/>
      <c r="G359" s="5"/>
      <c r="H359" s="5"/>
      <c r="I359" s="5"/>
      <c r="J359" s="5"/>
      <c r="K359" s="5"/>
      <c r="L359" s="5"/>
      <c r="M359" s="5"/>
      <c r="N359" s="5"/>
    </row>
    <row r="360" spans="1:14" x14ac:dyDescent="0.2">
      <c r="A360" s="5"/>
      <c r="D360" s="5"/>
      <c r="E360" s="5"/>
      <c r="F360" s="5"/>
      <c r="G360" s="5"/>
      <c r="H360" s="5"/>
      <c r="I360" s="5"/>
      <c r="J360" s="5"/>
      <c r="K360" s="5"/>
      <c r="L360" s="5"/>
      <c r="M360" s="5"/>
      <c r="N360" s="5"/>
    </row>
    <row r="361" spans="1:14" x14ac:dyDescent="0.2">
      <c r="A361" s="5"/>
      <c r="D361" s="5"/>
      <c r="E361" s="5"/>
      <c r="F361" s="5"/>
      <c r="G361" s="5"/>
      <c r="H361" s="5"/>
      <c r="I361" s="5"/>
      <c r="J361" s="5"/>
      <c r="K361" s="5"/>
      <c r="L361" s="5"/>
      <c r="M361" s="5"/>
      <c r="N361" s="5"/>
    </row>
    <row r="362" spans="1:14" x14ac:dyDescent="0.2">
      <c r="A362" s="5"/>
      <c r="D362" s="5"/>
      <c r="E362" s="5"/>
      <c r="F362" s="5"/>
      <c r="G362" s="5"/>
      <c r="H362" s="5"/>
      <c r="I362" s="5"/>
      <c r="J362" s="5"/>
      <c r="K362" s="5"/>
      <c r="L362" s="5"/>
      <c r="M362" s="5"/>
      <c r="N362" s="5"/>
    </row>
    <row r="363" spans="1:14" x14ac:dyDescent="0.2">
      <c r="A363" s="5"/>
      <c r="D363" s="5"/>
      <c r="E363" s="5"/>
      <c r="F363" s="5"/>
      <c r="G363" s="5"/>
      <c r="H363" s="5"/>
      <c r="I363" s="5"/>
      <c r="J363" s="5"/>
      <c r="K363" s="5"/>
      <c r="L363" s="5"/>
      <c r="M363" s="5"/>
      <c r="N363" s="5"/>
    </row>
    <row r="364" spans="1:14" x14ac:dyDescent="0.2">
      <c r="A364" s="5"/>
      <c r="D364" s="5"/>
      <c r="E364" s="5"/>
      <c r="F364" s="5"/>
      <c r="G364" s="5"/>
      <c r="H364" s="5"/>
      <c r="I364" s="5"/>
      <c r="J364" s="5"/>
      <c r="K364" s="5"/>
      <c r="L364" s="5"/>
      <c r="M364" s="5"/>
      <c r="N364" s="5"/>
    </row>
    <row r="365" spans="1:14" x14ac:dyDescent="0.2">
      <c r="A365" s="5"/>
      <c r="D365" s="5"/>
      <c r="E365" s="5"/>
      <c r="F365" s="5"/>
      <c r="G365" s="5"/>
      <c r="H365" s="5"/>
      <c r="I365" s="5"/>
      <c r="J365" s="5"/>
      <c r="K365" s="5"/>
      <c r="L365" s="5"/>
      <c r="M365" s="5"/>
      <c r="N365" s="5"/>
    </row>
    <row r="366" spans="1:14" x14ac:dyDescent="0.2">
      <c r="A366" s="5"/>
      <c r="D366" s="5"/>
      <c r="E366" s="5"/>
      <c r="F366" s="5"/>
      <c r="G366" s="5"/>
      <c r="H366" s="5"/>
      <c r="I366" s="5"/>
      <c r="J366" s="5"/>
      <c r="K366" s="5"/>
      <c r="L366" s="5"/>
      <c r="M366" s="5"/>
      <c r="N366" s="5"/>
    </row>
    <row r="367" spans="1:14" x14ac:dyDescent="0.2">
      <c r="A367" s="5"/>
      <c r="D367" s="5"/>
      <c r="E367" s="5"/>
      <c r="F367" s="5"/>
      <c r="G367" s="5"/>
      <c r="H367" s="5"/>
      <c r="I367" s="5"/>
      <c r="J367" s="5"/>
      <c r="K367" s="5"/>
      <c r="L367" s="5"/>
      <c r="M367" s="5"/>
      <c r="N367" s="5"/>
    </row>
    <row r="368" spans="1:14" x14ac:dyDescent="0.2">
      <c r="A368" s="5"/>
      <c r="D368" s="5"/>
      <c r="E368" s="5"/>
      <c r="F368" s="5"/>
      <c r="G368" s="5"/>
      <c r="H368" s="5"/>
      <c r="I368" s="5"/>
      <c r="J368" s="5"/>
      <c r="K368" s="5"/>
      <c r="L368" s="5"/>
      <c r="M368" s="5"/>
      <c r="N368" s="5"/>
    </row>
    <row r="369" spans="1:14" x14ac:dyDescent="0.2">
      <c r="A369" s="5"/>
      <c r="D369" s="5"/>
      <c r="E369" s="5"/>
      <c r="F369" s="5"/>
      <c r="G369" s="5"/>
      <c r="H369" s="5"/>
      <c r="I369" s="5"/>
      <c r="J369" s="5"/>
      <c r="K369" s="5"/>
      <c r="L369" s="5"/>
      <c r="M369" s="5"/>
      <c r="N369" s="5"/>
    </row>
    <row r="370" spans="1:14" x14ac:dyDescent="0.2">
      <c r="A370" s="5"/>
      <c r="D370" s="5"/>
      <c r="E370" s="5"/>
      <c r="F370" s="5"/>
      <c r="G370" s="5"/>
      <c r="H370" s="5"/>
      <c r="I370" s="5"/>
      <c r="J370" s="5"/>
      <c r="K370" s="5"/>
      <c r="L370" s="5"/>
      <c r="M370" s="5"/>
      <c r="N370" s="5"/>
    </row>
    <row r="371" spans="1:14" x14ac:dyDescent="0.2">
      <c r="A371" s="5"/>
      <c r="D371" s="5"/>
      <c r="E371" s="5"/>
      <c r="F371" s="5"/>
      <c r="G371" s="5"/>
      <c r="H371" s="5"/>
      <c r="I371" s="5"/>
      <c r="J371" s="5"/>
      <c r="K371" s="5"/>
      <c r="L371" s="5"/>
      <c r="M371" s="5"/>
      <c r="N371" s="5"/>
    </row>
    <row r="372" spans="1:14" x14ac:dyDescent="0.2">
      <c r="A372" s="5"/>
      <c r="D372" s="5"/>
      <c r="E372" s="5"/>
      <c r="F372" s="5"/>
      <c r="G372" s="5"/>
      <c r="H372" s="5"/>
      <c r="I372" s="5"/>
      <c r="J372" s="5"/>
      <c r="K372" s="5"/>
      <c r="L372" s="5"/>
      <c r="M372" s="5"/>
      <c r="N372" s="5"/>
    </row>
    <row r="373" spans="1:14" x14ac:dyDescent="0.2">
      <c r="A373" s="5"/>
      <c r="D373" s="5"/>
      <c r="E373" s="5"/>
      <c r="F373" s="5"/>
      <c r="G373" s="5"/>
      <c r="H373" s="5"/>
      <c r="I373" s="5"/>
      <c r="J373" s="5"/>
      <c r="K373" s="5"/>
      <c r="L373" s="5"/>
      <c r="M373" s="5"/>
      <c r="N373" s="5"/>
    </row>
    <row r="374" spans="1:14" x14ac:dyDescent="0.2">
      <c r="A374" s="5"/>
      <c r="D374" s="5"/>
      <c r="E374" s="5"/>
      <c r="F374" s="5"/>
      <c r="G374" s="5"/>
      <c r="H374" s="5"/>
      <c r="I374" s="5"/>
      <c r="J374" s="5"/>
      <c r="K374" s="5"/>
      <c r="L374" s="5"/>
      <c r="M374" s="5"/>
      <c r="N374" s="5"/>
    </row>
    <row r="375" spans="1:14" x14ac:dyDescent="0.2">
      <c r="A375" s="5"/>
      <c r="D375" s="5"/>
      <c r="E375" s="5"/>
      <c r="F375" s="5"/>
      <c r="G375" s="5"/>
      <c r="H375" s="5"/>
      <c r="I375" s="5"/>
      <c r="J375" s="5"/>
      <c r="K375" s="5"/>
      <c r="L375" s="5"/>
      <c r="M375" s="5"/>
      <c r="N375" s="5"/>
    </row>
    <row r="376" spans="1:14" x14ac:dyDescent="0.2">
      <c r="A376" s="5"/>
      <c r="D376" s="5"/>
      <c r="E376" s="5"/>
      <c r="F376" s="5"/>
      <c r="G376" s="5"/>
      <c r="H376" s="5"/>
      <c r="I376" s="5"/>
      <c r="J376" s="5"/>
      <c r="K376" s="5"/>
      <c r="L376" s="5"/>
      <c r="M376" s="5"/>
      <c r="N376" s="5"/>
    </row>
    <row r="377" spans="1:14" x14ac:dyDescent="0.2">
      <c r="A377" s="5"/>
      <c r="D377" s="5"/>
      <c r="E377" s="5"/>
      <c r="F377" s="5"/>
      <c r="G377" s="5"/>
      <c r="H377" s="5"/>
      <c r="I377" s="5"/>
      <c r="J377" s="5"/>
      <c r="K377" s="5"/>
      <c r="L377" s="5"/>
      <c r="M377" s="5"/>
      <c r="N377" s="5"/>
    </row>
    <row r="378" spans="1:14" x14ac:dyDescent="0.2">
      <c r="A378" s="5"/>
      <c r="D378" s="5"/>
      <c r="E378" s="5"/>
      <c r="F378" s="5"/>
      <c r="G378" s="5"/>
      <c r="H378" s="5"/>
      <c r="I378" s="5"/>
      <c r="J378" s="5"/>
      <c r="K378" s="5"/>
      <c r="L378" s="5"/>
      <c r="M378" s="5"/>
      <c r="N378" s="5"/>
    </row>
    <row r="379" spans="1:14" x14ac:dyDescent="0.2">
      <c r="A379" s="5"/>
      <c r="D379" s="5"/>
      <c r="E379" s="5"/>
      <c r="F379" s="5"/>
      <c r="G379" s="5"/>
      <c r="H379" s="5"/>
      <c r="I379" s="5"/>
      <c r="J379" s="5"/>
      <c r="K379" s="5"/>
      <c r="L379" s="5"/>
      <c r="M379" s="5"/>
      <c r="N379" s="5"/>
    </row>
    <row r="380" spans="1:14" x14ac:dyDescent="0.2">
      <c r="A380" s="5"/>
      <c r="D380" s="5"/>
      <c r="E380" s="5"/>
      <c r="F380" s="5"/>
      <c r="G380" s="5"/>
      <c r="H380" s="5"/>
      <c r="I380" s="5"/>
      <c r="J380" s="5"/>
      <c r="K380" s="5"/>
      <c r="L380" s="5"/>
      <c r="M380" s="5"/>
      <c r="N380" s="5"/>
    </row>
    <row r="381" spans="1:14" x14ac:dyDescent="0.2">
      <c r="A381" s="5"/>
      <c r="D381" s="5"/>
      <c r="E381" s="5"/>
      <c r="F381" s="5"/>
      <c r="G381" s="5"/>
      <c r="H381" s="5"/>
      <c r="I381" s="5"/>
      <c r="J381" s="5"/>
      <c r="K381" s="5"/>
      <c r="L381" s="5"/>
      <c r="M381" s="5"/>
      <c r="N381" s="5"/>
    </row>
    <row r="382" spans="1:14" x14ac:dyDescent="0.2">
      <c r="A382" s="5"/>
      <c r="D382" s="5"/>
      <c r="E382" s="5"/>
      <c r="F382" s="5"/>
      <c r="G382" s="5"/>
      <c r="H382" s="5"/>
      <c r="I382" s="5"/>
      <c r="J382" s="5"/>
      <c r="K382" s="5"/>
      <c r="L382" s="5"/>
      <c r="M382" s="5"/>
      <c r="N382" s="5"/>
    </row>
    <row r="383" spans="1:14" x14ac:dyDescent="0.2">
      <c r="A383" s="5"/>
      <c r="D383" s="5"/>
      <c r="E383" s="5"/>
      <c r="F383" s="5"/>
      <c r="G383" s="5"/>
      <c r="H383" s="5"/>
      <c r="I383" s="5"/>
      <c r="J383" s="5"/>
      <c r="K383" s="5"/>
      <c r="L383" s="5"/>
      <c r="M383" s="5"/>
      <c r="N383" s="5"/>
    </row>
    <row r="384" spans="1:14" x14ac:dyDescent="0.2">
      <c r="A384" s="5"/>
      <c r="D384" s="5"/>
      <c r="E384" s="5"/>
      <c r="F384" s="5"/>
      <c r="G384" s="5"/>
      <c r="H384" s="5"/>
      <c r="I384" s="5"/>
      <c r="J384" s="5"/>
      <c r="K384" s="5"/>
      <c r="L384" s="5"/>
      <c r="M384" s="5"/>
      <c r="N384" s="5"/>
    </row>
    <row r="385" spans="1:14" x14ac:dyDescent="0.2">
      <c r="A385" s="5"/>
      <c r="D385" s="5"/>
      <c r="E385" s="5"/>
      <c r="F385" s="5"/>
      <c r="G385" s="5"/>
      <c r="H385" s="5"/>
      <c r="I385" s="5"/>
      <c r="J385" s="5"/>
      <c r="K385" s="5"/>
      <c r="L385" s="5"/>
      <c r="M385" s="5"/>
      <c r="N385" s="5"/>
    </row>
    <row r="386" spans="1:14" x14ac:dyDescent="0.2">
      <c r="A386" s="5"/>
      <c r="D386" s="5"/>
      <c r="E386" s="5"/>
      <c r="F386" s="5"/>
      <c r="G386" s="5"/>
      <c r="H386" s="5"/>
      <c r="I386" s="5"/>
      <c r="J386" s="5"/>
      <c r="K386" s="5"/>
      <c r="L386" s="5"/>
      <c r="M386" s="5"/>
      <c r="N386" s="5"/>
    </row>
    <row r="387" spans="1:14" x14ac:dyDescent="0.2">
      <c r="A387" s="5"/>
      <c r="D387" s="5"/>
      <c r="E387" s="5"/>
      <c r="F387" s="5"/>
      <c r="G387" s="5"/>
      <c r="H387" s="5"/>
      <c r="I387" s="5"/>
      <c r="J387" s="5"/>
      <c r="K387" s="5"/>
      <c r="L387" s="5"/>
      <c r="M387" s="5"/>
      <c r="N387" s="5"/>
    </row>
    <row r="388" spans="1:14" x14ac:dyDescent="0.2">
      <c r="A388" s="5"/>
      <c r="D388" s="5"/>
      <c r="E388" s="5"/>
      <c r="F388" s="5"/>
      <c r="G388" s="5"/>
      <c r="H388" s="5"/>
      <c r="I388" s="5"/>
      <c r="J388" s="5"/>
      <c r="K388" s="5"/>
      <c r="L388" s="5"/>
      <c r="M388" s="5"/>
      <c r="N388" s="5"/>
    </row>
    <row r="389" spans="1:14" x14ac:dyDescent="0.2">
      <c r="A389" s="5"/>
      <c r="D389" s="5"/>
      <c r="E389" s="5"/>
      <c r="F389" s="5"/>
      <c r="G389" s="5"/>
      <c r="H389" s="5"/>
      <c r="I389" s="5"/>
      <c r="J389" s="5"/>
      <c r="K389" s="5"/>
      <c r="L389" s="5"/>
      <c r="M389" s="5"/>
      <c r="N389" s="5"/>
    </row>
    <row r="390" spans="1:14" x14ac:dyDescent="0.2">
      <c r="A390" s="5"/>
      <c r="D390" s="5"/>
      <c r="E390" s="5"/>
      <c r="F390" s="5"/>
      <c r="G390" s="5"/>
      <c r="H390" s="5"/>
      <c r="I390" s="5"/>
      <c r="J390" s="5"/>
      <c r="K390" s="5"/>
      <c r="L390" s="5"/>
      <c r="M390" s="5"/>
      <c r="N390" s="5"/>
    </row>
    <row r="391" spans="1:14" x14ac:dyDescent="0.2">
      <c r="A391" s="5"/>
      <c r="D391" s="5"/>
      <c r="E391" s="5"/>
      <c r="F391" s="5"/>
      <c r="G391" s="5"/>
      <c r="H391" s="5"/>
      <c r="I391" s="5"/>
      <c r="J391" s="5"/>
      <c r="K391" s="5"/>
      <c r="L391" s="5"/>
      <c r="M391" s="5"/>
      <c r="N391" s="5"/>
    </row>
    <row r="392" spans="1:14" x14ac:dyDescent="0.2">
      <c r="A392" s="5"/>
      <c r="D392" s="5"/>
      <c r="E392" s="5"/>
      <c r="F392" s="5"/>
      <c r="G392" s="5"/>
      <c r="H392" s="5"/>
      <c r="I392" s="5"/>
      <c r="J392" s="5"/>
      <c r="K392" s="5"/>
      <c r="L392" s="5"/>
      <c r="M392" s="5"/>
      <c r="N392" s="5"/>
    </row>
    <row r="393" spans="1:14" x14ac:dyDescent="0.2">
      <c r="A393" s="5"/>
      <c r="D393" s="5"/>
      <c r="E393" s="5"/>
      <c r="F393" s="5"/>
      <c r="G393" s="5"/>
      <c r="H393" s="5"/>
      <c r="I393" s="5"/>
      <c r="J393" s="5"/>
      <c r="K393" s="5"/>
      <c r="L393" s="5"/>
      <c r="M393" s="5"/>
      <c r="N393" s="5"/>
    </row>
    <row r="394" spans="1:14" x14ac:dyDescent="0.2">
      <c r="A394" s="5"/>
      <c r="D394" s="5"/>
      <c r="E394" s="5"/>
      <c r="F394" s="5"/>
      <c r="G394" s="5"/>
      <c r="H394" s="5"/>
      <c r="I394" s="5"/>
      <c r="J394" s="5"/>
      <c r="K394" s="5"/>
      <c r="L394" s="5"/>
      <c r="M394" s="5"/>
      <c r="N394" s="5"/>
    </row>
    <row r="395" spans="1:14" x14ac:dyDescent="0.2">
      <c r="A395" s="5"/>
      <c r="D395" s="5"/>
      <c r="E395" s="5"/>
      <c r="F395" s="5"/>
      <c r="G395" s="5"/>
      <c r="H395" s="5"/>
      <c r="I395" s="5"/>
      <c r="J395" s="5"/>
      <c r="K395" s="5"/>
      <c r="L395" s="5"/>
      <c r="M395" s="5"/>
      <c r="N395" s="5"/>
    </row>
    <row r="396" spans="1:14" x14ac:dyDescent="0.2">
      <c r="A396" s="5"/>
      <c r="D396" s="5"/>
      <c r="E396" s="5"/>
      <c r="F396" s="5"/>
      <c r="G396" s="5"/>
      <c r="H396" s="5"/>
      <c r="I396" s="5"/>
      <c r="J396" s="5"/>
      <c r="K396" s="5"/>
      <c r="L396" s="5"/>
      <c r="M396" s="5"/>
      <c r="N396" s="5"/>
    </row>
    <row r="397" spans="1:14" x14ac:dyDescent="0.2">
      <c r="A397" s="5"/>
      <c r="D397" s="5"/>
      <c r="E397" s="5"/>
      <c r="F397" s="5"/>
      <c r="G397" s="5"/>
      <c r="H397" s="5"/>
      <c r="I397" s="5"/>
      <c r="J397" s="5"/>
      <c r="K397" s="5"/>
      <c r="L397" s="5"/>
      <c r="M397" s="5"/>
      <c r="N397" s="5"/>
    </row>
    <row r="398" spans="1:14" x14ac:dyDescent="0.2">
      <c r="A398" s="5"/>
      <c r="D398" s="5"/>
      <c r="E398" s="5"/>
      <c r="F398" s="5"/>
      <c r="G398" s="5"/>
      <c r="H398" s="5"/>
      <c r="I398" s="5"/>
      <c r="J398" s="5"/>
      <c r="K398" s="5"/>
      <c r="L398" s="5"/>
      <c r="M398" s="5"/>
      <c r="N398" s="5"/>
    </row>
    <row r="399" spans="1:14" x14ac:dyDescent="0.2">
      <c r="A399" s="5"/>
      <c r="D399" s="5"/>
      <c r="E399" s="5"/>
      <c r="F399" s="5"/>
      <c r="G399" s="5"/>
      <c r="H399" s="5"/>
      <c r="I399" s="5"/>
      <c r="J399" s="5"/>
      <c r="K399" s="5"/>
      <c r="L399" s="5"/>
      <c r="M399" s="5"/>
      <c r="N399" s="5"/>
    </row>
    <row r="400" spans="1:14" x14ac:dyDescent="0.2">
      <c r="A400" s="5"/>
      <c r="D400" s="5"/>
      <c r="E400" s="5"/>
      <c r="F400" s="5"/>
      <c r="G400" s="5"/>
      <c r="H400" s="5"/>
      <c r="I400" s="5"/>
      <c r="J400" s="5"/>
      <c r="K400" s="5"/>
      <c r="L400" s="5"/>
      <c r="M400" s="5"/>
      <c r="N400" s="5"/>
    </row>
    <row r="401" spans="1:14" x14ac:dyDescent="0.2">
      <c r="A401" s="5"/>
      <c r="D401" s="5"/>
      <c r="E401" s="5"/>
      <c r="F401" s="5"/>
      <c r="G401" s="5"/>
      <c r="H401" s="5"/>
      <c r="I401" s="5"/>
      <c r="J401" s="5"/>
      <c r="K401" s="5"/>
      <c r="L401" s="5"/>
      <c r="M401" s="5"/>
      <c r="N401" s="5"/>
    </row>
    <row r="402" spans="1:14" x14ac:dyDescent="0.2">
      <c r="A402" s="5"/>
      <c r="D402" s="5"/>
      <c r="E402" s="5"/>
      <c r="F402" s="5"/>
      <c r="G402" s="5"/>
      <c r="H402" s="5"/>
      <c r="I402" s="5"/>
      <c r="J402" s="5"/>
      <c r="K402" s="5"/>
      <c r="L402" s="5"/>
      <c r="M402" s="5"/>
      <c r="N402" s="5"/>
    </row>
    <row r="403" spans="1:14" x14ac:dyDescent="0.2">
      <c r="A403" s="5"/>
      <c r="D403" s="5"/>
      <c r="E403" s="5"/>
      <c r="F403" s="5"/>
      <c r="G403" s="5"/>
      <c r="H403" s="5"/>
      <c r="I403" s="5"/>
      <c r="J403" s="5"/>
      <c r="K403" s="5"/>
      <c r="L403" s="5"/>
      <c r="M403" s="5"/>
      <c r="N403" s="5"/>
    </row>
    <row r="404" spans="1:14" x14ac:dyDescent="0.2">
      <c r="A404" s="5"/>
      <c r="D404" s="5"/>
      <c r="E404" s="5"/>
      <c r="F404" s="5"/>
      <c r="G404" s="5"/>
      <c r="H404" s="5"/>
      <c r="I404" s="5"/>
      <c r="J404" s="5"/>
      <c r="K404" s="5"/>
      <c r="L404" s="5"/>
      <c r="M404" s="5"/>
      <c r="N404" s="5"/>
    </row>
    <row r="405" spans="1:14" x14ac:dyDescent="0.2">
      <c r="A405" s="5"/>
      <c r="D405" s="5"/>
      <c r="E405" s="5"/>
      <c r="F405" s="5"/>
      <c r="G405" s="5"/>
      <c r="H405" s="5"/>
      <c r="I405" s="5"/>
      <c r="J405" s="5"/>
      <c r="K405" s="5"/>
      <c r="L405" s="5"/>
      <c r="M405" s="5"/>
      <c r="N405" s="5"/>
    </row>
    <row r="406" spans="1:14" x14ac:dyDescent="0.2">
      <c r="A406" s="5"/>
      <c r="D406" s="5"/>
      <c r="E406" s="5"/>
      <c r="F406" s="5"/>
      <c r="G406" s="5"/>
      <c r="H406" s="5"/>
      <c r="I406" s="5"/>
      <c r="J406" s="5"/>
      <c r="K406" s="5"/>
      <c r="L406" s="5"/>
      <c r="M406" s="5"/>
      <c r="N406" s="5"/>
    </row>
    <row r="407" spans="1:14" x14ac:dyDescent="0.2">
      <c r="A407" s="5"/>
      <c r="D407" s="5"/>
      <c r="E407" s="5"/>
      <c r="F407" s="5"/>
      <c r="G407" s="5"/>
      <c r="H407" s="5"/>
      <c r="I407" s="5"/>
      <c r="J407" s="5"/>
      <c r="K407" s="5"/>
      <c r="L407" s="5"/>
      <c r="M407" s="5"/>
      <c r="N407" s="5"/>
    </row>
    <row r="408" spans="1:14" x14ac:dyDescent="0.2">
      <c r="A408" s="5"/>
      <c r="D408" s="5"/>
      <c r="E408" s="5"/>
      <c r="F408" s="5"/>
      <c r="G408" s="5"/>
      <c r="H408" s="5"/>
      <c r="I408" s="5"/>
      <c r="J408" s="5"/>
      <c r="K408" s="5"/>
      <c r="L408" s="5"/>
      <c r="M408" s="5"/>
      <c r="N408" s="5"/>
    </row>
    <row r="409" spans="1:14" x14ac:dyDescent="0.2">
      <c r="A409" s="5"/>
      <c r="D409" s="5"/>
      <c r="E409" s="5"/>
      <c r="F409" s="5"/>
      <c r="G409" s="5"/>
      <c r="H409" s="5"/>
      <c r="I409" s="5"/>
      <c r="J409" s="5"/>
      <c r="K409" s="5"/>
      <c r="L409" s="5"/>
      <c r="M409" s="5"/>
      <c r="N409" s="5"/>
    </row>
    <row r="410" spans="1:14" x14ac:dyDescent="0.2">
      <c r="A410" s="5"/>
      <c r="D410" s="5"/>
      <c r="E410" s="5"/>
      <c r="F410" s="5"/>
      <c r="G410" s="5"/>
      <c r="H410" s="5"/>
      <c r="I410" s="5"/>
      <c r="J410" s="5"/>
      <c r="K410" s="5"/>
      <c r="L410" s="5"/>
      <c r="M410" s="5"/>
      <c r="N410" s="5"/>
    </row>
    <row r="411" spans="1:14" x14ac:dyDescent="0.2">
      <c r="A411" s="5"/>
      <c r="D411" s="5"/>
      <c r="E411" s="5"/>
      <c r="F411" s="5"/>
      <c r="G411" s="5"/>
      <c r="H411" s="5"/>
      <c r="I411" s="5"/>
      <c r="J411" s="5"/>
      <c r="K411" s="5"/>
      <c r="L411" s="5"/>
      <c r="M411" s="5"/>
      <c r="N411" s="5"/>
    </row>
    <row r="412" spans="1:14" x14ac:dyDescent="0.2">
      <c r="A412" s="5"/>
      <c r="D412" s="5"/>
      <c r="E412" s="5"/>
      <c r="F412" s="5"/>
      <c r="G412" s="5"/>
      <c r="H412" s="5"/>
      <c r="I412" s="5"/>
      <c r="J412" s="5"/>
      <c r="K412" s="5"/>
      <c r="L412" s="5"/>
      <c r="M412" s="5"/>
      <c r="N412" s="5"/>
    </row>
    <row r="413" spans="1:14" x14ac:dyDescent="0.2">
      <c r="A413" s="5"/>
      <c r="D413" s="5"/>
      <c r="E413" s="5"/>
      <c r="F413" s="5"/>
      <c r="G413" s="5"/>
      <c r="H413" s="5"/>
      <c r="I413" s="5"/>
      <c r="J413" s="5"/>
      <c r="K413" s="5"/>
      <c r="L413" s="5"/>
      <c r="M413" s="5"/>
      <c r="N413" s="5"/>
    </row>
    <row r="414" spans="1:14" x14ac:dyDescent="0.2">
      <c r="A414" s="5"/>
      <c r="D414" s="5"/>
      <c r="E414" s="5"/>
      <c r="F414" s="5"/>
      <c r="G414" s="5"/>
      <c r="H414" s="5"/>
      <c r="I414" s="5"/>
      <c r="J414" s="5"/>
      <c r="K414" s="5"/>
      <c r="L414" s="5"/>
      <c r="M414" s="5"/>
      <c r="N414" s="5"/>
    </row>
    <row r="415" spans="1:14" x14ac:dyDescent="0.2">
      <c r="A415" s="5"/>
      <c r="D415" s="5"/>
      <c r="E415" s="5"/>
      <c r="F415" s="5"/>
      <c r="G415" s="5"/>
      <c r="H415" s="5"/>
      <c r="I415" s="5"/>
      <c r="J415" s="5"/>
      <c r="K415" s="5"/>
      <c r="L415" s="5"/>
      <c r="M415" s="5"/>
      <c r="N415" s="5"/>
    </row>
    <row r="416" spans="1:14" x14ac:dyDescent="0.2">
      <c r="A416" s="5"/>
      <c r="D416" s="5"/>
      <c r="E416" s="5"/>
      <c r="F416" s="5"/>
      <c r="G416" s="5"/>
      <c r="H416" s="5"/>
      <c r="I416" s="5"/>
      <c r="J416" s="5"/>
      <c r="K416" s="5"/>
      <c r="L416" s="5"/>
      <c r="M416" s="5"/>
      <c r="N416" s="5"/>
    </row>
    <row r="417" spans="1:14" x14ac:dyDescent="0.2">
      <c r="A417" s="5"/>
      <c r="D417" s="5"/>
      <c r="E417" s="5"/>
      <c r="F417" s="5"/>
      <c r="G417" s="5"/>
      <c r="H417" s="5"/>
      <c r="I417" s="5"/>
      <c r="J417" s="5"/>
      <c r="K417" s="5"/>
      <c r="L417" s="5"/>
      <c r="M417" s="5"/>
      <c r="N417" s="5"/>
    </row>
    <row r="418" spans="1:14" x14ac:dyDescent="0.2">
      <c r="A418" s="5"/>
      <c r="D418" s="5"/>
      <c r="E418" s="5"/>
      <c r="F418" s="5"/>
      <c r="G418" s="5"/>
      <c r="H418" s="5"/>
      <c r="I418" s="5"/>
      <c r="J418" s="5"/>
      <c r="K418" s="5"/>
      <c r="L418" s="5"/>
      <c r="M418" s="5"/>
      <c r="N418" s="5"/>
    </row>
    <row r="419" spans="1:14" x14ac:dyDescent="0.2">
      <c r="A419" s="5"/>
      <c r="D419" s="5"/>
      <c r="E419" s="5"/>
      <c r="F419" s="5"/>
      <c r="G419" s="5"/>
      <c r="H419" s="5"/>
      <c r="I419" s="5"/>
      <c r="J419" s="5"/>
      <c r="K419" s="5"/>
      <c r="L419" s="5"/>
      <c r="M419" s="5"/>
      <c r="N419" s="5"/>
    </row>
    <row r="420" spans="1:14" x14ac:dyDescent="0.2">
      <c r="A420" s="5"/>
      <c r="D420" s="5"/>
      <c r="E420" s="5"/>
      <c r="F420" s="5"/>
      <c r="G420" s="5"/>
      <c r="H420" s="5"/>
      <c r="I420" s="5"/>
      <c r="J420" s="5"/>
      <c r="K420" s="5"/>
      <c r="L420" s="5"/>
      <c r="M420" s="5"/>
      <c r="N420" s="5"/>
    </row>
    <row r="421" spans="1:14" x14ac:dyDescent="0.2">
      <c r="A421" s="5"/>
      <c r="D421" s="5"/>
      <c r="E421" s="5"/>
      <c r="F421" s="5"/>
      <c r="G421" s="5"/>
      <c r="H421" s="5"/>
      <c r="I421" s="5"/>
      <c r="J421" s="5"/>
      <c r="K421" s="5"/>
      <c r="L421" s="5"/>
      <c r="M421" s="5"/>
      <c r="N421" s="5"/>
    </row>
    <row r="422" spans="1:14" x14ac:dyDescent="0.2">
      <c r="A422" s="5"/>
      <c r="D422" s="5"/>
      <c r="E422" s="5"/>
      <c r="F422" s="5"/>
      <c r="G422" s="5"/>
      <c r="H422" s="5"/>
      <c r="I422" s="5"/>
      <c r="J422" s="5"/>
      <c r="K422" s="5"/>
      <c r="L422" s="5"/>
      <c r="M422" s="5"/>
      <c r="N422" s="5"/>
    </row>
    <row r="423" spans="1:14" x14ac:dyDescent="0.2">
      <c r="A423" s="5"/>
      <c r="D423" s="5"/>
      <c r="E423" s="5"/>
      <c r="F423" s="5"/>
      <c r="G423" s="5"/>
      <c r="H423" s="5"/>
      <c r="I423" s="5"/>
      <c r="J423" s="5"/>
      <c r="K423" s="5"/>
      <c r="L423" s="5"/>
      <c r="M423" s="5"/>
      <c r="N423" s="5"/>
    </row>
    <row r="424" spans="1:14" x14ac:dyDescent="0.2">
      <c r="A424" s="5"/>
      <c r="D424" s="5"/>
      <c r="E424" s="5"/>
      <c r="F424" s="5"/>
      <c r="G424" s="5"/>
      <c r="H424" s="5"/>
      <c r="I424" s="5"/>
      <c r="J424" s="5"/>
      <c r="K424" s="5"/>
      <c r="L424" s="5"/>
      <c r="M424" s="5"/>
      <c r="N424" s="5"/>
    </row>
    <row r="425" spans="1:14" x14ac:dyDescent="0.2">
      <c r="A425" s="5"/>
      <c r="D425" s="5"/>
      <c r="E425" s="5"/>
      <c r="F425" s="5"/>
      <c r="G425" s="5"/>
      <c r="H425" s="5"/>
      <c r="I425" s="5"/>
      <c r="J425" s="5"/>
      <c r="K425" s="5"/>
      <c r="L425" s="5"/>
      <c r="M425" s="5"/>
      <c r="N425" s="5"/>
    </row>
    <row r="426" spans="1:14" x14ac:dyDescent="0.2">
      <c r="A426" s="5"/>
      <c r="D426" s="5"/>
      <c r="E426" s="5"/>
      <c r="F426" s="5"/>
      <c r="G426" s="5"/>
      <c r="H426" s="5"/>
      <c r="I426" s="5"/>
      <c r="J426" s="5"/>
      <c r="K426" s="5"/>
      <c r="L426" s="5"/>
      <c r="M426" s="5"/>
      <c r="N426" s="5"/>
    </row>
    <row r="427" spans="1:14" x14ac:dyDescent="0.2">
      <c r="A427" s="5"/>
      <c r="D427" s="5"/>
      <c r="E427" s="5"/>
      <c r="F427" s="5"/>
      <c r="G427" s="5"/>
      <c r="H427" s="5"/>
      <c r="I427" s="5"/>
      <c r="J427" s="5"/>
      <c r="K427" s="5"/>
      <c r="L427" s="5"/>
      <c r="M427" s="5"/>
      <c r="N427" s="5"/>
    </row>
    <row r="428" spans="1:14" x14ac:dyDescent="0.2">
      <c r="A428" s="5"/>
      <c r="D428" s="5"/>
      <c r="E428" s="5"/>
      <c r="F428" s="5"/>
      <c r="G428" s="5"/>
      <c r="H428" s="5"/>
      <c r="I428" s="5"/>
      <c r="J428" s="5"/>
      <c r="K428" s="5"/>
      <c r="L428" s="5"/>
      <c r="M428" s="5"/>
      <c r="N428" s="5"/>
    </row>
    <row r="429" spans="1:14" x14ac:dyDescent="0.2">
      <c r="A429" s="5"/>
      <c r="D429" s="5"/>
      <c r="E429" s="5"/>
      <c r="F429" s="5"/>
      <c r="G429" s="5"/>
      <c r="H429" s="5"/>
      <c r="I429" s="5"/>
      <c r="J429" s="5"/>
      <c r="K429" s="5"/>
      <c r="L429" s="5"/>
      <c r="M429" s="5"/>
      <c r="N429" s="5"/>
    </row>
    <row r="430" spans="1:14" x14ac:dyDescent="0.2">
      <c r="A430" s="5"/>
      <c r="D430" s="5"/>
      <c r="E430" s="5"/>
      <c r="F430" s="5"/>
      <c r="G430" s="5"/>
      <c r="H430" s="5"/>
      <c r="I430" s="5"/>
      <c r="J430" s="5"/>
      <c r="K430" s="5"/>
      <c r="L430" s="5"/>
      <c r="M430" s="5"/>
      <c r="N430" s="5"/>
    </row>
    <row r="431" spans="1:14" x14ac:dyDescent="0.2">
      <c r="A431" s="5"/>
      <c r="D431" s="5"/>
      <c r="E431" s="5"/>
      <c r="F431" s="5"/>
      <c r="G431" s="5"/>
      <c r="H431" s="5"/>
      <c r="I431" s="5"/>
      <c r="J431" s="5"/>
      <c r="K431" s="5"/>
      <c r="L431" s="5"/>
      <c r="M431" s="5"/>
      <c r="N431" s="5"/>
    </row>
    <row r="432" spans="1:14" x14ac:dyDescent="0.2">
      <c r="A432" s="5"/>
      <c r="D432" s="5"/>
      <c r="E432" s="5"/>
      <c r="F432" s="5"/>
      <c r="G432" s="5"/>
      <c r="H432" s="5"/>
      <c r="I432" s="5"/>
      <c r="J432" s="5"/>
      <c r="K432" s="5"/>
      <c r="L432" s="5"/>
      <c r="M432" s="5"/>
      <c r="N432" s="5"/>
    </row>
    <row r="433" spans="1:14" x14ac:dyDescent="0.2">
      <c r="A433" s="5"/>
      <c r="D433" s="5"/>
      <c r="E433" s="5"/>
      <c r="F433" s="5"/>
      <c r="G433" s="5"/>
      <c r="H433" s="5"/>
      <c r="I433" s="5"/>
      <c r="J433" s="5"/>
      <c r="K433" s="5"/>
      <c r="L433" s="5"/>
      <c r="M433" s="5"/>
      <c r="N433" s="5"/>
    </row>
    <row r="434" spans="1:14" x14ac:dyDescent="0.2">
      <c r="A434" s="5"/>
      <c r="D434" s="5"/>
      <c r="E434" s="5"/>
      <c r="F434" s="5"/>
      <c r="G434" s="5"/>
      <c r="H434" s="5"/>
      <c r="I434" s="5"/>
      <c r="J434" s="5"/>
      <c r="K434" s="5"/>
      <c r="L434" s="5"/>
      <c r="M434" s="5"/>
      <c r="N434" s="5"/>
    </row>
    <row r="435" spans="1:14" x14ac:dyDescent="0.2">
      <c r="A435" s="5"/>
      <c r="D435" s="5"/>
      <c r="E435" s="5"/>
      <c r="F435" s="5"/>
      <c r="G435" s="5"/>
      <c r="H435" s="5"/>
      <c r="I435" s="5"/>
      <c r="J435" s="5"/>
      <c r="K435" s="5"/>
      <c r="L435" s="5"/>
      <c r="M435" s="5"/>
      <c r="N435" s="5"/>
    </row>
    <row r="436" spans="1:14" x14ac:dyDescent="0.2">
      <c r="A436" s="5"/>
      <c r="D436" s="5"/>
      <c r="E436" s="5"/>
      <c r="F436" s="5"/>
      <c r="G436" s="5"/>
      <c r="H436" s="5"/>
      <c r="I436" s="5"/>
      <c r="J436" s="5"/>
      <c r="K436" s="5"/>
      <c r="L436" s="5"/>
      <c r="M436" s="5"/>
      <c r="N436" s="5"/>
    </row>
    <row r="437" spans="1:14" x14ac:dyDescent="0.2">
      <c r="A437" s="5"/>
      <c r="D437" s="5"/>
      <c r="E437" s="5"/>
      <c r="F437" s="5"/>
      <c r="G437" s="5"/>
      <c r="H437" s="5"/>
      <c r="I437" s="5"/>
      <c r="J437" s="5"/>
      <c r="K437" s="5"/>
      <c r="L437" s="5"/>
      <c r="M437" s="5"/>
      <c r="N437" s="5"/>
    </row>
    <row r="438" spans="1:14" x14ac:dyDescent="0.2">
      <c r="A438" s="5"/>
      <c r="D438" s="5"/>
      <c r="E438" s="5"/>
      <c r="F438" s="5"/>
      <c r="G438" s="5"/>
      <c r="H438" s="5"/>
      <c r="I438" s="5"/>
      <c r="J438" s="5"/>
      <c r="K438" s="5"/>
      <c r="L438" s="5"/>
      <c r="M438" s="5"/>
      <c r="N438" s="5"/>
    </row>
    <row r="439" spans="1:14" x14ac:dyDescent="0.2">
      <c r="A439" s="5"/>
      <c r="D439" s="5"/>
      <c r="E439" s="5"/>
      <c r="F439" s="5"/>
      <c r="G439" s="5"/>
      <c r="H439" s="5"/>
      <c r="I439" s="5"/>
      <c r="J439" s="5"/>
      <c r="K439" s="5"/>
      <c r="L439" s="5"/>
      <c r="M439" s="5"/>
      <c r="N439" s="5"/>
    </row>
    <row r="440" spans="1:14" x14ac:dyDescent="0.2">
      <c r="A440" s="5"/>
      <c r="D440" s="5"/>
      <c r="E440" s="5"/>
      <c r="F440" s="5"/>
      <c r="G440" s="5"/>
      <c r="H440" s="5"/>
      <c r="I440" s="5"/>
      <c r="J440" s="5"/>
      <c r="K440" s="5"/>
      <c r="L440" s="5"/>
      <c r="M440" s="5"/>
      <c r="N440" s="5"/>
    </row>
    <row r="441" spans="1:14" x14ac:dyDescent="0.2">
      <c r="A441" s="5"/>
      <c r="D441" s="5"/>
      <c r="E441" s="5"/>
      <c r="F441" s="5"/>
      <c r="G441" s="5"/>
      <c r="H441" s="5"/>
      <c r="I441" s="5"/>
      <c r="J441" s="5"/>
      <c r="K441" s="5"/>
      <c r="L441" s="5"/>
      <c r="M441" s="5"/>
      <c r="N441" s="5"/>
    </row>
    <row r="442" spans="1:14" x14ac:dyDescent="0.2">
      <c r="A442" s="5"/>
      <c r="D442" s="5"/>
      <c r="E442" s="5"/>
      <c r="F442" s="5"/>
      <c r="G442" s="5"/>
      <c r="H442" s="5"/>
      <c r="I442" s="5"/>
      <c r="J442" s="5"/>
      <c r="K442" s="5"/>
      <c r="L442" s="5"/>
      <c r="M442" s="5"/>
      <c r="N442" s="5"/>
    </row>
    <row r="443" spans="1:14" x14ac:dyDescent="0.2">
      <c r="A443" s="5"/>
      <c r="D443" s="5"/>
      <c r="E443" s="5"/>
      <c r="F443" s="5"/>
      <c r="G443" s="5"/>
      <c r="H443" s="5"/>
      <c r="I443" s="5"/>
      <c r="J443" s="5"/>
      <c r="K443" s="5"/>
      <c r="L443" s="5"/>
      <c r="M443" s="5"/>
      <c r="N443" s="5"/>
    </row>
    <row r="444" spans="1:14" x14ac:dyDescent="0.2">
      <c r="A444" s="5"/>
      <c r="D444" s="5"/>
      <c r="E444" s="5"/>
      <c r="F444" s="5"/>
      <c r="G444" s="5"/>
      <c r="H444" s="5"/>
      <c r="I444" s="5"/>
      <c r="J444" s="5"/>
      <c r="K444" s="5"/>
      <c r="L444" s="5"/>
      <c r="M444" s="5"/>
      <c r="N444" s="5"/>
    </row>
    <row r="445" spans="1:14" x14ac:dyDescent="0.2">
      <c r="A445" s="5"/>
      <c r="D445" s="5"/>
      <c r="E445" s="5"/>
      <c r="F445" s="5"/>
      <c r="G445" s="5"/>
      <c r="H445" s="5"/>
      <c r="I445" s="5"/>
      <c r="J445" s="5"/>
      <c r="K445" s="5"/>
      <c r="L445" s="5"/>
      <c r="M445" s="5"/>
      <c r="N445" s="5"/>
    </row>
    <row r="446" spans="1:14" x14ac:dyDescent="0.2">
      <c r="A446" s="5"/>
      <c r="D446" s="5"/>
      <c r="E446" s="5"/>
      <c r="F446" s="5"/>
      <c r="G446" s="5"/>
      <c r="H446" s="5"/>
      <c r="I446" s="5"/>
      <c r="J446" s="5"/>
      <c r="K446" s="5"/>
      <c r="L446" s="5"/>
      <c r="M446" s="5"/>
      <c r="N446" s="5"/>
    </row>
    <row r="447" spans="1:14" x14ac:dyDescent="0.2">
      <c r="A447" s="5"/>
      <c r="D447" s="5"/>
      <c r="E447" s="5"/>
      <c r="F447" s="5"/>
      <c r="G447" s="5"/>
      <c r="H447" s="5"/>
      <c r="I447" s="5"/>
      <c r="J447" s="5"/>
      <c r="K447" s="5"/>
      <c r="L447" s="5"/>
      <c r="M447" s="5"/>
      <c r="N447" s="5"/>
    </row>
    <row r="448" spans="1:14" x14ac:dyDescent="0.2">
      <c r="A448" s="5"/>
      <c r="D448" s="5"/>
      <c r="E448" s="5"/>
      <c r="F448" s="5"/>
      <c r="G448" s="5"/>
      <c r="H448" s="5"/>
      <c r="I448" s="5"/>
      <c r="J448" s="5"/>
      <c r="K448" s="5"/>
      <c r="L448" s="5"/>
      <c r="M448" s="5"/>
      <c r="N448" s="5"/>
    </row>
    <row r="449" spans="1:14" x14ac:dyDescent="0.2">
      <c r="A449" s="5"/>
      <c r="D449" s="5"/>
      <c r="E449" s="5"/>
      <c r="F449" s="5"/>
      <c r="G449" s="5"/>
      <c r="H449" s="5"/>
      <c r="I449" s="5"/>
      <c r="J449" s="5"/>
      <c r="K449" s="5"/>
      <c r="L449" s="5"/>
      <c r="M449" s="5"/>
      <c r="N449" s="5"/>
    </row>
    <row r="450" spans="1:14" x14ac:dyDescent="0.2">
      <c r="A450" s="5"/>
      <c r="D450" s="5"/>
      <c r="E450" s="5"/>
      <c r="F450" s="5"/>
      <c r="G450" s="5"/>
      <c r="H450" s="5"/>
      <c r="I450" s="5"/>
      <c r="J450" s="5"/>
      <c r="K450" s="5"/>
      <c r="L450" s="5"/>
      <c r="M450" s="5"/>
      <c r="N450" s="5"/>
    </row>
    <row r="451" spans="1:14" x14ac:dyDescent="0.2">
      <c r="A451" s="5"/>
      <c r="D451" s="5"/>
      <c r="E451" s="5"/>
      <c r="F451" s="5"/>
      <c r="G451" s="5"/>
      <c r="H451" s="5"/>
      <c r="I451" s="5"/>
      <c r="J451" s="5"/>
      <c r="K451" s="5"/>
      <c r="L451" s="5"/>
      <c r="M451" s="5"/>
      <c r="N451" s="5"/>
    </row>
    <row r="452" spans="1:14" x14ac:dyDescent="0.2">
      <c r="A452" s="5"/>
      <c r="D452" s="5"/>
      <c r="E452" s="5"/>
      <c r="F452" s="5"/>
      <c r="G452" s="5"/>
      <c r="H452" s="5"/>
      <c r="I452" s="5"/>
      <c r="J452" s="5"/>
      <c r="K452" s="5"/>
      <c r="L452" s="5"/>
      <c r="M452" s="5"/>
      <c r="N452" s="5"/>
    </row>
    <row r="453" spans="1:14" x14ac:dyDescent="0.2">
      <c r="A453" s="5"/>
      <c r="D453" s="5"/>
      <c r="E453" s="5"/>
      <c r="F453" s="5"/>
      <c r="G453" s="5"/>
      <c r="H453" s="5"/>
      <c r="I453" s="5"/>
      <c r="J453" s="5"/>
      <c r="K453" s="5"/>
      <c r="L453" s="5"/>
      <c r="M453" s="5"/>
      <c r="N453" s="5"/>
    </row>
    <row r="454" spans="1:14" x14ac:dyDescent="0.2">
      <c r="A454" s="5"/>
      <c r="D454" s="5"/>
      <c r="E454" s="5"/>
      <c r="F454" s="5"/>
      <c r="G454" s="5"/>
      <c r="H454" s="5"/>
      <c r="I454" s="5"/>
      <c r="J454" s="5"/>
      <c r="K454" s="5"/>
      <c r="L454" s="5"/>
      <c r="M454" s="5"/>
      <c r="N454" s="5"/>
    </row>
    <row r="455" spans="1:14" x14ac:dyDescent="0.2">
      <c r="A455" s="5"/>
      <c r="D455" s="5"/>
      <c r="E455" s="5"/>
      <c r="F455" s="5"/>
      <c r="G455" s="5"/>
      <c r="H455" s="5"/>
      <c r="I455" s="5"/>
      <c r="J455" s="5"/>
      <c r="K455" s="5"/>
      <c r="L455" s="5"/>
      <c r="M455" s="5"/>
      <c r="N455" s="5"/>
    </row>
    <row r="456" spans="1:14" x14ac:dyDescent="0.2">
      <c r="A456" s="5"/>
      <c r="D456" s="5"/>
      <c r="E456" s="5"/>
      <c r="F456" s="5"/>
      <c r="G456" s="5"/>
      <c r="H456" s="5"/>
      <c r="I456" s="5"/>
      <c r="J456" s="5"/>
      <c r="K456" s="5"/>
      <c r="L456" s="5"/>
      <c r="M456" s="5"/>
      <c r="N456" s="5"/>
    </row>
    <row r="457" spans="1:14" x14ac:dyDescent="0.2">
      <c r="A457" s="5"/>
      <c r="D457" s="5"/>
      <c r="E457" s="5"/>
      <c r="F457" s="5"/>
      <c r="G457" s="5"/>
      <c r="H457" s="5"/>
      <c r="I457" s="5"/>
      <c r="J457" s="5"/>
      <c r="K457" s="5"/>
      <c r="L457" s="5"/>
      <c r="M457" s="5"/>
      <c r="N457" s="5"/>
    </row>
    <row r="458" spans="1:14" x14ac:dyDescent="0.2">
      <c r="A458" s="5"/>
      <c r="D458" s="5"/>
      <c r="E458" s="5"/>
      <c r="F458" s="5"/>
      <c r="G458" s="5"/>
      <c r="H458" s="5"/>
      <c r="I458" s="5"/>
      <c r="J458" s="5"/>
      <c r="K458" s="5"/>
      <c r="L458" s="5"/>
      <c r="M458" s="5"/>
      <c r="N458" s="5"/>
    </row>
    <row r="459" spans="1:14" x14ac:dyDescent="0.2">
      <c r="A459" s="5"/>
      <c r="D459" s="5"/>
      <c r="E459" s="5"/>
      <c r="F459" s="5"/>
      <c r="G459" s="5"/>
      <c r="H459" s="5"/>
      <c r="I459" s="5"/>
      <c r="J459" s="5"/>
      <c r="K459" s="5"/>
      <c r="L459" s="5"/>
      <c r="M459" s="5"/>
      <c r="N459" s="5"/>
    </row>
    <row r="460" spans="1:14" x14ac:dyDescent="0.2">
      <c r="A460" s="5"/>
      <c r="D460" s="5"/>
      <c r="E460" s="5"/>
      <c r="F460" s="5"/>
      <c r="G460" s="5"/>
      <c r="H460" s="5"/>
      <c r="I460" s="5"/>
      <c r="J460" s="5"/>
      <c r="K460" s="5"/>
      <c r="L460" s="5"/>
      <c r="M460" s="5"/>
      <c r="N460" s="5"/>
    </row>
    <row r="461" spans="1:14" x14ac:dyDescent="0.2">
      <c r="A461" s="5"/>
      <c r="D461" s="5"/>
      <c r="E461" s="5"/>
      <c r="F461" s="5"/>
      <c r="G461" s="5"/>
      <c r="H461" s="5"/>
      <c r="I461" s="5"/>
      <c r="J461" s="5"/>
      <c r="K461" s="5"/>
      <c r="L461" s="5"/>
      <c r="M461" s="5"/>
      <c r="N461" s="5"/>
    </row>
    <row r="462" spans="1:14" x14ac:dyDescent="0.2">
      <c r="A462" s="5"/>
      <c r="D462" s="5"/>
      <c r="E462" s="5"/>
      <c r="F462" s="5"/>
      <c r="G462" s="5"/>
      <c r="H462" s="5"/>
      <c r="I462" s="5"/>
      <c r="J462" s="5"/>
      <c r="K462" s="5"/>
      <c r="L462" s="5"/>
      <c r="M462" s="5"/>
      <c r="N462" s="5"/>
    </row>
    <row r="463" spans="1:14" x14ac:dyDescent="0.2">
      <c r="A463" s="5"/>
      <c r="D463" s="5"/>
      <c r="E463" s="5"/>
      <c r="F463" s="5"/>
      <c r="G463" s="5"/>
      <c r="H463" s="5"/>
      <c r="I463" s="5"/>
      <c r="J463" s="5"/>
      <c r="K463" s="5"/>
      <c r="L463" s="5"/>
      <c r="M463" s="5"/>
      <c r="N463" s="5"/>
    </row>
    <row r="464" spans="1:14" x14ac:dyDescent="0.2">
      <c r="A464" s="5"/>
      <c r="D464" s="5"/>
      <c r="E464" s="5"/>
      <c r="F464" s="5"/>
      <c r="G464" s="5"/>
      <c r="H464" s="5"/>
      <c r="I464" s="5"/>
      <c r="J464" s="5"/>
      <c r="K464" s="5"/>
      <c r="L464" s="5"/>
      <c r="M464" s="5"/>
      <c r="N464" s="5"/>
    </row>
    <row r="465" spans="1:14" x14ac:dyDescent="0.2">
      <c r="A465" s="5"/>
      <c r="D465" s="5"/>
      <c r="E465" s="5"/>
      <c r="F465" s="5"/>
      <c r="G465" s="5"/>
      <c r="H465" s="5"/>
      <c r="I465" s="5"/>
      <c r="J465" s="5"/>
      <c r="K465" s="5"/>
      <c r="L465" s="5"/>
      <c r="M465" s="5"/>
      <c r="N465" s="5"/>
    </row>
    <row r="466" spans="1:14" x14ac:dyDescent="0.2">
      <c r="A466" s="5"/>
      <c r="D466" s="5"/>
      <c r="E466" s="5"/>
      <c r="F466" s="5"/>
      <c r="G466" s="5"/>
      <c r="H466" s="5"/>
      <c r="I466" s="5"/>
      <c r="J466" s="5"/>
      <c r="K466" s="5"/>
      <c r="L466" s="5"/>
      <c r="M466" s="5"/>
      <c r="N466" s="5"/>
    </row>
    <row r="467" spans="1:14" x14ac:dyDescent="0.2">
      <c r="A467" s="5"/>
      <c r="D467" s="5"/>
      <c r="E467" s="5"/>
      <c r="F467" s="5"/>
      <c r="G467" s="5"/>
      <c r="H467" s="5"/>
      <c r="I467" s="5"/>
      <c r="J467" s="5"/>
      <c r="K467" s="5"/>
      <c r="L467" s="5"/>
      <c r="M467" s="5"/>
      <c r="N467" s="5"/>
    </row>
    <row r="468" spans="1:14" x14ac:dyDescent="0.2">
      <c r="A468" s="5"/>
      <c r="D468" s="5"/>
      <c r="E468" s="5"/>
      <c r="F468" s="5"/>
      <c r="G468" s="5"/>
      <c r="H468" s="5"/>
      <c r="I468" s="5"/>
      <c r="J468" s="5"/>
      <c r="K468" s="5"/>
      <c r="L468" s="5"/>
      <c r="M468" s="5"/>
      <c r="N468" s="5"/>
    </row>
    <row r="469" spans="1:14" x14ac:dyDescent="0.2">
      <c r="A469" s="5"/>
      <c r="D469" s="5"/>
      <c r="E469" s="5"/>
      <c r="F469" s="5"/>
      <c r="G469" s="5"/>
      <c r="H469" s="5"/>
      <c r="I469" s="5"/>
      <c r="J469" s="5"/>
      <c r="K469" s="5"/>
      <c r="L469" s="5"/>
      <c r="M469" s="5"/>
      <c r="N469" s="5"/>
    </row>
    <row r="470" spans="1:14" x14ac:dyDescent="0.2">
      <c r="A470" s="5"/>
      <c r="D470" s="5"/>
      <c r="E470" s="5"/>
      <c r="F470" s="5"/>
      <c r="G470" s="5"/>
      <c r="H470" s="5"/>
      <c r="I470" s="5"/>
      <c r="J470" s="5"/>
      <c r="K470" s="5"/>
      <c r="L470" s="5"/>
      <c r="M470" s="5"/>
      <c r="N470" s="5"/>
    </row>
    <row r="471" spans="1:14" x14ac:dyDescent="0.2">
      <c r="A471" s="5"/>
      <c r="D471" s="5"/>
      <c r="E471" s="5"/>
      <c r="F471" s="5"/>
      <c r="G471" s="5"/>
      <c r="H471" s="5"/>
      <c r="I471" s="5"/>
      <c r="J471" s="5"/>
      <c r="K471" s="5"/>
      <c r="L471" s="5"/>
      <c r="M471" s="5"/>
      <c r="N471" s="5"/>
    </row>
    <row r="472" spans="1:14" x14ac:dyDescent="0.2">
      <c r="A472" s="5"/>
      <c r="D472" s="5"/>
      <c r="E472" s="5"/>
      <c r="F472" s="5"/>
      <c r="G472" s="5"/>
      <c r="H472" s="5"/>
      <c r="I472" s="5"/>
      <c r="J472" s="5"/>
      <c r="K472" s="5"/>
      <c r="L472" s="5"/>
      <c r="M472" s="5"/>
      <c r="N472" s="5"/>
    </row>
    <row r="473" spans="1:14" x14ac:dyDescent="0.2">
      <c r="A473" s="5"/>
      <c r="D473" s="5"/>
      <c r="E473" s="5"/>
      <c r="F473" s="5"/>
      <c r="G473" s="5"/>
      <c r="H473" s="5"/>
      <c r="I473" s="5"/>
      <c r="J473" s="5"/>
      <c r="K473" s="5"/>
      <c r="L473" s="5"/>
      <c r="M473" s="5"/>
      <c r="N473" s="5"/>
    </row>
    <row r="474" spans="1:14" x14ac:dyDescent="0.2">
      <c r="A474" s="5"/>
      <c r="D474" s="5"/>
      <c r="E474" s="5"/>
      <c r="F474" s="5"/>
      <c r="G474" s="5"/>
      <c r="H474" s="5"/>
      <c r="I474" s="5"/>
      <c r="J474" s="5"/>
      <c r="K474" s="5"/>
      <c r="L474" s="5"/>
      <c r="M474" s="5"/>
      <c r="N474" s="5"/>
    </row>
    <row r="475" spans="1:14" x14ac:dyDescent="0.2">
      <c r="A475" s="5"/>
      <c r="D475" s="5"/>
      <c r="E475" s="5"/>
      <c r="F475" s="5"/>
      <c r="G475" s="5"/>
      <c r="H475" s="5"/>
      <c r="I475" s="5"/>
      <c r="J475" s="5"/>
      <c r="K475" s="5"/>
      <c r="L475" s="5"/>
      <c r="M475" s="5"/>
      <c r="N475" s="5"/>
    </row>
    <row r="476" spans="1:14" x14ac:dyDescent="0.2">
      <c r="A476" s="5"/>
      <c r="D476" s="5"/>
      <c r="E476" s="5"/>
      <c r="F476" s="5"/>
      <c r="G476" s="5"/>
      <c r="H476" s="5"/>
      <c r="I476" s="5"/>
      <c r="J476" s="5"/>
      <c r="K476" s="5"/>
      <c r="L476" s="5"/>
      <c r="M476" s="5"/>
      <c r="N476" s="5"/>
    </row>
    <row r="477" spans="1:14" x14ac:dyDescent="0.2">
      <c r="A477" s="5"/>
      <c r="D477" s="5"/>
      <c r="E477" s="5"/>
      <c r="F477" s="5"/>
      <c r="G477" s="5"/>
      <c r="H477" s="5"/>
      <c r="I477" s="5"/>
      <c r="J477" s="5"/>
      <c r="K477" s="5"/>
      <c r="L477" s="5"/>
      <c r="M477" s="5"/>
      <c r="N477" s="5"/>
    </row>
    <row r="478" spans="1:14" x14ac:dyDescent="0.2">
      <c r="A478" s="5"/>
      <c r="D478" s="5"/>
      <c r="E478" s="5"/>
      <c r="F478" s="5"/>
      <c r="G478" s="5"/>
      <c r="H478" s="5"/>
      <c r="I478" s="5"/>
      <c r="J478" s="5"/>
      <c r="K478" s="5"/>
      <c r="L478" s="5"/>
      <c r="M478" s="5"/>
      <c r="N478" s="5"/>
    </row>
    <row r="479" spans="1:14" x14ac:dyDescent="0.2">
      <c r="A479" s="5"/>
      <c r="D479" s="5"/>
      <c r="E479" s="5"/>
      <c r="F479" s="5"/>
      <c r="G479" s="5"/>
      <c r="H479" s="5"/>
      <c r="I479" s="5"/>
      <c r="J479" s="5"/>
      <c r="K479" s="5"/>
      <c r="L479" s="5"/>
      <c r="M479" s="5"/>
      <c r="N479" s="5"/>
    </row>
    <row r="480" spans="1:14" x14ac:dyDescent="0.2">
      <c r="A480" s="5"/>
      <c r="D480" s="5"/>
      <c r="E480" s="5"/>
      <c r="F480" s="5"/>
      <c r="G480" s="5"/>
      <c r="H480" s="5"/>
      <c r="I480" s="5"/>
      <c r="J480" s="5"/>
      <c r="K480" s="5"/>
      <c r="L480" s="5"/>
      <c r="M480" s="5"/>
      <c r="N480" s="5"/>
    </row>
    <row r="481" spans="1:14" x14ac:dyDescent="0.2">
      <c r="A481" s="5"/>
      <c r="D481" s="5"/>
      <c r="E481" s="5"/>
      <c r="F481" s="5"/>
      <c r="G481" s="5"/>
      <c r="H481" s="5"/>
      <c r="I481" s="5"/>
      <c r="J481" s="5"/>
      <c r="K481" s="5"/>
      <c r="L481" s="5"/>
      <c r="M481" s="5"/>
      <c r="N481" s="5"/>
    </row>
    <row r="482" spans="1:14" x14ac:dyDescent="0.2">
      <c r="A482" s="5"/>
      <c r="D482" s="5"/>
      <c r="E482" s="5"/>
      <c r="F482" s="5"/>
      <c r="G482" s="5"/>
      <c r="H482" s="5"/>
      <c r="I482" s="5"/>
      <c r="J482" s="5"/>
      <c r="K482" s="5"/>
      <c r="L482" s="5"/>
      <c r="M482" s="5"/>
      <c r="N482" s="5"/>
    </row>
    <row r="483" spans="1:14" x14ac:dyDescent="0.2">
      <c r="A483" s="5"/>
      <c r="D483" s="5"/>
      <c r="E483" s="5"/>
      <c r="F483" s="5"/>
      <c r="G483" s="5"/>
      <c r="H483" s="5"/>
      <c r="I483" s="5"/>
      <c r="J483" s="5"/>
      <c r="K483" s="5"/>
      <c r="L483" s="5"/>
      <c r="M483" s="5"/>
      <c r="N483" s="5"/>
    </row>
    <row r="484" spans="1:14" x14ac:dyDescent="0.2">
      <c r="A484" s="5"/>
      <c r="D484" s="5"/>
      <c r="E484" s="5"/>
      <c r="F484" s="5"/>
      <c r="G484" s="5"/>
      <c r="H484" s="5"/>
      <c r="I484" s="5"/>
      <c r="J484" s="5"/>
      <c r="K484" s="5"/>
      <c r="L484" s="5"/>
      <c r="M484" s="5"/>
      <c r="N484" s="5"/>
    </row>
    <row r="485" spans="1:14" x14ac:dyDescent="0.2">
      <c r="A485" s="5"/>
      <c r="D485" s="5"/>
      <c r="E485" s="5"/>
      <c r="F485" s="5"/>
      <c r="G485" s="5"/>
      <c r="H485" s="5"/>
      <c r="I485" s="5"/>
      <c r="J485" s="5"/>
      <c r="K485" s="5"/>
      <c r="L485" s="5"/>
      <c r="M485" s="5"/>
      <c r="N485" s="5"/>
    </row>
    <row r="486" spans="1:14" x14ac:dyDescent="0.2">
      <c r="A486" s="5"/>
      <c r="D486" s="5"/>
      <c r="E486" s="5"/>
      <c r="F486" s="5"/>
      <c r="G486" s="5"/>
      <c r="H486" s="5"/>
      <c r="I486" s="5"/>
      <c r="J486" s="5"/>
      <c r="K486" s="5"/>
      <c r="L486" s="5"/>
      <c r="M486" s="5"/>
      <c r="N486" s="5"/>
    </row>
    <row r="487" spans="1:14" x14ac:dyDescent="0.2">
      <c r="A487" s="5"/>
      <c r="D487" s="5"/>
      <c r="E487" s="5"/>
      <c r="F487" s="5"/>
      <c r="G487" s="5"/>
      <c r="H487" s="5"/>
      <c r="I487" s="5"/>
      <c r="J487" s="5"/>
      <c r="K487" s="5"/>
      <c r="L487" s="5"/>
      <c r="M487" s="5"/>
      <c r="N487" s="5"/>
    </row>
    <row r="488" spans="1:14" x14ac:dyDescent="0.2">
      <c r="A488" s="5"/>
      <c r="D488" s="5"/>
      <c r="E488" s="5"/>
      <c r="F488" s="5"/>
      <c r="G488" s="5"/>
      <c r="H488" s="5"/>
      <c r="I488" s="5"/>
      <c r="J488" s="5"/>
      <c r="K488" s="5"/>
      <c r="L488" s="5"/>
      <c r="M488" s="5"/>
      <c r="N488" s="5"/>
    </row>
    <row r="489" spans="1:14" x14ac:dyDescent="0.2">
      <c r="A489" s="5"/>
      <c r="D489" s="5"/>
      <c r="E489" s="5"/>
      <c r="F489" s="5"/>
      <c r="G489" s="5"/>
      <c r="H489" s="5"/>
      <c r="I489" s="5"/>
      <c r="J489" s="5"/>
      <c r="K489" s="5"/>
      <c r="L489" s="5"/>
      <c r="M489" s="5"/>
      <c r="N489" s="5"/>
    </row>
    <row r="490" spans="1:14" x14ac:dyDescent="0.2">
      <c r="A490" s="5"/>
      <c r="D490" s="5"/>
      <c r="E490" s="5"/>
      <c r="F490" s="5"/>
      <c r="G490" s="5"/>
      <c r="H490" s="5"/>
      <c r="I490" s="5"/>
      <c r="J490" s="5"/>
      <c r="K490" s="5"/>
      <c r="L490" s="5"/>
      <c r="M490" s="5"/>
      <c r="N490" s="5"/>
    </row>
    <row r="491" spans="1:14" x14ac:dyDescent="0.2">
      <c r="A491" s="5"/>
      <c r="D491" s="5"/>
      <c r="E491" s="5"/>
      <c r="F491" s="5"/>
      <c r="G491" s="5"/>
      <c r="H491" s="5"/>
      <c r="I491" s="5"/>
      <c r="J491" s="5"/>
      <c r="K491" s="5"/>
      <c r="L491" s="5"/>
      <c r="M491" s="5"/>
      <c r="N491" s="5"/>
    </row>
    <row r="492" spans="1:14" x14ac:dyDescent="0.2">
      <c r="A492" s="5"/>
      <c r="D492" s="5"/>
      <c r="E492" s="5"/>
      <c r="F492" s="5"/>
      <c r="G492" s="5"/>
      <c r="H492" s="5"/>
      <c r="I492" s="5"/>
      <c r="J492" s="5"/>
      <c r="K492" s="5"/>
      <c r="L492" s="5"/>
      <c r="M492" s="5"/>
      <c r="N492" s="5"/>
    </row>
    <row r="493" spans="1:14" x14ac:dyDescent="0.2">
      <c r="A493" s="5"/>
      <c r="D493" s="5"/>
      <c r="E493" s="5"/>
      <c r="F493" s="5"/>
      <c r="G493" s="5"/>
      <c r="H493" s="5"/>
      <c r="I493" s="5"/>
      <c r="J493" s="5"/>
      <c r="K493" s="5"/>
      <c r="L493" s="5"/>
      <c r="M493" s="5"/>
      <c r="N493" s="5"/>
    </row>
    <row r="494" spans="1:14" x14ac:dyDescent="0.2">
      <c r="A494" s="5"/>
      <c r="D494" s="5"/>
      <c r="E494" s="5"/>
      <c r="F494" s="5"/>
      <c r="G494" s="5"/>
      <c r="H494" s="5"/>
      <c r="I494" s="5"/>
      <c r="J494" s="5"/>
      <c r="K494" s="5"/>
      <c r="L494" s="5"/>
      <c r="M494" s="5"/>
      <c r="N494" s="5"/>
    </row>
    <row r="495" spans="1:14" x14ac:dyDescent="0.2">
      <c r="A495" s="5"/>
      <c r="D495" s="5"/>
      <c r="E495" s="5"/>
      <c r="F495" s="5"/>
      <c r="G495" s="5"/>
      <c r="H495" s="5"/>
      <c r="I495" s="5"/>
      <c r="J495" s="5"/>
      <c r="K495" s="5"/>
      <c r="L495" s="5"/>
      <c r="M495" s="5"/>
      <c r="N495" s="5"/>
    </row>
    <row r="496" spans="1:14" x14ac:dyDescent="0.2">
      <c r="A496" s="5"/>
      <c r="D496" s="5"/>
      <c r="E496" s="5"/>
      <c r="F496" s="5"/>
      <c r="G496" s="5"/>
      <c r="H496" s="5"/>
      <c r="I496" s="5"/>
      <c r="J496" s="5"/>
      <c r="K496" s="5"/>
      <c r="L496" s="5"/>
      <c r="M496" s="5"/>
      <c r="N496" s="5"/>
    </row>
    <row r="497" spans="1:14" x14ac:dyDescent="0.2">
      <c r="A497" s="5"/>
      <c r="D497" s="5"/>
      <c r="E497" s="5"/>
      <c r="F497" s="5"/>
      <c r="G497" s="5"/>
      <c r="H497" s="5"/>
      <c r="I497" s="5"/>
      <c r="J497" s="5"/>
      <c r="K497" s="5"/>
      <c r="L497" s="5"/>
      <c r="M497" s="5"/>
      <c r="N497" s="5"/>
    </row>
    <row r="498" spans="1:14" x14ac:dyDescent="0.2">
      <c r="A498" s="5"/>
      <c r="D498" s="5"/>
      <c r="E498" s="5"/>
      <c r="F498" s="5"/>
      <c r="G498" s="5"/>
      <c r="H498" s="5"/>
      <c r="I498" s="5"/>
      <c r="J498" s="5"/>
      <c r="K498" s="5"/>
      <c r="L498" s="5"/>
      <c r="M498" s="5"/>
      <c r="N498" s="5"/>
    </row>
    <row r="499" spans="1:14" x14ac:dyDescent="0.2">
      <c r="A499" s="5"/>
      <c r="D499" s="5"/>
      <c r="E499" s="5"/>
      <c r="F499" s="5"/>
      <c r="G499" s="5"/>
      <c r="H499" s="5"/>
      <c r="I499" s="5"/>
      <c r="J499" s="5"/>
      <c r="K499" s="5"/>
      <c r="L499" s="5"/>
      <c r="M499" s="5"/>
      <c r="N499" s="5"/>
    </row>
    <row r="500" spans="1:14" x14ac:dyDescent="0.2">
      <c r="A500" s="5"/>
      <c r="D500" s="5"/>
      <c r="E500" s="5"/>
      <c r="F500" s="5"/>
      <c r="G500" s="5"/>
      <c r="H500" s="5"/>
      <c r="I500" s="5"/>
      <c r="J500" s="5"/>
      <c r="K500" s="5"/>
      <c r="L500" s="5"/>
      <c r="M500" s="5"/>
      <c r="N500" s="5"/>
    </row>
    <row r="501" spans="1:14" x14ac:dyDescent="0.2">
      <c r="A501" s="5"/>
      <c r="D501" s="5"/>
      <c r="E501" s="5"/>
      <c r="F501" s="5"/>
      <c r="G501" s="5"/>
      <c r="H501" s="5"/>
      <c r="I501" s="5"/>
      <c r="J501" s="5"/>
      <c r="K501" s="5"/>
      <c r="L501" s="5"/>
      <c r="M501" s="5"/>
      <c r="N501" s="5"/>
    </row>
    <row r="502" spans="1:14" x14ac:dyDescent="0.2">
      <c r="A502" s="5"/>
      <c r="D502" s="5"/>
      <c r="E502" s="5"/>
      <c r="F502" s="5"/>
      <c r="G502" s="5"/>
      <c r="H502" s="5"/>
      <c r="I502" s="5"/>
      <c r="J502" s="5"/>
      <c r="K502" s="5"/>
      <c r="L502" s="5"/>
      <c r="M502" s="5"/>
      <c r="N502" s="5"/>
    </row>
    <row r="503" spans="1:14" x14ac:dyDescent="0.2">
      <c r="A503" s="5"/>
      <c r="D503" s="5"/>
      <c r="E503" s="5"/>
      <c r="F503" s="5"/>
      <c r="G503" s="5"/>
      <c r="H503" s="5"/>
      <c r="I503" s="5"/>
      <c r="J503" s="5"/>
      <c r="K503" s="5"/>
      <c r="L503" s="5"/>
      <c r="M503" s="5"/>
      <c r="N503" s="5"/>
    </row>
    <row r="504" spans="1:14" x14ac:dyDescent="0.2">
      <c r="A504" s="5"/>
      <c r="D504" s="5"/>
      <c r="E504" s="5"/>
      <c r="F504" s="5"/>
      <c r="G504" s="5"/>
      <c r="H504" s="5"/>
      <c r="I504" s="5"/>
      <c r="J504" s="5"/>
      <c r="K504" s="5"/>
      <c r="L504" s="5"/>
      <c r="M504" s="5"/>
      <c r="N504" s="5"/>
    </row>
    <row r="505" spans="1:14" x14ac:dyDescent="0.2">
      <c r="A505" s="5"/>
      <c r="D505" s="5"/>
      <c r="E505" s="5"/>
      <c r="F505" s="5"/>
      <c r="G505" s="5"/>
      <c r="H505" s="5"/>
      <c r="I505" s="5"/>
      <c r="J505" s="5"/>
      <c r="K505" s="5"/>
      <c r="L505" s="5"/>
      <c r="M505" s="5"/>
      <c r="N505" s="5"/>
    </row>
    <row r="506" spans="1:14" x14ac:dyDescent="0.2">
      <c r="A506" s="5"/>
      <c r="D506" s="5"/>
      <c r="E506" s="5"/>
      <c r="F506" s="5"/>
      <c r="G506" s="5"/>
      <c r="H506" s="5"/>
      <c r="I506" s="5"/>
      <c r="J506" s="5"/>
      <c r="K506" s="5"/>
      <c r="L506" s="5"/>
      <c r="M506" s="5"/>
      <c r="N506" s="5"/>
    </row>
    <row r="507" spans="1:14" x14ac:dyDescent="0.2">
      <c r="A507" s="5"/>
      <c r="D507" s="5"/>
      <c r="E507" s="5"/>
      <c r="F507" s="5"/>
      <c r="G507" s="5"/>
      <c r="H507" s="5"/>
      <c r="I507" s="5"/>
      <c r="J507" s="5"/>
      <c r="K507" s="5"/>
      <c r="L507" s="5"/>
      <c r="M507" s="5"/>
      <c r="N507" s="5"/>
    </row>
    <row r="508" spans="1:14" x14ac:dyDescent="0.2">
      <c r="A508" s="5"/>
      <c r="D508" s="5"/>
      <c r="E508" s="5"/>
      <c r="F508" s="5"/>
      <c r="G508" s="5"/>
      <c r="H508" s="5"/>
      <c r="I508" s="5"/>
      <c r="J508" s="5"/>
      <c r="K508" s="5"/>
      <c r="L508" s="5"/>
      <c r="M508" s="5"/>
      <c r="N508" s="5"/>
    </row>
    <row r="509" spans="1:14" x14ac:dyDescent="0.2">
      <c r="A509" s="5"/>
      <c r="D509" s="5"/>
      <c r="E509" s="5"/>
      <c r="F509" s="5"/>
      <c r="G509" s="5"/>
      <c r="H509" s="5"/>
      <c r="I509" s="5"/>
      <c r="J509" s="5"/>
      <c r="K509" s="5"/>
      <c r="L509" s="5"/>
      <c r="M509" s="5"/>
      <c r="N509" s="5"/>
    </row>
    <row r="510" spans="1:14" x14ac:dyDescent="0.2">
      <c r="A510" s="5"/>
      <c r="D510" s="5"/>
      <c r="E510" s="5"/>
      <c r="F510" s="5"/>
      <c r="G510" s="5"/>
      <c r="H510" s="5"/>
      <c r="I510" s="5"/>
      <c r="J510" s="5"/>
      <c r="K510" s="5"/>
      <c r="L510" s="5"/>
      <c r="M510" s="5"/>
      <c r="N510" s="5"/>
    </row>
    <row r="511" spans="1:14" x14ac:dyDescent="0.2">
      <c r="A511" s="5"/>
      <c r="D511" s="5"/>
      <c r="E511" s="5"/>
      <c r="F511" s="5"/>
      <c r="G511" s="5"/>
      <c r="H511" s="5"/>
      <c r="I511" s="5"/>
      <c r="J511" s="5"/>
      <c r="K511" s="5"/>
      <c r="L511" s="5"/>
      <c r="M511" s="5"/>
      <c r="N511" s="5"/>
    </row>
    <row r="512" spans="1:14" x14ac:dyDescent="0.2">
      <c r="A512" s="5"/>
      <c r="D512" s="5"/>
      <c r="E512" s="5"/>
      <c r="F512" s="5"/>
      <c r="G512" s="5"/>
      <c r="H512" s="5"/>
      <c r="I512" s="5"/>
      <c r="J512" s="5"/>
      <c r="K512" s="5"/>
      <c r="L512" s="5"/>
      <c r="M512" s="5"/>
      <c r="N512" s="5"/>
    </row>
    <row r="513" spans="1:14" x14ac:dyDescent="0.2">
      <c r="A513" s="5"/>
      <c r="D513" s="5"/>
      <c r="E513" s="5"/>
      <c r="F513" s="5"/>
      <c r="G513" s="5"/>
      <c r="H513" s="5"/>
      <c r="I513" s="5"/>
      <c r="J513" s="5"/>
      <c r="K513" s="5"/>
      <c r="L513" s="5"/>
      <c r="M513" s="5"/>
      <c r="N513" s="5"/>
    </row>
    <row r="514" spans="1:14" x14ac:dyDescent="0.2">
      <c r="A514" s="5"/>
      <c r="D514" s="5"/>
      <c r="E514" s="5"/>
      <c r="F514" s="5"/>
      <c r="G514" s="5"/>
      <c r="H514" s="5"/>
      <c r="I514" s="5"/>
      <c r="J514" s="5"/>
      <c r="K514" s="5"/>
      <c r="L514" s="5"/>
      <c r="M514" s="5"/>
      <c r="N514" s="5"/>
    </row>
    <row r="515" spans="1:14" x14ac:dyDescent="0.2">
      <c r="A515" s="5"/>
      <c r="D515" s="5"/>
      <c r="E515" s="5"/>
      <c r="F515" s="5"/>
      <c r="G515" s="5"/>
      <c r="H515" s="5"/>
      <c r="I515" s="5"/>
      <c r="J515" s="5"/>
      <c r="K515" s="5"/>
      <c r="L515" s="5"/>
      <c r="M515" s="5"/>
      <c r="N515" s="5"/>
    </row>
    <row r="516" spans="1:14" x14ac:dyDescent="0.2">
      <c r="A516" s="5"/>
      <c r="D516" s="5"/>
      <c r="E516" s="5"/>
      <c r="F516" s="5"/>
      <c r="G516" s="5"/>
      <c r="H516" s="5"/>
      <c r="I516" s="5"/>
      <c r="J516" s="5"/>
      <c r="K516" s="5"/>
      <c r="L516" s="5"/>
      <c r="M516" s="5"/>
      <c r="N516" s="5"/>
    </row>
    <row r="517" spans="1:14" x14ac:dyDescent="0.2">
      <c r="A517" s="5"/>
      <c r="D517" s="5"/>
      <c r="E517" s="5"/>
      <c r="F517" s="5"/>
      <c r="G517" s="5"/>
      <c r="H517" s="5"/>
      <c r="I517" s="5"/>
      <c r="J517" s="5"/>
      <c r="K517" s="5"/>
      <c r="L517" s="5"/>
      <c r="M517" s="5"/>
      <c r="N517" s="5"/>
    </row>
    <row r="518" spans="1:14" x14ac:dyDescent="0.2">
      <c r="A518" s="5"/>
      <c r="D518" s="5"/>
      <c r="E518" s="5"/>
      <c r="F518" s="5"/>
      <c r="G518" s="5"/>
      <c r="H518" s="5"/>
      <c r="I518" s="5"/>
      <c r="J518" s="5"/>
      <c r="K518" s="5"/>
      <c r="L518" s="5"/>
      <c r="M518" s="5"/>
      <c r="N518" s="5"/>
    </row>
    <row r="519" spans="1:14" x14ac:dyDescent="0.2">
      <c r="A519" s="5"/>
      <c r="D519" s="5"/>
      <c r="E519" s="5"/>
      <c r="F519" s="5"/>
      <c r="G519" s="5"/>
      <c r="H519" s="5"/>
      <c r="I519" s="5"/>
      <c r="J519" s="5"/>
      <c r="K519" s="5"/>
      <c r="L519" s="5"/>
      <c r="M519" s="5"/>
      <c r="N519" s="5"/>
    </row>
    <row r="520" spans="1:14" x14ac:dyDescent="0.2">
      <c r="A520" s="5"/>
      <c r="D520" s="5"/>
      <c r="E520" s="5"/>
      <c r="F520" s="5"/>
      <c r="G520" s="5"/>
      <c r="H520" s="5"/>
      <c r="I520" s="5"/>
      <c r="J520" s="5"/>
      <c r="K520" s="5"/>
      <c r="L520" s="5"/>
      <c r="M520" s="5"/>
      <c r="N520" s="5"/>
    </row>
    <row r="521" spans="1:14" x14ac:dyDescent="0.2">
      <c r="A521" s="5"/>
      <c r="D521" s="5"/>
      <c r="E521" s="5"/>
      <c r="F521" s="5"/>
      <c r="G521" s="5"/>
      <c r="H521" s="5"/>
      <c r="I521" s="5"/>
      <c r="J521" s="5"/>
      <c r="K521" s="5"/>
      <c r="L521" s="5"/>
      <c r="M521" s="5"/>
      <c r="N521" s="5"/>
    </row>
    <row r="522" spans="1:14" x14ac:dyDescent="0.2">
      <c r="A522" s="5"/>
      <c r="D522" s="5"/>
      <c r="E522" s="5"/>
      <c r="F522" s="5"/>
      <c r="G522" s="5"/>
      <c r="H522" s="5"/>
      <c r="I522" s="5"/>
      <c r="J522" s="5"/>
      <c r="K522" s="5"/>
      <c r="L522" s="5"/>
      <c r="M522" s="5"/>
      <c r="N522" s="5"/>
    </row>
    <row r="523" spans="1:14" x14ac:dyDescent="0.2">
      <c r="A523" s="5"/>
      <c r="D523" s="5"/>
      <c r="E523" s="5"/>
      <c r="F523" s="5"/>
      <c r="G523" s="5"/>
      <c r="H523" s="5"/>
      <c r="I523" s="5"/>
      <c r="J523" s="5"/>
      <c r="K523" s="5"/>
      <c r="L523" s="5"/>
      <c r="M523" s="5"/>
      <c r="N523" s="5"/>
    </row>
    <row r="524" spans="1:14" x14ac:dyDescent="0.2">
      <c r="A524" s="5"/>
      <c r="D524" s="5"/>
      <c r="E524" s="5"/>
      <c r="F524" s="5"/>
      <c r="G524" s="5"/>
      <c r="H524" s="5"/>
      <c r="I524" s="5"/>
      <c r="J524" s="5"/>
      <c r="K524" s="5"/>
      <c r="L524" s="5"/>
      <c r="M524" s="5"/>
      <c r="N524" s="5"/>
    </row>
    <row r="525" spans="1:14" x14ac:dyDescent="0.2">
      <c r="A525" s="5"/>
      <c r="D525" s="5"/>
      <c r="E525" s="5"/>
      <c r="F525" s="5"/>
      <c r="G525" s="5"/>
      <c r="H525" s="5"/>
      <c r="I525" s="5"/>
      <c r="J525" s="5"/>
      <c r="K525" s="5"/>
      <c r="L525" s="5"/>
      <c r="M525" s="5"/>
      <c r="N525" s="5"/>
    </row>
    <row r="526" spans="1:14" x14ac:dyDescent="0.2">
      <c r="A526" s="5"/>
      <c r="D526" s="5"/>
      <c r="E526" s="5"/>
      <c r="F526" s="5"/>
      <c r="G526" s="5"/>
      <c r="H526" s="5"/>
      <c r="I526" s="5"/>
      <c r="J526" s="5"/>
      <c r="K526" s="5"/>
      <c r="L526" s="5"/>
      <c r="M526" s="5"/>
      <c r="N526" s="5"/>
    </row>
    <row r="527" spans="1:14" x14ac:dyDescent="0.2">
      <c r="A527" s="5"/>
      <c r="D527" s="5"/>
      <c r="E527" s="5"/>
      <c r="F527" s="5"/>
      <c r="G527" s="5"/>
      <c r="H527" s="5"/>
      <c r="I527" s="5"/>
      <c r="J527" s="5"/>
      <c r="K527" s="5"/>
      <c r="L527" s="5"/>
      <c r="M527" s="5"/>
      <c r="N527" s="5"/>
    </row>
    <row r="528" spans="1:14" x14ac:dyDescent="0.2">
      <c r="A528" s="5"/>
      <c r="D528" s="5"/>
      <c r="E528" s="5"/>
      <c r="F528" s="5"/>
      <c r="G528" s="5"/>
      <c r="H528" s="5"/>
      <c r="I528" s="5"/>
      <c r="J528" s="5"/>
      <c r="K528" s="5"/>
      <c r="L528" s="5"/>
      <c r="M528" s="5"/>
      <c r="N528" s="5"/>
    </row>
    <row r="529" spans="1:14" x14ac:dyDescent="0.2">
      <c r="A529" s="5"/>
      <c r="D529" s="5"/>
      <c r="E529" s="5"/>
      <c r="F529" s="5"/>
      <c r="G529" s="5"/>
      <c r="H529" s="5"/>
      <c r="I529" s="5"/>
      <c r="J529" s="5"/>
      <c r="K529" s="5"/>
      <c r="L529" s="5"/>
      <c r="M529" s="5"/>
      <c r="N529" s="5"/>
    </row>
    <row r="530" spans="1:14" x14ac:dyDescent="0.2">
      <c r="A530" s="5"/>
      <c r="D530" s="5"/>
      <c r="E530" s="5"/>
      <c r="F530" s="5"/>
      <c r="G530" s="5"/>
      <c r="H530" s="5"/>
      <c r="I530" s="5"/>
      <c r="J530" s="5"/>
      <c r="K530" s="5"/>
      <c r="L530" s="5"/>
      <c r="M530" s="5"/>
      <c r="N530" s="5"/>
    </row>
    <row r="531" spans="1:14" x14ac:dyDescent="0.2">
      <c r="A531" s="5"/>
      <c r="D531" s="5"/>
      <c r="E531" s="5"/>
      <c r="F531" s="5"/>
      <c r="G531" s="5"/>
      <c r="H531" s="5"/>
      <c r="I531" s="5"/>
      <c r="J531" s="5"/>
      <c r="K531" s="5"/>
      <c r="L531" s="5"/>
      <c r="M531" s="5"/>
      <c r="N531" s="5"/>
    </row>
    <row r="532" spans="1:14" x14ac:dyDescent="0.2">
      <c r="A532" s="5"/>
      <c r="D532" s="5"/>
      <c r="E532" s="5"/>
      <c r="F532" s="5"/>
      <c r="G532" s="5"/>
      <c r="H532" s="5"/>
      <c r="I532" s="5"/>
      <c r="J532" s="5"/>
      <c r="K532" s="5"/>
      <c r="L532" s="5"/>
      <c r="M532" s="5"/>
      <c r="N532" s="5"/>
    </row>
    <row r="533" spans="1:14" x14ac:dyDescent="0.2">
      <c r="A533" s="5"/>
      <c r="D533" s="5"/>
      <c r="E533" s="5"/>
      <c r="F533" s="5"/>
      <c r="G533" s="5"/>
      <c r="H533" s="5"/>
      <c r="I533" s="5"/>
      <c r="J533" s="5"/>
      <c r="K533" s="5"/>
      <c r="L533" s="5"/>
      <c r="M533" s="5"/>
      <c r="N533" s="5"/>
    </row>
    <row r="534" spans="1:14" x14ac:dyDescent="0.2">
      <c r="A534" s="5"/>
      <c r="D534" s="5"/>
      <c r="E534" s="5"/>
      <c r="F534" s="5"/>
      <c r="G534" s="5"/>
      <c r="H534" s="5"/>
      <c r="I534" s="5"/>
      <c r="J534" s="5"/>
      <c r="K534" s="5"/>
      <c r="L534" s="5"/>
      <c r="M534" s="5"/>
      <c r="N534" s="5"/>
    </row>
    <row r="535" spans="1:14" x14ac:dyDescent="0.2">
      <c r="A535" s="5"/>
      <c r="D535" s="5"/>
      <c r="E535" s="5"/>
      <c r="F535" s="5"/>
      <c r="G535" s="5"/>
      <c r="H535" s="5"/>
      <c r="I535" s="5"/>
      <c r="J535" s="5"/>
      <c r="K535" s="5"/>
      <c r="L535" s="5"/>
      <c r="M535" s="5"/>
      <c r="N535" s="5"/>
    </row>
    <row r="536" spans="1:14" x14ac:dyDescent="0.2">
      <c r="A536" s="5"/>
      <c r="D536" s="5"/>
      <c r="E536" s="5"/>
      <c r="F536" s="5"/>
      <c r="G536" s="5"/>
      <c r="H536" s="5"/>
      <c r="I536" s="5"/>
      <c r="J536" s="5"/>
      <c r="K536" s="5"/>
      <c r="L536" s="5"/>
      <c r="M536" s="5"/>
      <c r="N536" s="5"/>
    </row>
    <row r="537" spans="1:14" x14ac:dyDescent="0.2">
      <c r="A537" s="5"/>
      <c r="D537" s="5"/>
      <c r="E537" s="5"/>
      <c r="F537" s="5"/>
      <c r="G537" s="5"/>
      <c r="H537" s="5"/>
      <c r="I537" s="5"/>
      <c r="J537" s="5"/>
      <c r="K537" s="5"/>
      <c r="L537" s="5"/>
      <c r="M537" s="5"/>
      <c r="N537" s="5"/>
    </row>
    <row r="538" spans="1:14" x14ac:dyDescent="0.2">
      <c r="A538" s="5"/>
      <c r="D538" s="5"/>
      <c r="E538" s="5"/>
      <c r="F538" s="5"/>
      <c r="G538" s="5"/>
      <c r="H538" s="5"/>
      <c r="I538" s="5"/>
      <c r="J538" s="5"/>
      <c r="K538" s="5"/>
      <c r="L538" s="5"/>
      <c r="M538" s="5"/>
      <c r="N538" s="5"/>
    </row>
    <row r="539" spans="1:14" x14ac:dyDescent="0.2">
      <c r="A539" s="5"/>
      <c r="D539" s="5"/>
      <c r="E539" s="5"/>
      <c r="F539" s="5"/>
      <c r="G539" s="5"/>
      <c r="H539" s="5"/>
      <c r="I539" s="5"/>
      <c r="J539" s="5"/>
      <c r="K539" s="5"/>
      <c r="L539" s="5"/>
      <c r="M539" s="5"/>
      <c r="N539" s="5"/>
    </row>
    <row r="540" spans="1:14" x14ac:dyDescent="0.2">
      <c r="A540" s="5"/>
      <c r="D540" s="5"/>
      <c r="E540" s="5"/>
      <c r="F540" s="5"/>
      <c r="G540" s="5"/>
      <c r="H540" s="5"/>
      <c r="I540" s="5"/>
      <c r="J540" s="5"/>
      <c r="K540" s="5"/>
      <c r="L540" s="5"/>
      <c r="M540" s="5"/>
      <c r="N540" s="5"/>
    </row>
    <row r="541" spans="1:14" x14ac:dyDescent="0.2">
      <c r="A541" s="5"/>
      <c r="D541" s="5"/>
      <c r="E541" s="5"/>
      <c r="F541" s="5"/>
      <c r="G541" s="5"/>
      <c r="H541" s="5"/>
      <c r="I541" s="5"/>
      <c r="J541" s="5"/>
      <c r="K541" s="5"/>
      <c r="L541" s="5"/>
      <c r="M541" s="5"/>
      <c r="N541" s="5"/>
    </row>
    <row r="542" spans="1:14" x14ac:dyDescent="0.2">
      <c r="A542" s="5"/>
      <c r="D542" s="5"/>
      <c r="E542" s="5"/>
      <c r="F542" s="5"/>
      <c r="G542" s="5"/>
      <c r="H542" s="5"/>
      <c r="I542" s="5"/>
      <c r="J542" s="5"/>
      <c r="K542" s="5"/>
      <c r="L542" s="5"/>
      <c r="M542" s="5"/>
      <c r="N542" s="5"/>
    </row>
    <row r="543" spans="1:14" x14ac:dyDescent="0.2">
      <c r="A543" s="5"/>
      <c r="D543" s="5"/>
      <c r="E543" s="5"/>
      <c r="F543" s="5"/>
      <c r="G543" s="5"/>
      <c r="H543" s="5"/>
      <c r="I543" s="5"/>
      <c r="J543" s="5"/>
      <c r="K543" s="5"/>
      <c r="L543" s="5"/>
      <c r="M543" s="5"/>
      <c r="N543" s="5"/>
    </row>
    <row r="544" spans="1:14" x14ac:dyDescent="0.2">
      <c r="A544" s="5"/>
      <c r="D544" s="5"/>
      <c r="E544" s="5"/>
      <c r="F544" s="5"/>
      <c r="G544" s="5"/>
      <c r="H544" s="5"/>
      <c r="I544" s="5"/>
      <c r="J544" s="5"/>
      <c r="K544" s="5"/>
      <c r="L544" s="5"/>
      <c r="M544" s="5"/>
      <c r="N544" s="5"/>
    </row>
    <row r="545" spans="1:14" x14ac:dyDescent="0.2">
      <c r="A545" s="5"/>
      <c r="D545" s="5"/>
      <c r="E545" s="5"/>
      <c r="F545" s="5"/>
      <c r="G545" s="5"/>
      <c r="H545" s="5"/>
      <c r="I545" s="5"/>
      <c r="J545" s="5"/>
      <c r="K545" s="5"/>
      <c r="L545" s="5"/>
      <c r="M545" s="5"/>
      <c r="N545" s="5"/>
    </row>
    <row r="546" spans="1:14" x14ac:dyDescent="0.2">
      <c r="A546" s="5"/>
      <c r="D546" s="5"/>
      <c r="E546" s="5"/>
      <c r="F546" s="5"/>
      <c r="G546" s="5"/>
      <c r="H546" s="5"/>
      <c r="I546" s="5"/>
      <c r="J546" s="5"/>
      <c r="K546" s="5"/>
      <c r="L546" s="5"/>
      <c r="M546" s="5"/>
      <c r="N546" s="5"/>
    </row>
    <row r="547" spans="1:14" x14ac:dyDescent="0.2">
      <c r="A547" s="5"/>
      <c r="D547" s="5"/>
      <c r="E547" s="5"/>
      <c r="F547" s="5"/>
      <c r="G547" s="5"/>
      <c r="H547" s="5"/>
      <c r="I547" s="5"/>
      <c r="J547" s="5"/>
      <c r="K547" s="5"/>
      <c r="L547" s="5"/>
      <c r="M547" s="5"/>
      <c r="N547" s="5"/>
    </row>
    <row r="548" spans="1:14" x14ac:dyDescent="0.2">
      <c r="A548" s="5"/>
      <c r="D548" s="5"/>
      <c r="E548" s="5"/>
      <c r="F548" s="5"/>
      <c r="G548" s="5"/>
      <c r="H548" s="5"/>
      <c r="I548" s="5"/>
      <c r="J548" s="5"/>
      <c r="K548" s="5"/>
      <c r="L548" s="5"/>
      <c r="M548" s="5"/>
      <c r="N548" s="5"/>
    </row>
    <row r="549" spans="1:14" x14ac:dyDescent="0.2">
      <c r="A549" s="5"/>
      <c r="D549" s="5"/>
      <c r="E549" s="5"/>
      <c r="F549" s="5"/>
      <c r="G549" s="5"/>
      <c r="H549" s="5"/>
      <c r="I549" s="5"/>
      <c r="J549" s="5"/>
      <c r="K549" s="5"/>
      <c r="L549" s="5"/>
      <c r="M549" s="5"/>
      <c r="N549" s="5"/>
    </row>
    <row r="550" spans="1:14" x14ac:dyDescent="0.2">
      <c r="A550" s="5"/>
      <c r="D550" s="5"/>
      <c r="E550" s="5"/>
      <c r="F550" s="5"/>
      <c r="G550" s="5"/>
      <c r="H550" s="5"/>
      <c r="I550" s="5"/>
      <c r="J550" s="5"/>
      <c r="K550" s="5"/>
      <c r="L550" s="5"/>
      <c r="M550" s="5"/>
      <c r="N550" s="5"/>
    </row>
    <row r="551" spans="1:14" x14ac:dyDescent="0.2">
      <c r="A551" s="5"/>
      <c r="D551" s="5"/>
      <c r="E551" s="5"/>
      <c r="F551" s="5"/>
      <c r="G551" s="5"/>
      <c r="H551" s="5"/>
      <c r="I551" s="5"/>
      <c r="J551" s="5"/>
      <c r="K551" s="5"/>
      <c r="L551" s="5"/>
      <c r="M551" s="5"/>
      <c r="N551" s="5"/>
    </row>
    <row r="552" spans="1:14" x14ac:dyDescent="0.2">
      <c r="A552" s="5"/>
      <c r="D552" s="5"/>
      <c r="E552" s="5"/>
      <c r="F552" s="5"/>
      <c r="G552" s="5"/>
      <c r="H552" s="5"/>
      <c r="I552" s="5"/>
      <c r="J552" s="5"/>
      <c r="K552" s="5"/>
      <c r="L552" s="5"/>
      <c r="M552" s="5"/>
      <c r="N552" s="5"/>
    </row>
    <row r="553" spans="1:14" x14ac:dyDescent="0.2">
      <c r="A553" s="5"/>
      <c r="D553" s="5"/>
      <c r="E553" s="5"/>
      <c r="F553" s="5"/>
      <c r="G553" s="5"/>
      <c r="H553" s="5"/>
      <c r="I553" s="5"/>
      <c r="J553" s="5"/>
      <c r="K553" s="5"/>
      <c r="L553" s="5"/>
      <c r="M553" s="5"/>
      <c r="N553" s="5"/>
    </row>
    <row r="554" spans="1:14" x14ac:dyDescent="0.2">
      <c r="A554" s="5"/>
      <c r="D554" s="5"/>
      <c r="E554" s="5"/>
      <c r="F554" s="5"/>
      <c r="G554" s="5"/>
      <c r="H554" s="5"/>
      <c r="I554" s="5"/>
      <c r="J554" s="5"/>
      <c r="K554" s="5"/>
      <c r="L554" s="5"/>
      <c r="M554" s="5"/>
      <c r="N554" s="5"/>
    </row>
    <row r="555" spans="1:14" x14ac:dyDescent="0.2">
      <c r="A555" s="5"/>
      <c r="D555" s="5"/>
      <c r="E555" s="5"/>
      <c r="F555" s="5"/>
      <c r="G555" s="5"/>
      <c r="H555" s="5"/>
      <c r="I555" s="5"/>
      <c r="J555" s="5"/>
      <c r="K555" s="5"/>
      <c r="L555" s="5"/>
      <c r="M555" s="5"/>
      <c r="N555" s="5"/>
    </row>
    <row r="556" spans="1:14" x14ac:dyDescent="0.2">
      <c r="A556" s="5"/>
      <c r="D556" s="5"/>
      <c r="E556" s="5"/>
      <c r="F556" s="5"/>
      <c r="G556" s="5"/>
      <c r="H556" s="5"/>
      <c r="I556" s="5"/>
      <c r="J556" s="5"/>
      <c r="K556" s="5"/>
      <c r="L556" s="5"/>
      <c r="M556" s="5"/>
      <c r="N556" s="5"/>
    </row>
    <row r="557" spans="1:14" x14ac:dyDescent="0.2">
      <c r="A557" s="5"/>
      <c r="D557" s="5"/>
      <c r="E557" s="5"/>
      <c r="F557" s="5"/>
      <c r="G557" s="5"/>
      <c r="H557" s="5"/>
      <c r="I557" s="5"/>
      <c r="J557" s="5"/>
      <c r="K557" s="5"/>
      <c r="L557" s="5"/>
      <c r="M557" s="5"/>
      <c r="N557" s="5"/>
    </row>
    <row r="558" spans="1:14" x14ac:dyDescent="0.2">
      <c r="A558" s="5"/>
      <c r="D558" s="5"/>
      <c r="E558" s="5"/>
      <c r="F558" s="5"/>
      <c r="G558" s="5"/>
      <c r="H558" s="5"/>
      <c r="I558" s="5"/>
      <c r="J558" s="5"/>
      <c r="K558" s="5"/>
      <c r="L558" s="5"/>
      <c r="M558" s="5"/>
      <c r="N558" s="5"/>
    </row>
    <row r="559" spans="1:14" x14ac:dyDescent="0.2">
      <c r="A559" s="5"/>
      <c r="D559" s="5"/>
      <c r="E559" s="5"/>
      <c r="F559" s="5"/>
      <c r="G559" s="5"/>
      <c r="H559" s="5"/>
      <c r="I559" s="5"/>
      <c r="J559" s="5"/>
      <c r="K559" s="5"/>
      <c r="L559" s="5"/>
      <c r="M559" s="5"/>
      <c r="N559" s="5"/>
    </row>
    <row r="560" spans="1:14" x14ac:dyDescent="0.2">
      <c r="A560" s="5"/>
      <c r="D560" s="5"/>
      <c r="E560" s="5"/>
      <c r="F560" s="5"/>
      <c r="G560" s="5"/>
      <c r="H560" s="5"/>
      <c r="I560" s="5"/>
      <c r="J560" s="5"/>
      <c r="K560" s="5"/>
      <c r="L560" s="5"/>
      <c r="M560" s="5"/>
      <c r="N560" s="5"/>
    </row>
    <row r="561" spans="1:14" x14ac:dyDescent="0.2">
      <c r="A561" s="5"/>
      <c r="D561" s="5"/>
      <c r="E561" s="5"/>
      <c r="F561" s="5"/>
      <c r="G561" s="5"/>
      <c r="H561" s="5"/>
      <c r="I561" s="5"/>
      <c r="J561" s="5"/>
      <c r="K561" s="5"/>
      <c r="L561" s="5"/>
      <c r="M561" s="5"/>
      <c r="N561" s="5"/>
    </row>
    <row r="562" spans="1:14" x14ac:dyDescent="0.2">
      <c r="A562" s="5"/>
      <c r="D562" s="5"/>
      <c r="E562" s="5"/>
      <c r="F562" s="5"/>
      <c r="G562" s="5"/>
      <c r="H562" s="5"/>
      <c r="I562" s="5"/>
      <c r="J562" s="5"/>
      <c r="K562" s="5"/>
      <c r="L562" s="5"/>
      <c r="M562" s="5"/>
      <c r="N562" s="5"/>
    </row>
    <row r="563" spans="1:14" x14ac:dyDescent="0.2">
      <c r="A563" s="5"/>
      <c r="D563" s="5"/>
      <c r="E563" s="5"/>
      <c r="F563" s="5"/>
      <c r="G563" s="5"/>
      <c r="H563" s="5"/>
      <c r="I563" s="5"/>
      <c r="J563" s="5"/>
      <c r="K563" s="5"/>
      <c r="L563" s="5"/>
      <c r="M563" s="5"/>
      <c r="N563" s="5"/>
    </row>
    <row r="564" spans="1:14" x14ac:dyDescent="0.2">
      <c r="A564" s="5"/>
      <c r="D564" s="5"/>
      <c r="E564" s="5"/>
      <c r="F564" s="5"/>
      <c r="G564" s="5"/>
      <c r="H564" s="5"/>
      <c r="I564" s="5"/>
      <c r="J564" s="5"/>
      <c r="K564" s="5"/>
      <c r="L564" s="5"/>
      <c r="M564" s="5"/>
      <c r="N564" s="5"/>
    </row>
    <row r="565" spans="1:14" x14ac:dyDescent="0.2">
      <c r="A565" s="5"/>
      <c r="D565" s="5"/>
      <c r="E565" s="5"/>
      <c r="F565" s="5"/>
      <c r="G565" s="5"/>
      <c r="H565" s="5"/>
      <c r="I565" s="5"/>
      <c r="J565" s="5"/>
      <c r="K565" s="5"/>
      <c r="L565" s="5"/>
      <c r="M565" s="5"/>
      <c r="N565" s="5"/>
    </row>
    <row r="566" spans="1:14" x14ac:dyDescent="0.2">
      <c r="A566" s="5"/>
      <c r="D566" s="5"/>
      <c r="E566" s="5"/>
      <c r="F566" s="5"/>
      <c r="G566" s="5"/>
      <c r="H566" s="5"/>
      <c r="I566" s="5"/>
      <c r="J566" s="5"/>
      <c r="K566" s="5"/>
      <c r="L566" s="5"/>
      <c r="M566" s="5"/>
      <c r="N566" s="5"/>
    </row>
    <row r="567" spans="1:14" x14ac:dyDescent="0.2">
      <c r="A567" s="5"/>
      <c r="D567" s="5"/>
      <c r="E567" s="5"/>
      <c r="F567" s="5"/>
      <c r="G567" s="5"/>
      <c r="H567" s="5"/>
      <c r="I567" s="5"/>
      <c r="J567" s="5"/>
      <c r="K567" s="5"/>
      <c r="L567" s="5"/>
      <c r="M567" s="5"/>
      <c r="N567" s="5"/>
    </row>
    <row r="568" spans="1:14" x14ac:dyDescent="0.2">
      <c r="A568" s="5"/>
      <c r="D568" s="5"/>
      <c r="E568" s="5"/>
      <c r="F568" s="5"/>
      <c r="G568" s="5"/>
      <c r="H568" s="5"/>
      <c r="I568" s="5"/>
      <c r="J568" s="5"/>
      <c r="K568" s="5"/>
      <c r="L568" s="5"/>
      <c r="M568" s="5"/>
      <c r="N568" s="5"/>
    </row>
    <row r="569" spans="1:14" x14ac:dyDescent="0.2">
      <c r="A569" s="5"/>
      <c r="D569" s="5"/>
      <c r="E569" s="5"/>
      <c r="F569" s="5"/>
      <c r="G569" s="5"/>
      <c r="H569" s="5"/>
      <c r="I569" s="5"/>
      <c r="J569" s="5"/>
      <c r="K569" s="5"/>
      <c r="L569" s="5"/>
      <c r="M569" s="5"/>
      <c r="N569" s="5"/>
    </row>
    <row r="570" spans="1:14" x14ac:dyDescent="0.2">
      <c r="A570" s="5"/>
      <c r="D570" s="5"/>
      <c r="E570" s="5"/>
      <c r="F570" s="5"/>
      <c r="G570" s="5"/>
      <c r="H570" s="5"/>
      <c r="I570" s="5"/>
      <c r="J570" s="5"/>
      <c r="K570" s="5"/>
      <c r="L570" s="5"/>
      <c r="M570" s="5"/>
      <c r="N570" s="5"/>
    </row>
    <row r="571" spans="1:14" x14ac:dyDescent="0.2">
      <c r="A571" s="5"/>
      <c r="D571" s="5"/>
      <c r="E571" s="5"/>
      <c r="F571" s="5"/>
      <c r="G571" s="5"/>
      <c r="H571" s="5"/>
      <c r="I571" s="5"/>
      <c r="J571" s="5"/>
      <c r="K571" s="5"/>
      <c r="L571" s="5"/>
      <c r="M571" s="5"/>
      <c r="N571" s="5"/>
    </row>
    <row r="572" spans="1:14" x14ac:dyDescent="0.2">
      <c r="A572" s="5"/>
      <c r="D572" s="5"/>
      <c r="E572" s="5"/>
      <c r="F572" s="5"/>
      <c r="G572" s="5"/>
      <c r="H572" s="5"/>
      <c r="I572" s="5"/>
      <c r="J572" s="5"/>
      <c r="K572" s="5"/>
      <c r="L572" s="5"/>
      <c r="M572" s="5"/>
      <c r="N572" s="5"/>
    </row>
    <row r="573" spans="1:14" x14ac:dyDescent="0.2">
      <c r="A573" s="5"/>
      <c r="D573" s="5"/>
      <c r="E573" s="5"/>
      <c r="F573" s="5"/>
      <c r="G573" s="5"/>
      <c r="H573" s="5"/>
      <c r="I573" s="5"/>
      <c r="J573" s="5"/>
      <c r="K573" s="5"/>
      <c r="L573" s="5"/>
      <c r="M573" s="5"/>
      <c r="N573" s="5"/>
    </row>
    <row r="574" spans="1:14" x14ac:dyDescent="0.2">
      <c r="A574" s="5"/>
      <c r="D574" s="5"/>
      <c r="E574" s="5"/>
      <c r="F574" s="5"/>
      <c r="G574" s="5"/>
      <c r="H574" s="5"/>
      <c r="I574" s="5"/>
      <c r="J574" s="5"/>
      <c r="K574" s="5"/>
      <c r="L574" s="5"/>
      <c r="M574" s="5"/>
      <c r="N574" s="5"/>
    </row>
    <row r="575" spans="1:14" x14ac:dyDescent="0.2">
      <c r="A575" s="5"/>
      <c r="D575" s="5"/>
      <c r="E575" s="5"/>
      <c r="F575" s="5"/>
      <c r="G575" s="5"/>
      <c r="H575" s="5"/>
      <c r="I575" s="5"/>
      <c r="J575" s="5"/>
      <c r="K575" s="5"/>
      <c r="L575" s="5"/>
      <c r="M575" s="5"/>
      <c r="N575" s="5"/>
    </row>
    <row r="576" spans="1:14" x14ac:dyDescent="0.2">
      <c r="A576" s="5"/>
      <c r="D576" s="5"/>
      <c r="E576" s="5"/>
      <c r="F576" s="5"/>
      <c r="G576" s="5"/>
      <c r="H576" s="5"/>
      <c r="I576" s="5"/>
      <c r="J576" s="5"/>
      <c r="K576" s="5"/>
      <c r="L576" s="5"/>
      <c r="M576" s="5"/>
      <c r="N576" s="5"/>
    </row>
    <row r="577" spans="1:14" x14ac:dyDescent="0.2">
      <c r="A577" s="5"/>
      <c r="D577" s="5"/>
      <c r="E577" s="5"/>
      <c r="F577" s="5"/>
      <c r="G577" s="5"/>
      <c r="H577" s="5"/>
      <c r="I577" s="5"/>
      <c r="J577" s="5"/>
      <c r="K577" s="5"/>
      <c r="L577" s="5"/>
      <c r="M577" s="5"/>
      <c r="N577" s="5"/>
    </row>
    <row r="578" spans="1:14" x14ac:dyDescent="0.2">
      <c r="A578" s="5"/>
      <c r="D578" s="5"/>
      <c r="E578" s="5"/>
      <c r="F578" s="5"/>
      <c r="G578" s="5"/>
      <c r="H578" s="5"/>
      <c r="I578" s="5"/>
      <c r="J578" s="5"/>
      <c r="K578" s="5"/>
      <c r="L578" s="5"/>
      <c r="M578" s="5"/>
      <c r="N578" s="5"/>
    </row>
    <row r="579" spans="1:14" x14ac:dyDescent="0.2">
      <c r="A579" s="5"/>
      <c r="D579" s="5"/>
      <c r="E579" s="5"/>
      <c r="F579" s="5"/>
      <c r="G579" s="5"/>
      <c r="H579" s="5"/>
      <c r="I579" s="5"/>
      <c r="J579" s="5"/>
      <c r="K579" s="5"/>
      <c r="L579" s="5"/>
      <c r="M579" s="5"/>
      <c r="N579" s="5"/>
    </row>
    <row r="580" spans="1:14" x14ac:dyDescent="0.2">
      <c r="A580" s="5"/>
      <c r="D580" s="5"/>
      <c r="E580" s="5"/>
      <c r="F580" s="5"/>
      <c r="G580" s="5"/>
      <c r="H580" s="5"/>
      <c r="I580" s="5"/>
      <c r="J580" s="5"/>
      <c r="K580" s="5"/>
      <c r="L580" s="5"/>
      <c r="M580" s="5"/>
      <c r="N580" s="5"/>
    </row>
    <row r="581" spans="1:14" x14ac:dyDescent="0.2">
      <c r="A581" s="5"/>
      <c r="D581" s="5"/>
      <c r="E581" s="5"/>
      <c r="F581" s="5"/>
      <c r="G581" s="5"/>
      <c r="H581" s="5"/>
      <c r="I581" s="5"/>
      <c r="J581" s="5"/>
      <c r="K581" s="5"/>
      <c r="L581" s="5"/>
      <c r="M581" s="5"/>
      <c r="N581" s="5"/>
    </row>
    <row r="582" spans="1:14" x14ac:dyDescent="0.2">
      <c r="A582" s="5"/>
      <c r="D582" s="5"/>
      <c r="E582" s="5"/>
      <c r="F582" s="5"/>
      <c r="G582" s="5"/>
      <c r="H582" s="5"/>
      <c r="I582" s="5"/>
      <c r="J582" s="5"/>
      <c r="K582" s="5"/>
      <c r="L582" s="5"/>
      <c r="M582" s="5"/>
      <c r="N582" s="5"/>
    </row>
    <row r="583" spans="1:14" x14ac:dyDescent="0.2">
      <c r="A583" s="5"/>
      <c r="D583" s="5"/>
      <c r="E583" s="5"/>
      <c r="F583" s="5"/>
      <c r="G583" s="5"/>
      <c r="H583" s="5"/>
      <c r="I583" s="5"/>
      <c r="J583" s="5"/>
      <c r="K583" s="5"/>
      <c r="L583" s="5"/>
      <c r="M583" s="5"/>
      <c r="N583" s="5"/>
    </row>
    <row r="584" spans="1:14" x14ac:dyDescent="0.2">
      <c r="A584" s="5"/>
      <c r="D584" s="5"/>
      <c r="E584" s="5"/>
      <c r="F584" s="5"/>
      <c r="G584" s="5"/>
      <c r="H584" s="5"/>
      <c r="I584" s="5"/>
      <c r="J584" s="5"/>
      <c r="K584" s="5"/>
      <c r="L584" s="5"/>
      <c r="M584" s="5"/>
      <c r="N584" s="5"/>
    </row>
    <row r="585" spans="1:14" x14ac:dyDescent="0.2">
      <c r="A585" s="5"/>
      <c r="D585" s="5"/>
      <c r="E585" s="5"/>
      <c r="F585" s="5"/>
      <c r="G585" s="5"/>
      <c r="H585" s="5"/>
      <c r="I585" s="5"/>
      <c r="J585" s="5"/>
      <c r="K585" s="5"/>
      <c r="L585" s="5"/>
      <c r="M585" s="5"/>
      <c r="N585" s="5"/>
    </row>
    <row r="586" spans="1:14" x14ac:dyDescent="0.2">
      <c r="A586" s="5"/>
      <c r="D586" s="5"/>
      <c r="E586" s="5"/>
      <c r="F586" s="5"/>
      <c r="G586" s="5"/>
      <c r="H586" s="5"/>
      <c r="I586" s="5"/>
      <c r="J586" s="5"/>
      <c r="K586" s="5"/>
      <c r="L586" s="5"/>
      <c r="M586" s="5"/>
      <c r="N586" s="5"/>
    </row>
    <row r="587" spans="1:14" x14ac:dyDescent="0.2">
      <c r="A587" s="5"/>
      <c r="D587" s="5"/>
      <c r="E587" s="5"/>
      <c r="F587" s="5"/>
      <c r="G587" s="5"/>
      <c r="H587" s="5"/>
      <c r="I587" s="5"/>
      <c r="J587" s="5"/>
      <c r="K587" s="5"/>
      <c r="L587" s="5"/>
      <c r="M587" s="5"/>
      <c r="N587" s="5"/>
    </row>
    <row r="588" spans="1:14" x14ac:dyDescent="0.2">
      <c r="A588" s="5"/>
      <c r="D588" s="5"/>
      <c r="E588" s="5"/>
      <c r="F588" s="5"/>
      <c r="G588" s="5"/>
      <c r="H588" s="5"/>
      <c r="I588" s="5"/>
      <c r="J588" s="5"/>
      <c r="K588" s="5"/>
      <c r="L588" s="5"/>
      <c r="M588" s="5"/>
      <c r="N588" s="5"/>
    </row>
    <row r="589" spans="1:14" x14ac:dyDescent="0.2">
      <c r="A589" s="5"/>
      <c r="D589" s="5"/>
      <c r="E589" s="5"/>
      <c r="F589" s="5"/>
      <c r="G589" s="5"/>
      <c r="H589" s="5"/>
      <c r="I589" s="5"/>
      <c r="J589" s="5"/>
      <c r="K589" s="5"/>
      <c r="L589" s="5"/>
      <c r="M589" s="5"/>
      <c r="N589" s="5"/>
    </row>
    <row r="590" spans="1:14" x14ac:dyDescent="0.2">
      <c r="A590" s="5"/>
      <c r="D590" s="5"/>
      <c r="E590" s="5"/>
      <c r="F590" s="5"/>
      <c r="G590" s="5"/>
      <c r="H590" s="5"/>
      <c r="I590" s="5"/>
      <c r="J590" s="5"/>
      <c r="K590" s="5"/>
      <c r="L590" s="5"/>
      <c r="M590" s="5"/>
      <c r="N590" s="5"/>
    </row>
    <row r="591" spans="1:14" x14ac:dyDescent="0.2">
      <c r="A591" s="5"/>
      <c r="D591" s="5"/>
      <c r="E591" s="5"/>
      <c r="F591" s="5"/>
      <c r="G591" s="5"/>
      <c r="H591" s="5"/>
      <c r="I591" s="5"/>
      <c r="J591" s="5"/>
      <c r="K591" s="5"/>
      <c r="L591" s="5"/>
      <c r="M591" s="5"/>
      <c r="N591" s="5"/>
    </row>
    <row r="592" spans="1:14" x14ac:dyDescent="0.2">
      <c r="A592" s="5"/>
      <c r="D592" s="5"/>
      <c r="E592" s="5"/>
      <c r="F592" s="5"/>
      <c r="G592" s="5"/>
      <c r="H592" s="5"/>
      <c r="I592" s="5"/>
      <c r="J592" s="5"/>
      <c r="K592" s="5"/>
      <c r="L592" s="5"/>
      <c r="M592" s="5"/>
      <c r="N592" s="5"/>
    </row>
    <row r="593" spans="1:14" x14ac:dyDescent="0.2">
      <c r="A593" s="5"/>
      <c r="D593" s="5"/>
      <c r="E593" s="5"/>
      <c r="F593" s="5"/>
      <c r="G593" s="5"/>
      <c r="H593" s="5"/>
      <c r="I593" s="5"/>
      <c r="J593" s="5"/>
      <c r="K593" s="5"/>
      <c r="L593" s="5"/>
      <c r="M593" s="5"/>
      <c r="N593" s="5"/>
    </row>
    <row r="594" spans="1:14" x14ac:dyDescent="0.2">
      <c r="A594" s="5"/>
      <c r="D594" s="5"/>
      <c r="E594" s="5"/>
      <c r="F594" s="5"/>
      <c r="G594" s="5"/>
      <c r="H594" s="5"/>
      <c r="I594" s="5"/>
      <c r="J594" s="5"/>
      <c r="K594" s="5"/>
      <c r="L594" s="5"/>
      <c r="M594" s="5"/>
      <c r="N594" s="5"/>
    </row>
    <row r="595" spans="1:14" x14ac:dyDescent="0.2">
      <c r="A595" s="5"/>
      <c r="D595" s="5"/>
      <c r="E595" s="5"/>
      <c r="F595" s="5"/>
      <c r="G595" s="5"/>
      <c r="H595" s="5"/>
      <c r="I595" s="5"/>
      <c r="J595" s="5"/>
      <c r="K595" s="5"/>
      <c r="L595" s="5"/>
      <c r="M595" s="5"/>
      <c r="N595" s="5"/>
    </row>
    <row r="596" spans="1:14" x14ac:dyDescent="0.2">
      <c r="A596" s="5"/>
      <c r="D596" s="5"/>
      <c r="E596" s="5"/>
      <c r="F596" s="5"/>
      <c r="G596" s="5"/>
      <c r="H596" s="5"/>
      <c r="I596" s="5"/>
      <c r="J596" s="5"/>
      <c r="K596" s="5"/>
      <c r="L596" s="5"/>
      <c r="M596" s="5"/>
      <c r="N596" s="5"/>
    </row>
    <row r="597" spans="1:14" x14ac:dyDescent="0.2">
      <c r="A597" s="5"/>
      <c r="D597" s="5"/>
      <c r="E597" s="5"/>
      <c r="F597" s="5"/>
      <c r="G597" s="5"/>
      <c r="H597" s="5"/>
      <c r="I597" s="5"/>
      <c r="J597" s="5"/>
      <c r="K597" s="5"/>
      <c r="L597" s="5"/>
      <c r="M597" s="5"/>
      <c r="N597" s="5"/>
    </row>
    <row r="598" spans="1:14" x14ac:dyDescent="0.2">
      <c r="A598" s="5"/>
      <c r="D598" s="5"/>
      <c r="E598" s="5"/>
      <c r="F598" s="5"/>
      <c r="G598" s="5"/>
      <c r="H598" s="5"/>
      <c r="I598" s="5"/>
      <c r="J598" s="5"/>
      <c r="K598" s="5"/>
      <c r="L598" s="5"/>
      <c r="M598" s="5"/>
      <c r="N598" s="5"/>
    </row>
    <row r="599" spans="1:14" x14ac:dyDescent="0.2">
      <c r="A599" s="5"/>
      <c r="D599" s="5"/>
      <c r="E599" s="5"/>
      <c r="F599" s="5"/>
      <c r="G599" s="5"/>
      <c r="H599" s="5"/>
      <c r="I599" s="5"/>
      <c r="J599" s="5"/>
      <c r="K599" s="5"/>
      <c r="L599" s="5"/>
      <c r="M599" s="5"/>
      <c r="N599" s="5"/>
    </row>
    <row r="600" spans="1:14" x14ac:dyDescent="0.2">
      <c r="A600" s="5"/>
      <c r="D600" s="5"/>
      <c r="E600" s="5"/>
      <c r="F600" s="5"/>
      <c r="G600" s="5"/>
      <c r="H600" s="5"/>
      <c r="I600" s="5"/>
      <c r="J600" s="5"/>
      <c r="K600" s="5"/>
      <c r="L600" s="5"/>
      <c r="M600" s="5"/>
      <c r="N600" s="5"/>
    </row>
    <row r="601" spans="1:14" x14ac:dyDescent="0.2">
      <c r="A601" s="5"/>
      <c r="D601" s="5"/>
      <c r="E601" s="5"/>
      <c r="F601" s="5"/>
      <c r="G601" s="5"/>
      <c r="H601" s="5"/>
      <c r="I601" s="5"/>
      <c r="J601" s="5"/>
      <c r="K601" s="5"/>
      <c r="L601" s="5"/>
      <c r="M601" s="5"/>
      <c r="N601" s="5"/>
    </row>
    <row r="602" spans="1:14" x14ac:dyDescent="0.2">
      <c r="A602" s="5"/>
      <c r="D602" s="5"/>
      <c r="E602" s="5"/>
      <c r="F602" s="5"/>
      <c r="G602" s="5"/>
      <c r="H602" s="5"/>
      <c r="I602" s="5"/>
      <c r="J602" s="5"/>
      <c r="K602" s="5"/>
      <c r="L602" s="5"/>
      <c r="M602" s="5"/>
      <c r="N602" s="5"/>
    </row>
    <row r="603" spans="1:14" x14ac:dyDescent="0.2">
      <c r="A603" s="5"/>
      <c r="D603" s="5"/>
      <c r="E603" s="5"/>
      <c r="F603" s="5"/>
      <c r="G603" s="5"/>
      <c r="H603" s="5"/>
      <c r="I603" s="5"/>
      <c r="J603" s="5"/>
      <c r="K603" s="5"/>
      <c r="L603" s="5"/>
      <c r="M603" s="5"/>
      <c r="N603" s="5"/>
    </row>
    <row r="604" spans="1:14" x14ac:dyDescent="0.2">
      <c r="A604" s="5"/>
      <c r="D604" s="5"/>
      <c r="E604" s="5"/>
      <c r="F604" s="5"/>
      <c r="G604" s="5"/>
      <c r="H604" s="5"/>
      <c r="I604" s="5"/>
      <c r="J604" s="5"/>
      <c r="K604" s="5"/>
      <c r="L604" s="5"/>
      <c r="M604" s="5"/>
      <c r="N604" s="5"/>
    </row>
    <row r="605" spans="1:14" x14ac:dyDescent="0.2">
      <c r="A605" s="5"/>
      <c r="D605" s="5"/>
      <c r="E605" s="5"/>
      <c r="F605" s="5"/>
      <c r="G605" s="5"/>
      <c r="H605" s="5"/>
      <c r="I605" s="5"/>
      <c r="J605" s="5"/>
      <c r="K605" s="5"/>
      <c r="L605" s="5"/>
      <c r="M605" s="5"/>
      <c r="N605" s="5"/>
    </row>
    <row r="606" spans="1:14" x14ac:dyDescent="0.2">
      <c r="A606" s="5"/>
      <c r="D606" s="5"/>
      <c r="E606" s="5"/>
      <c r="F606" s="5"/>
      <c r="G606" s="5"/>
      <c r="H606" s="5"/>
      <c r="I606" s="5"/>
      <c r="J606" s="5"/>
      <c r="K606" s="5"/>
      <c r="L606" s="5"/>
      <c r="M606" s="5"/>
      <c r="N606" s="5"/>
    </row>
    <row r="607" spans="1:14" x14ac:dyDescent="0.2">
      <c r="A607" s="5"/>
      <c r="D607" s="5"/>
      <c r="E607" s="5"/>
      <c r="F607" s="5"/>
      <c r="G607" s="5"/>
      <c r="H607" s="5"/>
      <c r="I607" s="5"/>
      <c r="J607" s="5"/>
      <c r="K607" s="5"/>
      <c r="L607" s="5"/>
      <c r="M607" s="5"/>
      <c r="N607" s="5"/>
    </row>
    <row r="608" spans="1:14" x14ac:dyDescent="0.2">
      <c r="A608" s="5"/>
      <c r="D608" s="5"/>
      <c r="E608" s="5"/>
      <c r="F608" s="5"/>
      <c r="G608" s="5"/>
      <c r="H608" s="5"/>
      <c r="I608" s="5"/>
      <c r="J608" s="5"/>
      <c r="K608" s="5"/>
      <c r="L608" s="5"/>
      <c r="M608" s="5"/>
      <c r="N608" s="5"/>
    </row>
    <row r="609" spans="1:14" x14ac:dyDescent="0.2">
      <c r="A609" s="5"/>
      <c r="D609" s="5"/>
      <c r="E609" s="5"/>
      <c r="F609" s="5"/>
      <c r="G609" s="5"/>
      <c r="H609" s="5"/>
      <c r="I609" s="5"/>
      <c r="J609" s="5"/>
      <c r="K609" s="5"/>
      <c r="L609" s="5"/>
      <c r="M609" s="5"/>
      <c r="N609" s="5"/>
    </row>
    <row r="610" spans="1:14" x14ac:dyDescent="0.2">
      <c r="A610" s="5"/>
      <c r="D610" s="5"/>
      <c r="E610" s="5"/>
      <c r="F610" s="5"/>
      <c r="G610" s="5"/>
      <c r="H610" s="5"/>
      <c r="I610" s="5"/>
      <c r="J610" s="5"/>
      <c r="K610" s="5"/>
      <c r="L610" s="5"/>
      <c r="M610" s="5"/>
      <c r="N610" s="5"/>
    </row>
    <row r="611" spans="1:14" x14ac:dyDescent="0.2">
      <c r="A611" s="5"/>
      <c r="D611" s="5"/>
      <c r="E611" s="5"/>
      <c r="F611" s="5"/>
      <c r="G611" s="5"/>
      <c r="H611" s="5"/>
      <c r="I611" s="5"/>
      <c r="J611" s="5"/>
      <c r="K611" s="5"/>
      <c r="L611" s="5"/>
      <c r="M611" s="5"/>
      <c r="N611" s="5"/>
    </row>
    <row r="612" spans="1:14" x14ac:dyDescent="0.2">
      <c r="A612" s="5"/>
      <c r="D612" s="5"/>
      <c r="E612" s="5"/>
      <c r="F612" s="5"/>
      <c r="G612" s="5"/>
      <c r="H612" s="5"/>
      <c r="I612" s="5"/>
      <c r="J612" s="5"/>
      <c r="K612" s="5"/>
      <c r="L612" s="5"/>
      <c r="M612" s="5"/>
      <c r="N612" s="5"/>
    </row>
    <row r="613" spans="1:14" x14ac:dyDescent="0.2">
      <c r="A613" s="5"/>
      <c r="D613" s="5"/>
      <c r="E613" s="5"/>
      <c r="F613" s="5"/>
      <c r="G613" s="5"/>
      <c r="H613" s="5"/>
      <c r="I613" s="5"/>
      <c r="J613" s="5"/>
      <c r="K613" s="5"/>
      <c r="L613" s="5"/>
      <c r="M613" s="5"/>
      <c r="N613" s="5"/>
    </row>
    <row r="614" spans="1:14" x14ac:dyDescent="0.2">
      <c r="A614" s="5"/>
      <c r="D614" s="5"/>
      <c r="E614" s="5"/>
      <c r="F614" s="5"/>
      <c r="G614" s="5"/>
      <c r="H614" s="5"/>
      <c r="I614" s="5"/>
      <c r="J614" s="5"/>
      <c r="K614" s="5"/>
      <c r="L614" s="5"/>
      <c r="M614" s="5"/>
      <c r="N614" s="5"/>
    </row>
    <row r="615" spans="1:14" x14ac:dyDescent="0.2">
      <c r="A615" s="5"/>
      <c r="D615" s="5"/>
      <c r="E615" s="5"/>
      <c r="F615" s="5"/>
      <c r="G615" s="5"/>
      <c r="H615" s="5"/>
      <c r="I615" s="5"/>
      <c r="J615" s="5"/>
      <c r="K615" s="5"/>
      <c r="L615" s="5"/>
      <c r="M615" s="5"/>
      <c r="N615" s="5"/>
    </row>
    <row r="616" spans="1:14" x14ac:dyDescent="0.2">
      <c r="A616" s="5"/>
      <c r="D616" s="5"/>
      <c r="E616" s="5"/>
      <c r="F616" s="5"/>
      <c r="G616" s="5"/>
      <c r="H616" s="5"/>
      <c r="I616" s="5"/>
      <c r="J616" s="5"/>
      <c r="K616" s="5"/>
      <c r="L616" s="5"/>
      <c r="M616" s="5"/>
      <c r="N616" s="5"/>
    </row>
    <row r="617" spans="1:14" x14ac:dyDescent="0.2">
      <c r="A617" s="5"/>
      <c r="D617" s="5"/>
      <c r="E617" s="5"/>
      <c r="F617" s="5"/>
      <c r="G617" s="5"/>
      <c r="H617" s="5"/>
      <c r="I617" s="5"/>
      <c r="J617" s="5"/>
      <c r="K617" s="5"/>
      <c r="L617" s="5"/>
      <c r="M617" s="5"/>
      <c r="N617" s="5"/>
    </row>
    <row r="618" spans="1:14" x14ac:dyDescent="0.2">
      <c r="A618" s="5"/>
      <c r="D618" s="5"/>
      <c r="E618" s="5"/>
      <c r="F618" s="5"/>
      <c r="G618" s="5"/>
      <c r="H618" s="5"/>
      <c r="I618" s="5"/>
      <c r="J618" s="5"/>
      <c r="K618" s="5"/>
      <c r="L618" s="5"/>
      <c r="M618" s="5"/>
      <c r="N618" s="5"/>
    </row>
    <row r="619" spans="1:14" x14ac:dyDescent="0.2">
      <c r="A619" s="5"/>
      <c r="D619" s="5"/>
      <c r="E619" s="5"/>
      <c r="F619" s="5"/>
      <c r="G619" s="5"/>
      <c r="H619" s="5"/>
      <c r="I619" s="5"/>
      <c r="J619" s="5"/>
      <c r="K619" s="5"/>
      <c r="L619" s="5"/>
      <c r="M619" s="5"/>
      <c r="N619" s="5"/>
    </row>
    <row r="620" spans="1:14" x14ac:dyDescent="0.2">
      <c r="A620" s="5"/>
      <c r="D620" s="5"/>
      <c r="E620" s="5"/>
      <c r="F620" s="5"/>
      <c r="G620" s="5"/>
      <c r="H620" s="5"/>
      <c r="I620" s="5"/>
      <c r="J620" s="5"/>
      <c r="K620" s="5"/>
      <c r="L620" s="5"/>
      <c r="M620" s="5"/>
      <c r="N620" s="5"/>
    </row>
    <row r="621" spans="1:14" x14ac:dyDescent="0.2">
      <c r="A621" s="5"/>
      <c r="D621" s="5"/>
      <c r="E621" s="5"/>
      <c r="F621" s="5"/>
      <c r="G621" s="5"/>
      <c r="H621" s="5"/>
      <c r="I621" s="5"/>
      <c r="J621" s="5"/>
      <c r="K621" s="5"/>
      <c r="L621" s="5"/>
      <c r="M621" s="5"/>
      <c r="N621" s="5"/>
    </row>
    <row r="622" spans="1:14" x14ac:dyDescent="0.2">
      <c r="A622" s="5"/>
      <c r="D622" s="5"/>
      <c r="E622" s="5"/>
      <c r="F622" s="5"/>
      <c r="G622" s="5"/>
      <c r="H622" s="5"/>
      <c r="I622" s="5"/>
      <c r="J622" s="5"/>
      <c r="K622" s="5"/>
      <c r="L622" s="5"/>
      <c r="M622" s="5"/>
      <c r="N622" s="5"/>
    </row>
    <row r="623" spans="1:14" x14ac:dyDescent="0.2">
      <c r="A623" s="5"/>
      <c r="D623" s="5"/>
      <c r="E623" s="5"/>
      <c r="F623" s="5"/>
      <c r="G623" s="5"/>
      <c r="H623" s="5"/>
      <c r="I623" s="5"/>
      <c r="J623" s="5"/>
      <c r="K623" s="5"/>
      <c r="L623" s="5"/>
      <c r="M623" s="5"/>
      <c r="N623" s="5"/>
    </row>
    <row r="624" spans="1:14" x14ac:dyDescent="0.2">
      <c r="A624" s="5"/>
      <c r="D624" s="5"/>
      <c r="E624" s="5"/>
      <c r="F624" s="5"/>
      <c r="G624" s="5"/>
      <c r="H624" s="5"/>
      <c r="I624" s="5"/>
      <c r="J624" s="5"/>
      <c r="K624" s="5"/>
      <c r="L624" s="5"/>
      <c r="M624" s="5"/>
      <c r="N624" s="5"/>
    </row>
    <row r="625" spans="1:14" x14ac:dyDescent="0.2">
      <c r="A625" s="5"/>
      <c r="D625" s="5"/>
      <c r="E625" s="5"/>
      <c r="F625" s="5"/>
      <c r="G625" s="5"/>
      <c r="H625" s="5"/>
      <c r="I625" s="5"/>
      <c r="J625" s="5"/>
      <c r="K625" s="5"/>
      <c r="L625" s="5"/>
      <c r="M625" s="5"/>
      <c r="N625" s="5"/>
    </row>
    <row r="626" spans="1:14" x14ac:dyDescent="0.2">
      <c r="A626" s="5"/>
      <c r="D626" s="5"/>
      <c r="E626" s="5"/>
      <c r="F626" s="5"/>
      <c r="G626" s="5"/>
      <c r="H626" s="5"/>
      <c r="I626" s="5"/>
      <c r="J626" s="5"/>
      <c r="K626" s="5"/>
      <c r="L626" s="5"/>
      <c r="M626" s="5"/>
      <c r="N626" s="5"/>
    </row>
    <row r="627" spans="1:14" x14ac:dyDescent="0.2">
      <c r="A627" s="5"/>
      <c r="D627" s="5"/>
      <c r="E627" s="5"/>
      <c r="F627" s="5"/>
      <c r="G627" s="5"/>
      <c r="H627" s="5"/>
      <c r="I627" s="5"/>
      <c r="J627" s="5"/>
      <c r="K627" s="5"/>
      <c r="L627" s="5"/>
      <c r="M627" s="5"/>
      <c r="N627" s="5"/>
    </row>
    <row r="628" spans="1:14" x14ac:dyDescent="0.2">
      <c r="A628" s="5"/>
      <c r="D628" s="5"/>
      <c r="E628" s="5"/>
      <c r="F628" s="5"/>
      <c r="G628" s="5"/>
      <c r="H628" s="5"/>
      <c r="I628" s="5"/>
      <c r="J628" s="5"/>
      <c r="K628" s="5"/>
      <c r="L628" s="5"/>
      <c r="M628" s="5"/>
      <c r="N628" s="5"/>
    </row>
    <row r="629" spans="1:14" x14ac:dyDescent="0.2">
      <c r="A629" s="5"/>
      <c r="D629" s="5"/>
      <c r="E629" s="5"/>
      <c r="F629" s="5"/>
      <c r="G629" s="5"/>
      <c r="H629" s="5"/>
      <c r="I629" s="5"/>
      <c r="J629" s="5"/>
      <c r="K629" s="5"/>
      <c r="L629" s="5"/>
      <c r="M629" s="5"/>
      <c r="N629" s="5"/>
    </row>
    <row r="630" spans="1:14" x14ac:dyDescent="0.2">
      <c r="A630" s="5"/>
      <c r="D630" s="5"/>
      <c r="E630" s="5"/>
      <c r="F630" s="5"/>
      <c r="G630" s="5"/>
      <c r="H630" s="5"/>
      <c r="I630" s="5"/>
      <c r="J630" s="5"/>
      <c r="K630" s="5"/>
      <c r="L630" s="5"/>
      <c r="M630" s="5"/>
      <c r="N630" s="5"/>
    </row>
    <row r="631" spans="1:14" x14ac:dyDescent="0.2">
      <c r="A631" s="5"/>
      <c r="D631" s="5"/>
      <c r="E631" s="5"/>
      <c r="F631" s="5"/>
      <c r="G631" s="5"/>
      <c r="H631" s="5"/>
      <c r="I631" s="5"/>
      <c r="J631" s="5"/>
      <c r="K631" s="5"/>
      <c r="L631" s="5"/>
      <c r="M631" s="5"/>
      <c r="N631" s="5"/>
    </row>
    <row r="632" spans="1:14" x14ac:dyDescent="0.2">
      <c r="A632" s="5"/>
      <c r="D632" s="5"/>
      <c r="E632" s="5"/>
      <c r="F632" s="5"/>
      <c r="G632" s="5"/>
      <c r="H632" s="5"/>
      <c r="I632" s="5"/>
      <c r="J632" s="5"/>
      <c r="K632" s="5"/>
      <c r="L632" s="5"/>
      <c r="M632" s="5"/>
      <c r="N632" s="5"/>
    </row>
    <row r="633" spans="1:14" x14ac:dyDescent="0.2">
      <c r="A633" s="5"/>
      <c r="D633" s="5"/>
      <c r="E633" s="5"/>
      <c r="F633" s="5"/>
      <c r="G633" s="5"/>
      <c r="H633" s="5"/>
      <c r="I633" s="5"/>
      <c r="J633" s="5"/>
      <c r="K633" s="5"/>
      <c r="L633" s="5"/>
      <c r="M633" s="5"/>
      <c r="N633" s="5"/>
    </row>
    <row r="634" spans="1:14" x14ac:dyDescent="0.2">
      <c r="A634" s="5"/>
      <c r="D634" s="5"/>
      <c r="E634" s="5"/>
      <c r="F634" s="5"/>
      <c r="G634" s="5"/>
      <c r="H634" s="5"/>
      <c r="I634" s="5"/>
      <c r="J634" s="5"/>
      <c r="K634" s="5"/>
      <c r="L634" s="5"/>
      <c r="M634" s="5"/>
      <c r="N634" s="5"/>
    </row>
    <row r="635" spans="1:14" x14ac:dyDescent="0.2">
      <c r="A635" s="5"/>
      <c r="D635" s="5"/>
      <c r="E635" s="5"/>
      <c r="F635" s="5"/>
      <c r="G635" s="5"/>
      <c r="H635" s="5"/>
      <c r="I635" s="5"/>
      <c r="J635" s="5"/>
      <c r="K635" s="5"/>
      <c r="L635" s="5"/>
      <c r="M635" s="5"/>
      <c r="N635" s="5"/>
    </row>
    <row r="636" spans="1:14" x14ac:dyDescent="0.2">
      <c r="A636" s="5"/>
      <c r="D636" s="5"/>
      <c r="E636" s="5"/>
      <c r="F636" s="5"/>
      <c r="G636" s="5"/>
      <c r="H636" s="5"/>
      <c r="I636" s="5"/>
      <c r="J636" s="5"/>
      <c r="K636" s="5"/>
      <c r="L636" s="5"/>
      <c r="M636" s="5"/>
      <c r="N636" s="5"/>
    </row>
    <row r="637" spans="1:14" x14ac:dyDescent="0.2">
      <c r="A637" s="5"/>
      <c r="D637" s="5"/>
      <c r="E637" s="5"/>
      <c r="F637" s="5"/>
      <c r="G637" s="5"/>
      <c r="H637" s="5"/>
      <c r="I637" s="5"/>
      <c r="J637" s="5"/>
      <c r="K637" s="5"/>
      <c r="L637" s="5"/>
      <c r="M637" s="5"/>
      <c r="N637" s="5"/>
    </row>
    <row r="638" spans="1:14" x14ac:dyDescent="0.2">
      <c r="A638" s="5"/>
      <c r="D638" s="5"/>
      <c r="E638" s="5"/>
      <c r="F638" s="5"/>
      <c r="G638" s="5"/>
      <c r="H638" s="5"/>
      <c r="I638" s="5"/>
      <c r="J638" s="5"/>
      <c r="K638" s="5"/>
      <c r="L638" s="5"/>
      <c r="M638" s="5"/>
      <c r="N638" s="5"/>
    </row>
    <row r="639" spans="1:14" x14ac:dyDescent="0.2">
      <c r="A639" s="5"/>
      <c r="D639" s="5"/>
      <c r="E639" s="5"/>
      <c r="F639" s="5"/>
      <c r="G639" s="5"/>
      <c r="H639" s="5"/>
      <c r="I639" s="5"/>
      <c r="J639" s="5"/>
      <c r="K639" s="5"/>
      <c r="L639" s="5"/>
      <c r="M639" s="5"/>
      <c r="N639" s="5"/>
    </row>
    <row r="640" spans="1:14" x14ac:dyDescent="0.2">
      <c r="A640" s="5"/>
      <c r="D640" s="5"/>
      <c r="E640" s="5"/>
      <c r="F640" s="5"/>
      <c r="G640" s="5"/>
      <c r="H640" s="5"/>
      <c r="I640" s="5"/>
      <c r="J640" s="5"/>
      <c r="K640" s="5"/>
      <c r="L640" s="5"/>
      <c r="M640" s="5"/>
      <c r="N640" s="5"/>
    </row>
    <row r="641" spans="1:14" x14ac:dyDescent="0.2">
      <c r="A641" s="5"/>
      <c r="D641" s="5"/>
      <c r="E641" s="5"/>
      <c r="F641" s="5"/>
      <c r="G641" s="5"/>
      <c r="H641" s="5"/>
      <c r="I641" s="5"/>
      <c r="J641" s="5"/>
      <c r="K641" s="5"/>
      <c r="L641" s="5"/>
      <c r="M641" s="5"/>
      <c r="N641" s="5"/>
    </row>
    <row r="642" spans="1:14" x14ac:dyDescent="0.2">
      <c r="A642" s="5"/>
      <c r="D642" s="5"/>
      <c r="E642" s="5"/>
      <c r="F642" s="5"/>
      <c r="G642" s="5"/>
      <c r="H642" s="5"/>
      <c r="I642" s="5"/>
      <c r="J642" s="5"/>
      <c r="K642" s="5"/>
      <c r="L642" s="5"/>
      <c r="M642" s="5"/>
      <c r="N642" s="5"/>
    </row>
    <row r="643" spans="1:14" x14ac:dyDescent="0.2">
      <c r="A643" s="5"/>
      <c r="D643" s="5"/>
      <c r="E643" s="5"/>
      <c r="F643" s="5"/>
      <c r="G643" s="5"/>
      <c r="H643" s="5"/>
      <c r="I643" s="5"/>
      <c r="J643" s="5"/>
      <c r="K643" s="5"/>
      <c r="L643" s="5"/>
      <c r="M643" s="5"/>
      <c r="N643" s="5"/>
    </row>
    <row r="644" spans="1:14" x14ac:dyDescent="0.2">
      <c r="A644" s="5"/>
      <c r="D644" s="5"/>
      <c r="E644" s="5"/>
      <c r="F644" s="5"/>
      <c r="G644" s="5"/>
      <c r="H644" s="5"/>
      <c r="I644" s="5"/>
      <c r="J644" s="5"/>
      <c r="K644" s="5"/>
      <c r="L644" s="5"/>
      <c r="M644" s="5"/>
      <c r="N644" s="5"/>
    </row>
    <row r="645" spans="1:14" x14ac:dyDescent="0.2">
      <c r="A645" s="5"/>
      <c r="D645" s="5"/>
      <c r="E645" s="5"/>
      <c r="F645" s="5"/>
      <c r="G645" s="5"/>
      <c r="H645" s="5"/>
      <c r="I645" s="5"/>
      <c r="J645" s="5"/>
      <c r="K645" s="5"/>
      <c r="L645" s="5"/>
      <c r="M645" s="5"/>
      <c r="N645" s="5"/>
    </row>
    <row r="646" spans="1:14" x14ac:dyDescent="0.2">
      <c r="A646" s="5"/>
      <c r="D646" s="5"/>
      <c r="E646" s="5"/>
      <c r="F646" s="5"/>
      <c r="G646" s="5"/>
      <c r="H646" s="5"/>
      <c r="I646" s="5"/>
      <c r="J646" s="5"/>
      <c r="K646" s="5"/>
      <c r="L646" s="5"/>
      <c r="M646" s="5"/>
      <c r="N646" s="5"/>
    </row>
    <row r="647" spans="1:14" x14ac:dyDescent="0.2">
      <c r="A647" s="5"/>
      <c r="D647" s="5"/>
      <c r="E647" s="5"/>
      <c r="F647" s="5"/>
      <c r="G647" s="5"/>
      <c r="H647" s="5"/>
      <c r="I647" s="5"/>
      <c r="J647" s="5"/>
      <c r="K647" s="5"/>
      <c r="L647" s="5"/>
      <c r="M647" s="5"/>
      <c r="N647" s="5"/>
    </row>
    <row r="648" spans="1:14" x14ac:dyDescent="0.2">
      <c r="A648" s="5"/>
      <c r="D648" s="5"/>
      <c r="E648" s="5"/>
      <c r="F648" s="5"/>
      <c r="G648" s="5"/>
      <c r="H648" s="5"/>
      <c r="I648" s="5"/>
      <c r="J648" s="5"/>
      <c r="K648" s="5"/>
      <c r="L648" s="5"/>
      <c r="M648" s="5"/>
      <c r="N648" s="5"/>
    </row>
    <row r="649" spans="1:14" x14ac:dyDescent="0.2">
      <c r="A649" s="5"/>
      <c r="D649" s="5"/>
      <c r="E649" s="5"/>
      <c r="F649" s="5"/>
      <c r="G649" s="5"/>
      <c r="H649" s="5"/>
      <c r="I649" s="5"/>
      <c r="J649" s="5"/>
      <c r="K649" s="5"/>
      <c r="L649" s="5"/>
      <c r="M649" s="5"/>
      <c r="N649" s="5"/>
    </row>
    <row r="650" spans="1:14" x14ac:dyDescent="0.2">
      <c r="A650" s="5"/>
      <c r="D650" s="5"/>
      <c r="E650" s="5"/>
      <c r="F650" s="5"/>
      <c r="G650" s="5"/>
      <c r="H650" s="5"/>
      <c r="I650" s="5"/>
      <c r="J650" s="5"/>
      <c r="K650" s="5"/>
      <c r="L650" s="5"/>
      <c r="M650" s="5"/>
      <c r="N650" s="5"/>
    </row>
    <row r="651" spans="1:14" x14ac:dyDescent="0.2">
      <c r="A651" s="5"/>
      <c r="D651" s="5"/>
      <c r="E651" s="5"/>
      <c r="F651" s="5"/>
      <c r="G651" s="5"/>
      <c r="H651" s="5"/>
      <c r="I651" s="5"/>
      <c r="J651" s="5"/>
      <c r="K651" s="5"/>
      <c r="L651" s="5"/>
      <c r="M651" s="5"/>
      <c r="N651" s="5"/>
    </row>
    <row r="652" spans="1:14" x14ac:dyDescent="0.2">
      <c r="A652" s="5"/>
      <c r="D652" s="5"/>
      <c r="E652" s="5"/>
      <c r="F652" s="5"/>
      <c r="G652" s="5"/>
      <c r="H652" s="5"/>
      <c r="I652" s="5"/>
      <c r="J652" s="5"/>
      <c r="K652" s="5"/>
      <c r="L652" s="5"/>
      <c r="M652" s="5"/>
      <c r="N652" s="5"/>
    </row>
    <row r="653" spans="1:14" x14ac:dyDescent="0.2">
      <c r="A653" s="5"/>
      <c r="D653" s="5"/>
      <c r="E653" s="5"/>
      <c r="F653" s="5"/>
      <c r="G653" s="5"/>
      <c r="H653" s="5"/>
      <c r="I653" s="5"/>
      <c r="J653" s="5"/>
      <c r="K653" s="5"/>
      <c r="L653" s="5"/>
      <c r="M653" s="5"/>
      <c r="N653" s="5"/>
    </row>
    <row r="654" spans="1:14" x14ac:dyDescent="0.2">
      <c r="A654" s="5"/>
      <c r="D654" s="5"/>
      <c r="E654" s="5"/>
      <c r="F654" s="5"/>
      <c r="G654" s="5"/>
      <c r="H654" s="5"/>
      <c r="I654" s="5"/>
      <c r="J654" s="5"/>
      <c r="K654" s="5"/>
      <c r="L654" s="5"/>
      <c r="M654" s="5"/>
      <c r="N654" s="5"/>
    </row>
    <row r="655" spans="1:14" x14ac:dyDescent="0.2">
      <c r="A655" s="5"/>
      <c r="D655" s="5"/>
      <c r="E655" s="5"/>
      <c r="F655" s="5"/>
      <c r="G655" s="5"/>
      <c r="H655" s="5"/>
      <c r="I655" s="5"/>
      <c r="J655" s="5"/>
      <c r="K655" s="5"/>
      <c r="L655" s="5"/>
      <c r="M655" s="5"/>
      <c r="N655" s="5"/>
    </row>
    <row r="656" spans="1:14" x14ac:dyDescent="0.2">
      <c r="A656" s="5"/>
      <c r="D656" s="5"/>
      <c r="E656" s="5"/>
      <c r="F656" s="5"/>
      <c r="G656" s="5"/>
      <c r="H656" s="5"/>
      <c r="I656" s="5"/>
      <c r="J656" s="5"/>
      <c r="K656" s="5"/>
      <c r="L656" s="5"/>
      <c r="M656" s="5"/>
      <c r="N656" s="5"/>
    </row>
    <row r="657" spans="1:14" x14ac:dyDescent="0.2">
      <c r="A657" s="5"/>
      <c r="D657" s="5"/>
      <c r="E657" s="5"/>
      <c r="F657" s="5"/>
      <c r="G657" s="5"/>
      <c r="H657" s="5"/>
      <c r="I657" s="5"/>
      <c r="J657" s="5"/>
      <c r="K657" s="5"/>
      <c r="L657" s="5"/>
      <c r="M657" s="5"/>
      <c r="N657" s="5"/>
    </row>
    <row r="658" spans="1:14" x14ac:dyDescent="0.2">
      <c r="A658" s="5"/>
      <c r="D658" s="5"/>
      <c r="E658" s="5"/>
      <c r="F658" s="5"/>
      <c r="G658" s="5"/>
      <c r="H658" s="5"/>
      <c r="I658" s="5"/>
      <c r="J658" s="5"/>
      <c r="K658" s="5"/>
      <c r="L658" s="5"/>
      <c r="M658" s="5"/>
      <c r="N658" s="5"/>
    </row>
    <row r="659" spans="1:14" x14ac:dyDescent="0.2">
      <c r="A659" s="5"/>
      <c r="D659" s="5"/>
      <c r="E659" s="5"/>
      <c r="F659" s="5"/>
      <c r="G659" s="5"/>
      <c r="H659" s="5"/>
      <c r="I659" s="5"/>
      <c r="J659" s="5"/>
      <c r="K659" s="5"/>
      <c r="L659" s="5"/>
      <c r="M659" s="5"/>
      <c r="N659" s="5"/>
    </row>
    <row r="660" spans="1:14" x14ac:dyDescent="0.2">
      <c r="A660" s="5"/>
      <c r="D660" s="5"/>
      <c r="E660" s="5"/>
      <c r="F660" s="5"/>
      <c r="G660" s="5"/>
      <c r="H660" s="5"/>
      <c r="I660" s="5"/>
      <c r="J660" s="5"/>
      <c r="K660" s="5"/>
      <c r="L660" s="5"/>
      <c r="M660" s="5"/>
      <c r="N660" s="5"/>
    </row>
    <row r="661" spans="1:14" x14ac:dyDescent="0.2">
      <c r="A661" s="5"/>
      <c r="D661" s="5"/>
      <c r="E661" s="5"/>
      <c r="F661" s="5"/>
      <c r="G661" s="5"/>
      <c r="H661" s="5"/>
      <c r="I661" s="5"/>
      <c r="J661" s="5"/>
      <c r="K661" s="5"/>
      <c r="L661" s="5"/>
      <c r="M661" s="5"/>
      <c r="N661" s="5"/>
    </row>
    <row r="662" spans="1:14" x14ac:dyDescent="0.2">
      <c r="A662" s="5"/>
      <c r="D662" s="5"/>
      <c r="E662" s="5"/>
      <c r="F662" s="5"/>
      <c r="G662" s="5"/>
      <c r="H662" s="5"/>
      <c r="I662" s="5"/>
      <c r="J662" s="5"/>
      <c r="K662" s="5"/>
      <c r="L662" s="5"/>
      <c r="M662" s="5"/>
      <c r="N662" s="5"/>
    </row>
    <row r="663" spans="1:14" x14ac:dyDescent="0.2">
      <c r="A663" s="5"/>
      <c r="D663" s="5"/>
      <c r="E663" s="5"/>
      <c r="F663" s="5"/>
      <c r="G663" s="5"/>
      <c r="H663" s="5"/>
      <c r="I663" s="5"/>
      <c r="J663" s="5"/>
      <c r="K663" s="5"/>
      <c r="L663" s="5"/>
      <c r="M663" s="5"/>
      <c r="N663" s="5"/>
    </row>
    <row r="664" spans="1:14" x14ac:dyDescent="0.2">
      <c r="A664" s="5"/>
      <c r="D664" s="5"/>
      <c r="E664" s="5"/>
      <c r="F664" s="5"/>
      <c r="G664" s="5"/>
      <c r="H664" s="5"/>
      <c r="I664" s="5"/>
      <c r="J664" s="5"/>
      <c r="K664" s="5"/>
      <c r="L664" s="5"/>
      <c r="M664" s="5"/>
      <c r="N664" s="5"/>
    </row>
    <row r="665" spans="1:14" x14ac:dyDescent="0.2">
      <c r="A665" s="5"/>
      <c r="D665" s="5"/>
      <c r="E665" s="5"/>
      <c r="F665" s="5"/>
      <c r="G665" s="5"/>
      <c r="H665" s="5"/>
      <c r="I665" s="5"/>
      <c r="J665" s="5"/>
      <c r="K665" s="5"/>
      <c r="L665" s="5"/>
      <c r="M665" s="5"/>
      <c r="N665" s="5"/>
    </row>
    <row r="666" spans="1:14" x14ac:dyDescent="0.2">
      <c r="A666" s="5"/>
      <c r="D666" s="5"/>
      <c r="E666" s="5"/>
      <c r="F666" s="5"/>
      <c r="G666" s="5"/>
      <c r="H666" s="5"/>
      <c r="I666" s="5"/>
      <c r="J666" s="5"/>
      <c r="K666" s="5"/>
      <c r="L666" s="5"/>
      <c r="M666" s="5"/>
      <c r="N666" s="5"/>
    </row>
    <row r="667" spans="1:14" x14ac:dyDescent="0.2">
      <c r="A667" s="5"/>
      <c r="D667" s="5"/>
      <c r="E667" s="5"/>
      <c r="F667" s="5"/>
      <c r="G667" s="5"/>
      <c r="H667" s="5"/>
      <c r="I667" s="5"/>
      <c r="J667" s="5"/>
      <c r="K667" s="5"/>
      <c r="L667" s="5"/>
      <c r="M667" s="5"/>
      <c r="N667" s="5"/>
    </row>
    <row r="668" spans="1:14" x14ac:dyDescent="0.2">
      <c r="A668" s="5"/>
      <c r="D668" s="5"/>
      <c r="E668" s="5"/>
      <c r="F668" s="5"/>
      <c r="G668" s="5"/>
      <c r="H668" s="5"/>
      <c r="I668" s="5"/>
      <c r="J668" s="5"/>
      <c r="K668" s="5"/>
      <c r="L668" s="5"/>
      <c r="M668" s="5"/>
      <c r="N668" s="5"/>
    </row>
    <row r="669" spans="1:14" x14ac:dyDescent="0.2">
      <c r="A669" s="5"/>
      <c r="D669" s="5"/>
      <c r="E669" s="5"/>
      <c r="F669" s="5"/>
      <c r="G669" s="5"/>
      <c r="H669" s="5"/>
      <c r="I669" s="5"/>
      <c r="J669" s="5"/>
      <c r="K669" s="5"/>
      <c r="L669" s="5"/>
      <c r="M669" s="5"/>
      <c r="N669" s="5"/>
    </row>
    <row r="670" spans="1:14" x14ac:dyDescent="0.2">
      <c r="A670" s="5"/>
      <c r="D670" s="5"/>
      <c r="E670" s="5"/>
      <c r="F670" s="5"/>
      <c r="G670" s="5"/>
      <c r="H670" s="5"/>
      <c r="I670" s="5"/>
      <c r="J670" s="5"/>
      <c r="K670" s="5"/>
      <c r="L670" s="5"/>
      <c r="M670" s="5"/>
      <c r="N670" s="5"/>
    </row>
    <row r="671" spans="1:14" x14ac:dyDescent="0.2">
      <c r="A671" s="5"/>
      <c r="D671" s="5"/>
      <c r="E671" s="5"/>
      <c r="F671" s="5"/>
      <c r="G671" s="5"/>
      <c r="H671" s="5"/>
      <c r="I671" s="5"/>
      <c r="J671" s="5"/>
      <c r="K671" s="5"/>
      <c r="L671" s="5"/>
      <c r="M671" s="5"/>
      <c r="N671" s="5"/>
    </row>
    <row r="672" spans="1:14" x14ac:dyDescent="0.2">
      <c r="A672" s="5"/>
      <c r="D672" s="5"/>
      <c r="E672" s="5"/>
      <c r="F672" s="5"/>
      <c r="G672" s="5"/>
      <c r="H672" s="5"/>
      <c r="I672" s="5"/>
      <c r="J672" s="5"/>
      <c r="K672" s="5"/>
      <c r="L672" s="5"/>
      <c r="M672" s="5"/>
      <c r="N672" s="5"/>
    </row>
    <row r="673" spans="1:14" x14ac:dyDescent="0.2">
      <c r="A673" s="5"/>
      <c r="D673" s="5"/>
      <c r="E673" s="5"/>
      <c r="F673" s="5"/>
      <c r="G673" s="5"/>
      <c r="H673" s="5"/>
      <c r="I673" s="5"/>
      <c r="J673" s="5"/>
      <c r="K673" s="5"/>
      <c r="L673" s="5"/>
      <c r="M673" s="5"/>
      <c r="N673" s="5"/>
    </row>
    <row r="674" spans="1:14" x14ac:dyDescent="0.2">
      <c r="A674" s="5"/>
      <c r="D674" s="5"/>
      <c r="E674" s="5"/>
      <c r="F674" s="5"/>
      <c r="G674" s="5"/>
      <c r="H674" s="5"/>
      <c r="I674" s="5"/>
      <c r="J674" s="5"/>
      <c r="K674" s="5"/>
      <c r="L674" s="5"/>
      <c r="M674" s="5"/>
      <c r="N674" s="5"/>
    </row>
    <row r="675" spans="1:14" x14ac:dyDescent="0.2">
      <c r="A675" s="5"/>
      <c r="D675" s="5"/>
      <c r="E675" s="5"/>
      <c r="F675" s="5"/>
      <c r="G675" s="5"/>
      <c r="H675" s="5"/>
      <c r="I675" s="5"/>
      <c r="J675" s="5"/>
      <c r="K675" s="5"/>
      <c r="L675" s="5"/>
      <c r="M675" s="5"/>
      <c r="N675" s="5"/>
    </row>
    <row r="676" spans="1:14" x14ac:dyDescent="0.2">
      <c r="A676" s="5"/>
      <c r="D676" s="5"/>
      <c r="E676" s="5"/>
      <c r="F676" s="5"/>
      <c r="G676" s="5"/>
      <c r="H676" s="5"/>
      <c r="I676" s="5"/>
      <c r="J676" s="5"/>
      <c r="K676" s="5"/>
      <c r="L676" s="5"/>
      <c r="M676" s="5"/>
      <c r="N676" s="5"/>
    </row>
    <row r="677" spans="1:14" x14ac:dyDescent="0.2">
      <c r="A677" s="5"/>
      <c r="D677" s="5"/>
      <c r="E677" s="5"/>
      <c r="F677" s="5"/>
      <c r="G677" s="5"/>
      <c r="H677" s="5"/>
      <c r="I677" s="5"/>
      <c r="J677" s="5"/>
      <c r="K677" s="5"/>
      <c r="L677" s="5"/>
      <c r="M677" s="5"/>
      <c r="N677" s="5"/>
    </row>
    <row r="678" spans="1:14" x14ac:dyDescent="0.2">
      <c r="A678" s="5"/>
      <c r="D678" s="5"/>
      <c r="E678" s="5"/>
      <c r="F678" s="5"/>
      <c r="G678" s="5"/>
      <c r="H678" s="5"/>
      <c r="I678" s="5"/>
      <c r="J678" s="5"/>
      <c r="K678" s="5"/>
      <c r="L678" s="5"/>
      <c r="M678" s="5"/>
      <c r="N678" s="5"/>
    </row>
    <row r="679" spans="1:14" x14ac:dyDescent="0.2">
      <c r="A679" s="5"/>
      <c r="D679" s="5"/>
      <c r="E679" s="5"/>
      <c r="F679" s="5"/>
      <c r="G679" s="5"/>
      <c r="H679" s="5"/>
      <c r="I679" s="5"/>
      <c r="J679" s="5"/>
      <c r="K679" s="5"/>
      <c r="L679" s="5"/>
      <c r="M679" s="5"/>
      <c r="N679" s="5"/>
    </row>
    <row r="680" spans="1:14" x14ac:dyDescent="0.2">
      <c r="A680" s="5"/>
      <c r="D680" s="5"/>
      <c r="E680" s="5"/>
      <c r="F680" s="5"/>
      <c r="G680" s="5"/>
      <c r="H680" s="5"/>
      <c r="I680" s="5"/>
      <c r="J680" s="5"/>
      <c r="K680" s="5"/>
      <c r="L680" s="5"/>
      <c r="M680" s="5"/>
      <c r="N680" s="5"/>
    </row>
    <row r="681" spans="1:14" x14ac:dyDescent="0.2">
      <c r="A681" s="5"/>
      <c r="D681" s="5"/>
      <c r="E681" s="5"/>
      <c r="F681" s="5"/>
      <c r="G681" s="5"/>
      <c r="H681" s="5"/>
      <c r="I681" s="5"/>
      <c r="J681" s="5"/>
      <c r="K681" s="5"/>
      <c r="L681" s="5"/>
      <c r="M681" s="5"/>
      <c r="N681" s="5"/>
    </row>
    <row r="682" spans="1:14" x14ac:dyDescent="0.2">
      <c r="A682" s="5"/>
      <c r="D682" s="5"/>
      <c r="E682" s="5"/>
      <c r="F682" s="5"/>
      <c r="G682" s="5"/>
      <c r="H682" s="5"/>
      <c r="I682" s="5"/>
      <c r="J682" s="5"/>
      <c r="K682" s="5"/>
      <c r="L682" s="5"/>
      <c r="M682" s="5"/>
      <c r="N682" s="5"/>
    </row>
    <row r="683" spans="1:14" x14ac:dyDescent="0.2">
      <c r="A683" s="5"/>
      <c r="D683" s="5"/>
      <c r="E683" s="5"/>
      <c r="F683" s="5"/>
      <c r="G683" s="5"/>
      <c r="H683" s="5"/>
      <c r="I683" s="5"/>
      <c r="J683" s="5"/>
      <c r="K683" s="5"/>
      <c r="L683" s="5"/>
      <c r="M683" s="5"/>
      <c r="N683" s="5"/>
    </row>
    <row r="684" spans="1:14" x14ac:dyDescent="0.2">
      <c r="A684" s="5"/>
      <c r="D684" s="5"/>
      <c r="E684" s="5"/>
      <c r="F684" s="5"/>
      <c r="G684" s="5"/>
      <c r="H684" s="5"/>
      <c r="I684" s="5"/>
      <c r="J684" s="5"/>
      <c r="K684" s="5"/>
      <c r="L684" s="5"/>
      <c r="M684" s="5"/>
      <c r="N684" s="5"/>
    </row>
    <row r="685" spans="1:14" x14ac:dyDescent="0.2">
      <c r="A685" s="5"/>
      <c r="D685" s="5"/>
      <c r="E685" s="5"/>
      <c r="F685" s="5"/>
      <c r="G685" s="5"/>
      <c r="H685" s="5"/>
      <c r="I685" s="5"/>
      <c r="J685" s="5"/>
      <c r="K685" s="5"/>
      <c r="L685" s="5"/>
      <c r="M685" s="5"/>
      <c r="N685" s="5"/>
    </row>
    <row r="686" spans="1:14" x14ac:dyDescent="0.2">
      <c r="A686" s="5"/>
      <c r="D686" s="5"/>
      <c r="E686" s="5"/>
      <c r="F686" s="5"/>
      <c r="G686" s="5"/>
      <c r="H686" s="5"/>
      <c r="I686" s="5"/>
      <c r="J686" s="5"/>
      <c r="K686" s="5"/>
      <c r="L686" s="5"/>
      <c r="M686" s="5"/>
      <c r="N686" s="5"/>
    </row>
    <row r="687" spans="1:14" x14ac:dyDescent="0.2">
      <c r="A687" s="5"/>
      <c r="D687" s="5"/>
      <c r="E687" s="5"/>
      <c r="F687" s="5"/>
      <c r="G687" s="5"/>
      <c r="H687" s="5"/>
      <c r="I687" s="5"/>
      <c r="J687" s="5"/>
      <c r="K687" s="5"/>
      <c r="L687" s="5"/>
      <c r="M687" s="5"/>
      <c r="N687" s="5"/>
    </row>
    <row r="688" spans="1:14" x14ac:dyDescent="0.2">
      <c r="A688" s="5"/>
      <c r="D688" s="5"/>
      <c r="E688" s="5"/>
      <c r="F688" s="5"/>
      <c r="G688" s="5"/>
      <c r="H688" s="5"/>
      <c r="I688" s="5"/>
      <c r="J688" s="5"/>
      <c r="K688" s="5"/>
      <c r="L688" s="5"/>
      <c r="M688" s="5"/>
      <c r="N688" s="5"/>
    </row>
    <row r="689" spans="1:14" x14ac:dyDescent="0.2">
      <c r="A689" s="5"/>
      <c r="D689" s="5"/>
      <c r="E689" s="5"/>
      <c r="F689" s="5"/>
      <c r="G689" s="5"/>
      <c r="H689" s="5"/>
      <c r="I689" s="5"/>
      <c r="J689" s="5"/>
      <c r="K689" s="5"/>
      <c r="L689" s="5"/>
      <c r="M689" s="5"/>
      <c r="N689" s="5"/>
    </row>
    <row r="690" spans="1:14" x14ac:dyDescent="0.2">
      <c r="A690" s="5"/>
      <c r="D690" s="5"/>
      <c r="E690" s="5"/>
      <c r="F690" s="5"/>
      <c r="G690" s="5"/>
      <c r="H690" s="5"/>
      <c r="I690" s="5"/>
      <c r="J690" s="5"/>
      <c r="K690" s="5"/>
      <c r="L690" s="5"/>
      <c r="M690" s="5"/>
      <c r="N690" s="5"/>
    </row>
    <row r="691" spans="1:14" x14ac:dyDescent="0.2">
      <c r="A691" s="5"/>
      <c r="D691" s="5"/>
      <c r="E691" s="5"/>
      <c r="F691" s="5"/>
      <c r="G691" s="5"/>
      <c r="H691" s="5"/>
      <c r="I691" s="5"/>
      <c r="J691" s="5"/>
      <c r="K691" s="5"/>
      <c r="L691" s="5"/>
      <c r="M691" s="5"/>
      <c r="N691" s="5"/>
    </row>
    <row r="692" spans="1:14" x14ac:dyDescent="0.2">
      <c r="A692" s="5"/>
      <c r="D692" s="5"/>
      <c r="E692" s="5"/>
      <c r="F692" s="5"/>
      <c r="G692" s="5"/>
      <c r="H692" s="5"/>
      <c r="I692" s="5"/>
      <c r="J692" s="5"/>
      <c r="K692" s="5"/>
      <c r="L692" s="5"/>
      <c r="M692" s="5"/>
      <c r="N692" s="5"/>
    </row>
    <row r="693" spans="1:14" x14ac:dyDescent="0.2">
      <c r="A693" s="5"/>
      <c r="D693" s="5"/>
      <c r="E693" s="5"/>
      <c r="F693" s="5"/>
      <c r="G693" s="5"/>
      <c r="H693" s="5"/>
      <c r="I693" s="5"/>
      <c r="J693" s="5"/>
      <c r="K693" s="5"/>
      <c r="L693" s="5"/>
      <c r="M693" s="5"/>
      <c r="N693" s="5"/>
    </row>
    <row r="694" spans="1:14" x14ac:dyDescent="0.2">
      <c r="A694" s="5"/>
      <c r="D694" s="5"/>
      <c r="E694" s="5"/>
      <c r="F694" s="5"/>
      <c r="G694" s="5"/>
      <c r="H694" s="5"/>
      <c r="I694" s="5"/>
      <c r="J694" s="5"/>
      <c r="K694" s="5"/>
      <c r="L694" s="5"/>
      <c r="M694" s="5"/>
      <c r="N694" s="5"/>
    </row>
    <row r="695" spans="1:14" x14ac:dyDescent="0.2">
      <c r="A695" s="5"/>
      <c r="D695" s="5"/>
      <c r="E695" s="5"/>
      <c r="F695" s="5"/>
      <c r="G695" s="5"/>
      <c r="H695" s="5"/>
      <c r="I695" s="5"/>
      <c r="J695" s="5"/>
      <c r="K695" s="5"/>
      <c r="L695" s="5"/>
      <c r="M695" s="5"/>
      <c r="N695" s="5"/>
    </row>
    <row r="696" spans="1:14" x14ac:dyDescent="0.2">
      <c r="A696" s="5"/>
      <c r="D696" s="5"/>
      <c r="E696" s="5"/>
      <c r="F696" s="5"/>
      <c r="G696" s="5"/>
      <c r="H696" s="5"/>
      <c r="I696" s="5"/>
      <c r="J696" s="5"/>
      <c r="K696" s="5"/>
      <c r="L696" s="5"/>
      <c r="M696" s="5"/>
      <c r="N696" s="5"/>
    </row>
    <row r="697" spans="1:14" x14ac:dyDescent="0.2">
      <c r="A697" s="5"/>
      <c r="D697" s="5"/>
      <c r="E697" s="5"/>
      <c r="F697" s="5"/>
      <c r="G697" s="5"/>
      <c r="H697" s="5"/>
      <c r="I697" s="5"/>
      <c r="J697" s="5"/>
      <c r="K697" s="5"/>
      <c r="L697" s="5"/>
      <c r="M697" s="5"/>
      <c r="N697" s="5"/>
    </row>
    <row r="698" spans="1:14" x14ac:dyDescent="0.2">
      <c r="A698" s="5"/>
      <c r="D698" s="5"/>
      <c r="E698" s="5"/>
      <c r="F698" s="5"/>
      <c r="G698" s="5"/>
      <c r="H698" s="5"/>
      <c r="I698" s="5"/>
      <c r="J698" s="5"/>
      <c r="K698" s="5"/>
      <c r="L698" s="5"/>
      <c r="M698" s="5"/>
      <c r="N698" s="5"/>
    </row>
    <row r="699" spans="1:14" x14ac:dyDescent="0.2">
      <c r="A699" s="5"/>
      <c r="D699" s="5"/>
      <c r="E699" s="5"/>
      <c r="F699" s="5"/>
      <c r="G699" s="5"/>
      <c r="H699" s="5"/>
      <c r="I699" s="5"/>
      <c r="J699" s="5"/>
      <c r="K699" s="5"/>
      <c r="L699" s="5"/>
      <c r="M699" s="5"/>
      <c r="N699" s="5"/>
    </row>
    <row r="700" spans="1:14" x14ac:dyDescent="0.2">
      <c r="A700" s="5"/>
      <c r="D700" s="5"/>
      <c r="E700" s="5"/>
      <c r="F700" s="5"/>
      <c r="G700" s="5"/>
      <c r="H700" s="5"/>
      <c r="I700" s="5"/>
      <c r="J700" s="5"/>
      <c r="K700" s="5"/>
      <c r="L700" s="5"/>
      <c r="M700" s="5"/>
      <c r="N700" s="5"/>
    </row>
    <row r="701" spans="1:14" x14ac:dyDescent="0.2">
      <c r="A701" s="5"/>
      <c r="D701" s="5"/>
      <c r="E701" s="5"/>
      <c r="F701" s="5"/>
      <c r="G701" s="5"/>
      <c r="H701" s="5"/>
      <c r="I701" s="5"/>
      <c r="J701" s="5"/>
      <c r="K701" s="5"/>
      <c r="L701" s="5"/>
      <c r="M701" s="5"/>
      <c r="N701" s="5"/>
    </row>
    <row r="702" spans="1:14" x14ac:dyDescent="0.2">
      <c r="A702" s="5"/>
      <c r="D702" s="5"/>
      <c r="E702" s="5"/>
      <c r="F702" s="5"/>
      <c r="G702" s="5"/>
      <c r="H702" s="5"/>
      <c r="I702" s="5"/>
      <c r="J702" s="5"/>
      <c r="K702" s="5"/>
      <c r="L702" s="5"/>
      <c r="M702" s="5"/>
      <c r="N702" s="5"/>
    </row>
    <row r="703" spans="1:14" x14ac:dyDescent="0.2">
      <c r="A703" s="5"/>
      <c r="D703" s="5"/>
      <c r="E703" s="5"/>
      <c r="F703" s="5"/>
      <c r="G703" s="5"/>
      <c r="H703" s="5"/>
      <c r="I703" s="5"/>
      <c r="J703" s="5"/>
      <c r="K703" s="5"/>
      <c r="L703" s="5"/>
      <c r="M703" s="5"/>
      <c r="N703" s="5"/>
    </row>
    <row r="704" spans="1:14" x14ac:dyDescent="0.2">
      <c r="A704" s="5"/>
      <c r="D704" s="5"/>
      <c r="E704" s="5"/>
      <c r="F704" s="5"/>
      <c r="G704" s="5"/>
      <c r="H704" s="5"/>
      <c r="I704" s="5"/>
      <c r="J704" s="5"/>
      <c r="K704" s="5"/>
      <c r="L704" s="5"/>
      <c r="M704" s="5"/>
      <c r="N704" s="5"/>
    </row>
    <row r="705" spans="1:14" x14ac:dyDescent="0.2">
      <c r="A705" s="5"/>
      <c r="D705" s="5"/>
      <c r="E705" s="5"/>
      <c r="F705" s="5"/>
      <c r="G705" s="5"/>
      <c r="H705" s="5"/>
      <c r="I705" s="5"/>
      <c r="J705" s="5"/>
      <c r="K705" s="5"/>
      <c r="L705" s="5"/>
      <c r="M705" s="5"/>
      <c r="N705" s="5"/>
    </row>
    <row r="706" spans="1:14" x14ac:dyDescent="0.2">
      <c r="A706" s="5"/>
      <c r="D706" s="5"/>
      <c r="E706" s="5"/>
      <c r="F706" s="5"/>
      <c r="G706" s="5"/>
      <c r="H706" s="5"/>
      <c r="I706" s="5"/>
      <c r="J706" s="5"/>
      <c r="K706" s="5"/>
      <c r="L706" s="5"/>
      <c r="M706" s="5"/>
      <c r="N706" s="5"/>
    </row>
    <row r="707" spans="1:14" x14ac:dyDescent="0.2">
      <c r="A707" s="5"/>
      <c r="D707" s="5"/>
      <c r="E707" s="5"/>
      <c r="F707" s="5"/>
      <c r="G707" s="5"/>
      <c r="H707" s="5"/>
      <c r="I707" s="5"/>
      <c r="J707" s="5"/>
      <c r="K707" s="5"/>
      <c r="L707" s="5"/>
      <c r="M707" s="5"/>
      <c r="N707" s="5"/>
    </row>
    <row r="708" spans="1:14" x14ac:dyDescent="0.2">
      <c r="A708" s="5"/>
      <c r="D708" s="5"/>
      <c r="E708" s="5"/>
      <c r="F708" s="5"/>
      <c r="G708" s="5"/>
      <c r="H708" s="5"/>
      <c r="I708" s="5"/>
      <c r="J708" s="5"/>
      <c r="K708" s="5"/>
      <c r="L708" s="5"/>
      <c r="M708" s="5"/>
      <c r="N708" s="5"/>
    </row>
    <row r="709" spans="1:14" x14ac:dyDescent="0.2">
      <c r="A709" s="5"/>
      <c r="D709" s="5"/>
      <c r="E709" s="5"/>
      <c r="F709" s="5"/>
      <c r="G709" s="5"/>
      <c r="H709" s="5"/>
      <c r="I709" s="5"/>
      <c r="J709" s="5"/>
      <c r="K709" s="5"/>
      <c r="L709" s="5"/>
      <c r="M709" s="5"/>
      <c r="N709" s="5"/>
    </row>
    <row r="710" spans="1:14" x14ac:dyDescent="0.2">
      <c r="A710" s="5"/>
      <c r="D710" s="5"/>
      <c r="E710" s="5"/>
      <c r="F710" s="5"/>
      <c r="G710" s="5"/>
      <c r="H710" s="5"/>
      <c r="I710" s="5"/>
      <c r="J710" s="5"/>
      <c r="K710" s="5"/>
      <c r="L710" s="5"/>
      <c r="M710" s="5"/>
      <c r="N710" s="5"/>
    </row>
    <row r="711" spans="1:14" x14ac:dyDescent="0.2">
      <c r="A711" s="5"/>
      <c r="D711" s="5"/>
      <c r="E711" s="5"/>
      <c r="F711" s="5"/>
      <c r="G711" s="5"/>
      <c r="H711" s="5"/>
      <c r="I711" s="5"/>
      <c r="J711" s="5"/>
      <c r="K711" s="5"/>
      <c r="L711" s="5"/>
      <c r="M711" s="5"/>
      <c r="N711" s="5"/>
    </row>
    <row r="712" spans="1:14" x14ac:dyDescent="0.2">
      <c r="A712" s="5"/>
      <c r="D712" s="5"/>
      <c r="E712" s="5"/>
      <c r="F712" s="5"/>
      <c r="G712" s="5"/>
      <c r="H712" s="5"/>
      <c r="I712" s="5"/>
      <c r="J712" s="5"/>
      <c r="K712" s="5"/>
      <c r="L712" s="5"/>
      <c r="M712" s="5"/>
      <c r="N712" s="5"/>
    </row>
    <row r="713" spans="1:14" x14ac:dyDescent="0.2">
      <c r="A713" s="5"/>
      <c r="D713" s="5"/>
      <c r="E713" s="5"/>
      <c r="F713" s="5"/>
      <c r="G713" s="5"/>
      <c r="H713" s="5"/>
      <c r="I713" s="5"/>
      <c r="J713" s="5"/>
      <c r="K713" s="5"/>
      <c r="L713" s="5"/>
      <c r="M713" s="5"/>
      <c r="N713" s="5"/>
    </row>
    <row r="714" spans="1:14" x14ac:dyDescent="0.2">
      <c r="A714" s="5"/>
      <c r="D714" s="5"/>
      <c r="E714" s="5"/>
      <c r="F714" s="5"/>
      <c r="G714" s="5"/>
      <c r="H714" s="5"/>
      <c r="I714" s="5"/>
      <c r="J714" s="5"/>
      <c r="K714" s="5"/>
      <c r="L714" s="5"/>
      <c r="M714" s="5"/>
      <c r="N714" s="5"/>
    </row>
    <row r="715" spans="1:14" x14ac:dyDescent="0.2">
      <c r="A715" s="5"/>
      <c r="D715" s="5"/>
      <c r="E715" s="5"/>
      <c r="F715" s="5"/>
      <c r="G715" s="5"/>
      <c r="H715" s="5"/>
      <c r="I715" s="5"/>
      <c r="J715" s="5"/>
      <c r="K715" s="5"/>
      <c r="L715" s="5"/>
      <c r="M715" s="5"/>
      <c r="N715" s="5"/>
    </row>
    <row r="716" spans="1:14" x14ac:dyDescent="0.2">
      <c r="A716" s="5"/>
      <c r="D716" s="5"/>
      <c r="E716" s="5"/>
      <c r="F716" s="5"/>
      <c r="G716" s="5"/>
      <c r="H716" s="5"/>
      <c r="I716" s="5"/>
      <c r="J716" s="5"/>
      <c r="K716" s="5"/>
      <c r="L716" s="5"/>
      <c r="M716" s="5"/>
      <c r="N716" s="5"/>
    </row>
    <row r="717" spans="1:14" x14ac:dyDescent="0.2">
      <c r="A717" s="5"/>
      <c r="D717" s="5"/>
      <c r="E717" s="5"/>
      <c r="F717" s="5"/>
      <c r="G717" s="5"/>
      <c r="H717" s="5"/>
      <c r="I717" s="5"/>
      <c r="J717" s="5"/>
      <c r="K717" s="5"/>
      <c r="L717" s="5"/>
      <c r="M717" s="5"/>
      <c r="N717" s="5"/>
    </row>
    <row r="718" spans="1:14" x14ac:dyDescent="0.2">
      <c r="A718" s="5"/>
      <c r="D718" s="5"/>
      <c r="E718" s="5"/>
      <c r="F718" s="5"/>
      <c r="G718" s="5"/>
      <c r="H718" s="5"/>
      <c r="I718" s="5"/>
      <c r="J718" s="5"/>
      <c r="K718" s="5"/>
      <c r="L718" s="5"/>
      <c r="M718" s="5"/>
      <c r="N718" s="5"/>
    </row>
    <row r="719" spans="1:14" x14ac:dyDescent="0.2">
      <c r="A719" s="5"/>
      <c r="D719" s="5"/>
      <c r="E719" s="5"/>
      <c r="F719" s="5"/>
      <c r="G719" s="5"/>
      <c r="H719" s="5"/>
      <c r="I719" s="5"/>
      <c r="J719" s="5"/>
      <c r="K719" s="5"/>
      <c r="L719" s="5"/>
      <c r="M719" s="5"/>
      <c r="N719" s="5"/>
    </row>
    <row r="720" spans="1:14" x14ac:dyDescent="0.2">
      <c r="A720" s="5"/>
      <c r="D720" s="5"/>
      <c r="E720" s="5"/>
      <c r="F720" s="5"/>
      <c r="G720" s="5"/>
      <c r="H720" s="5"/>
      <c r="I720" s="5"/>
      <c r="J720" s="5"/>
      <c r="K720" s="5"/>
      <c r="L720" s="5"/>
      <c r="M720" s="5"/>
      <c r="N720" s="5"/>
    </row>
    <row r="721" spans="1:14" x14ac:dyDescent="0.2">
      <c r="A721" s="5"/>
      <c r="D721" s="5"/>
      <c r="E721" s="5"/>
      <c r="F721" s="5"/>
      <c r="G721" s="5"/>
      <c r="H721" s="5"/>
      <c r="I721" s="5"/>
      <c r="J721" s="5"/>
      <c r="K721" s="5"/>
      <c r="L721" s="5"/>
      <c r="M721" s="5"/>
      <c r="N721" s="5"/>
    </row>
    <row r="722" spans="1:14" x14ac:dyDescent="0.2">
      <c r="A722" s="5"/>
      <c r="D722" s="5"/>
      <c r="E722" s="5"/>
      <c r="F722" s="5"/>
      <c r="G722" s="5"/>
      <c r="H722" s="5"/>
      <c r="I722" s="5"/>
      <c r="J722" s="5"/>
      <c r="K722" s="5"/>
      <c r="L722" s="5"/>
      <c r="M722" s="5"/>
      <c r="N722" s="5"/>
    </row>
    <row r="723" spans="1:14" x14ac:dyDescent="0.2">
      <c r="A723" s="5"/>
      <c r="D723" s="5"/>
      <c r="E723" s="5"/>
      <c r="F723" s="5"/>
      <c r="G723" s="5"/>
      <c r="H723" s="5"/>
      <c r="I723" s="5"/>
      <c r="J723" s="5"/>
      <c r="K723" s="5"/>
      <c r="L723" s="5"/>
      <c r="M723" s="5"/>
      <c r="N723" s="5"/>
    </row>
    <row r="724" spans="1:14" x14ac:dyDescent="0.2">
      <c r="A724" s="5"/>
      <c r="D724" s="5"/>
      <c r="E724" s="5"/>
      <c r="F724" s="5"/>
      <c r="G724" s="5"/>
      <c r="H724" s="5"/>
      <c r="I724" s="5"/>
      <c r="J724" s="5"/>
      <c r="K724" s="5"/>
      <c r="L724" s="5"/>
      <c r="M724" s="5"/>
      <c r="N724" s="5"/>
    </row>
    <row r="725" spans="1:14" x14ac:dyDescent="0.2">
      <c r="A725" s="5"/>
      <c r="D725" s="5"/>
      <c r="E725" s="5"/>
      <c r="F725" s="5"/>
      <c r="G725" s="5"/>
      <c r="H725" s="5"/>
      <c r="I725" s="5"/>
      <c r="J725" s="5"/>
      <c r="K725" s="5"/>
      <c r="L725" s="5"/>
      <c r="M725" s="5"/>
      <c r="N725" s="5"/>
    </row>
    <row r="726" spans="1:14" x14ac:dyDescent="0.2">
      <c r="A726" s="5"/>
      <c r="D726" s="5"/>
      <c r="E726" s="5"/>
      <c r="F726" s="5"/>
      <c r="G726" s="5"/>
      <c r="H726" s="5"/>
      <c r="I726" s="5"/>
      <c r="J726" s="5"/>
      <c r="K726" s="5"/>
      <c r="L726" s="5"/>
      <c r="M726" s="5"/>
      <c r="N726" s="5"/>
    </row>
    <row r="727" spans="1:14" x14ac:dyDescent="0.2">
      <c r="A727" s="5"/>
      <c r="D727" s="5"/>
      <c r="E727" s="5"/>
      <c r="F727" s="5"/>
      <c r="G727" s="5"/>
      <c r="H727" s="5"/>
      <c r="I727" s="5"/>
      <c r="J727" s="5"/>
      <c r="K727" s="5"/>
      <c r="L727" s="5"/>
      <c r="M727" s="5"/>
      <c r="N727" s="5"/>
    </row>
    <row r="728" spans="1:14" x14ac:dyDescent="0.2">
      <c r="A728" s="5"/>
      <c r="D728" s="5"/>
      <c r="E728" s="5"/>
      <c r="F728" s="5"/>
      <c r="G728" s="5"/>
      <c r="H728" s="5"/>
      <c r="I728" s="5"/>
      <c r="J728" s="5"/>
      <c r="K728" s="5"/>
      <c r="L728" s="5"/>
      <c r="M728" s="5"/>
      <c r="N728" s="5"/>
    </row>
    <row r="729" spans="1:14" x14ac:dyDescent="0.2">
      <c r="A729" s="5"/>
      <c r="D729" s="5"/>
      <c r="E729" s="5"/>
      <c r="F729" s="5"/>
      <c r="G729" s="5"/>
      <c r="H729" s="5"/>
      <c r="I729" s="5"/>
      <c r="J729" s="5"/>
      <c r="K729" s="5"/>
      <c r="L729" s="5"/>
      <c r="M729" s="5"/>
      <c r="N729" s="5"/>
    </row>
    <row r="730" spans="1:14" x14ac:dyDescent="0.2">
      <c r="A730" s="5"/>
      <c r="D730" s="5"/>
      <c r="E730" s="5"/>
      <c r="F730" s="5"/>
      <c r="G730" s="5"/>
      <c r="H730" s="5"/>
      <c r="I730" s="5"/>
      <c r="J730" s="5"/>
      <c r="K730" s="5"/>
      <c r="L730" s="5"/>
      <c r="M730" s="5"/>
      <c r="N730" s="5"/>
    </row>
    <row r="731" spans="1:14" x14ac:dyDescent="0.2">
      <c r="A731" s="5"/>
      <c r="D731" s="5"/>
      <c r="E731" s="5"/>
      <c r="F731" s="5"/>
      <c r="G731" s="5"/>
      <c r="H731" s="5"/>
      <c r="I731" s="5"/>
      <c r="J731" s="5"/>
      <c r="K731" s="5"/>
      <c r="L731" s="5"/>
      <c r="M731" s="5"/>
      <c r="N731" s="5"/>
    </row>
    <row r="732" spans="1:14" x14ac:dyDescent="0.2">
      <c r="A732" s="5"/>
      <c r="D732" s="5"/>
      <c r="E732" s="5"/>
      <c r="F732" s="5"/>
      <c r="G732" s="5"/>
      <c r="H732" s="5"/>
      <c r="I732" s="5"/>
      <c r="J732" s="5"/>
      <c r="K732" s="5"/>
      <c r="L732" s="5"/>
      <c r="M732" s="5"/>
      <c r="N732" s="5"/>
    </row>
    <row r="733" spans="1:14" x14ac:dyDescent="0.2">
      <c r="A733" s="5"/>
      <c r="D733" s="5"/>
      <c r="E733" s="5"/>
      <c r="F733" s="5"/>
      <c r="G733" s="5"/>
      <c r="H733" s="5"/>
      <c r="I733" s="5"/>
      <c r="J733" s="5"/>
      <c r="K733" s="5"/>
      <c r="L733" s="5"/>
      <c r="M733" s="5"/>
      <c r="N733" s="5"/>
    </row>
    <row r="734" spans="1:14" x14ac:dyDescent="0.2">
      <c r="A734" s="5"/>
      <c r="D734" s="5"/>
      <c r="E734" s="5"/>
      <c r="F734" s="5"/>
      <c r="G734" s="5"/>
      <c r="H734" s="5"/>
      <c r="I734" s="5"/>
      <c r="J734" s="5"/>
      <c r="K734" s="5"/>
      <c r="L734" s="5"/>
      <c r="M734" s="5"/>
      <c r="N734" s="5"/>
    </row>
    <row r="735" spans="1:14" x14ac:dyDescent="0.2">
      <c r="A735" s="5"/>
      <c r="D735" s="5"/>
      <c r="E735" s="5"/>
      <c r="F735" s="5"/>
      <c r="G735" s="5"/>
      <c r="H735" s="5"/>
      <c r="I735" s="5"/>
      <c r="J735" s="5"/>
      <c r="K735" s="5"/>
      <c r="L735" s="5"/>
      <c r="M735" s="5"/>
      <c r="N735" s="5"/>
    </row>
    <row r="736" spans="1:14" x14ac:dyDescent="0.2">
      <c r="A736" s="5"/>
      <c r="D736" s="5"/>
      <c r="E736" s="5"/>
      <c r="F736" s="5"/>
      <c r="G736" s="5"/>
      <c r="H736" s="5"/>
      <c r="I736" s="5"/>
      <c r="J736" s="5"/>
      <c r="K736" s="5"/>
      <c r="L736" s="5"/>
      <c r="M736" s="5"/>
      <c r="N736" s="5"/>
    </row>
    <row r="737" spans="1:14" x14ac:dyDescent="0.2">
      <c r="A737" s="5"/>
      <c r="D737" s="5"/>
      <c r="E737" s="5"/>
      <c r="F737" s="5"/>
      <c r="G737" s="5"/>
      <c r="H737" s="5"/>
      <c r="I737" s="5"/>
      <c r="J737" s="5"/>
      <c r="K737" s="5"/>
      <c r="L737" s="5"/>
      <c r="M737" s="5"/>
      <c r="N737" s="5"/>
    </row>
    <row r="738" spans="1:14" x14ac:dyDescent="0.2">
      <c r="A738" s="5"/>
      <c r="D738" s="5"/>
      <c r="E738" s="5"/>
      <c r="F738" s="5"/>
      <c r="G738" s="5"/>
      <c r="H738" s="5"/>
      <c r="I738" s="5"/>
      <c r="J738" s="5"/>
      <c r="K738" s="5"/>
      <c r="L738" s="5"/>
      <c r="M738" s="5"/>
      <c r="N738" s="5"/>
    </row>
    <row r="739" spans="1:14" x14ac:dyDescent="0.2">
      <c r="A739" s="5"/>
      <c r="D739" s="5"/>
      <c r="E739" s="5"/>
      <c r="F739" s="5"/>
      <c r="G739" s="5"/>
      <c r="H739" s="5"/>
      <c r="I739" s="5"/>
      <c r="J739" s="5"/>
      <c r="K739" s="5"/>
      <c r="L739" s="5"/>
      <c r="M739" s="5"/>
      <c r="N739" s="5"/>
    </row>
    <row r="740" spans="1:14" x14ac:dyDescent="0.2">
      <c r="A740" s="5"/>
      <c r="D740" s="5"/>
      <c r="E740" s="5"/>
      <c r="F740" s="5"/>
      <c r="G740" s="5"/>
      <c r="H740" s="5"/>
      <c r="I740" s="5"/>
      <c r="J740" s="5"/>
      <c r="K740" s="5"/>
      <c r="L740" s="5"/>
      <c r="M740" s="5"/>
      <c r="N740" s="5"/>
    </row>
    <row r="741" spans="1:14" x14ac:dyDescent="0.2">
      <c r="A741" s="5"/>
      <c r="D741" s="5"/>
      <c r="E741" s="5"/>
      <c r="F741" s="5"/>
      <c r="G741" s="5"/>
      <c r="H741" s="5"/>
      <c r="I741" s="5"/>
      <c r="J741" s="5"/>
      <c r="K741" s="5"/>
      <c r="L741" s="5"/>
      <c r="M741" s="5"/>
      <c r="N741" s="5"/>
    </row>
    <row r="742" spans="1:14" x14ac:dyDescent="0.2">
      <c r="A742" s="5"/>
      <c r="D742" s="5"/>
      <c r="E742" s="5"/>
      <c r="F742" s="5"/>
      <c r="G742" s="5"/>
      <c r="H742" s="5"/>
      <c r="I742" s="5"/>
      <c r="J742" s="5"/>
      <c r="K742" s="5"/>
      <c r="L742" s="5"/>
      <c r="M742" s="5"/>
      <c r="N742" s="5"/>
    </row>
    <row r="743" spans="1:14" x14ac:dyDescent="0.2">
      <c r="A743" s="5"/>
      <c r="D743" s="5"/>
      <c r="E743" s="5"/>
      <c r="F743" s="5"/>
      <c r="G743" s="5"/>
      <c r="H743" s="5"/>
      <c r="I743" s="5"/>
      <c r="J743" s="5"/>
      <c r="K743" s="5"/>
      <c r="L743" s="5"/>
      <c r="M743" s="5"/>
      <c r="N743" s="5"/>
    </row>
    <row r="744" spans="1:14" x14ac:dyDescent="0.2">
      <c r="A744" s="5"/>
      <c r="D744" s="5"/>
      <c r="E744" s="5"/>
      <c r="F744" s="5"/>
      <c r="G744" s="5"/>
      <c r="H744" s="5"/>
      <c r="I744" s="5"/>
      <c r="J744" s="5"/>
      <c r="K744" s="5"/>
      <c r="L744" s="5"/>
      <c r="M744" s="5"/>
      <c r="N744" s="5"/>
    </row>
    <row r="745" spans="1:14" x14ac:dyDescent="0.2">
      <c r="A745" s="5"/>
      <c r="D745" s="5"/>
      <c r="E745" s="5"/>
      <c r="F745" s="5"/>
      <c r="G745" s="5"/>
      <c r="H745" s="5"/>
      <c r="I745" s="5"/>
      <c r="J745" s="5"/>
      <c r="K745" s="5"/>
      <c r="L745" s="5"/>
      <c r="M745" s="5"/>
      <c r="N745" s="5"/>
    </row>
    <row r="746" spans="1:14" x14ac:dyDescent="0.2">
      <c r="A746" s="5"/>
      <c r="D746" s="5"/>
      <c r="E746" s="5"/>
      <c r="F746" s="5"/>
      <c r="G746" s="5"/>
      <c r="H746" s="5"/>
      <c r="I746" s="5"/>
      <c r="J746" s="5"/>
      <c r="K746" s="5"/>
      <c r="L746" s="5"/>
      <c r="M746" s="5"/>
      <c r="N746" s="5"/>
    </row>
    <row r="747" spans="1:14" x14ac:dyDescent="0.2">
      <c r="A747" s="5"/>
      <c r="D747" s="5"/>
      <c r="E747" s="5"/>
      <c r="F747" s="5"/>
      <c r="G747" s="5"/>
      <c r="H747" s="5"/>
      <c r="I747" s="5"/>
      <c r="J747" s="5"/>
      <c r="K747" s="5"/>
      <c r="L747" s="5"/>
      <c r="M747" s="5"/>
      <c r="N747" s="5"/>
    </row>
    <row r="748" spans="1:14" x14ac:dyDescent="0.2">
      <c r="A748" s="5"/>
      <c r="D748" s="5"/>
      <c r="E748" s="5"/>
      <c r="F748" s="5"/>
      <c r="G748" s="5"/>
      <c r="H748" s="5"/>
      <c r="I748" s="5"/>
      <c r="J748" s="5"/>
      <c r="K748" s="5"/>
      <c r="L748" s="5"/>
      <c r="M748" s="5"/>
      <c r="N748" s="5"/>
    </row>
    <row r="749" spans="1:14" x14ac:dyDescent="0.2">
      <c r="A749" s="5"/>
      <c r="D749" s="5"/>
      <c r="E749" s="5"/>
      <c r="F749" s="5"/>
      <c r="G749" s="5"/>
      <c r="H749" s="5"/>
      <c r="I749" s="5"/>
      <c r="J749" s="5"/>
      <c r="K749" s="5"/>
      <c r="L749" s="5"/>
      <c r="M749" s="5"/>
      <c r="N749" s="5"/>
    </row>
    <row r="750" spans="1:14" x14ac:dyDescent="0.2">
      <c r="A750" s="5"/>
      <c r="D750" s="5"/>
      <c r="E750" s="5"/>
      <c r="F750" s="5"/>
      <c r="G750" s="5"/>
      <c r="H750" s="5"/>
      <c r="I750" s="5"/>
      <c r="J750" s="5"/>
      <c r="K750" s="5"/>
      <c r="L750" s="5"/>
      <c r="M750" s="5"/>
      <c r="N750" s="5"/>
    </row>
    <row r="751" spans="1:14" x14ac:dyDescent="0.2">
      <c r="A751" s="5"/>
      <c r="D751" s="5"/>
      <c r="E751" s="5"/>
      <c r="F751" s="5"/>
      <c r="G751" s="5"/>
      <c r="H751" s="5"/>
      <c r="I751" s="5"/>
      <c r="J751" s="5"/>
      <c r="K751" s="5"/>
      <c r="L751" s="5"/>
      <c r="M751" s="5"/>
      <c r="N751" s="5"/>
    </row>
    <row r="752" spans="1:14" x14ac:dyDescent="0.2">
      <c r="A752" s="5"/>
      <c r="D752" s="5"/>
      <c r="E752" s="5"/>
      <c r="F752" s="5"/>
      <c r="G752" s="5"/>
      <c r="H752" s="5"/>
      <c r="I752" s="5"/>
      <c r="J752" s="5"/>
      <c r="K752" s="5"/>
      <c r="L752" s="5"/>
      <c r="M752" s="5"/>
      <c r="N752" s="5"/>
    </row>
    <row r="753" spans="1:14" x14ac:dyDescent="0.2">
      <c r="A753" s="5"/>
      <c r="D753" s="5"/>
      <c r="E753" s="5"/>
      <c r="F753" s="5"/>
      <c r="G753" s="5"/>
      <c r="H753" s="5"/>
      <c r="I753" s="5"/>
      <c r="J753" s="5"/>
      <c r="K753" s="5"/>
      <c r="L753" s="5"/>
      <c r="M753" s="5"/>
      <c r="N753" s="5"/>
    </row>
    <row r="754" spans="1:14" x14ac:dyDescent="0.2">
      <c r="A754" s="5"/>
      <c r="D754" s="5"/>
      <c r="E754" s="5"/>
      <c r="F754" s="5"/>
      <c r="G754" s="5"/>
      <c r="H754" s="5"/>
      <c r="I754" s="5"/>
      <c r="J754" s="5"/>
      <c r="K754" s="5"/>
      <c r="L754" s="5"/>
      <c r="M754" s="5"/>
      <c r="N754" s="5"/>
    </row>
    <row r="755" spans="1:14" x14ac:dyDescent="0.2">
      <c r="A755" s="5"/>
      <c r="D755" s="5"/>
      <c r="E755" s="5"/>
      <c r="F755" s="5"/>
      <c r="G755" s="5"/>
      <c r="H755" s="5"/>
      <c r="I755" s="5"/>
      <c r="J755" s="5"/>
      <c r="K755" s="5"/>
      <c r="L755" s="5"/>
      <c r="M755" s="5"/>
      <c r="N755" s="5"/>
    </row>
    <row r="756" spans="1:14" x14ac:dyDescent="0.2">
      <c r="A756" s="5"/>
      <c r="D756" s="5"/>
      <c r="E756" s="5"/>
      <c r="F756" s="5"/>
      <c r="G756" s="5"/>
      <c r="H756" s="5"/>
      <c r="I756" s="5"/>
      <c r="J756" s="5"/>
      <c r="K756" s="5"/>
      <c r="L756" s="5"/>
      <c r="M756" s="5"/>
      <c r="N756" s="5"/>
    </row>
    <row r="757" spans="1:14" x14ac:dyDescent="0.2">
      <c r="A757" s="5"/>
      <c r="D757" s="5"/>
      <c r="E757" s="5"/>
      <c r="F757" s="5"/>
      <c r="G757" s="5"/>
      <c r="H757" s="5"/>
      <c r="I757" s="5"/>
      <c r="J757" s="5"/>
      <c r="K757" s="5"/>
      <c r="L757" s="5"/>
      <c r="M757" s="5"/>
      <c r="N757" s="5"/>
    </row>
    <row r="758" spans="1:14" x14ac:dyDescent="0.2">
      <c r="A758" s="5"/>
      <c r="D758" s="5"/>
      <c r="E758" s="5"/>
      <c r="F758" s="5"/>
      <c r="G758" s="5"/>
      <c r="H758" s="5"/>
      <c r="I758" s="5"/>
      <c r="J758" s="5"/>
      <c r="K758" s="5"/>
      <c r="L758" s="5"/>
      <c r="M758" s="5"/>
      <c r="N758" s="5"/>
    </row>
    <row r="759" spans="1:14" x14ac:dyDescent="0.2">
      <c r="A759" s="5"/>
      <c r="D759" s="5"/>
      <c r="E759" s="5"/>
      <c r="F759" s="5"/>
      <c r="G759" s="5"/>
      <c r="H759" s="5"/>
      <c r="I759" s="5"/>
      <c r="J759" s="5"/>
      <c r="K759" s="5"/>
      <c r="L759" s="5"/>
      <c r="M759" s="5"/>
      <c r="N759" s="5"/>
    </row>
    <row r="760" spans="1:14" x14ac:dyDescent="0.2">
      <c r="A760" s="5"/>
      <c r="D760" s="5"/>
      <c r="E760" s="5"/>
      <c r="F760" s="5"/>
      <c r="G760" s="5"/>
      <c r="H760" s="5"/>
      <c r="I760" s="5"/>
      <c r="J760" s="5"/>
      <c r="K760" s="5"/>
      <c r="L760" s="5"/>
      <c r="M760" s="5"/>
      <c r="N760" s="5"/>
    </row>
    <row r="761" spans="1:14" x14ac:dyDescent="0.2">
      <c r="A761" s="5"/>
      <c r="D761" s="5"/>
      <c r="E761" s="5"/>
      <c r="F761" s="5"/>
      <c r="G761" s="5"/>
      <c r="H761" s="5"/>
      <c r="I761" s="5"/>
      <c r="J761" s="5"/>
      <c r="K761" s="5"/>
      <c r="L761" s="5"/>
      <c r="M761" s="5"/>
      <c r="N761" s="5"/>
    </row>
    <row r="762" spans="1:14" x14ac:dyDescent="0.2">
      <c r="A762" s="5"/>
      <c r="D762" s="5"/>
      <c r="E762" s="5"/>
      <c r="F762" s="5"/>
      <c r="G762" s="5"/>
      <c r="H762" s="5"/>
      <c r="I762" s="5"/>
      <c r="J762" s="5"/>
      <c r="K762" s="5"/>
      <c r="L762" s="5"/>
      <c r="M762" s="5"/>
      <c r="N762" s="5"/>
    </row>
    <row r="763" spans="1:14" x14ac:dyDescent="0.2">
      <c r="A763" s="5"/>
      <c r="D763" s="5"/>
      <c r="E763" s="5"/>
      <c r="F763" s="5"/>
      <c r="G763" s="5"/>
      <c r="H763" s="5"/>
      <c r="I763" s="5"/>
      <c r="J763" s="5"/>
      <c r="K763" s="5"/>
      <c r="L763" s="5"/>
      <c r="M763" s="5"/>
      <c r="N763" s="5"/>
    </row>
    <row r="764" spans="1:14" x14ac:dyDescent="0.2">
      <c r="A764" s="5"/>
      <c r="D764" s="5"/>
      <c r="E764" s="5"/>
      <c r="F764" s="5"/>
      <c r="G764" s="5"/>
      <c r="H764" s="5"/>
      <c r="I764" s="5"/>
      <c r="J764" s="5"/>
      <c r="K764" s="5"/>
      <c r="L764" s="5"/>
      <c r="M764" s="5"/>
      <c r="N764" s="5"/>
    </row>
    <row r="765" spans="1:14" x14ac:dyDescent="0.2">
      <c r="A765" s="5"/>
      <c r="D765" s="5"/>
      <c r="E765" s="5"/>
      <c r="F765" s="5"/>
      <c r="G765" s="5"/>
      <c r="H765" s="5"/>
      <c r="I765" s="5"/>
      <c r="J765" s="5"/>
      <c r="K765" s="5"/>
      <c r="L765" s="5"/>
      <c r="M765" s="5"/>
      <c r="N765" s="5"/>
    </row>
    <row r="766" spans="1:14" x14ac:dyDescent="0.2">
      <c r="A766" s="5"/>
      <c r="D766" s="5"/>
      <c r="E766" s="5"/>
      <c r="F766" s="5"/>
      <c r="G766" s="5"/>
      <c r="H766" s="5"/>
      <c r="I766" s="5"/>
      <c r="J766" s="5"/>
      <c r="K766" s="5"/>
      <c r="L766" s="5"/>
      <c r="M766" s="5"/>
      <c r="N766" s="5"/>
    </row>
    <row r="767" spans="1:14" x14ac:dyDescent="0.2">
      <c r="A767" s="5"/>
      <c r="D767" s="5"/>
      <c r="E767" s="5"/>
      <c r="F767" s="5"/>
      <c r="G767" s="5"/>
      <c r="H767" s="5"/>
      <c r="I767" s="5"/>
      <c r="J767" s="5"/>
      <c r="K767" s="5"/>
      <c r="L767" s="5"/>
      <c r="M767" s="5"/>
      <c r="N767" s="5"/>
    </row>
    <row r="768" spans="1:14" x14ac:dyDescent="0.2">
      <c r="A768" s="5"/>
      <c r="D768" s="5"/>
      <c r="E768" s="5"/>
      <c r="F768" s="5"/>
      <c r="G768" s="5"/>
      <c r="H768" s="5"/>
      <c r="I768" s="5"/>
      <c r="J768" s="5"/>
      <c r="K768" s="5"/>
      <c r="L768" s="5"/>
      <c r="M768" s="5"/>
      <c r="N768" s="5"/>
    </row>
    <row r="769" spans="1:14" x14ac:dyDescent="0.2">
      <c r="A769" s="5"/>
      <c r="D769" s="5"/>
      <c r="E769" s="5"/>
      <c r="F769" s="5"/>
      <c r="G769" s="5"/>
      <c r="H769" s="5"/>
      <c r="I769" s="5"/>
      <c r="J769" s="5"/>
      <c r="K769" s="5"/>
      <c r="L769" s="5"/>
      <c r="M769" s="5"/>
      <c r="N769" s="5"/>
    </row>
    <row r="770" spans="1:14" x14ac:dyDescent="0.2">
      <c r="A770" s="5"/>
      <c r="D770" s="5"/>
      <c r="E770" s="5"/>
      <c r="F770" s="5"/>
      <c r="G770" s="5"/>
      <c r="H770" s="5"/>
      <c r="I770" s="5"/>
      <c r="J770" s="5"/>
      <c r="K770" s="5"/>
      <c r="L770" s="5"/>
      <c r="M770" s="5"/>
      <c r="N770" s="5"/>
    </row>
    <row r="771" spans="1:14" x14ac:dyDescent="0.2">
      <c r="A771" s="5"/>
      <c r="D771" s="5"/>
      <c r="E771" s="5"/>
      <c r="F771" s="5"/>
      <c r="G771" s="5"/>
      <c r="H771" s="5"/>
      <c r="I771" s="5"/>
      <c r="J771" s="5"/>
      <c r="K771" s="5"/>
      <c r="L771" s="5"/>
      <c r="M771" s="5"/>
      <c r="N771" s="5"/>
    </row>
    <row r="772" spans="1:14" x14ac:dyDescent="0.2">
      <c r="A772" s="5"/>
      <c r="D772" s="5"/>
      <c r="E772" s="5"/>
      <c r="F772" s="5"/>
      <c r="G772" s="5"/>
      <c r="H772" s="5"/>
      <c r="I772" s="5"/>
      <c r="J772" s="5"/>
      <c r="K772" s="5"/>
      <c r="L772" s="5"/>
      <c r="M772" s="5"/>
      <c r="N772" s="5"/>
    </row>
    <row r="773" spans="1:14" x14ac:dyDescent="0.2">
      <c r="A773" s="5"/>
      <c r="D773" s="5"/>
      <c r="E773" s="5"/>
      <c r="F773" s="5"/>
      <c r="G773" s="5"/>
      <c r="H773" s="5"/>
      <c r="I773" s="5"/>
      <c r="J773" s="5"/>
      <c r="K773" s="5"/>
      <c r="L773" s="5"/>
      <c r="M773" s="5"/>
      <c r="N773" s="5"/>
    </row>
    <row r="774" spans="1:14" x14ac:dyDescent="0.2">
      <c r="A774" s="5"/>
      <c r="D774" s="5"/>
      <c r="E774" s="5"/>
      <c r="F774" s="5"/>
      <c r="G774" s="5"/>
      <c r="H774" s="5"/>
      <c r="I774" s="5"/>
      <c r="J774" s="5"/>
      <c r="K774" s="5"/>
      <c r="L774" s="5"/>
      <c r="M774" s="5"/>
      <c r="N774" s="5"/>
    </row>
    <row r="775" spans="1:14" x14ac:dyDescent="0.2">
      <c r="A775" s="5"/>
      <c r="D775" s="5"/>
      <c r="E775" s="5"/>
      <c r="F775" s="5"/>
      <c r="G775" s="5"/>
      <c r="H775" s="5"/>
      <c r="I775" s="5"/>
      <c r="J775" s="5"/>
      <c r="K775" s="5"/>
      <c r="L775" s="5"/>
      <c r="M775" s="5"/>
      <c r="N775" s="5"/>
    </row>
    <row r="776" spans="1:14" x14ac:dyDescent="0.2">
      <c r="A776" s="5"/>
      <c r="D776" s="5"/>
      <c r="E776" s="5"/>
      <c r="F776" s="5"/>
      <c r="G776" s="5"/>
      <c r="H776" s="5"/>
      <c r="I776" s="5"/>
      <c r="J776" s="5"/>
      <c r="K776" s="5"/>
      <c r="L776" s="5"/>
      <c r="M776" s="5"/>
      <c r="N776" s="5"/>
    </row>
    <row r="777" spans="1:14" x14ac:dyDescent="0.2">
      <c r="A777" s="5"/>
      <c r="D777" s="5"/>
      <c r="E777" s="5"/>
      <c r="F777" s="5"/>
      <c r="G777" s="5"/>
      <c r="H777" s="5"/>
      <c r="I777" s="5"/>
      <c r="J777" s="5"/>
      <c r="K777" s="5"/>
      <c r="L777" s="5"/>
      <c r="M777" s="5"/>
      <c r="N777" s="5"/>
    </row>
    <row r="778" spans="1:14" x14ac:dyDescent="0.2">
      <c r="A778" s="5"/>
      <c r="D778" s="5"/>
      <c r="E778" s="5"/>
      <c r="F778" s="5"/>
      <c r="G778" s="5"/>
      <c r="H778" s="5"/>
      <c r="I778" s="5"/>
      <c r="J778" s="5"/>
      <c r="K778" s="5"/>
      <c r="L778" s="5"/>
      <c r="M778" s="5"/>
      <c r="N778" s="5"/>
    </row>
    <row r="779" spans="1:14" x14ac:dyDescent="0.2">
      <c r="A779" s="5"/>
      <c r="D779" s="5"/>
      <c r="E779" s="5"/>
      <c r="F779" s="5"/>
      <c r="G779" s="5"/>
      <c r="H779" s="5"/>
      <c r="I779" s="5"/>
      <c r="J779" s="5"/>
      <c r="K779" s="5"/>
      <c r="L779" s="5"/>
      <c r="M779" s="5"/>
      <c r="N779" s="5"/>
    </row>
    <row r="780" spans="1:14" x14ac:dyDescent="0.2">
      <c r="A780" s="5"/>
      <c r="D780" s="5"/>
      <c r="E780" s="5"/>
      <c r="F780" s="5"/>
      <c r="G780" s="5"/>
      <c r="H780" s="5"/>
      <c r="I780" s="5"/>
      <c r="J780" s="5"/>
      <c r="K780" s="5"/>
      <c r="L780" s="5"/>
      <c r="M780" s="5"/>
      <c r="N780" s="5"/>
    </row>
    <row r="781" spans="1:14" x14ac:dyDescent="0.2">
      <c r="A781" s="5"/>
      <c r="D781" s="5"/>
      <c r="E781" s="5"/>
      <c r="F781" s="5"/>
      <c r="G781" s="5"/>
      <c r="H781" s="5"/>
      <c r="I781" s="5"/>
      <c r="J781" s="5"/>
      <c r="K781" s="5"/>
      <c r="L781" s="5"/>
      <c r="M781" s="5"/>
      <c r="N781" s="5"/>
    </row>
    <row r="782" spans="1:14" x14ac:dyDescent="0.2">
      <c r="A782" s="5"/>
      <c r="D782" s="5"/>
      <c r="E782" s="5"/>
      <c r="F782" s="5"/>
      <c r="G782" s="5"/>
      <c r="H782" s="5"/>
      <c r="I782" s="5"/>
      <c r="J782" s="5"/>
      <c r="K782" s="5"/>
      <c r="L782" s="5"/>
      <c r="M782" s="5"/>
      <c r="N782" s="5"/>
    </row>
    <row r="783" spans="1:14" x14ac:dyDescent="0.2">
      <c r="A783" s="5"/>
      <c r="D783" s="5"/>
      <c r="E783" s="5"/>
      <c r="F783" s="5"/>
      <c r="G783" s="5"/>
      <c r="H783" s="5"/>
      <c r="I783" s="5"/>
      <c r="J783" s="5"/>
      <c r="K783" s="5"/>
      <c r="L783" s="5"/>
      <c r="M783" s="5"/>
      <c r="N783" s="5"/>
    </row>
    <row r="784" spans="1:14" x14ac:dyDescent="0.2">
      <c r="A784" s="5"/>
      <c r="D784" s="5"/>
      <c r="E784" s="5"/>
      <c r="F784" s="5"/>
      <c r="G784" s="5"/>
      <c r="H784" s="5"/>
      <c r="I784" s="5"/>
      <c r="J784" s="5"/>
      <c r="K784" s="5"/>
      <c r="L784" s="5"/>
      <c r="M784" s="5"/>
      <c r="N784" s="5"/>
    </row>
    <row r="785" spans="1:14" x14ac:dyDescent="0.2">
      <c r="A785" s="5"/>
      <c r="D785" s="5"/>
      <c r="E785" s="5"/>
      <c r="F785" s="5"/>
      <c r="G785" s="5"/>
      <c r="H785" s="5"/>
      <c r="I785" s="5"/>
      <c r="J785" s="5"/>
      <c r="K785" s="5"/>
      <c r="L785" s="5"/>
      <c r="M785" s="5"/>
      <c r="N785" s="5"/>
    </row>
    <row r="786" spans="1:14" x14ac:dyDescent="0.2">
      <c r="A786" s="5"/>
      <c r="D786" s="5"/>
      <c r="E786" s="5"/>
      <c r="F786" s="5"/>
      <c r="G786" s="5"/>
      <c r="H786" s="5"/>
      <c r="I786" s="5"/>
      <c r="J786" s="5"/>
      <c r="K786" s="5"/>
      <c r="L786" s="5"/>
      <c r="M786" s="5"/>
      <c r="N786" s="5"/>
    </row>
    <row r="787" spans="1:14" x14ac:dyDescent="0.2">
      <c r="A787" s="5"/>
      <c r="D787" s="5"/>
      <c r="E787" s="5"/>
      <c r="F787" s="5"/>
      <c r="G787" s="5"/>
      <c r="H787" s="5"/>
      <c r="I787" s="5"/>
      <c r="J787" s="5"/>
      <c r="K787" s="5"/>
      <c r="L787" s="5"/>
      <c r="M787" s="5"/>
      <c r="N787" s="5"/>
    </row>
    <row r="788" spans="1:14" x14ac:dyDescent="0.2">
      <c r="A788" s="5"/>
      <c r="D788" s="5"/>
      <c r="E788" s="5"/>
      <c r="F788" s="5"/>
      <c r="G788" s="5"/>
      <c r="H788" s="5"/>
      <c r="I788" s="5"/>
      <c r="J788" s="5"/>
      <c r="K788" s="5"/>
      <c r="L788" s="5"/>
      <c r="M788" s="5"/>
      <c r="N788" s="5"/>
    </row>
    <row r="789" spans="1:14" x14ac:dyDescent="0.2">
      <c r="A789" s="5"/>
      <c r="D789" s="5"/>
      <c r="E789" s="5"/>
      <c r="F789" s="5"/>
      <c r="G789" s="5"/>
      <c r="H789" s="5"/>
      <c r="I789" s="5"/>
      <c r="J789" s="5"/>
      <c r="K789" s="5"/>
      <c r="L789" s="5"/>
      <c r="M789" s="5"/>
      <c r="N789" s="5"/>
    </row>
    <row r="790" spans="1:14" x14ac:dyDescent="0.2">
      <c r="A790" s="5"/>
      <c r="D790" s="5"/>
      <c r="E790" s="5"/>
      <c r="F790" s="5"/>
      <c r="G790" s="5"/>
      <c r="H790" s="5"/>
      <c r="I790" s="5"/>
      <c r="J790" s="5"/>
      <c r="K790" s="5"/>
      <c r="L790" s="5"/>
      <c r="M790" s="5"/>
      <c r="N790" s="5"/>
    </row>
    <row r="791" spans="1:14" x14ac:dyDescent="0.2">
      <c r="A791" s="5"/>
      <c r="D791" s="5"/>
      <c r="E791" s="5"/>
      <c r="F791" s="5"/>
      <c r="G791" s="5"/>
      <c r="H791" s="5"/>
      <c r="I791" s="5"/>
      <c r="J791" s="5"/>
      <c r="K791" s="5"/>
      <c r="L791" s="5"/>
      <c r="M791" s="5"/>
      <c r="N791" s="5"/>
    </row>
    <row r="792" spans="1:14" x14ac:dyDescent="0.2">
      <c r="A792" s="5"/>
      <c r="D792" s="5"/>
      <c r="E792" s="5"/>
      <c r="F792" s="5"/>
      <c r="G792" s="5"/>
      <c r="H792" s="5"/>
      <c r="I792" s="5"/>
      <c r="J792" s="5"/>
      <c r="K792" s="5"/>
      <c r="L792" s="5"/>
      <c r="M792" s="5"/>
      <c r="N792" s="5"/>
    </row>
    <row r="793" spans="1:14" x14ac:dyDescent="0.2">
      <c r="A793" s="5"/>
      <c r="D793" s="5"/>
      <c r="E793" s="5"/>
      <c r="F793" s="5"/>
      <c r="G793" s="5"/>
      <c r="H793" s="5"/>
      <c r="I793" s="5"/>
      <c r="J793" s="5"/>
      <c r="K793" s="5"/>
      <c r="L793" s="5"/>
      <c r="M793" s="5"/>
      <c r="N793" s="5"/>
    </row>
    <row r="794" spans="1:14" x14ac:dyDescent="0.2">
      <c r="A794" s="5"/>
      <c r="D794" s="5"/>
      <c r="E794" s="5"/>
      <c r="F794" s="5"/>
      <c r="G794" s="5"/>
      <c r="H794" s="5"/>
      <c r="I794" s="5"/>
      <c r="J794" s="5"/>
      <c r="K794" s="5"/>
      <c r="L794" s="5"/>
      <c r="M794" s="5"/>
      <c r="N794" s="5"/>
    </row>
    <row r="795" spans="1:14" x14ac:dyDescent="0.2">
      <c r="A795" s="5"/>
      <c r="D795" s="5"/>
      <c r="E795" s="5"/>
      <c r="F795" s="5"/>
      <c r="G795" s="5"/>
      <c r="H795" s="5"/>
      <c r="I795" s="5"/>
      <c r="J795" s="5"/>
      <c r="K795" s="5"/>
      <c r="L795" s="5"/>
      <c r="M795" s="5"/>
      <c r="N795" s="5"/>
    </row>
    <row r="796" spans="1:14" x14ac:dyDescent="0.2">
      <c r="A796" s="5"/>
      <c r="D796" s="5"/>
      <c r="E796" s="5"/>
      <c r="F796" s="5"/>
      <c r="G796" s="5"/>
      <c r="H796" s="5"/>
      <c r="I796" s="5"/>
      <c r="J796" s="5"/>
      <c r="K796" s="5"/>
      <c r="L796" s="5"/>
      <c r="M796" s="5"/>
      <c r="N796" s="5"/>
    </row>
    <row r="797" spans="1:14" x14ac:dyDescent="0.2">
      <c r="A797" s="5"/>
      <c r="D797" s="5"/>
      <c r="E797" s="5"/>
      <c r="F797" s="5"/>
      <c r="G797" s="5"/>
      <c r="H797" s="5"/>
      <c r="I797" s="5"/>
      <c r="J797" s="5"/>
      <c r="K797" s="5"/>
      <c r="L797" s="5"/>
      <c r="M797" s="5"/>
      <c r="N797" s="5"/>
    </row>
    <row r="798" spans="1:14" x14ac:dyDescent="0.2">
      <c r="A798" s="5"/>
      <c r="D798" s="5"/>
      <c r="E798" s="5"/>
      <c r="F798" s="5"/>
      <c r="G798" s="5"/>
      <c r="H798" s="5"/>
      <c r="I798" s="5"/>
      <c r="J798" s="5"/>
      <c r="K798" s="5"/>
      <c r="L798" s="5"/>
      <c r="M798" s="5"/>
      <c r="N798" s="5"/>
    </row>
    <row r="799" spans="1:14" x14ac:dyDescent="0.2">
      <c r="A799" s="5"/>
      <c r="D799" s="5"/>
      <c r="E799" s="5"/>
      <c r="F799" s="5"/>
      <c r="G799" s="5"/>
      <c r="H799" s="5"/>
      <c r="I799" s="5"/>
      <c r="J799" s="5"/>
      <c r="K799" s="5"/>
      <c r="L799" s="5"/>
      <c r="M799" s="5"/>
      <c r="N799" s="5"/>
    </row>
    <row r="800" spans="1:14" x14ac:dyDescent="0.2">
      <c r="A800" s="5"/>
      <c r="D800" s="5"/>
      <c r="E800" s="5"/>
      <c r="F800" s="5"/>
      <c r="G800" s="5"/>
      <c r="H800" s="5"/>
      <c r="I800" s="5"/>
      <c r="J800" s="5"/>
      <c r="K800" s="5"/>
      <c r="L800" s="5"/>
      <c r="M800" s="5"/>
      <c r="N800" s="5"/>
    </row>
    <row r="801" spans="1:14" x14ac:dyDescent="0.2">
      <c r="A801" s="5"/>
      <c r="D801" s="5"/>
      <c r="E801" s="5"/>
      <c r="F801" s="5"/>
      <c r="G801" s="5"/>
      <c r="H801" s="5"/>
      <c r="I801" s="5"/>
      <c r="J801" s="5"/>
      <c r="K801" s="5"/>
      <c r="L801" s="5"/>
      <c r="M801" s="5"/>
      <c r="N801" s="5"/>
    </row>
    <row r="802" spans="1:14" x14ac:dyDescent="0.2">
      <c r="A802" s="5"/>
      <c r="D802" s="5"/>
      <c r="E802" s="5"/>
      <c r="F802" s="5"/>
      <c r="G802" s="5"/>
      <c r="H802" s="5"/>
      <c r="I802" s="5"/>
      <c r="J802" s="5"/>
      <c r="K802" s="5"/>
      <c r="L802" s="5"/>
      <c r="M802" s="5"/>
      <c r="N802" s="5"/>
    </row>
    <row r="803" spans="1:14" x14ac:dyDescent="0.2">
      <c r="A803" s="5"/>
      <c r="D803" s="5"/>
      <c r="E803" s="5"/>
      <c r="F803" s="5"/>
      <c r="G803" s="5"/>
      <c r="H803" s="5"/>
      <c r="I803" s="5"/>
      <c r="J803" s="5"/>
      <c r="K803" s="5"/>
      <c r="L803" s="5"/>
      <c r="M803" s="5"/>
      <c r="N803" s="5"/>
    </row>
    <row r="804" spans="1:14" x14ac:dyDescent="0.2">
      <c r="A804" s="5"/>
      <c r="D804" s="5"/>
      <c r="E804" s="5"/>
      <c r="F804" s="5"/>
      <c r="G804" s="5"/>
      <c r="H804" s="5"/>
      <c r="I804" s="5"/>
      <c r="J804" s="5"/>
      <c r="K804" s="5"/>
      <c r="L804" s="5"/>
      <c r="M804" s="5"/>
      <c r="N804" s="5"/>
    </row>
    <row r="805" spans="1:14" x14ac:dyDescent="0.2">
      <c r="A805" s="5"/>
      <c r="D805" s="5"/>
      <c r="E805" s="5"/>
      <c r="F805" s="5"/>
      <c r="G805" s="5"/>
      <c r="H805" s="5"/>
      <c r="I805" s="5"/>
      <c r="J805" s="5"/>
      <c r="K805" s="5"/>
      <c r="L805" s="5"/>
      <c r="M805" s="5"/>
      <c r="N805" s="5"/>
    </row>
    <row r="806" spans="1:14" x14ac:dyDescent="0.2">
      <c r="A806" s="5"/>
      <c r="D806" s="5"/>
      <c r="E806" s="5"/>
      <c r="F806" s="5"/>
      <c r="G806" s="5"/>
      <c r="H806" s="5"/>
      <c r="I806" s="5"/>
      <c r="J806" s="5"/>
      <c r="K806" s="5"/>
      <c r="L806" s="5"/>
      <c r="M806" s="5"/>
      <c r="N806" s="5"/>
    </row>
    <row r="807" spans="1:14" x14ac:dyDescent="0.2">
      <c r="A807" s="5"/>
      <c r="D807" s="5"/>
      <c r="E807" s="5"/>
      <c r="F807" s="5"/>
      <c r="G807" s="5"/>
      <c r="H807" s="5"/>
      <c r="I807" s="5"/>
      <c r="J807" s="5"/>
      <c r="K807" s="5"/>
      <c r="L807" s="5"/>
      <c r="M807" s="5"/>
      <c r="N807" s="5"/>
    </row>
    <row r="808" spans="1:14" x14ac:dyDescent="0.2">
      <c r="A808" s="5"/>
      <c r="D808" s="5"/>
      <c r="E808" s="5"/>
      <c r="F808" s="5"/>
      <c r="G808" s="5"/>
      <c r="H808" s="5"/>
      <c r="I808" s="5"/>
      <c r="J808" s="5"/>
      <c r="K808" s="5"/>
      <c r="L808" s="5"/>
      <c r="M808" s="5"/>
      <c r="N808" s="5"/>
    </row>
    <row r="809" spans="1:14" x14ac:dyDescent="0.2">
      <c r="A809" s="5"/>
      <c r="D809" s="5"/>
      <c r="E809" s="5"/>
      <c r="F809" s="5"/>
      <c r="G809" s="5"/>
      <c r="H809" s="5"/>
      <c r="I809" s="5"/>
      <c r="J809" s="5"/>
      <c r="K809" s="5"/>
      <c r="L809" s="5"/>
      <c r="M809" s="5"/>
      <c r="N809" s="5"/>
    </row>
    <row r="810" spans="1:14" x14ac:dyDescent="0.2">
      <c r="A810" s="5"/>
      <c r="D810" s="5"/>
      <c r="E810" s="5"/>
      <c r="F810" s="5"/>
      <c r="G810" s="5"/>
      <c r="H810" s="5"/>
      <c r="I810" s="5"/>
      <c r="J810" s="5"/>
      <c r="K810" s="5"/>
      <c r="L810" s="5"/>
      <c r="M810" s="5"/>
      <c r="N810" s="5"/>
    </row>
    <row r="811" spans="1:14" x14ac:dyDescent="0.2">
      <c r="A811" s="5"/>
      <c r="D811" s="5"/>
      <c r="E811" s="5"/>
      <c r="F811" s="5"/>
      <c r="G811" s="5"/>
      <c r="H811" s="5"/>
      <c r="I811" s="5"/>
      <c r="J811" s="5"/>
      <c r="K811" s="5"/>
      <c r="L811" s="5"/>
      <c r="M811" s="5"/>
      <c r="N811" s="5"/>
    </row>
    <row r="812" spans="1:14" x14ac:dyDescent="0.2">
      <c r="A812" s="5"/>
      <c r="D812" s="5"/>
      <c r="E812" s="5"/>
      <c r="F812" s="5"/>
      <c r="G812" s="5"/>
      <c r="H812" s="5"/>
      <c r="I812" s="5"/>
      <c r="J812" s="5"/>
      <c r="K812" s="5"/>
      <c r="L812" s="5"/>
      <c r="M812" s="5"/>
      <c r="N812" s="5"/>
    </row>
    <row r="813" spans="1:14" x14ac:dyDescent="0.2">
      <c r="A813" s="5"/>
      <c r="D813" s="5"/>
      <c r="E813" s="5"/>
      <c r="F813" s="5"/>
      <c r="G813" s="5"/>
      <c r="H813" s="5"/>
      <c r="I813" s="5"/>
      <c r="J813" s="5"/>
      <c r="K813" s="5"/>
      <c r="L813" s="5"/>
      <c r="M813" s="5"/>
      <c r="N813" s="5"/>
    </row>
    <row r="814" spans="1:14" x14ac:dyDescent="0.2">
      <c r="A814" s="5"/>
      <c r="D814" s="5"/>
      <c r="E814" s="5"/>
      <c r="F814" s="5"/>
      <c r="G814" s="5"/>
      <c r="H814" s="5"/>
      <c r="I814" s="5"/>
      <c r="J814" s="5"/>
      <c r="K814" s="5"/>
      <c r="L814" s="5"/>
      <c r="M814" s="5"/>
      <c r="N814" s="5"/>
    </row>
    <row r="815" spans="1:14" x14ac:dyDescent="0.2">
      <c r="A815" s="5"/>
      <c r="D815" s="5"/>
      <c r="E815" s="5"/>
      <c r="F815" s="5"/>
      <c r="G815" s="5"/>
      <c r="H815" s="5"/>
      <c r="I815" s="5"/>
      <c r="J815" s="5"/>
      <c r="K815" s="5"/>
      <c r="L815" s="5"/>
      <c r="M815" s="5"/>
      <c r="N815" s="5"/>
    </row>
    <row r="816" spans="1:14" x14ac:dyDescent="0.2">
      <c r="A816" s="5"/>
      <c r="D816" s="5"/>
      <c r="E816" s="5"/>
      <c r="F816" s="5"/>
      <c r="G816" s="5"/>
      <c r="H816" s="5"/>
      <c r="I816" s="5"/>
      <c r="J816" s="5"/>
      <c r="K816" s="5"/>
      <c r="L816" s="5"/>
      <c r="M816" s="5"/>
      <c r="N816" s="5"/>
    </row>
    <row r="817" spans="1:14" x14ac:dyDescent="0.2">
      <c r="A817" s="5"/>
      <c r="D817" s="5"/>
      <c r="E817" s="5"/>
      <c r="F817" s="5"/>
      <c r="G817" s="5"/>
      <c r="H817" s="5"/>
      <c r="I817" s="5"/>
      <c r="J817" s="5"/>
      <c r="K817" s="5"/>
      <c r="L817" s="5"/>
      <c r="M817" s="5"/>
      <c r="N817" s="5"/>
    </row>
    <row r="818" spans="1:14" x14ac:dyDescent="0.2">
      <c r="A818" s="5"/>
      <c r="D818" s="5"/>
      <c r="E818" s="5"/>
      <c r="F818" s="5"/>
      <c r="G818" s="5"/>
      <c r="H818" s="5"/>
      <c r="I818" s="5"/>
      <c r="J818" s="5"/>
      <c r="K818" s="5"/>
      <c r="L818" s="5"/>
      <c r="M818" s="5"/>
      <c r="N818" s="5"/>
    </row>
    <row r="819" spans="1:14" x14ac:dyDescent="0.2">
      <c r="A819" s="5"/>
      <c r="D819" s="5"/>
      <c r="E819" s="5"/>
      <c r="F819" s="5"/>
      <c r="G819" s="5"/>
      <c r="H819" s="5"/>
      <c r="I819" s="5"/>
      <c r="J819" s="5"/>
      <c r="K819" s="5"/>
      <c r="L819" s="5"/>
      <c r="M819" s="5"/>
      <c r="N819" s="5"/>
    </row>
    <row r="820" spans="1:14" x14ac:dyDescent="0.2">
      <c r="A820" s="5"/>
      <c r="D820" s="5"/>
      <c r="E820" s="5"/>
      <c r="F820" s="5"/>
      <c r="G820" s="5"/>
      <c r="H820" s="5"/>
      <c r="I820" s="5"/>
      <c r="J820" s="5"/>
      <c r="K820" s="5"/>
      <c r="L820" s="5"/>
      <c r="M820" s="5"/>
      <c r="N820" s="5"/>
    </row>
    <row r="821" spans="1:14" x14ac:dyDescent="0.2">
      <c r="A821" s="5"/>
      <c r="D821" s="5"/>
      <c r="E821" s="5"/>
      <c r="F821" s="5"/>
      <c r="G821" s="5"/>
      <c r="H821" s="5"/>
      <c r="I821" s="5"/>
      <c r="J821" s="5"/>
      <c r="K821" s="5"/>
      <c r="L821" s="5"/>
      <c r="M821" s="5"/>
      <c r="N821" s="5"/>
    </row>
    <row r="822" spans="1:14" x14ac:dyDescent="0.2">
      <c r="A822" s="5"/>
      <c r="D822" s="5"/>
      <c r="E822" s="5"/>
      <c r="F822" s="5"/>
      <c r="G822" s="5"/>
      <c r="H822" s="5"/>
      <c r="I822" s="5"/>
      <c r="J822" s="5"/>
      <c r="K822" s="5"/>
      <c r="L822" s="5"/>
      <c r="M822" s="5"/>
      <c r="N822" s="5"/>
    </row>
    <row r="823" spans="1:14" x14ac:dyDescent="0.2">
      <c r="A823" s="5"/>
      <c r="D823" s="5"/>
      <c r="E823" s="5"/>
      <c r="F823" s="5"/>
      <c r="G823" s="5"/>
      <c r="H823" s="5"/>
      <c r="I823" s="5"/>
      <c r="J823" s="5"/>
      <c r="K823" s="5"/>
      <c r="L823" s="5"/>
      <c r="M823" s="5"/>
      <c r="N823" s="5"/>
    </row>
    <row r="824" spans="1:14" x14ac:dyDescent="0.2">
      <c r="A824" s="5"/>
      <c r="D824" s="5"/>
      <c r="E824" s="5"/>
      <c r="F824" s="5"/>
      <c r="G824" s="5"/>
      <c r="H824" s="5"/>
      <c r="I824" s="5"/>
      <c r="J824" s="5"/>
      <c r="K824" s="5"/>
      <c r="L824" s="5"/>
      <c r="M824" s="5"/>
      <c r="N824" s="5"/>
    </row>
    <row r="825" spans="1:14" x14ac:dyDescent="0.2">
      <c r="A825" s="5"/>
      <c r="D825" s="5"/>
      <c r="E825" s="5"/>
      <c r="F825" s="5"/>
      <c r="G825" s="5"/>
      <c r="H825" s="5"/>
      <c r="I825" s="5"/>
      <c r="J825" s="5"/>
      <c r="K825" s="5"/>
      <c r="L825" s="5"/>
      <c r="M825" s="5"/>
      <c r="N825" s="5"/>
    </row>
    <row r="826" spans="1:14" x14ac:dyDescent="0.2">
      <c r="A826" s="5"/>
      <c r="D826" s="5"/>
      <c r="E826" s="5"/>
      <c r="F826" s="5"/>
      <c r="G826" s="5"/>
      <c r="H826" s="5"/>
      <c r="I826" s="5"/>
      <c r="J826" s="5"/>
      <c r="K826" s="5"/>
      <c r="L826" s="5"/>
      <c r="M826" s="5"/>
      <c r="N826" s="5"/>
    </row>
    <row r="827" spans="1:14" x14ac:dyDescent="0.2">
      <c r="A827" s="5"/>
      <c r="D827" s="5"/>
      <c r="E827" s="5"/>
      <c r="F827" s="5"/>
      <c r="G827" s="5"/>
      <c r="H827" s="5"/>
      <c r="I827" s="5"/>
      <c r="J827" s="5"/>
      <c r="K827" s="5"/>
      <c r="L827" s="5"/>
      <c r="M827" s="5"/>
      <c r="N827" s="5"/>
    </row>
    <row r="828" spans="1:14" x14ac:dyDescent="0.2">
      <c r="A828" s="5"/>
      <c r="D828" s="5"/>
      <c r="E828" s="5"/>
      <c r="F828" s="5"/>
      <c r="G828" s="5"/>
      <c r="H828" s="5"/>
      <c r="I828" s="5"/>
      <c r="J828" s="5"/>
      <c r="K828" s="5"/>
      <c r="L828" s="5"/>
      <c r="M828" s="5"/>
      <c r="N828" s="5"/>
    </row>
    <row r="829" spans="1:14" x14ac:dyDescent="0.2">
      <c r="A829" s="5"/>
      <c r="D829" s="5"/>
      <c r="E829" s="5"/>
      <c r="F829" s="5"/>
      <c r="G829" s="5"/>
      <c r="H829" s="5"/>
      <c r="I829" s="5"/>
      <c r="J829" s="5"/>
      <c r="K829" s="5"/>
      <c r="L829" s="5"/>
      <c r="M829" s="5"/>
      <c r="N829" s="5"/>
    </row>
    <row r="830" spans="1:14" x14ac:dyDescent="0.2">
      <c r="A830" s="5"/>
      <c r="D830" s="5"/>
      <c r="E830" s="5"/>
      <c r="F830" s="5"/>
      <c r="G830" s="5"/>
      <c r="H830" s="5"/>
      <c r="I830" s="5"/>
      <c r="J830" s="5"/>
      <c r="K830" s="5"/>
      <c r="L830" s="5"/>
      <c r="M830" s="5"/>
      <c r="N830" s="5"/>
    </row>
    <row r="831" spans="1:14" x14ac:dyDescent="0.2">
      <c r="A831" s="5"/>
      <c r="D831" s="5"/>
      <c r="E831" s="5"/>
      <c r="F831" s="5"/>
      <c r="G831" s="5"/>
      <c r="H831" s="5"/>
      <c r="I831" s="5"/>
      <c r="J831" s="5"/>
      <c r="K831" s="5"/>
      <c r="L831" s="5"/>
      <c r="M831" s="5"/>
      <c r="N831" s="5"/>
    </row>
    <row r="832" spans="1:14" x14ac:dyDescent="0.2">
      <c r="A832" s="5"/>
      <c r="D832" s="5"/>
      <c r="E832" s="5"/>
      <c r="F832" s="5"/>
      <c r="G832" s="5"/>
      <c r="H832" s="5"/>
      <c r="I832" s="5"/>
      <c r="J832" s="5"/>
      <c r="K832" s="5"/>
      <c r="L832" s="5"/>
      <c r="M832" s="5"/>
      <c r="N832" s="5"/>
    </row>
    <row r="833" spans="1:14" x14ac:dyDescent="0.2">
      <c r="A833" s="5"/>
      <c r="D833" s="5"/>
      <c r="E833" s="5"/>
      <c r="F833" s="5"/>
      <c r="G833" s="5"/>
      <c r="H833" s="5"/>
      <c r="I833" s="5"/>
      <c r="J833" s="5"/>
      <c r="K833" s="5"/>
      <c r="L833" s="5"/>
      <c r="M833" s="5"/>
      <c r="N833" s="5"/>
    </row>
    <row r="834" spans="1:14" x14ac:dyDescent="0.2">
      <c r="A834" s="5"/>
      <c r="D834" s="5"/>
      <c r="E834" s="5"/>
      <c r="F834" s="5"/>
      <c r="G834" s="5"/>
      <c r="H834" s="5"/>
      <c r="I834" s="5"/>
      <c r="J834" s="5"/>
      <c r="K834" s="5"/>
      <c r="L834" s="5"/>
      <c r="M834" s="5"/>
      <c r="N834" s="5"/>
    </row>
    <row r="835" spans="1:14" x14ac:dyDescent="0.2">
      <c r="A835" s="5"/>
      <c r="D835" s="5"/>
      <c r="E835" s="5"/>
      <c r="F835" s="5"/>
      <c r="G835" s="5"/>
      <c r="H835" s="5"/>
      <c r="I835" s="5"/>
      <c r="J835" s="5"/>
      <c r="K835" s="5"/>
      <c r="L835" s="5"/>
      <c r="M835" s="5"/>
      <c r="N835" s="5"/>
    </row>
    <row r="836" spans="1:14" x14ac:dyDescent="0.2">
      <c r="A836" s="5"/>
      <c r="D836" s="5"/>
      <c r="E836" s="5"/>
      <c r="F836" s="5"/>
      <c r="G836" s="5"/>
      <c r="H836" s="5"/>
      <c r="I836" s="5"/>
      <c r="J836" s="5"/>
      <c r="K836" s="5"/>
      <c r="L836" s="5"/>
      <c r="M836" s="5"/>
      <c r="N836" s="5"/>
    </row>
    <row r="837" spans="1:14" x14ac:dyDescent="0.2">
      <c r="A837" s="5"/>
      <c r="D837" s="5"/>
      <c r="E837" s="5"/>
      <c r="F837" s="5"/>
      <c r="G837" s="5"/>
      <c r="H837" s="5"/>
      <c r="I837" s="5"/>
      <c r="J837" s="5"/>
      <c r="K837" s="5"/>
      <c r="L837" s="5"/>
      <c r="M837" s="5"/>
      <c r="N837" s="5"/>
    </row>
    <row r="838" spans="1:14" x14ac:dyDescent="0.2">
      <c r="A838" s="5"/>
      <c r="D838" s="5"/>
      <c r="E838" s="5"/>
      <c r="F838" s="5"/>
      <c r="G838" s="5"/>
      <c r="H838" s="5"/>
      <c r="I838" s="5"/>
      <c r="J838" s="5"/>
      <c r="K838" s="5"/>
      <c r="L838" s="5"/>
      <c r="M838" s="5"/>
      <c r="N838" s="5"/>
    </row>
    <row r="839" spans="1:14" x14ac:dyDescent="0.2">
      <c r="A839" s="5"/>
      <c r="D839" s="5"/>
      <c r="E839" s="5"/>
      <c r="F839" s="5"/>
      <c r="G839" s="5"/>
      <c r="H839" s="5"/>
      <c r="I839" s="5"/>
      <c r="J839" s="5"/>
      <c r="K839" s="5"/>
      <c r="L839" s="5"/>
      <c r="M839" s="5"/>
      <c r="N839" s="5"/>
    </row>
    <row r="840" spans="1:14" x14ac:dyDescent="0.2">
      <c r="A840" s="5"/>
      <c r="D840" s="5"/>
      <c r="E840" s="5"/>
      <c r="F840" s="5"/>
      <c r="G840" s="5"/>
      <c r="H840" s="5"/>
      <c r="I840" s="5"/>
      <c r="J840" s="5"/>
      <c r="K840" s="5"/>
      <c r="L840" s="5"/>
      <c r="M840" s="5"/>
      <c r="N840" s="5"/>
    </row>
    <row r="841" spans="1:14" x14ac:dyDescent="0.2">
      <c r="A841" s="5"/>
      <c r="D841" s="5"/>
      <c r="E841" s="5"/>
      <c r="F841" s="5"/>
      <c r="G841" s="5"/>
      <c r="H841" s="5"/>
      <c r="I841" s="5"/>
      <c r="J841" s="5"/>
      <c r="K841" s="5"/>
      <c r="L841" s="5"/>
      <c r="M841" s="5"/>
      <c r="N841" s="5"/>
    </row>
    <row r="842" spans="1:14" x14ac:dyDescent="0.2">
      <c r="A842" s="5"/>
      <c r="D842" s="5"/>
      <c r="E842" s="5"/>
      <c r="F842" s="5"/>
      <c r="G842" s="5"/>
      <c r="H842" s="5"/>
      <c r="I842" s="5"/>
      <c r="J842" s="5"/>
      <c r="K842" s="5"/>
      <c r="L842" s="5"/>
      <c r="M842" s="5"/>
      <c r="N842" s="5"/>
    </row>
    <row r="843" spans="1:14" x14ac:dyDescent="0.2">
      <c r="A843" s="5"/>
      <c r="D843" s="5"/>
      <c r="E843" s="5"/>
      <c r="F843" s="5"/>
      <c r="G843" s="5"/>
      <c r="H843" s="5"/>
      <c r="I843" s="5"/>
      <c r="J843" s="5"/>
      <c r="K843" s="5"/>
      <c r="L843" s="5"/>
      <c r="M843" s="5"/>
      <c r="N843" s="5"/>
    </row>
    <row r="844" spans="1:14" x14ac:dyDescent="0.2">
      <c r="A844" s="5"/>
      <c r="D844" s="5"/>
      <c r="E844" s="5"/>
      <c r="F844" s="5"/>
      <c r="G844" s="5"/>
      <c r="H844" s="5"/>
      <c r="I844" s="5"/>
      <c r="J844" s="5"/>
      <c r="K844" s="5"/>
      <c r="L844" s="5"/>
      <c r="M844" s="5"/>
      <c r="N844" s="5"/>
    </row>
    <row r="845" spans="1:14" x14ac:dyDescent="0.2">
      <c r="A845" s="5"/>
      <c r="D845" s="5"/>
      <c r="E845" s="5"/>
      <c r="F845" s="5"/>
      <c r="G845" s="5"/>
      <c r="H845" s="5"/>
      <c r="I845" s="5"/>
      <c r="J845" s="5"/>
      <c r="K845" s="5"/>
      <c r="L845" s="5"/>
      <c r="M845" s="5"/>
      <c r="N845" s="5"/>
    </row>
    <row r="846" spans="1:14" x14ac:dyDescent="0.2">
      <c r="A846" s="5"/>
      <c r="D846" s="5"/>
      <c r="E846" s="5"/>
      <c r="F846" s="5"/>
      <c r="G846" s="5"/>
      <c r="H846" s="5"/>
      <c r="I846" s="5"/>
      <c r="J846" s="5"/>
      <c r="K846" s="5"/>
      <c r="L846" s="5"/>
      <c r="M846" s="5"/>
      <c r="N846" s="5"/>
    </row>
    <row r="847" spans="1:14" x14ac:dyDescent="0.2">
      <c r="A847" s="5"/>
      <c r="D847" s="5"/>
      <c r="E847" s="5"/>
      <c r="F847" s="5"/>
      <c r="G847" s="5"/>
      <c r="H847" s="5"/>
      <c r="I847" s="5"/>
      <c r="J847" s="5"/>
      <c r="K847" s="5"/>
      <c r="L847" s="5"/>
      <c r="M847" s="5"/>
      <c r="N847" s="5"/>
    </row>
    <row r="848" spans="1:14" x14ac:dyDescent="0.2">
      <c r="A848" s="5"/>
      <c r="D848" s="5"/>
      <c r="E848" s="5"/>
      <c r="F848" s="5"/>
      <c r="G848" s="5"/>
      <c r="H848" s="5"/>
      <c r="I848" s="5"/>
      <c r="J848" s="5"/>
      <c r="K848" s="5"/>
      <c r="L848" s="5"/>
      <c r="M848" s="5"/>
      <c r="N848" s="5"/>
    </row>
    <row r="849" spans="1:14" x14ac:dyDescent="0.2">
      <c r="A849" s="5"/>
      <c r="D849" s="5"/>
      <c r="E849" s="5"/>
      <c r="F849" s="5"/>
      <c r="G849" s="5"/>
      <c r="H849" s="5"/>
      <c r="I849" s="5"/>
      <c r="J849" s="5"/>
      <c r="K849" s="5"/>
      <c r="L849" s="5"/>
      <c r="M849" s="5"/>
      <c r="N849" s="5"/>
    </row>
    <row r="850" spans="1:14" x14ac:dyDescent="0.2">
      <c r="A850" s="5"/>
      <c r="D850" s="5"/>
      <c r="E850" s="5"/>
      <c r="F850" s="5"/>
      <c r="G850" s="5"/>
      <c r="H850" s="5"/>
      <c r="I850" s="5"/>
      <c r="J850" s="5"/>
      <c r="K850" s="5"/>
      <c r="L850" s="5"/>
      <c r="M850" s="5"/>
      <c r="N850" s="5"/>
    </row>
    <row r="851" spans="1:14" x14ac:dyDescent="0.2">
      <c r="A851" s="5"/>
      <c r="D851" s="5"/>
      <c r="E851" s="5"/>
      <c r="F851" s="5"/>
      <c r="G851" s="5"/>
      <c r="H851" s="5"/>
      <c r="I851" s="5"/>
      <c r="J851" s="5"/>
      <c r="K851" s="5"/>
      <c r="L851" s="5"/>
      <c r="M851" s="5"/>
      <c r="N851" s="5"/>
    </row>
    <row r="852" spans="1:14" x14ac:dyDescent="0.2">
      <c r="A852" s="5"/>
      <c r="D852" s="5"/>
      <c r="E852" s="5"/>
      <c r="F852" s="5"/>
      <c r="G852" s="5"/>
      <c r="H852" s="5"/>
      <c r="I852" s="5"/>
      <c r="J852" s="5"/>
      <c r="K852" s="5"/>
      <c r="L852" s="5"/>
      <c r="M852" s="5"/>
      <c r="N852" s="5"/>
    </row>
    <row r="853" spans="1:14" x14ac:dyDescent="0.2">
      <c r="A853" s="5"/>
      <c r="D853" s="5"/>
      <c r="E853" s="5"/>
      <c r="F853" s="5"/>
      <c r="G853" s="5"/>
      <c r="H853" s="5"/>
      <c r="I853" s="5"/>
      <c r="J853" s="5"/>
      <c r="K853" s="5"/>
      <c r="L853" s="5"/>
      <c r="M853" s="5"/>
      <c r="N853" s="5"/>
    </row>
    <row r="854" spans="1:14" x14ac:dyDescent="0.2">
      <c r="A854" s="5"/>
      <c r="D854" s="5"/>
      <c r="E854" s="5"/>
      <c r="F854" s="5"/>
      <c r="G854" s="5"/>
      <c r="H854" s="5"/>
      <c r="I854" s="5"/>
      <c r="J854" s="5"/>
      <c r="K854" s="5"/>
      <c r="L854" s="5"/>
      <c r="M854" s="5"/>
      <c r="N854" s="5"/>
    </row>
    <row r="855" spans="1:14" x14ac:dyDescent="0.2">
      <c r="A855" s="5"/>
      <c r="D855" s="5"/>
      <c r="E855" s="5"/>
      <c r="F855" s="5"/>
      <c r="G855" s="5"/>
      <c r="H855" s="5"/>
      <c r="I855" s="5"/>
      <c r="J855" s="5"/>
      <c r="K855" s="5"/>
      <c r="L855" s="5"/>
      <c r="M855" s="5"/>
      <c r="N855" s="5"/>
    </row>
    <row r="856" spans="1:14" x14ac:dyDescent="0.2">
      <c r="A856" s="5"/>
      <c r="D856" s="5"/>
      <c r="E856" s="5"/>
      <c r="F856" s="5"/>
      <c r="G856" s="5"/>
      <c r="H856" s="5"/>
      <c r="I856" s="5"/>
      <c r="J856" s="5"/>
      <c r="K856" s="5"/>
      <c r="L856" s="5"/>
      <c r="M856" s="5"/>
      <c r="N856" s="5"/>
    </row>
    <row r="857" spans="1:14" x14ac:dyDescent="0.2">
      <c r="A857" s="5"/>
      <c r="D857" s="5"/>
      <c r="E857" s="5"/>
      <c r="F857" s="5"/>
      <c r="G857" s="5"/>
      <c r="H857" s="5"/>
      <c r="I857" s="5"/>
      <c r="J857" s="5"/>
      <c r="K857" s="5"/>
      <c r="L857" s="5"/>
      <c r="M857" s="5"/>
      <c r="N857" s="5"/>
    </row>
    <row r="858" spans="1:14" x14ac:dyDescent="0.2">
      <c r="A858" s="5"/>
      <c r="D858" s="5"/>
      <c r="E858" s="5"/>
      <c r="F858" s="5"/>
      <c r="G858" s="5"/>
      <c r="H858" s="5"/>
      <c r="I858" s="5"/>
      <c r="J858" s="5"/>
      <c r="K858" s="5"/>
      <c r="L858" s="5"/>
      <c r="M858" s="5"/>
      <c r="N858" s="5"/>
    </row>
    <row r="859" spans="1:14" x14ac:dyDescent="0.2">
      <c r="A859" s="5"/>
      <c r="D859" s="5"/>
      <c r="E859" s="5"/>
      <c r="F859" s="5"/>
      <c r="G859" s="5"/>
      <c r="H859" s="5"/>
      <c r="I859" s="5"/>
      <c r="J859" s="5"/>
      <c r="K859" s="5"/>
      <c r="L859" s="5"/>
      <c r="M859" s="5"/>
      <c r="N859" s="5"/>
    </row>
    <row r="860" spans="1:14" x14ac:dyDescent="0.2">
      <c r="A860" s="5"/>
      <c r="D860" s="5"/>
      <c r="E860" s="5"/>
      <c r="F860" s="5"/>
      <c r="G860" s="5"/>
      <c r="H860" s="5"/>
      <c r="I860" s="5"/>
      <c r="J860" s="5"/>
      <c r="K860" s="5"/>
      <c r="L860" s="5"/>
      <c r="M860" s="5"/>
      <c r="N860" s="5"/>
    </row>
  </sheetData>
  <sortState ref="A1:V228">
    <sortCondition ref="B2:B263"/>
  </sortState>
  <customSheetViews>
    <customSheetView guid="{ADFF1452-1AD6-481E-A95F-41005C28769F}" scale="90" showGridLines="0" fitToPage="1" showAutoFilter="1">
      <pane ySplit="1" topLeftCell="A2" activePane="bottomLeft" state="frozen"/>
      <selection pane="bottomLeft" activeCell="G4" sqref="G4"/>
      <pageMargins left="0.7" right="0.7" top="0.75" bottom="0.75" header="0.3" footer="0.3"/>
      <pageSetup scale="48" fitToHeight="0" orientation="landscape" r:id="rId1"/>
      <autoFilter ref="A1:L126">
        <sortState ref="A83:AA109">
          <sortCondition ref="B1:B126"/>
        </sortState>
      </autoFilter>
    </customSheetView>
  </customSheetViews>
  <mergeCells count="8">
    <mergeCell ref="A137:G137"/>
    <mergeCell ref="A150:G150"/>
    <mergeCell ref="A169:G169"/>
    <mergeCell ref="A2:G2"/>
    <mergeCell ref="A28:G28"/>
    <mergeCell ref="A57:G57"/>
    <mergeCell ref="A77:G77"/>
    <mergeCell ref="A94:G94"/>
  </mergeCells>
  <printOptions gridLines="1"/>
  <pageMargins left="0.5" right="0.5" top="0.5" bottom="0.5" header="0.3" footer="0.3"/>
  <pageSetup scale="61" fitToHeight="0" orientation="landscape" r:id="rId2"/>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tabSelected="1" workbookViewId="0">
      <selection activeCell="D6" sqref="D6"/>
    </sheetView>
  </sheetViews>
  <sheetFormatPr defaultRowHeight="12.75" x14ac:dyDescent="0.2"/>
  <cols>
    <col min="1" max="1" width="42.5703125" customWidth="1"/>
    <col min="2" max="7" width="9.7109375" customWidth="1"/>
    <col min="10" max="10" width="14.5703125" bestFit="1" customWidth="1"/>
    <col min="11" max="11" width="12.5703125" customWidth="1"/>
  </cols>
  <sheetData>
    <row r="1" spans="1:12" ht="24.95" customHeight="1" x14ac:dyDescent="0.35">
      <c r="A1" s="228" t="s">
        <v>1218</v>
      </c>
      <c r="B1" s="50"/>
      <c r="C1" s="50"/>
      <c r="D1" s="50"/>
      <c r="E1" s="50"/>
      <c r="F1" s="50"/>
      <c r="G1" s="50"/>
    </row>
    <row r="2" spans="1:12" x14ac:dyDescent="0.2">
      <c r="A2" s="32"/>
      <c r="B2" s="329"/>
      <c r="C2" s="329"/>
      <c r="D2" s="329"/>
    </row>
    <row r="3" spans="1:12" ht="13.5" thickBot="1" x14ac:dyDescent="0.25">
      <c r="A3" s="270"/>
      <c r="B3" s="328" t="s">
        <v>1689</v>
      </c>
      <c r="C3" s="328"/>
      <c r="D3" s="328"/>
      <c r="E3" s="271"/>
      <c r="F3" s="330"/>
      <c r="G3" s="331"/>
    </row>
    <row r="4" spans="1:12" ht="13.5" thickBot="1" x14ac:dyDescent="0.25">
      <c r="A4" s="268" t="s">
        <v>915</v>
      </c>
      <c r="B4" s="268" t="s">
        <v>916</v>
      </c>
      <c r="C4" s="268" t="s">
        <v>917</v>
      </c>
      <c r="D4" s="268" t="s">
        <v>918</v>
      </c>
      <c r="E4" s="269"/>
      <c r="F4" s="268" t="s">
        <v>994</v>
      </c>
      <c r="G4" s="268" t="s">
        <v>1008</v>
      </c>
    </row>
    <row r="5" spans="1:12" x14ac:dyDescent="0.2">
      <c r="A5" s="32" t="s">
        <v>1005</v>
      </c>
      <c r="B5">
        <v>66</v>
      </c>
      <c r="C5">
        <v>0</v>
      </c>
      <c r="D5">
        <f>B5+C5</f>
        <v>66</v>
      </c>
      <c r="F5" s="32">
        <v>9</v>
      </c>
      <c r="G5" s="32">
        <v>7</v>
      </c>
      <c r="I5" s="225"/>
      <c r="J5" s="225"/>
      <c r="K5" s="225"/>
      <c r="L5" s="225"/>
    </row>
    <row r="6" spans="1:12" x14ac:dyDescent="0.2">
      <c r="A6" s="231" t="s">
        <v>1006</v>
      </c>
      <c r="B6" s="225">
        <v>0</v>
      </c>
      <c r="C6" s="225">
        <v>65</v>
      </c>
      <c r="D6">
        <f t="shared" ref="D6:D7" si="0">B6+C6</f>
        <v>65</v>
      </c>
      <c r="E6" s="225"/>
      <c r="F6" s="231">
        <v>6</v>
      </c>
      <c r="G6" s="231">
        <v>12</v>
      </c>
      <c r="I6" s="225"/>
      <c r="J6" s="281"/>
      <c r="K6" s="281"/>
      <c r="L6" s="225"/>
    </row>
    <row r="7" spans="1:12" x14ac:dyDescent="0.2">
      <c r="A7" s="230" t="s">
        <v>1002</v>
      </c>
      <c r="B7" s="223">
        <v>0</v>
      </c>
      <c r="C7" s="223">
        <v>35</v>
      </c>
      <c r="D7">
        <f t="shared" si="0"/>
        <v>35</v>
      </c>
      <c r="E7" s="223"/>
      <c r="F7" s="230">
        <v>3</v>
      </c>
      <c r="G7" s="230">
        <v>0</v>
      </c>
      <c r="I7" s="225"/>
      <c r="J7" s="231"/>
      <c r="K7" s="231"/>
      <c r="L7" s="225"/>
    </row>
    <row r="8" spans="1:12" ht="13.5" thickBot="1" x14ac:dyDescent="0.25">
      <c r="A8" s="272" t="s">
        <v>1217</v>
      </c>
      <c r="B8" s="272">
        <f>B5+B7+B6</f>
        <v>66</v>
      </c>
      <c r="C8" s="272">
        <f>C5+C7+C6</f>
        <v>100</v>
      </c>
      <c r="D8" s="273">
        <f>D5+D7+D6</f>
        <v>166</v>
      </c>
      <c r="E8" s="271"/>
      <c r="F8" s="306">
        <f>SUM(F5:F7)</f>
        <v>18</v>
      </c>
      <c r="G8" s="274">
        <f>SUM(G5:G7)</f>
        <v>19</v>
      </c>
      <c r="I8" s="225"/>
      <c r="J8" s="231"/>
      <c r="K8" s="300"/>
      <c r="L8" s="225"/>
    </row>
    <row r="9" spans="1:12" x14ac:dyDescent="0.2">
      <c r="E9" s="32"/>
      <c r="I9" s="225"/>
      <c r="J9" s="301"/>
      <c r="K9" s="302"/>
      <c r="L9" s="225"/>
    </row>
    <row r="10" spans="1:12" x14ac:dyDescent="0.2">
      <c r="I10" s="225"/>
      <c r="J10" s="281"/>
      <c r="K10" s="281"/>
      <c r="L10" s="225"/>
    </row>
    <row r="11" spans="1:12" ht="13.5" thickBot="1" x14ac:dyDescent="0.25">
      <c r="A11" s="271"/>
      <c r="B11" s="328" t="s">
        <v>1689</v>
      </c>
      <c r="C11" s="328"/>
      <c r="D11" s="328"/>
      <c r="E11" s="271"/>
      <c r="F11" s="330"/>
      <c r="G11" s="331"/>
      <c r="I11" s="225"/>
      <c r="J11" s="225"/>
      <c r="K11" s="225"/>
      <c r="L11" s="225"/>
    </row>
    <row r="12" spans="1:12" ht="13.5" thickBot="1" x14ac:dyDescent="0.25">
      <c r="A12" s="268" t="s">
        <v>3</v>
      </c>
      <c r="B12" s="268" t="s">
        <v>916</v>
      </c>
      <c r="C12" s="268" t="s">
        <v>917</v>
      </c>
      <c r="D12" s="268" t="s">
        <v>918</v>
      </c>
      <c r="E12" s="269"/>
      <c r="F12" s="268" t="s">
        <v>994</v>
      </c>
      <c r="G12" s="268" t="s">
        <v>1008</v>
      </c>
      <c r="I12" s="225"/>
      <c r="J12" s="281"/>
      <c r="K12" s="225"/>
      <c r="L12" s="225"/>
    </row>
    <row r="13" spans="1:12" x14ac:dyDescent="0.2">
      <c r="A13" s="226" t="s">
        <v>1212</v>
      </c>
      <c r="B13">
        <v>5</v>
      </c>
      <c r="C13" s="127">
        <v>18</v>
      </c>
      <c r="D13" s="127">
        <f>C13+B13</f>
        <v>23</v>
      </c>
      <c r="E13" s="127"/>
      <c r="F13">
        <v>1</v>
      </c>
      <c r="G13">
        <v>2</v>
      </c>
      <c r="I13" s="225"/>
      <c r="J13" s="307"/>
      <c r="K13" s="225"/>
      <c r="L13" s="225"/>
    </row>
    <row r="14" spans="1:12" x14ac:dyDescent="0.2">
      <c r="A14" s="226" t="s">
        <v>1213</v>
      </c>
      <c r="B14">
        <v>12</v>
      </c>
      <c r="C14" s="127">
        <v>11</v>
      </c>
      <c r="D14" s="127">
        <f t="shared" ref="D14:D20" si="1">C14+B14</f>
        <v>23</v>
      </c>
      <c r="E14" s="127"/>
      <c r="F14">
        <v>4</v>
      </c>
      <c r="G14">
        <v>4</v>
      </c>
    </row>
    <row r="15" spans="1:12" x14ac:dyDescent="0.2">
      <c r="A15" s="226" t="s">
        <v>1214</v>
      </c>
      <c r="B15">
        <v>9</v>
      </c>
      <c r="C15" s="127">
        <v>8</v>
      </c>
      <c r="D15" s="127">
        <f t="shared" si="1"/>
        <v>17</v>
      </c>
      <c r="E15" s="127"/>
      <c r="F15">
        <v>3</v>
      </c>
      <c r="G15">
        <v>2</v>
      </c>
    </row>
    <row r="16" spans="1:12" x14ac:dyDescent="0.2">
      <c r="A16" s="226" t="s">
        <v>1215</v>
      </c>
      <c r="B16">
        <v>8</v>
      </c>
      <c r="C16" s="127">
        <v>5</v>
      </c>
      <c r="D16" s="127">
        <f t="shared" si="1"/>
        <v>13</v>
      </c>
      <c r="E16" s="127"/>
      <c r="F16">
        <v>0</v>
      </c>
      <c r="G16">
        <v>3</v>
      </c>
    </row>
    <row r="17" spans="1:10" x14ac:dyDescent="0.2">
      <c r="A17" s="226" t="s">
        <v>1216</v>
      </c>
      <c r="B17">
        <v>11</v>
      </c>
      <c r="C17" s="127">
        <v>27</v>
      </c>
      <c r="D17" s="127">
        <f t="shared" si="1"/>
        <v>38</v>
      </c>
      <c r="E17" s="127"/>
      <c r="F17">
        <v>5</v>
      </c>
      <c r="G17">
        <v>4</v>
      </c>
    </row>
    <row r="18" spans="1:10" x14ac:dyDescent="0.2">
      <c r="A18" s="226" t="s">
        <v>1219</v>
      </c>
      <c r="B18">
        <v>2</v>
      </c>
      <c r="C18" s="127">
        <v>9</v>
      </c>
      <c r="D18" s="127">
        <f t="shared" si="1"/>
        <v>11</v>
      </c>
      <c r="E18" s="127"/>
      <c r="F18">
        <v>0</v>
      </c>
      <c r="G18">
        <v>1</v>
      </c>
    </row>
    <row r="19" spans="1:10" x14ac:dyDescent="0.2">
      <c r="A19" s="226" t="s">
        <v>1220</v>
      </c>
      <c r="B19">
        <v>9</v>
      </c>
      <c r="C19" s="127">
        <v>7</v>
      </c>
      <c r="D19" s="127">
        <f t="shared" si="1"/>
        <v>16</v>
      </c>
      <c r="E19" s="127"/>
      <c r="F19">
        <v>3</v>
      </c>
      <c r="G19">
        <v>2</v>
      </c>
    </row>
    <row r="20" spans="1:10" x14ac:dyDescent="0.2">
      <c r="A20" s="227" t="s">
        <v>1221</v>
      </c>
      <c r="B20" s="223">
        <v>10</v>
      </c>
      <c r="C20" s="224">
        <v>15</v>
      </c>
      <c r="D20" s="127">
        <f t="shared" si="1"/>
        <v>25</v>
      </c>
      <c r="E20" s="224"/>
      <c r="F20" s="223">
        <v>2</v>
      </c>
      <c r="G20" s="223">
        <v>1</v>
      </c>
    </row>
    <row r="21" spans="1:10" ht="13.5" thickBot="1" x14ac:dyDescent="0.25">
      <c r="A21" s="272" t="s">
        <v>1217</v>
      </c>
      <c r="B21" s="272">
        <f>B13+B14+B15+B16+B17+B18+B19+B20</f>
        <v>66</v>
      </c>
      <c r="C21" s="272">
        <f t="shared" ref="C21" si="2">C13+C14+C15+C16+C17+C18+C19+C20</f>
        <v>100</v>
      </c>
      <c r="D21" s="273">
        <f t="shared" ref="D21:F21" si="3">D13+D14+D15+D16+D17+D18+D19+D20</f>
        <v>166</v>
      </c>
      <c r="E21" s="271"/>
      <c r="F21" s="306">
        <f t="shared" si="3"/>
        <v>18</v>
      </c>
      <c r="G21" s="274">
        <f t="shared" ref="G21" si="4">G13+G14+G15+G16+G17+G18+G19+G20</f>
        <v>19</v>
      </c>
      <c r="I21" s="33"/>
      <c r="J21" s="33"/>
    </row>
    <row r="24" spans="1:10" ht="40.5" customHeight="1" x14ac:dyDescent="0.2">
      <c r="A24" s="316" t="s">
        <v>1691</v>
      </c>
      <c r="B24" s="316"/>
      <c r="C24" s="316"/>
      <c r="D24" s="316"/>
      <c r="E24" s="316"/>
      <c r="F24" s="316"/>
      <c r="G24" s="316"/>
    </row>
    <row r="26" spans="1:10" x14ac:dyDescent="0.2">
      <c r="A26" s="32"/>
    </row>
    <row r="27" spans="1:10" x14ac:dyDescent="0.2">
      <c r="A27" s="32"/>
    </row>
  </sheetData>
  <mergeCells count="6">
    <mergeCell ref="B3:D3"/>
    <mergeCell ref="B2:D2"/>
    <mergeCell ref="B11:D11"/>
    <mergeCell ref="A24:G24"/>
    <mergeCell ref="F3:G3"/>
    <mergeCell ref="F11:G11"/>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pane ySplit="1" topLeftCell="A2" activePane="bottomLeft" state="frozen"/>
      <selection pane="bottomLeft" activeCell="L10" sqref="L10"/>
    </sheetView>
  </sheetViews>
  <sheetFormatPr defaultRowHeight="12.75" x14ac:dyDescent="0.2"/>
  <cols>
    <col min="1" max="1" width="48.5703125" customWidth="1"/>
    <col min="2" max="2" width="17.42578125" bestFit="1" customWidth="1"/>
    <col min="4" max="4" width="13.85546875" customWidth="1"/>
    <col min="5" max="5" width="14.42578125" customWidth="1"/>
    <col min="6" max="6" width="21.42578125" bestFit="1" customWidth="1"/>
    <col min="7" max="7" width="16.85546875" customWidth="1"/>
    <col min="10" max="10" width="14" customWidth="1"/>
  </cols>
  <sheetData>
    <row r="1" spans="1:10" s="50" customFormat="1" ht="23.25" x14ac:dyDescent="0.35">
      <c r="A1" s="50" t="s">
        <v>794</v>
      </c>
    </row>
    <row r="3" spans="1:10" x14ac:dyDescent="0.2">
      <c r="A3" s="32" t="s">
        <v>795</v>
      </c>
    </row>
    <row r="5" spans="1:10" x14ac:dyDescent="0.2">
      <c r="A5" s="120" t="s">
        <v>887</v>
      </c>
    </row>
    <row r="8" spans="1:10" ht="38.25" x14ac:dyDescent="0.2">
      <c r="A8" s="1" t="s">
        <v>352</v>
      </c>
      <c r="B8" t="s">
        <v>354</v>
      </c>
      <c r="D8" s="43" t="s">
        <v>785</v>
      </c>
      <c r="E8" s="43" t="s">
        <v>888</v>
      </c>
      <c r="F8" s="43" t="s">
        <v>889</v>
      </c>
      <c r="G8" s="43" t="s">
        <v>890</v>
      </c>
      <c r="H8" s="42"/>
      <c r="J8" s="43" t="s">
        <v>891</v>
      </c>
    </row>
    <row r="9" spans="1:10" x14ac:dyDescent="0.2">
      <c r="A9" s="62" t="s">
        <v>366</v>
      </c>
      <c r="B9" s="2">
        <v>31</v>
      </c>
      <c r="D9">
        <f>COUNTA(A10:A25)</f>
        <v>16</v>
      </c>
      <c r="E9" s="119">
        <f>1/4</f>
        <v>0.25</v>
      </c>
      <c r="J9">
        <f>SUM(B10:B25)</f>
        <v>31</v>
      </c>
    </row>
    <row r="10" spans="1:10" x14ac:dyDescent="0.2">
      <c r="A10" s="38" t="s">
        <v>177</v>
      </c>
      <c r="B10" s="2">
        <v>3</v>
      </c>
      <c r="F10" s="59">
        <f t="shared" ref="F10:F25" si="0">(1/$D$9)*$E$9</f>
        <v>1.5625E-2</v>
      </c>
      <c r="G10" s="59">
        <f>F10/GETPIVOTDATA("Question",$A$8,"Governance input (Component)","Oversight","Indicator",A10)</f>
        <v>5.208333333333333E-3</v>
      </c>
    </row>
    <row r="11" spans="1:10" x14ac:dyDescent="0.2">
      <c r="A11" s="38" t="s">
        <v>21</v>
      </c>
      <c r="B11" s="2">
        <v>1</v>
      </c>
      <c r="F11" s="59">
        <f t="shared" si="0"/>
        <v>1.5625E-2</v>
      </c>
      <c r="G11" s="59">
        <f t="shared" ref="G11:G25" si="1">F11/GETPIVOTDATA("Question",$A$8,"Governance input (Component)","Oversight","Indicator",A11)</f>
        <v>1.5625E-2</v>
      </c>
    </row>
    <row r="12" spans="1:10" x14ac:dyDescent="0.2">
      <c r="A12" s="38" t="s">
        <v>100</v>
      </c>
      <c r="B12" s="2">
        <v>1</v>
      </c>
      <c r="F12" s="59">
        <f t="shared" si="0"/>
        <v>1.5625E-2</v>
      </c>
      <c r="G12" s="59">
        <f t="shared" si="1"/>
        <v>1.5625E-2</v>
      </c>
    </row>
    <row r="13" spans="1:10" x14ac:dyDescent="0.2">
      <c r="A13" s="38" t="s">
        <v>759</v>
      </c>
      <c r="B13" s="2">
        <v>1</v>
      </c>
      <c r="F13" s="59">
        <f t="shared" si="0"/>
        <v>1.5625E-2</v>
      </c>
      <c r="G13" s="59">
        <f t="shared" si="1"/>
        <v>1.5625E-2</v>
      </c>
    </row>
    <row r="14" spans="1:10" x14ac:dyDescent="0.2">
      <c r="A14" s="38" t="s">
        <v>755</v>
      </c>
      <c r="B14" s="2">
        <v>8</v>
      </c>
      <c r="F14" s="59">
        <f t="shared" si="0"/>
        <v>1.5625E-2</v>
      </c>
      <c r="G14" s="59">
        <f t="shared" si="1"/>
        <v>1.953125E-3</v>
      </c>
    </row>
    <row r="15" spans="1:10" x14ac:dyDescent="0.2">
      <c r="A15" s="38" t="s">
        <v>401</v>
      </c>
      <c r="B15" s="2">
        <v>1</v>
      </c>
      <c r="F15" s="59">
        <f t="shared" si="0"/>
        <v>1.5625E-2</v>
      </c>
      <c r="G15" s="59">
        <f t="shared" si="1"/>
        <v>1.5625E-2</v>
      </c>
    </row>
    <row r="16" spans="1:10" x14ac:dyDescent="0.2">
      <c r="A16" s="38" t="s">
        <v>771</v>
      </c>
      <c r="B16" s="2">
        <v>1</v>
      </c>
      <c r="F16" s="59">
        <f t="shared" si="0"/>
        <v>1.5625E-2</v>
      </c>
      <c r="G16" s="59">
        <f t="shared" si="1"/>
        <v>1.5625E-2</v>
      </c>
    </row>
    <row r="17" spans="1:10" x14ac:dyDescent="0.2">
      <c r="A17" s="38" t="s">
        <v>770</v>
      </c>
      <c r="B17" s="2">
        <v>3</v>
      </c>
      <c r="F17" s="59">
        <f t="shared" si="0"/>
        <v>1.5625E-2</v>
      </c>
      <c r="G17" s="59">
        <f t="shared" si="1"/>
        <v>5.208333333333333E-3</v>
      </c>
    </row>
    <row r="18" spans="1:10" x14ac:dyDescent="0.2">
      <c r="A18" s="38" t="s">
        <v>762</v>
      </c>
      <c r="B18" s="2">
        <v>1</v>
      </c>
      <c r="F18" s="59">
        <f t="shared" si="0"/>
        <v>1.5625E-2</v>
      </c>
      <c r="G18" s="59">
        <f t="shared" si="1"/>
        <v>1.5625E-2</v>
      </c>
    </row>
    <row r="19" spans="1:10" x14ac:dyDescent="0.2">
      <c r="A19" s="38" t="s">
        <v>897</v>
      </c>
      <c r="B19" s="2">
        <v>2</v>
      </c>
      <c r="F19" s="59">
        <f t="shared" si="0"/>
        <v>1.5625E-2</v>
      </c>
      <c r="G19" s="59">
        <f t="shared" si="1"/>
        <v>7.8125E-3</v>
      </c>
    </row>
    <row r="20" spans="1:10" x14ac:dyDescent="0.2">
      <c r="A20" s="38" t="s">
        <v>895</v>
      </c>
      <c r="B20" s="2">
        <v>4</v>
      </c>
      <c r="F20" s="59">
        <f t="shared" si="0"/>
        <v>1.5625E-2</v>
      </c>
      <c r="G20" s="59">
        <f t="shared" si="1"/>
        <v>3.90625E-3</v>
      </c>
    </row>
    <row r="21" spans="1:10" x14ac:dyDescent="0.2">
      <c r="A21" s="38" t="s">
        <v>893</v>
      </c>
      <c r="B21" s="2">
        <v>1</v>
      </c>
      <c r="F21" s="59">
        <f t="shared" si="0"/>
        <v>1.5625E-2</v>
      </c>
      <c r="G21" s="59">
        <f t="shared" si="1"/>
        <v>1.5625E-2</v>
      </c>
    </row>
    <row r="22" spans="1:10" x14ac:dyDescent="0.2">
      <c r="A22" s="38" t="s">
        <v>892</v>
      </c>
      <c r="B22" s="2">
        <v>1</v>
      </c>
      <c r="F22" s="59">
        <f t="shared" si="0"/>
        <v>1.5625E-2</v>
      </c>
      <c r="G22" s="59">
        <f t="shared" si="1"/>
        <v>1.5625E-2</v>
      </c>
    </row>
    <row r="23" spans="1:10" x14ac:dyDescent="0.2">
      <c r="A23" s="38" t="s">
        <v>898</v>
      </c>
      <c r="B23" s="2">
        <v>1</v>
      </c>
      <c r="F23" s="59">
        <f t="shared" si="0"/>
        <v>1.5625E-2</v>
      </c>
      <c r="G23" s="59">
        <f t="shared" si="1"/>
        <v>1.5625E-2</v>
      </c>
    </row>
    <row r="24" spans="1:10" x14ac:dyDescent="0.2">
      <c r="A24" s="38" t="s">
        <v>913</v>
      </c>
      <c r="B24" s="2">
        <v>1</v>
      </c>
      <c r="F24" s="59">
        <f t="shared" si="0"/>
        <v>1.5625E-2</v>
      </c>
      <c r="G24" s="59">
        <f t="shared" si="1"/>
        <v>1.5625E-2</v>
      </c>
    </row>
    <row r="25" spans="1:10" x14ac:dyDescent="0.2">
      <c r="A25" s="38" t="s">
        <v>914</v>
      </c>
      <c r="B25" s="2">
        <v>1</v>
      </c>
      <c r="F25" s="59">
        <f t="shared" si="0"/>
        <v>1.5625E-2</v>
      </c>
      <c r="G25" s="59">
        <f t="shared" si="1"/>
        <v>1.5625E-2</v>
      </c>
    </row>
    <row r="26" spans="1:10" x14ac:dyDescent="0.2">
      <c r="A26" s="62" t="s">
        <v>26</v>
      </c>
      <c r="B26" s="2">
        <v>66</v>
      </c>
      <c r="D26">
        <f>COUNTA(A27:A47)</f>
        <v>21</v>
      </c>
      <c r="E26" s="119">
        <f>1/4</f>
        <v>0.25</v>
      </c>
      <c r="F26" s="59"/>
      <c r="G26" s="59"/>
      <c r="H26" s="44">
        <f>SUMPRODUCT(B10:B25,G10:G25)</f>
        <v>0.25</v>
      </c>
      <c r="J26">
        <f>SUM(B27:B47)</f>
        <v>66</v>
      </c>
    </row>
    <row r="27" spans="1:10" x14ac:dyDescent="0.2">
      <c r="A27" s="38" t="s">
        <v>124</v>
      </c>
      <c r="B27" s="2">
        <v>3</v>
      </c>
      <c r="F27" s="59">
        <f t="shared" ref="F27:F47" si="2">(1/$D$26)*$E$26</f>
        <v>1.1904761904761904E-2</v>
      </c>
      <c r="G27" s="59">
        <f>F27/GETPIVOTDATA("Question",$A$8,"Governance input (Component)","Reporting practice","Indicator",A27)</f>
        <v>3.968253968253968E-3</v>
      </c>
    </row>
    <row r="28" spans="1:10" x14ac:dyDescent="0.2">
      <c r="A28" s="38" t="s">
        <v>34</v>
      </c>
      <c r="B28" s="2">
        <v>1</v>
      </c>
      <c r="F28" s="59">
        <f t="shared" si="2"/>
        <v>1.1904761904761904E-2</v>
      </c>
      <c r="G28" s="59">
        <f t="shared" ref="G28:G44" si="3">F28/GETPIVOTDATA("Question",$A$8,"Governance input (Component)","Reporting practice","Indicator",A28)</f>
        <v>1.1904761904761904E-2</v>
      </c>
    </row>
    <row r="29" spans="1:10" x14ac:dyDescent="0.2">
      <c r="A29" s="38" t="s">
        <v>50</v>
      </c>
      <c r="B29" s="2">
        <v>1</v>
      </c>
      <c r="F29" s="59">
        <f t="shared" si="2"/>
        <v>1.1904761904761904E-2</v>
      </c>
      <c r="G29" s="59">
        <f t="shared" si="3"/>
        <v>1.1904761904761904E-2</v>
      </c>
    </row>
    <row r="30" spans="1:10" x14ac:dyDescent="0.2">
      <c r="A30" s="38" t="s">
        <v>37</v>
      </c>
      <c r="B30" s="2">
        <v>6</v>
      </c>
      <c r="F30" s="59">
        <f t="shared" si="2"/>
        <v>1.1904761904761904E-2</v>
      </c>
      <c r="G30" s="59">
        <f t="shared" si="3"/>
        <v>1.984126984126984E-3</v>
      </c>
    </row>
    <row r="31" spans="1:10" x14ac:dyDescent="0.2">
      <c r="A31" s="38" t="s">
        <v>309</v>
      </c>
      <c r="B31" s="2">
        <v>2</v>
      </c>
      <c r="F31" s="59">
        <f t="shared" si="2"/>
        <v>1.1904761904761904E-2</v>
      </c>
      <c r="G31" s="59">
        <f t="shared" si="3"/>
        <v>5.9523809523809521E-3</v>
      </c>
    </row>
    <row r="32" spans="1:10" x14ac:dyDescent="0.2">
      <c r="A32" s="38" t="s">
        <v>133</v>
      </c>
      <c r="B32" s="2">
        <v>4</v>
      </c>
      <c r="F32" s="59">
        <f t="shared" si="2"/>
        <v>1.1904761904761904E-2</v>
      </c>
      <c r="G32" s="59">
        <f t="shared" si="3"/>
        <v>2.976190476190476E-3</v>
      </c>
    </row>
    <row r="33" spans="1:10" x14ac:dyDescent="0.2">
      <c r="A33" s="38" t="s">
        <v>283</v>
      </c>
      <c r="B33" s="2">
        <v>4</v>
      </c>
      <c r="F33" s="59">
        <f t="shared" si="2"/>
        <v>1.1904761904761904E-2</v>
      </c>
      <c r="G33" s="59">
        <f t="shared" si="3"/>
        <v>2.976190476190476E-3</v>
      </c>
    </row>
    <row r="34" spans="1:10" x14ac:dyDescent="0.2">
      <c r="A34" s="38" t="s">
        <v>291</v>
      </c>
      <c r="B34" s="2">
        <v>1</v>
      </c>
      <c r="F34" s="59">
        <f t="shared" si="2"/>
        <v>1.1904761904761904E-2</v>
      </c>
      <c r="G34" s="59">
        <f t="shared" si="3"/>
        <v>1.1904761904761904E-2</v>
      </c>
    </row>
    <row r="35" spans="1:10" x14ac:dyDescent="0.2">
      <c r="A35" s="38" t="s">
        <v>338</v>
      </c>
      <c r="B35" s="2">
        <v>4</v>
      </c>
      <c r="F35" s="59">
        <f t="shared" si="2"/>
        <v>1.1904761904761904E-2</v>
      </c>
      <c r="G35" s="59">
        <f t="shared" si="3"/>
        <v>2.976190476190476E-3</v>
      </c>
    </row>
    <row r="36" spans="1:10" x14ac:dyDescent="0.2">
      <c r="A36" s="38" t="s">
        <v>757</v>
      </c>
      <c r="B36" s="2">
        <v>2</v>
      </c>
      <c r="F36" s="59">
        <f t="shared" si="2"/>
        <v>1.1904761904761904E-2</v>
      </c>
      <c r="G36" s="59">
        <f t="shared" si="3"/>
        <v>5.9523809523809521E-3</v>
      </c>
    </row>
    <row r="37" spans="1:10" x14ac:dyDescent="0.2">
      <c r="A37" s="38" t="s">
        <v>55</v>
      </c>
      <c r="B37" s="2">
        <v>3</v>
      </c>
      <c r="F37" s="59">
        <f t="shared" si="2"/>
        <v>1.1904761904761904E-2</v>
      </c>
      <c r="G37" s="59">
        <f t="shared" si="3"/>
        <v>3.968253968253968E-3</v>
      </c>
    </row>
    <row r="38" spans="1:10" x14ac:dyDescent="0.2">
      <c r="A38" s="38" t="s">
        <v>179</v>
      </c>
      <c r="B38" s="2">
        <v>2</v>
      </c>
      <c r="F38" s="59">
        <f t="shared" si="2"/>
        <v>1.1904761904761904E-2</v>
      </c>
      <c r="G38" s="59">
        <f t="shared" si="3"/>
        <v>5.9523809523809521E-3</v>
      </c>
    </row>
    <row r="39" spans="1:10" x14ac:dyDescent="0.2">
      <c r="A39" s="38" t="s">
        <v>769</v>
      </c>
      <c r="B39" s="2">
        <v>9</v>
      </c>
      <c r="F39" s="59">
        <f t="shared" si="2"/>
        <v>1.1904761904761904E-2</v>
      </c>
      <c r="G39" s="59">
        <f t="shared" si="3"/>
        <v>1.3227513227513227E-3</v>
      </c>
    </row>
    <row r="40" spans="1:10" x14ac:dyDescent="0.2">
      <c r="A40" s="38" t="s">
        <v>244</v>
      </c>
      <c r="B40" s="2">
        <v>4</v>
      </c>
      <c r="F40" s="59">
        <f t="shared" si="2"/>
        <v>1.1904761904761904E-2</v>
      </c>
      <c r="G40" s="59">
        <f t="shared" si="3"/>
        <v>2.976190476190476E-3</v>
      </c>
    </row>
    <row r="41" spans="1:10" x14ac:dyDescent="0.2">
      <c r="A41" s="38" t="s">
        <v>238</v>
      </c>
      <c r="B41" s="2">
        <v>4</v>
      </c>
      <c r="F41" s="59">
        <f t="shared" si="2"/>
        <v>1.1904761904761904E-2</v>
      </c>
      <c r="G41" s="59">
        <f t="shared" si="3"/>
        <v>2.976190476190476E-3</v>
      </c>
    </row>
    <row r="42" spans="1:10" x14ac:dyDescent="0.2">
      <c r="A42" s="38" t="s">
        <v>901</v>
      </c>
      <c r="B42" s="2">
        <v>4</v>
      </c>
      <c r="F42" s="59">
        <f t="shared" si="2"/>
        <v>1.1904761904761904E-2</v>
      </c>
      <c r="G42" s="59">
        <f t="shared" si="3"/>
        <v>2.976190476190476E-3</v>
      </c>
    </row>
    <row r="43" spans="1:10" x14ac:dyDescent="0.2">
      <c r="A43" s="38" t="s">
        <v>899</v>
      </c>
      <c r="B43" s="2">
        <v>1</v>
      </c>
      <c r="F43" s="59">
        <f t="shared" si="2"/>
        <v>1.1904761904761904E-2</v>
      </c>
      <c r="G43" s="59">
        <f t="shared" si="3"/>
        <v>1.1904761904761904E-2</v>
      </c>
    </row>
    <row r="44" spans="1:10" x14ac:dyDescent="0.2">
      <c r="A44" s="38" t="s">
        <v>895</v>
      </c>
      <c r="B44" s="2">
        <v>3</v>
      </c>
      <c r="F44" s="59">
        <f t="shared" si="2"/>
        <v>1.1904761904761904E-2</v>
      </c>
      <c r="G44" s="59">
        <f t="shared" si="3"/>
        <v>3.968253968253968E-3</v>
      </c>
    </row>
    <row r="45" spans="1:10" x14ac:dyDescent="0.2">
      <c r="A45" s="38" t="s">
        <v>902</v>
      </c>
      <c r="B45" s="2">
        <v>1</v>
      </c>
      <c r="F45" s="59">
        <f t="shared" si="2"/>
        <v>1.1904761904761904E-2</v>
      </c>
      <c r="G45" s="59">
        <f>F45/GETPIVOTDATA("Question",$A$8,"Governance input (Component)","Reporting practice","Indicator",A45)</f>
        <v>1.1904761904761904E-2</v>
      </c>
    </row>
    <row r="46" spans="1:10" x14ac:dyDescent="0.2">
      <c r="A46" s="38" t="s">
        <v>894</v>
      </c>
      <c r="B46" s="2">
        <v>3</v>
      </c>
      <c r="F46" s="59">
        <f t="shared" si="2"/>
        <v>1.1904761904761904E-2</v>
      </c>
      <c r="G46" s="59">
        <f>F46/GETPIVOTDATA("Question",$A$8,"Governance input (Component)","Reporting practice","Indicator",A46)</f>
        <v>3.968253968253968E-3</v>
      </c>
    </row>
    <row r="47" spans="1:10" x14ac:dyDescent="0.2">
      <c r="A47" s="38" t="s">
        <v>896</v>
      </c>
      <c r="B47" s="2">
        <v>4</v>
      </c>
      <c r="F47" s="59">
        <f t="shared" si="2"/>
        <v>1.1904761904761904E-2</v>
      </c>
      <c r="G47" s="59">
        <f>F47/GETPIVOTDATA("Question",$A$8,"Governance input (Component)","Reporting practice","Indicator",A47)</f>
        <v>2.976190476190476E-3</v>
      </c>
    </row>
    <row r="48" spans="1:10" x14ac:dyDescent="0.2">
      <c r="A48" s="62" t="s">
        <v>872</v>
      </c>
      <c r="B48" s="2">
        <v>28</v>
      </c>
      <c r="D48">
        <f>COUNTA(A49:A67)</f>
        <v>19</v>
      </c>
      <c r="E48" s="119">
        <f>1/4</f>
        <v>0.25</v>
      </c>
      <c r="F48" s="59"/>
      <c r="G48" s="59"/>
      <c r="H48" s="44">
        <f>SUMPRODUCT(B27:B48,G27:G48)</f>
        <v>0.25000000000000011</v>
      </c>
      <c r="J48">
        <f>SUM(B49:B67)</f>
        <v>153</v>
      </c>
    </row>
    <row r="49" spans="1:7" x14ac:dyDescent="0.2">
      <c r="A49" s="38" t="s">
        <v>766</v>
      </c>
      <c r="B49" s="2">
        <v>1</v>
      </c>
      <c r="F49" s="59">
        <f t="shared" ref="F49:F67" si="4">(1/$D$48)*$E$48</f>
        <v>1.3157894736842105E-2</v>
      </c>
      <c r="G49" s="59">
        <f>F49/GETPIVOTDATA("Question",$A$8,"Governance input (Component)","Legal structure","Indicator",A49)</f>
        <v>1.3157894736842105E-2</v>
      </c>
    </row>
    <row r="50" spans="1:7" x14ac:dyDescent="0.2">
      <c r="A50" s="38" t="s">
        <v>177</v>
      </c>
      <c r="B50" s="2">
        <v>1</v>
      </c>
      <c r="F50" s="59">
        <f t="shared" si="4"/>
        <v>1.3157894736842105E-2</v>
      </c>
      <c r="G50" s="59">
        <f>F50/GETPIVOTDATA("Question",$A$8,"Governance input (Component)","Legal structure","Indicator",A50)</f>
        <v>1.3157894736842105E-2</v>
      </c>
    </row>
    <row r="51" spans="1:7" x14ac:dyDescent="0.2">
      <c r="A51" s="38" t="s">
        <v>767</v>
      </c>
      <c r="B51" s="2">
        <v>3</v>
      </c>
      <c r="F51" s="59">
        <f t="shared" si="4"/>
        <v>1.3157894736842105E-2</v>
      </c>
      <c r="G51" s="59">
        <f t="shared" ref="G51:G67" si="5">F51/GETPIVOTDATA("Question",$A$8,"Governance input (Component)","Legal structure","Indicator",A51)</f>
        <v>4.3859649122807015E-3</v>
      </c>
    </row>
    <row r="52" spans="1:7" x14ac:dyDescent="0.2">
      <c r="A52" s="38" t="s">
        <v>173</v>
      </c>
      <c r="B52" s="2">
        <v>3</v>
      </c>
      <c r="F52" s="59">
        <f t="shared" si="4"/>
        <v>1.3157894736842105E-2</v>
      </c>
      <c r="G52" s="59">
        <f t="shared" si="5"/>
        <v>4.3859649122807015E-3</v>
      </c>
    </row>
    <row r="53" spans="1:7" x14ac:dyDescent="0.2">
      <c r="A53" s="38" t="s">
        <v>777</v>
      </c>
      <c r="B53" s="2">
        <v>1</v>
      </c>
      <c r="F53" s="59">
        <f t="shared" si="4"/>
        <v>1.3157894736842105E-2</v>
      </c>
      <c r="G53" s="59">
        <f t="shared" si="5"/>
        <v>1.3157894736842105E-2</v>
      </c>
    </row>
    <row r="54" spans="1:7" x14ac:dyDescent="0.2">
      <c r="A54" s="38" t="s">
        <v>760</v>
      </c>
      <c r="B54" s="2">
        <v>1</v>
      </c>
      <c r="F54" s="59">
        <f t="shared" si="4"/>
        <v>1.3157894736842105E-2</v>
      </c>
      <c r="G54" s="59">
        <f t="shared" si="5"/>
        <v>1.3157894736842105E-2</v>
      </c>
    </row>
    <row r="55" spans="1:7" x14ac:dyDescent="0.2">
      <c r="A55" s="38" t="s">
        <v>756</v>
      </c>
      <c r="B55" s="2">
        <v>2</v>
      </c>
      <c r="F55" s="59">
        <f t="shared" si="4"/>
        <v>1.3157894736842105E-2</v>
      </c>
      <c r="G55" s="59">
        <f t="shared" si="5"/>
        <v>6.5789473684210523E-3</v>
      </c>
    </row>
    <row r="56" spans="1:7" x14ac:dyDescent="0.2">
      <c r="A56" s="38" t="s">
        <v>212</v>
      </c>
      <c r="B56" s="2">
        <v>1</v>
      </c>
      <c r="F56" s="59">
        <f t="shared" si="4"/>
        <v>1.3157894736842105E-2</v>
      </c>
      <c r="G56" s="59">
        <f t="shared" si="5"/>
        <v>1.3157894736842105E-2</v>
      </c>
    </row>
    <row r="57" spans="1:7" x14ac:dyDescent="0.2">
      <c r="A57" s="38" t="s">
        <v>115</v>
      </c>
      <c r="B57" s="2">
        <v>1</v>
      </c>
      <c r="F57" s="59">
        <f t="shared" si="4"/>
        <v>1.3157894736842105E-2</v>
      </c>
      <c r="G57" s="59">
        <f t="shared" si="5"/>
        <v>1.3157894736842105E-2</v>
      </c>
    </row>
    <row r="58" spans="1:7" x14ac:dyDescent="0.2">
      <c r="A58" s="38" t="s">
        <v>907</v>
      </c>
      <c r="B58" s="2">
        <v>1</v>
      </c>
      <c r="F58" s="59">
        <f t="shared" si="4"/>
        <v>1.3157894736842105E-2</v>
      </c>
      <c r="G58" s="59">
        <f t="shared" si="5"/>
        <v>1.3157894736842105E-2</v>
      </c>
    </row>
    <row r="59" spans="1:7" x14ac:dyDescent="0.2">
      <c r="A59" s="38" t="s">
        <v>903</v>
      </c>
      <c r="B59" s="2">
        <v>1</v>
      </c>
      <c r="F59" s="59">
        <f t="shared" si="4"/>
        <v>1.3157894736842105E-2</v>
      </c>
      <c r="G59" s="59">
        <f t="shared" si="5"/>
        <v>1.3157894736842105E-2</v>
      </c>
    </row>
    <row r="60" spans="1:7" x14ac:dyDescent="0.2">
      <c r="A60" s="38" t="s">
        <v>909</v>
      </c>
      <c r="B60" s="2">
        <v>1</v>
      </c>
      <c r="F60" s="59">
        <f t="shared" si="4"/>
        <v>1.3157894736842105E-2</v>
      </c>
      <c r="G60" s="59">
        <f t="shared" si="5"/>
        <v>1.3157894736842105E-2</v>
      </c>
    </row>
    <row r="61" spans="1:7" x14ac:dyDescent="0.2">
      <c r="A61" s="38" t="s">
        <v>908</v>
      </c>
      <c r="B61" s="2">
        <v>1</v>
      </c>
      <c r="F61" s="59">
        <f t="shared" si="4"/>
        <v>1.3157894736842105E-2</v>
      </c>
      <c r="G61" s="59">
        <f t="shared" si="5"/>
        <v>1.3157894736842105E-2</v>
      </c>
    </row>
    <row r="62" spans="1:7" x14ac:dyDescent="0.2">
      <c r="A62" s="38" t="s">
        <v>895</v>
      </c>
      <c r="B62" s="2">
        <v>1</v>
      </c>
      <c r="F62" s="59">
        <f t="shared" si="4"/>
        <v>1.3157894736842105E-2</v>
      </c>
      <c r="G62" s="59">
        <f t="shared" si="5"/>
        <v>1.3157894736842105E-2</v>
      </c>
    </row>
    <row r="63" spans="1:7" x14ac:dyDescent="0.2">
      <c r="A63" s="38" t="s">
        <v>910</v>
      </c>
      <c r="B63" s="2">
        <v>2</v>
      </c>
      <c r="F63" s="59">
        <f t="shared" si="4"/>
        <v>1.3157894736842105E-2</v>
      </c>
      <c r="G63" s="59">
        <f t="shared" si="5"/>
        <v>6.5789473684210523E-3</v>
      </c>
    </row>
    <row r="64" spans="1:7" x14ac:dyDescent="0.2">
      <c r="A64" s="38" t="s">
        <v>911</v>
      </c>
      <c r="B64" s="2">
        <v>1</v>
      </c>
      <c r="F64" s="59">
        <f t="shared" si="4"/>
        <v>1.3157894736842105E-2</v>
      </c>
      <c r="G64" s="59">
        <f t="shared" si="5"/>
        <v>1.3157894736842105E-2</v>
      </c>
    </row>
    <row r="65" spans="1:8" x14ac:dyDescent="0.2">
      <c r="A65" s="38" t="s">
        <v>900</v>
      </c>
      <c r="B65" s="2">
        <v>1</v>
      </c>
      <c r="F65" s="59">
        <f t="shared" si="4"/>
        <v>1.3157894736842105E-2</v>
      </c>
      <c r="G65" s="59">
        <f t="shared" si="5"/>
        <v>1.3157894736842105E-2</v>
      </c>
    </row>
    <row r="66" spans="1:8" x14ac:dyDescent="0.2">
      <c r="A66" s="38" t="s">
        <v>912</v>
      </c>
      <c r="B66" s="2">
        <v>5</v>
      </c>
      <c r="F66" s="59">
        <f t="shared" si="4"/>
        <v>1.3157894736842105E-2</v>
      </c>
      <c r="G66" s="59">
        <f t="shared" si="5"/>
        <v>2.631578947368421E-3</v>
      </c>
    </row>
    <row r="67" spans="1:8" x14ac:dyDescent="0.2">
      <c r="A67" s="62" t="s">
        <v>353</v>
      </c>
      <c r="B67" s="2">
        <v>125</v>
      </c>
      <c r="F67" s="59">
        <f t="shared" si="4"/>
        <v>1.3157894736842105E-2</v>
      </c>
      <c r="G67" s="59" t="e">
        <f t="shared" si="5"/>
        <v>#REF!</v>
      </c>
    </row>
    <row r="68" spans="1:8" x14ac:dyDescent="0.2">
      <c r="F68" s="44">
        <f>SUM(F10:F67)</f>
        <v>0.750000000000001</v>
      </c>
      <c r="G68" s="40"/>
      <c r="H68" s="44" t="e">
        <f>SUMPRODUCT(B49:B67,G49:G67)</f>
        <v>#REF!</v>
      </c>
    </row>
    <row r="69" spans="1:8" x14ac:dyDescent="0.2">
      <c r="F69" s="39"/>
      <c r="G69" s="40"/>
      <c r="H69" s="41" t="e">
        <f>SUM(H26:H68)</f>
        <v>#REF!</v>
      </c>
    </row>
  </sheetData>
  <customSheetViews>
    <customSheetView guid="{ADFF1452-1AD6-481E-A95F-41005C28769F}" showGridLines="0" state="hidden">
      <pane ySplit="1" topLeftCell="A2" activePane="bottomLeft" state="frozen"/>
      <selection pane="bottomLeft" activeCell="L10" sqref="L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opLeftCell="A22" workbookViewId="0">
      <selection activeCell="B11" sqref="B11"/>
    </sheetView>
  </sheetViews>
  <sheetFormatPr defaultRowHeight="12.75" x14ac:dyDescent="0.2"/>
  <cols>
    <col min="1" max="1" width="12.42578125" customWidth="1"/>
    <col min="2" max="2" width="16.140625" customWidth="1"/>
    <col min="3" max="3" width="8.85546875" customWidth="1"/>
    <col min="4" max="5" width="3" customWidth="1"/>
    <col min="6" max="6" width="11.7109375" customWidth="1"/>
  </cols>
  <sheetData>
    <row r="1" spans="1:6" s="50" customFormat="1" ht="23.25" x14ac:dyDescent="0.35">
      <c r="A1" s="50" t="s">
        <v>798</v>
      </c>
    </row>
    <row r="4" spans="1:6" x14ac:dyDescent="0.2">
      <c r="B4" s="33" t="s">
        <v>797</v>
      </c>
    </row>
    <row r="5" spans="1:6" x14ac:dyDescent="0.2">
      <c r="B5" s="52" t="s">
        <v>14</v>
      </c>
    </row>
    <row r="7" spans="1:6" x14ac:dyDescent="0.2">
      <c r="B7" s="1" t="s">
        <v>16</v>
      </c>
      <c r="C7" t="s">
        <v>383</v>
      </c>
    </row>
    <row r="9" spans="1:6" x14ac:dyDescent="0.2">
      <c r="B9" s="1" t="s">
        <v>352</v>
      </c>
    </row>
    <row r="10" spans="1:6" x14ac:dyDescent="0.2">
      <c r="B10" s="62" t="s">
        <v>366</v>
      </c>
    </row>
    <row r="11" spans="1:6" x14ac:dyDescent="0.2">
      <c r="B11" s="62" t="s">
        <v>26</v>
      </c>
    </row>
    <row r="12" spans="1:6" x14ac:dyDescent="0.2">
      <c r="B12" s="62" t="s">
        <v>872</v>
      </c>
    </row>
    <row r="13" spans="1:6" x14ac:dyDescent="0.2">
      <c r="B13" s="62" t="s">
        <v>353</v>
      </c>
    </row>
    <row r="15" spans="1:6" x14ac:dyDescent="0.2">
      <c r="B15" s="36"/>
      <c r="C15" s="2"/>
      <c r="D15" s="2"/>
      <c r="E15" s="2"/>
      <c r="F15" s="2"/>
    </row>
    <row r="16" spans="1:6" x14ac:dyDescent="0.2">
      <c r="B16" s="36"/>
      <c r="C16" s="2"/>
      <c r="D16" s="2"/>
      <c r="E16" s="2"/>
      <c r="F16" s="2"/>
    </row>
    <row r="17" spans="2:6" x14ac:dyDescent="0.2">
      <c r="B17" s="36"/>
      <c r="C17" s="2"/>
      <c r="D17" s="2"/>
      <c r="E17" s="2"/>
      <c r="F17" s="2"/>
    </row>
    <row r="18" spans="2:6" x14ac:dyDescent="0.2">
      <c r="B18" s="51" t="s">
        <v>799</v>
      </c>
    </row>
    <row r="19" spans="2:6" x14ac:dyDescent="0.2">
      <c r="B19" s="52" t="s">
        <v>14</v>
      </c>
    </row>
    <row r="20" spans="2:6" x14ac:dyDescent="0.2">
      <c r="B20" s="33"/>
    </row>
    <row r="21" spans="2:6" x14ac:dyDescent="0.2">
      <c r="B21" s="1" t="s">
        <v>16</v>
      </c>
      <c r="C21" t="s">
        <v>383</v>
      </c>
    </row>
    <row r="23" spans="2:6" x14ac:dyDescent="0.2">
      <c r="B23" s="1" t="s">
        <v>352</v>
      </c>
    </row>
    <row r="24" spans="2:6" x14ac:dyDescent="0.2">
      <c r="B24" s="62" t="s">
        <v>366</v>
      </c>
    </row>
    <row r="25" spans="2:6" x14ac:dyDescent="0.2">
      <c r="B25" s="62" t="s">
        <v>26</v>
      </c>
    </row>
    <row r="26" spans="2:6" x14ac:dyDescent="0.2">
      <c r="B26" s="62" t="s">
        <v>872</v>
      </c>
    </row>
    <row r="27" spans="2:6" x14ac:dyDescent="0.2">
      <c r="B27" s="62" t="s">
        <v>353</v>
      </c>
    </row>
    <row r="33" spans="2:3" x14ac:dyDescent="0.2">
      <c r="B33" s="33" t="s">
        <v>801</v>
      </c>
    </row>
    <row r="36" spans="2:3" x14ac:dyDescent="0.2">
      <c r="B36" s="1" t="s">
        <v>16</v>
      </c>
      <c r="C36" t="s">
        <v>383</v>
      </c>
    </row>
    <row r="38" spans="2:3" x14ac:dyDescent="0.2">
      <c r="B38" s="1" t="s">
        <v>352</v>
      </c>
      <c r="C38" t="s">
        <v>802</v>
      </c>
    </row>
    <row r="39" spans="2:3" x14ac:dyDescent="0.2">
      <c r="B39" s="62" t="s">
        <v>366</v>
      </c>
      <c r="C39" s="53">
        <v>7</v>
      </c>
    </row>
    <row r="40" spans="2:3" x14ac:dyDescent="0.2">
      <c r="B40" s="62" t="s">
        <v>26</v>
      </c>
      <c r="C40" s="53">
        <v>15</v>
      </c>
    </row>
    <row r="41" spans="2:3" x14ac:dyDescent="0.2">
      <c r="B41" s="62" t="s">
        <v>872</v>
      </c>
      <c r="C41" s="53">
        <v>5</v>
      </c>
    </row>
    <row r="42" spans="2:3" x14ac:dyDescent="0.2">
      <c r="B42" s="62" t="s">
        <v>353</v>
      </c>
      <c r="C42" s="53">
        <v>27</v>
      </c>
    </row>
    <row r="46" spans="2:3" x14ac:dyDescent="0.2">
      <c r="B46" s="33" t="s">
        <v>825</v>
      </c>
    </row>
    <row r="47" spans="2:3" x14ac:dyDescent="0.2">
      <c r="B47" s="52" t="s">
        <v>14</v>
      </c>
    </row>
    <row r="48" spans="2:3" x14ac:dyDescent="0.2">
      <c r="B48" s="52"/>
    </row>
    <row r="49" spans="2:3" x14ac:dyDescent="0.2">
      <c r="B49" s="1" t="s">
        <v>16</v>
      </c>
      <c r="C49" t="s">
        <v>383</v>
      </c>
    </row>
    <row r="51" spans="2:3" x14ac:dyDescent="0.2">
      <c r="B51" s="1" t="s">
        <v>352</v>
      </c>
    </row>
    <row r="52" spans="2:3" x14ac:dyDescent="0.2">
      <c r="B52" s="62" t="s">
        <v>366</v>
      </c>
    </row>
    <row r="53" spans="2:3" x14ac:dyDescent="0.2">
      <c r="B53" s="62" t="s">
        <v>26</v>
      </c>
    </row>
    <row r="54" spans="2:3" x14ac:dyDescent="0.2">
      <c r="B54" s="62" t="s">
        <v>872</v>
      </c>
    </row>
    <row r="55" spans="2:3" x14ac:dyDescent="0.2">
      <c r="B55" s="62" t="s">
        <v>353</v>
      </c>
    </row>
  </sheetData>
  <customSheetViews>
    <customSheetView guid="{ADFF1452-1AD6-481E-A95F-41005C28769F}" showGridLines="0" state="hidden" topLeftCell="A22">
      <selection activeCell="B11" sqref="B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C14"/>
  <sheetViews>
    <sheetView workbookViewId="0">
      <selection activeCell="B3" sqref="B3:AC14"/>
    </sheetView>
  </sheetViews>
  <sheetFormatPr defaultRowHeight="12.75" x14ac:dyDescent="0.2"/>
  <sheetData>
    <row r="3" spans="2:29" ht="76.5" x14ac:dyDescent="0.2">
      <c r="B3" s="8" t="s">
        <v>692</v>
      </c>
      <c r="C3" s="8" t="s">
        <v>0</v>
      </c>
      <c r="D3" s="8" t="s">
        <v>1</v>
      </c>
      <c r="E3" s="8" t="s">
        <v>3</v>
      </c>
      <c r="F3" s="8" t="s">
        <v>4</v>
      </c>
      <c r="G3" s="49" t="s">
        <v>5</v>
      </c>
      <c r="H3" s="8" t="s">
        <v>873</v>
      </c>
      <c r="I3" s="49" t="s">
        <v>6</v>
      </c>
      <c r="J3" s="49" t="s">
        <v>7</v>
      </c>
      <c r="K3" s="49" t="s">
        <v>8</v>
      </c>
      <c r="L3" s="49" t="s">
        <v>9</v>
      </c>
      <c r="M3" s="49" t="s">
        <v>10</v>
      </c>
      <c r="N3" s="49" t="s">
        <v>11</v>
      </c>
      <c r="O3" s="49" t="s">
        <v>12</v>
      </c>
      <c r="P3" s="49" t="s">
        <v>13</v>
      </c>
      <c r="Q3" s="48" t="s">
        <v>14</v>
      </c>
      <c r="R3" s="48" t="s">
        <v>15</v>
      </c>
      <c r="S3" s="48" t="s">
        <v>16</v>
      </c>
      <c r="T3" s="48" t="s">
        <v>2</v>
      </c>
      <c r="U3" s="48" t="s">
        <v>793</v>
      </c>
      <c r="V3" s="48" t="s">
        <v>18</v>
      </c>
      <c r="W3" s="54" t="s">
        <v>786</v>
      </c>
      <c r="X3" s="47" t="s">
        <v>803</v>
      </c>
      <c r="Y3" s="47" t="s">
        <v>804</v>
      </c>
      <c r="Z3" s="47" t="s">
        <v>626</v>
      </c>
      <c r="AA3" s="47" t="s">
        <v>826</v>
      </c>
      <c r="AB3" s="63" t="s">
        <v>864</v>
      </c>
      <c r="AC3" s="63" t="s">
        <v>864</v>
      </c>
    </row>
    <row r="4" spans="2:29" ht="153" x14ac:dyDescent="0.25">
      <c r="B4" s="9" t="str">
        <f>CONCATENATE(MATCH(G4,IGNORE!$A$4:$A$6,0),".",E4,".",C4)</f>
        <v>1.2.14</v>
      </c>
      <c r="C4" s="9">
        <v>14</v>
      </c>
      <c r="D4" s="10"/>
      <c r="E4" s="10">
        <v>2</v>
      </c>
      <c r="F4" s="10" t="s">
        <v>30</v>
      </c>
      <c r="G4" s="9" t="s">
        <v>872</v>
      </c>
      <c r="H4" s="9" t="s">
        <v>32</v>
      </c>
      <c r="I4" s="9" t="s">
        <v>32</v>
      </c>
      <c r="J4" s="9" t="s">
        <v>33</v>
      </c>
      <c r="K4" s="9" t="s">
        <v>19</v>
      </c>
      <c r="L4" s="9" t="s">
        <v>171</v>
      </c>
      <c r="M4" s="9"/>
      <c r="N4" s="9" t="s">
        <v>75</v>
      </c>
      <c r="O4" s="9" t="s">
        <v>426</v>
      </c>
      <c r="P4" s="9"/>
      <c r="Q4" s="9">
        <v>1</v>
      </c>
      <c r="R4" s="9"/>
      <c r="S4" s="9" t="s">
        <v>16</v>
      </c>
      <c r="T4" s="9"/>
      <c r="U4" s="9"/>
      <c r="V4" s="9"/>
      <c r="W4" s="55">
        <f>IFERROR(INDEX('Indicators and weighting'!$G$10:$G$66,MATCH(I4,'Indicators and weighting'!$A$10:$A$66,0)),0)</f>
        <v>0</v>
      </c>
      <c r="X4" s="9"/>
      <c r="Y4" s="9"/>
      <c r="Z4" s="28" t="s">
        <v>627</v>
      </c>
      <c r="AA4" s="60"/>
      <c r="AB4" s="4"/>
      <c r="AC4" s="4"/>
    </row>
    <row r="5" spans="2:29" ht="178.5" x14ac:dyDescent="0.25">
      <c r="B5" s="9" t="str">
        <f>CONCATENATE(MATCH(G5,IGNORE!$A$4:$A$6,0),".",E5,".",C5)</f>
        <v>3.2.16</v>
      </c>
      <c r="C5" s="9">
        <v>16</v>
      </c>
      <c r="D5" s="10"/>
      <c r="E5" s="10">
        <v>2</v>
      </c>
      <c r="F5" s="10" t="s">
        <v>30</v>
      </c>
      <c r="G5" s="9" t="s">
        <v>366</v>
      </c>
      <c r="H5" s="9" t="s">
        <v>36</v>
      </c>
      <c r="I5" s="9" t="s">
        <v>36</v>
      </c>
      <c r="J5" s="9" t="s">
        <v>379</v>
      </c>
      <c r="K5" s="9" t="s">
        <v>833</v>
      </c>
      <c r="L5" s="9" t="s">
        <v>171</v>
      </c>
      <c r="M5" s="9"/>
      <c r="N5" s="9" t="s">
        <v>75</v>
      </c>
      <c r="O5" s="9" t="s">
        <v>426</v>
      </c>
      <c r="P5" s="9"/>
      <c r="Q5" s="9">
        <v>1</v>
      </c>
      <c r="R5" s="9"/>
      <c r="S5" s="9" t="s">
        <v>16</v>
      </c>
      <c r="T5" s="9"/>
      <c r="U5" s="9"/>
      <c r="V5" s="9"/>
      <c r="W5" s="55">
        <f>IFERROR(INDEX('Indicators and weighting'!$G$10:$G$66,MATCH(I5,'Indicators and weighting'!$A$10:$A$66,0)),0)</f>
        <v>0</v>
      </c>
      <c r="X5" s="9"/>
      <c r="Y5" s="9"/>
      <c r="Z5" s="28" t="s">
        <v>628</v>
      </c>
      <c r="AA5" s="60"/>
      <c r="AB5" s="4"/>
      <c r="AC5" s="4"/>
    </row>
    <row r="6" spans="2:29" ht="409.5" x14ac:dyDescent="0.25">
      <c r="B6" s="9" t="str">
        <f>CONCATENATE(MATCH(G6,IGNORE!$A$4:$A$6,0),".",E6,".",C6)</f>
        <v>2.2.17</v>
      </c>
      <c r="C6" s="9">
        <v>17</v>
      </c>
      <c r="D6" s="24">
        <v>64</v>
      </c>
      <c r="E6" s="24">
        <v>2</v>
      </c>
      <c r="F6" s="24" t="s">
        <v>30</v>
      </c>
      <c r="G6" s="9" t="s">
        <v>26</v>
      </c>
      <c r="H6" s="9" t="s">
        <v>37</v>
      </c>
      <c r="I6" s="9" t="s">
        <v>37</v>
      </c>
      <c r="J6" s="27" t="s">
        <v>38</v>
      </c>
      <c r="K6" s="9" t="s">
        <v>39</v>
      </c>
      <c r="L6" s="9" t="s">
        <v>40</v>
      </c>
      <c r="M6" s="9" t="s">
        <v>41</v>
      </c>
      <c r="N6" s="9" t="s">
        <v>42</v>
      </c>
      <c r="O6" s="9" t="s">
        <v>429</v>
      </c>
      <c r="P6" s="9" t="s">
        <v>43</v>
      </c>
      <c r="Q6" s="9">
        <v>1</v>
      </c>
      <c r="R6" s="9"/>
      <c r="S6" s="9" t="s">
        <v>16</v>
      </c>
      <c r="T6" s="9" t="s">
        <v>347</v>
      </c>
      <c r="U6" s="9"/>
      <c r="V6" s="9"/>
      <c r="W6" s="55">
        <f>IFERROR(INDEX('Indicators and weighting'!$G$10:$G$66,MATCH(I6,'Indicators and weighting'!$A$10:$A$66,0)),0)</f>
        <v>1.984126984126984E-3</v>
      </c>
      <c r="X6" s="9"/>
      <c r="Y6" s="9"/>
      <c r="Z6" s="28"/>
      <c r="AA6" s="60"/>
      <c r="AB6" s="4"/>
      <c r="AC6" s="4"/>
    </row>
    <row r="7" spans="2:29" ht="255" x14ac:dyDescent="0.25">
      <c r="B7" s="15" t="str">
        <f>CONCATENATE(MATCH(G7,IGNORE!$A$4:$A$6,0),".",E7,".",C7)</f>
        <v>2.2.183</v>
      </c>
      <c r="C7" s="15">
        <v>183</v>
      </c>
      <c r="D7" s="10">
        <v>284</v>
      </c>
      <c r="E7" s="10">
        <v>2</v>
      </c>
      <c r="F7" s="10"/>
      <c r="G7" s="15" t="s">
        <v>26</v>
      </c>
      <c r="H7" s="15"/>
      <c r="I7" s="15"/>
      <c r="J7" s="15" t="s">
        <v>708</v>
      </c>
      <c r="K7" s="15" t="s">
        <v>706</v>
      </c>
      <c r="L7" s="15"/>
      <c r="M7" s="15"/>
      <c r="N7" s="15" t="s">
        <v>707</v>
      </c>
      <c r="O7" s="15" t="s">
        <v>31</v>
      </c>
      <c r="P7" s="15"/>
      <c r="Q7" s="15">
        <v>3</v>
      </c>
      <c r="R7" s="15"/>
      <c r="S7" s="15" t="s">
        <v>705</v>
      </c>
      <c r="T7" s="15"/>
      <c r="U7" s="15"/>
      <c r="V7" s="15"/>
      <c r="W7" s="55">
        <f>IFERROR(INDEX('Indicators and weighting'!$G$10:$G$66,MATCH(I7,'Indicators and weighting'!$A$10:$A$66,0)),0)</f>
        <v>0</v>
      </c>
      <c r="X7" s="15"/>
      <c r="Y7" s="15" t="s">
        <v>789</v>
      </c>
      <c r="Z7" s="28" t="s">
        <v>685</v>
      </c>
      <c r="AA7" s="60" t="s">
        <v>835</v>
      </c>
      <c r="AB7" s="60"/>
      <c r="AC7" s="4"/>
    </row>
    <row r="8" spans="2:29" ht="409.5" x14ac:dyDescent="0.25">
      <c r="B8" s="7" t="str">
        <f>CONCATENATE(MATCH(G8,IGNORE!$A$4:$A$6,0),".",E8,".",C8)</f>
        <v>3.2.xx</v>
      </c>
      <c r="C8" s="7" t="s">
        <v>421</v>
      </c>
      <c r="D8" s="7"/>
      <c r="E8" s="7">
        <v>2</v>
      </c>
      <c r="F8" s="7"/>
      <c r="G8" s="9" t="s">
        <v>366</v>
      </c>
      <c r="H8" s="11" t="s">
        <v>425</v>
      </c>
      <c r="I8" s="11" t="s">
        <v>773</v>
      </c>
      <c r="J8" s="11" t="s">
        <v>774</v>
      </c>
      <c r="K8" s="11" t="s">
        <v>422</v>
      </c>
      <c r="L8" s="11" t="s">
        <v>423</v>
      </c>
      <c r="M8" s="11" t="s">
        <v>424</v>
      </c>
      <c r="N8" s="11" t="s">
        <v>427</v>
      </c>
      <c r="O8" s="11" t="s">
        <v>428</v>
      </c>
      <c r="P8" s="7"/>
      <c r="Q8" s="7">
        <v>1</v>
      </c>
      <c r="R8" s="7"/>
      <c r="S8" s="7" t="s">
        <v>705</v>
      </c>
      <c r="T8" s="7"/>
      <c r="U8" s="7"/>
      <c r="V8" s="7"/>
      <c r="W8" s="55">
        <f>IFERROR(INDEX('Indicators and weighting'!$G$10:$G$66,MATCH(I8,'Indicators and weighting'!$A$10:$A$66,0)),0)</f>
        <v>0</v>
      </c>
      <c r="X8" s="7"/>
      <c r="Y8" s="7" t="s">
        <v>775</v>
      </c>
      <c r="Z8" s="28" t="s">
        <v>688</v>
      </c>
      <c r="AA8" s="60" t="s">
        <v>828</v>
      </c>
      <c r="AB8" s="4"/>
      <c r="AC8" s="4"/>
    </row>
    <row r="9" spans="2:29" ht="409.5" x14ac:dyDescent="0.25">
      <c r="B9" s="12" t="str">
        <f>CONCATENATE(MATCH(G9,IGNORE!$A$4:$A$6,0),".",E9,".",C9)</f>
        <v>2.3.43</v>
      </c>
      <c r="C9" s="12">
        <v>43</v>
      </c>
      <c r="D9" s="10">
        <v>241</v>
      </c>
      <c r="E9" s="10">
        <v>3</v>
      </c>
      <c r="F9" s="10" t="s">
        <v>64</v>
      </c>
      <c r="G9" s="12" t="s">
        <v>26</v>
      </c>
      <c r="H9" s="12" t="s">
        <v>76</v>
      </c>
      <c r="I9" s="12" t="s">
        <v>76</v>
      </c>
      <c r="J9" s="12" t="s">
        <v>813</v>
      </c>
      <c r="K9" s="12" t="s">
        <v>377</v>
      </c>
      <c r="L9" s="12" t="s">
        <v>459</v>
      </c>
      <c r="M9" s="12"/>
      <c r="N9" s="12" t="s">
        <v>378</v>
      </c>
      <c r="O9" s="12" t="s">
        <v>31</v>
      </c>
      <c r="P9" s="12" t="s">
        <v>78</v>
      </c>
      <c r="Q9" s="12">
        <v>2</v>
      </c>
      <c r="R9" s="12"/>
      <c r="S9" s="12" t="s">
        <v>16</v>
      </c>
      <c r="T9" s="13" t="s">
        <v>322</v>
      </c>
      <c r="U9" s="12" t="s">
        <v>80</v>
      </c>
      <c r="V9" s="12" t="s">
        <v>77</v>
      </c>
      <c r="W9" s="55">
        <f>IFERROR(INDEX('Indicators and weighting'!$G$10:$G$66,MATCH(I9,'Indicators and weighting'!$A$10:$A$66,0)),0)</f>
        <v>0</v>
      </c>
      <c r="X9" s="12"/>
      <c r="Y9" s="12" t="s">
        <v>79</v>
      </c>
      <c r="Z9" s="28" t="s">
        <v>635</v>
      </c>
      <c r="AA9" s="60"/>
      <c r="AB9" s="4"/>
      <c r="AC9" s="4"/>
    </row>
    <row r="10" spans="2:29" ht="369.75" x14ac:dyDescent="0.25">
      <c r="B10" s="9" t="str">
        <f>CONCATENATE(MATCH(G10,IGNORE!$A$4:$A$6,0),".",E10,".",C10)</f>
        <v>1.4.74</v>
      </c>
      <c r="C10" s="9">
        <v>74</v>
      </c>
      <c r="D10" s="14"/>
      <c r="E10" s="14">
        <v>4</v>
      </c>
      <c r="F10" s="14" t="s">
        <v>111</v>
      </c>
      <c r="G10" s="9" t="s">
        <v>872</v>
      </c>
      <c r="H10" s="9" t="s">
        <v>112</v>
      </c>
      <c r="I10" s="9" t="s">
        <v>112</v>
      </c>
      <c r="J10" s="9" t="s">
        <v>695</v>
      </c>
      <c r="K10" s="9" t="s">
        <v>498</v>
      </c>
      <c r="L10" s="9" t="s">
        <v>499</v>
      </c>
      <c r="M10" s="9"/>
      <c r="N10" s="9" t="s">
        <v>500</v>
      </c>
      <c r="O10" s="9" t="s">
        <v>429</v>
      </c>
      <c r="P10" s="9"/>
      <c r="Q10" s="9">
        <v>1</v>
      </c>
      <c r="R10" s="9"/>
      <c r="S10" s="9" t="s">
        <v>16</v>
      </c>
      <c r="T10" s="9"/>
      <c r="U10" s="9"/>
      <c r="V10" s="9"/>
      <c r="W10" s="55">
        <f>IFERROR(INDEX('Indicators and weighting'!$G$10:$G$66,MATCH(I10,'Indicators and weighting'!$A$10:$A$66,0)),0)</f>
        <v>0</v>
      </c>
      <c r="X10" s="9"/>
      <c r="Y10" s="9"/>
      <c r="Z10" s="28" t="s">
        <v>643</v>
      </c>
      <c r="AA10" s="60" t="s">
        <v>844</v>
      </c>
      <c r="AB10" s="4"/>
      <c r="AC10" s="4"/>
    </row>
    <row r="11" spans="2:29" ht="409.5" x14ac:dyDescent="0.25">
      <c r="B11" s="12" t="str">
        <f>CONCATENATE(MATCH(G11,IGNORE!$A$4:$A$6,0),".",E11,".",C11)</f>
        <v>2.4.82</v>
      </c>
      <c r="C11" s="12">
        <v>82</v>
      </c>
      <c r="D11" s="24"/>
      <c r="E11" s="24">
        <v>4</v>
      </c>
      <c r="F11" s="24" t="s">
        <v>111</v>
      </c>
      <c r="G11" s="9" t="s">
        <v>26</v>
      </c>
      <c r="H11" s="12" t="s">
        <v>137</v>
      </c>
      <c r="I11" s="12" t="s">
        <v>137</v>
      </c>
      <c r="J11" s="12" t="s">
        <v>515</v>
      </c>
      <c r="K11" s="12" t="s">
        <v>139</v>
      </c>
      <c r="L11" s="12" t="s">
        <v>140</v>
      </c>
      <c r="M11" s="12" t="s">
        <v>141</v>
      </c>
      <c r="N11" s="12"/>
      <c r="O11" s="12" t="s">
        <v>17</v>
      </c>
      <c r="P11" s="12"/>
      <c r="Q11" s="12">
        <v>2</v>
      </c>
      <c r="R11" s="12"/>
      <c r="S11" s="12" t="s">
        <v>16</v>
      </c>
      <c r="T11" s="12" t="s">
        <v>333</v>
      </c>
      <c r="U11" s="12"/>
      <c r="V11" s="12"/>
      <c r="W11" s="55">
        <f>IFERROR(INDEX('Indicators and weighting'!$G$10:$G$66,MATCH(I11,'Indicators and weighting'!$A$10:$A$66,0)),0)</f>
        <v>0</v>
      </c>
      <c r="X11" s="12"/>
      <c r="Y11" s="12"/>
      <c r="Z11" s="28" t="s">
        <v>647</v>
      </c>
      <c r="AA11" s="60" t="s">
        <v>845</v>
      </c>
      <c r="AB11" s="4"/>
      <c r="AC11" s="4"/>
    </row>
    <row r="12" spans="2:29" ht="216.75" x14ac:dyDescent="0.25">
      <c r="B12" s="12" t="str">
        <f>CONCATENATE(MATCH(G12,IGNORE!$A$4:$A$6,0),".",E12,".",C12)</f>
        <v>2.6.127</v>
      </c>
      <c r="C12" s="12">
        <v>127</v>
      </c>
      <c r="D12" s="10">
        <v>275</v>
      </c>
      <c r="E12" s="10">
        <v>6</v>
      </c>
      <c r="F12" s="10" t="s">
        <v>185</v>
      </c>
      <c r="G12" s="9" t="s">
        <v>26</v>
      </c>
      <c r="H12" s="12" t="s">
        <v>188</v>
      </c>
      <c r="I12" s="12" t="s">
        <v>768</v>
      </c>
      <c r="J12" s="12" t="s">
        <v>717</v>
      </c>
      <c r="K12" s="12" t="s">
        <v>718</v>
      </c>
      <c r="L12" s="12"/>
      <c r="M12" s="12" t="s">
        <v>719</v>
      </c>
      <c r="N12" s="12"/>
      <c r="O12" s="12" t="s">
        <v>17</v>
      </c>
      <c r="P12" s="12"/>
      <c r="Q12" s="12">
        <v>2</v>
      </c>
      <c r="R12" s="12"/>
      <c r="S12" s="12" t="s">
        <v>705</v>
      </c>
      <c r="T12" s="12"/>
      <c r="U12" s="12"/>
      <c r="V12" s="12"/>
      <c r="W12" s="55">
        <f>IFERROR(INDEX('Indicators and weighting'!$G$10:$G$66,MATCH(I12,'Indicators and weighting'!$A$10:$A$66,0)),0)</f>
        <v>0</v>
      </c>
      <c r="X12" s="12"/>
      <c r="Y12" s="12" t="s">
        <v>792</v>
      </c>
      <c r="Z12" s="28" t="s">
        <v>659</v>
      </c>
      <c r="AA12" s="60"/>
      <c r="AB12" s="4"/>
      <c r="AC12" s="4"/>
    </row>
    <row r="13" spans="2:29" ht="382.5" x14ac:dyDescent="0.25">
      <c r="B13" s="12" t="str">
        <f>CONCATENATE(MATCH(G13,IGNORE!$A$4:$A$6,0),".",E13,".",C13)</f>
        <v>2.6.145</v>
      </c>
      <c r="C13" s="12">
        <v>145</v>
      </c>
      <c r="D13" s="10" t="s">
        <v>205</v>
      </c>
      <c r="E13" s="10">
        <v>6</v>
      </c>
      <c r="F13" s="10" t="s">
        <v>143</v>
      </c>
      <c r="G13" s="9" t="s">
        <v>26</v>
      </c>
      <c r="H13" s="12" t="s">
        <v>206</v>
      </c>
      <c r="I13" s="12" t="s">
        <v>206</v>
      </c>
      <c r="J13" s="12" t="s">
        <v>559</v>
      </c>
      <c r="K13" s="12" t="s">
        <v>560</v>
      </c>
      <c r="L13" s="12" t="s">
        <v>561</v>
      </c>
      <c r="M13" s="12" t="s">
        <v>562</v>
      </c>
      <c r="N13" s="12" t="s">
        <v>207</v>
      </c>
      <c r="O13" s="12" t="s">
        <v>17</v>
      </c>
      <c r="P13" s="12" t="s">
        <v>27</v>
      </c>
      <c r="Q13" s="12">
        <v>2</v>
      </c>
      <c r="R13" s="12" t="s">
        <v>22</v>
      </c>
      <c r="S13" s="12" t="s">
        <v>705</v>
      </c>
      <c r="T13" s="12"/>
      <c r="U13" s="12"/>
      <c r="V13" s="12"/>
      <c r="W13" s="55">
        <f>IFERROR(INDEX('Indicators and weighting'!$G$10:$G$66,MATCH(I13,'Indicators and weighting'!$A$10:$A$66,0)),0)</f>
        <v>0</v>
      </c>
      <c r="X13" s="12"/>
      <c r="Y13" s="12" t="s">
        <v>208</v>
      </c>
      <c r="Z13" s="28" t="s">
        <v>667</v>
      </c>
      <c r="AA13" s="60"/>
      <c r="AB13" s="4"/>
      <c r="AC13" s="4"/>
    </row>
    <row r="14" spans="2:29" ht="318.75" x14ac:dyDescent="0.25">
      <c r="B14" s="9" t="str">
        <f>CONCATENATE(MATCH(G14,IGNORE!$A$4:$A$6,0),".",E14,".",C14)</f>
        <v>1.8.179</v>
      </c>
      <c r="C14" s="9">
        <v>179</v>
      </c>
      <c r="D14" s="24"/>
      <c r="E14" s="24">
        <v>8</v>
      </c>
      <c r="F14" s="24" t="s">
        <v>135</v>
      </c>
      <c r="G14" s="9" t="s">
        <v>872</v>
      </c>
      <c r="H14" s="9" t="s">
        <v>252</v>
      </c>
      <c r="I14" s="9" t="s">
        <v>252</v>
      </c>
      <c r="J14" s="9" t="s">
        <v>260</v>
      </c>
      <c r="K14" s="9" t="s">
        <v>600</v>
      </c>
      <c r="L14" s="9" t="s">
        <v>601</v>
      </c>
      <c r="M14" s="9"/>
      <c r="N14" s="9" t="s">
        <v>602</v>
      </c>
      <c r="O14" s="9" t="s">
        <v>426</v>
      </c>
      <c r="P14" s="9"/>
      <c r="Q14" s="9">
        <v>1</v>
      </c>
      <c r="R14" s="9"/>
      <c r="S14" s="9" t="s">
        <v>705</v>
      </c>
      <c r="T14" s="9"/>
      <c r="U14" s="9"/>
      <c r="V14" s="9"/>
      <c r="W14" s="55">
        <f>IFERROR(INDEX('Indicators and weighting'!$G$10:$G$66,MATCH(I14,'Indicators and weighting'!$A$10:$A$66,0)),0)</f>
        <v>0</v>
      </c>
      <c r="X14" s="9"/>
      <c r="Y14" s="9"/>
      <c r="Z14" s="28" t="s">
        <v>684</v>
      </c>
      <c r="AA14" s="60"/>
      <c r="AB14" s="4"/>
      <c r="AC14" s="4"/>
    </row>
  </sheetData>
  <customSheetViews>
    <customSheetView guid="{ADFF1452-1AD6-481E-A95F-41005C28769F}" state="hidden">
      <selection activeCell="B3" sqref="B3:AC14"/>
      <pageMargins left="0.7" right="0.7" top="0.75" bottom="0.75" header="0.3" footer="0.3"/>
    </customSheetView>
  </customSheetViews>
  <conditionalFormatting sqref="J5:O5">
    <cfRule type="expression" dxfId="23" priority="1">
      <formula>#REF!=3</formula>
    </cfRule>
    <cfRule type="expression" dxfId="22" priority="2">
      <formula>#REF!=2</formula>
    </cfRule>
    <cfRule type="expression" dxfId="21" priority="3">
      <formula>#REF!=1</formula>
    </cfRule>
  </conditionalFormatting>
  <conditionalFormatting sqref="H5">
    <cfRule type="expression" dxfId="20" priority="4">
      <formula>$P5=3</formula>
    </cfRule>
    <cfRule type="expression" dxfId="19" priority="5">
      <formula>$P5=2</formula>
    </cfRule>
    <cfRule type="expression" dxfId="18" priority="6">
      <formula>$P5=1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2"/>
  <sheetViews>
    <sheetView showGridLines="0" zoomScale="70" zoomScaleNormal="70" workbookViewId="0">
      <pane ySplit="1" topLeftCell="A2" activePane="bottomLeft" state="frozen"/>
      <selection pane="bottomLeft" activeCell="H1" sqref="H1"/>
    </sheetView>
  </sheetViews>
  <sheetFormatPr defaultColWidth="14.42578125" defaultRowHeight="15" outlineLevelCol="1" x14ac:dyDescent="0.25"/>
  <cols>
    <col min="1" max="2" width="15.7109375" style="6" customWidth="1"/>
    <col min="3" max="3" width="29.85546875" style="6" customWidth="1" outlineLevel="1"/>
    <col min="4" max="4" width="11.5703125" style="6" customWidth="1" outlineLevel="1"/>
    <col min="5" max="5" width="63.28515625" style="6" customWidth="1" outlineLevel="1"/>
    <col min="6" max="6" width="35.85546875" style="6" customWidth="1"/>
    <col min="7" max="7" width="15.85546875" style="6" customWidth="1" outlineLevel="1"/>
    <col min="8" max="8" width="15.85546875" style="6" customWidth="1"/>
    <col min="9" max="9" width="41.140625" style="6" customWidth="1"/>
    <col min="10" max="14" width="22.42578125" style="6" customWidth="1"/>
    <col min="15" max="15" width="34.5703125" style="6" hidden="1" customWidth="1" outlineLevel="1"/>
    <col min="16" max="16" width="39.85546875" style="6" hidden="1" customWidth="1" outlineLevel="1" collapsed="1"/>
    <col min="17" max="17" width="19" style="6" hidden="1" customWidth="1" outlineLevel="1"/>
    <col min="18" max="18" width="14.42578125" style="6" hidden="1" customWidth="1" outlineLevel="1"/>
    <col min="19" max="19" width="30.85546875" style="6" hidden="1" customWidth="1" outlineLevel="1"/>
    <col min="20" max="20" width="14.42578125" style="6" hidden="1" customWidth="1" outlineLevel="1"/>
    <col min="21" max="21" width="38" style="6" hidden="1" customWidth="1" outlineLevel="1"/>
    <col min="22" max="22" width="38" style="58" hidden="1" customWidth="1" outlineLevel="1"/>
    <col min="23" max="23" width="5.28515625" style="6" customWidth="1" collapsed="1"/>
    <col min="24" max="24" width="29.140625" style="6" hidden="1" customWidth="1" outlineLevel="1"/>
    <col min="25" max="25" width="35.5703125" style="31" hidden="1" customWidth="1" outlineLevel="1"/>
    <col min="26" max="26" width="42.5703125" style="60" hidden="1" customWidth="1" outlineLevel="1"/>
    <col min="27" max="27" width="12.7109375" style="4" customWidth="1" collapsed="1"/>
    <col min="28" max="16384" width="14.42578125" style="4"/>
  </cols>
  <sheetData>
    <row r="1" spans="1:28" ht="38.25" x14ac:dyDescent="0.2">
      <c r="A1" s="8" t="s">
        <v>692</v>
      </c>
      <c r="B1" s="8" t="s">
        <v>0</v>
      </c>
      <c r="C1" s="8" t="s">
        <v>1</v>
      </c>
      <c r="D1" s="8" t="s">
        <v>3</v>
      </c>
      <c r="E1" s="8" t="s">
        <v>4</v>
      </c>
      <c r="F1" s="49" t="s">
        <v>5</v>
      </c>
      <c r="G1" s="8" t="s">
        <v>873</v>
      </c>
      <c r="H1" s="49" t="s">
        <v>6</v>
      </c>
      <c r="I1" s="49" t="s">
        <v>7</v>
      </c>
      <c r="J1" s="49" t="s">
        <v>8</v>
      </c>
      <c r="K1" s="49" t="s">
        <v>9</v>
      </c>
      <c r="L1" s="49" t="s">
        <v>10</v>
      </c>
      <c r="M1" s="49" t="s">
        <v>11</v>
      </c>
      <c r="N1" s="49" t="s">
        <v>12</v>
      </c>
      <c r="O1" s="49" t="s">
        <v>13</v>
      </c>
      <c r="P1" s="48" t="s">
        <v>14</v>
      </c>
      <c r="Q1" s="48" t="s">
        <v>15</v>
      </c>
      <c r="R1" s="48" t="s">
        <v>16</v>
      </c>
      <c r="S1" s="48" t="s">
        <v>2</v>
      </c>
      <c r="T1" s="48" t="s">
        <v>793</v>
      </c>
      <c r="U1" s="48" t="s">
        <v>18</v>
      </c>
      <c r="V1" s="54" t="s">
        <v>786</v>
      </c>
      <c r="W1" s="47" t="s">
        <v>803</v>
      </c>
      <c r="X1" s="47" t="s">
        <v>804</v>
      </c>
      <c r="Y1" s="47" t="s">
        <v>626</v>
      </c>
      <c r="Z1" s="47" t="s">
        <v>826</v>
      </c>
      <c r="AA1" s="63" t="s">
        <v>864</v>
      </c>
      <c r="AB1" s="63" t="s">
        <v>864</v>
      </c>
    </row>
    <row r="2" spans="1:28" ht="38.25" customHeight="1" x14ac:dyDescent="0.25">
      <c r="A2" s="12" t="str">
        <f>CONCATENATE(MATCH(F2,IGNORE!$A$4:$A$6,0),".",D2,".",B2)</f>
        <v>2.2.22</v>
      </c>
      <c r="B2" s="12">
        <v>22</v>
      </c>
      <c r="C2" s="10" t="s">
        <v>48</v>
      </c>
      <c r="D2" s="10">
        <v>2</v>
      </c>
      <c r="E2" s="10" t="s">
        <v>30</v>
      </c>
      <c r="F2" s="9" t="s">
        <v>26</v>
      </c>
      <c r="G2" s="12" t="s">
        <v>49</v>
      </c>
      <c r="H2" s="12" t="s">
        <v>780</v>
      </c>
      <c r="I2" s="12" t="s">
        <v>779</v>
      </c>
      <c r="J2" s="12" t="s">
        <v>343</v>
      </c>
      <c r="K2" s="12"/>
      <c r="L2" s="12" t="s">
        <v>621</v>
      </c>
      <c r="M2" s="12" t="s">
        <v>622</v>
      </c>
      <c r="N2" s="12" t="s">
        <v>17</v>
      </c>
      <c r="O2" s="12" t="s">
        <v>27</v>
      </c>
      <c r="P2" s="12">
        <v>2</v>
      </c>
      <c r="Q2" s="12" t="s">
        <v>22</v>
      </c>
      <c r="R2" s="12"/>
      <c r="S2" s="12" t="s">
        <v>345</v>
      </c>
      <c r="T2" s="12"/>
      <c r="U2" s="12"/>
      <c r="V2" s="55">
        <f>IFERROR(INDEX('Indicators and weighting'!$G$10:$G$66,MATCH(H2,'Indicators and weighting'!$A$10:$A$66,0)),0)</f>
        <v>0</v>
      </c>
      <c r="W2" s="12"/>
      <c r="X2" s="12"/>
      <c r="Y2" s="34" t="s">
        <v>629</v>
      </c>
      <c r="Z2" s="60" t="s">
        <v>705</v>
      </c>
    </row>
    <row r="3" spans="1:28" ht="89.25" x14ac:dyDescent="0.25">
      <c r="A3" s="9" t="str">
        <f>CONCATENATE(MATCH(F3,IGNORE!$A$4:$A$6,0),".",D3,".",B3)</f>
        <v>2.2.23</v>
      </c>
      <c r="B3" s="9">
        <v>23</v>
      </c>
      <c r="C3" s="14" t="s">
        <v>48</v>
      </c>
      <c r="D3" s="14">
        <v>2</v>
      </c>
      <c r="E3" s="14" t="s">
        <v>30</v>
      </c>
      <c r="F3" s="9" t="s">
        <v>26</v>
      </c>
      <c r="G3" s="9" t="s">
        <v>49</v>
      </c>
      <c r="H3" s="9" t="s">
        <v>780</v>
      </c>
      <c r="I3" s="9" t="s">
        <v>373</v>
      </c>
      <c r="J3" s="9" t="s">
        <v>441</v>
      </c>
      <c r="K3" s="9" t="s">
        <v>442</v>
      </c>
      <c r="L3" s="9" t="s">
        <v>442</v>
      </c>
      <c r="M3" s="9" t="s">
        <v>344</v>
      </c>
      <c r="N3" s="9" t="s">
        <v>429</v>
      </c>
      <c r="O3" s="9"/>
      <c r="P3" s="9">
        <v>1</v>
      </c>
      <c r="Q3" s="9" t="s">
        <v>800</v>
      </c>
      <c r="R3" s="9"/>
      <c r="S3" s="9" t="s">
        <v>345</v>
      </c>
      <c r="T3" s="9"/>
      <c r="U3" s="9"/>
      <c r="V3" s="55">
        <f>IFERROR(INDEX('Indicators and weighting'!$G$10:$G$66,MATCH(H3,'Indicators and weighting'!$A$10:$A$66,0)),0)</f>
        <v>0</v>
      </c>
      <c r="W3" s="9"/>
      <c r="X3" s="9"/>
      <c r="Y3" s="34" t="s">
        <v>630</v>
      </c>
    </row>
    <row r="4" spans="1:28" ht="39" customHeight="1" x14ac:dyDescent="0.25">
      <c r="A4" s="9" t="str">
        <f>CONCATENATE(MATCH(F4,IGNORE!$A$4:$A$6,0),".",D4,".",B4)</f>
        <v>2.2.24</v>
      </c>
      <c r="B4" s="9">
        <v>24</v>
      </c>
      <c r="C4" s="10" t="s">
        <v>48</v>
      </c>
      <c r="D4" s="10">
        <v>2</v>
      </c>
      <c r="E4" s="10" t="s">
        <v>30</v>
      </c>
      <c r="F4" s="9" t="s">
        <v>26</v>
      </c>
      <c r="G4" s="9" t="s">
        <v>49</v>
      </c>
      <c r="H4" s="9" t="s">
        <v>780</v>
      </c>
      <c r="I4" s="27" t="s">
        <v>342</v>
      </c>
      <c r="J4" s="9" t="s">
        <v>443</v>
      </c>
      <c r="K4" s="9"/>
      <c r="L4" s="9" t="s">
        <v>444</v>
      </c>
      <c r="M4" s="9" t="s">
        <v>344</v>
      </c>
      <c r="N4" s="9" t="s">
        <v>429</v>
      </c>
      <c r="O4" s="9"/>
      <c r="P4" s="9">
        <v>1</v>
      </c>
      <c r="Q4" s="9" t="s">
        <v>800</v>
      </c>
      <c r="R4" s="9"/>
      <c r="S4" s="9" t="s">
        <v>345</v>
      </c>
      <c r="T4" s="9"/>
      <c r="U4" s="9"/>
      <c r="V4" s="55">
        <f>IFERROR(INDEX('Indicators and weighting'!$G$10:$G$66,MATCH(H4,'Indicators and weighting'!$A$10:$A$66,0)),0)</f>
        <v>0</v>
      </c>
      <c r="W4" s="9"/>
      <c r="X4" s="9"/>
      <c r="Y4" s="34" t="s">
        <v>629</v>
      </c>
      <c r="Z4" s="60" t="s">
        <v>863</v>
      </c>
      <c r="AA4" s="60"/>
    </row>
    <row r="5" spans="1:28" ht="63.75" x14ac:dyDescent="0.25">
      <c r="A5" s="9" t="str">
        <f>CONCATENATE(MATCH(F5,IGNORE!$A$4:$A$6,0),".",D5,".",B5)</f>
        <v>2.2.25</v>
      </c>
      <c r="B5" s="9">
        <v>25</v>
      </c>
      <c r="C5" s="14" t="s">
        <v>48</v>
      </c>
      <c r="D5" s="14">
        <v>2</v>
      </c>
      <c r="E5" s="14" t="s">
        <v>30</v>
      </c>
      <c r="F5" s="9" t="s">
        <v>26</v>
      </c>
      <c r="G5" s="9" t="s">
        <v>49</v>
      </c>
      <c r="H5" s="9" t="s">
        <v>780</v>
      </c>
      <c r="I5" s="9" t="s">
        <v>445</v>
      </c>
      <c r="J5" s="25" t="s">
        <v>446</v>
      </c>
      <c r="K5" s="9"/>
      <c r="L5" s="9" t="s">
        <v>447</v>
      </c>
      <c r="M5" s="9" t="s">
        <v>344</v>
      </c>
      <c r="N5" s="9" t="s">
        <v>429</v>
      </c>
      <c r="O5" s="9"/>
      <c r="P5" s="9">
        <v>1</v>
      </c>
      <c r="Q5" s="9" t="s">
        <v>800</v>
      </c>
      <c r="R5" s="9"/>
      <c r="S5" s="9" t="s">
        <v>345</v>
      </c>
      <c r="T5" s="9"/>
      <c r="U5" s="9"/>
      <c r="V5" s="55">
        <f>IFERROR(INDEX('Indicators and weighting'!$G$10:$G$66,MATCH(H5,'Indicators and weighting'!$A$10:$A$66,0)),0)</f>
        <v>0</v>
      </c>
      <c r="W5" s="9"/>
      <c r="X5" s="9"/>
      <c r="Y5" s="34" t="s">
        <v>629</v>
      </c>
      <c r="Z5" s="60" t="s">
        <v>834</v>
      </c>
    </row>
    <row r="6" spans="1:28" ht="38.25" x14ac:dyDescent="0.25">
      <c r="A6" s="9" t="str">
        <f>CONCATENATE(MATCH(F6,IGNORE!$A$4:$A$6,0),".",D6,".",B6)</f>
        <v>1.2.14</v>
      </c>
      <c r="B6" s="9">
        <v>14</v>
      </c>
      <c r="C6" s="10"/>
      <c r="D6" s="10">
        <v>2</v>
      </c>
      <c r="E6" s="10" t="s">
        <v>30</v>
      </c>
      <c r="F6" s="9" t="s">
        <v>872</v>
      </c>
      <c r="G6" s="9" t="s">
        <v>32</v>
      </c>
      <c r="H6" s="9" t="s">
        <v>32</v>
      </c>
      <c r="I6" s="9" t="s">
        <v>33</v>
      </c>
      <c r="J6" s="9" t="s">
        <v>19</v>
      </c>
      <c r="K6" s="9" t="s">
        <v>171</v>
      </c>
      <c r="L6" s="9"/>
      <c r="M6" s="9" t="s">
        <v>75</v>
      </c>
      <c r="N6" s="9" t="s">
        <v>426</v>
      </c>
      <c r="O6" s="9"/>
      <c r="P6" s="9">
        <v>1</v>
      </c>
      <c r="Q6" s="9"/>
      <c r="R6" s="9" t="s">
        <v>16</v>
      </c>
      <c r="S6" s="9"/>
      <c r="T6" s="9"/>
      <c r="U6" s="9"/>
      <c r="V6" s="55">
        <f>IFERROR(INDEX('Indicators and weighting'!$G$10:$G$66,MATCH(H6,'Indicators and weighting'!$A$10:$A$66,0)),0)</f>
        <v>0</v>
      </c>
      <c r="W6" s="9"/>
      <c r="X6" s="9"/>
      <c r="Y6" s="28" t="s">
        <v>627</v>
      </c>
    </row>
    <row r="7" spans="1:28" ht="38.25" x14ac:dyDescent="0.25">
      <c r="A7" s="9" t="str">
        <f>CONCATENATE(MATCH(F7,IGNORE!$A$4:$A$6,0),".",D7,".",B7)</f>
        <v>3.2.16</v>
      </c>
      <c r="B7" s="9">
        <v>16</v>
      </c>
      <c r="C7" s="10"/>
      <c r="D7" s="10">
        <v>2</v>
      </c>
      <c r="E7" s="10" t="s">
        <v>30</v>
      </c>
      <c r="F7" s="9" t="s">
        <v>366</v>
      </c>
      <c r="G7" s="9" t="s">
        <v>36</v>
      </c>
      <c r="H7" s="9" t="s">
        <v>36</v>
      </c>
      <c r="I7" s="9" t="s">
        <v>379</v>
      </c>
      <c r="J7" s="9" t="s">
        <v>833</v>
      </c>
      <c r="K7" s="9" t="s">
        <v>171</v>
      </c>
      <c r="L7" s="9"/>
      <c r="M7" s="9" t="s">
        <v>75</v>
      </c>
      <c r="N7" s="9" t="s">
        <v>426</v>
      </c>
      <c r="O7" s="9"/>
      <c r="P7" s="9">
        <v>1</v>
      </c>
      <c r="Q7" s="9"/>
      <c r="R7" s="9" t="s">
        <v>16</v>
      </c>
      <c r="S7" s="9"/>
      <c r="T7" s="9"/>
      <c r="U7" s="9"/>
      <c r="V7" s="55">
        <f>IFERROR(INDEX('Indicators and weighting'!$G$10:$G$66,MATCH(H7,'Indicators and weighting'!$A$10:$A$66,0)),0)</f>
        <v>0</v>
      </c>
      <c r="W7" s="9"/>
      <c r="X7" s="9"/>
      <c r="Y7" s="28" t="s">
        <v>628</v>
      </c>
    </row>
    <row r="8" spans="1:28" ht="408" x14ac:dyDescent="0.25">
      <c r="A8" s="9" t="str">
        <f>CONCATENATE(MATCH(F8,IGNORE!$A$4:$A$6,0),".",D8,".",B8)</f>
        <v>2.2.17</v>
      </c>
      <c r="B8" s="9">
        <v>17</v>
      </c>
      <c r="C8" s="24">
        <v>64</v>
      </c>
      <c r="D8" s="24">
        <v>2</v>
      </c>
      <c r="E8" s="24" t="s">
        <v>30</v>
      </c>
      <c r="F8" s="9" t="s">
        <v>26</v>
      </c>
      <c r="G8" s="9" t="s">
        <v>37</v>
      </c>
      <c r="H8" s="9" t="s">
        <v>37</v>
      </c>
      <c r="I8" s="9" t="s">
        <v>38</v>
      </c>
      <c r="J8" s="9" t="s">
        <v>39</v>
      </c>
      <c r="K8" s="9" t="s">
        <v>40</v>
      </c>
      <c r="L8" s="9" t="s">
        <v>41</v>
      </c>
      <c r="M8" s="9" t="s">
        <v>42</v>
      </c>
      <c r="N8" s="9" t="s">
        <v>429</v>
      </c>
      <c r="O8" s="9" t="s">
        <v>43</v>
      </c>
      <c r="P8" s="9">
        <v>1</v>
      </c>
      <c r="Q8" s="9"/>
      <c r="R8" s="9" t="s">
        <v>16</v>
      </c>
      <c r="S8" s="9" t="s">
        <v>347</v>
      </c>
      <c r="T8" s="9"/>
      <c r="U8" s="9"/>
      <c r="V8" s="55">
        <f>IFERROR(INDEX('Indicators and weighting'!$G$10:$G$66,MATCH(H8,'Indicators and weighting'!$A$10:$A$66,0)),0)</f>
        <v>1.984126984126984E-3</v>
      </c>
      <c r="W8" s="9"/>
      <c r="X8" s="9"/>
      <c r="Y8" s="28"/>
    </row>
    <row r="9" spans="1:28" ht="63.75" x14ac:dyDescent="0.25">
      <c r="A9" s="15" t="str">
        <f>CONCATENATE(MATCH(F9,IGNORE!$A$4:$A$6,0),".",D9,".",B9)</f>
        <v>2.2.183</v>
      </c>
      <c r="B9" s="15">
        <v>183</v>
      </c>
      <c r="C9" s="10">
        <v>284</v>
      </c>
      <c r="D9" s="10">
        <v>2</v>
      </c>
      <c r="E9" s="10"/>
      <c r="F9" s="15" t="s">
        <v>26</v>
      </c>
      <c r="G9" s="15"/>
      <c r="H9" s="15"/>
      <c r="I9" s="15" t="s">
        <v>708</v>
      </c>
      <c r="J9" s="15" t="s">
        <v>706</v>
      </c>
      <c r="K9" s="15"/>
      <c r="L9" s="15"/>
      <c r="M9" s="15" t="s">
        <v>707</v>
      </c>
      <c r="N9" s="15" t="s">
        <v>31</v>
      </c>
      <c r="O9" s="15"/>
      <c r="P9" s="15">
        <v>3</v>
      </c>
      <c r="Q9" s="15"/>
      <c r="R9" s="15" t="s">
        <v>705</v>
      </c>
      <c r="S9" s="15"/>
      <c r="T9" s="15"/>
      <c r="U9" s="15"/>
      <c r="V9" s="55">
        <f>IFERROR(INDEX('Indicators and weighting'!$G$10:$G$66,MATCH(H9,'Indicators and weighting'!$A$10:$A$66,0)),0)</f>
        <v>0</v>
      </c>
      <c r="W9" s="15"/>
      <c r="X9" s="15" t="s">
        <v>789</v>
      </c>
      <c r="Y9" s="28" t="s">
        <v>685</v>
      </c>
      <c r="Z9" s="60" t="s">
        <v>835</v>
      </c>
      <c r="AA9" s="60"/>
    </row>
    <row r="10" spans="1:28" ht="178.5" x14ac:dyDescent="0.25">
      <c r="A10" s="12" t="str">
        <f>CONCATENATE(MATCH(F10,IGNORE!$A$4:$A$6,0),".",D10,".",B10)</f>
        <v>1.2.15</v>
      </c>
      <c r="B10" s="12">
        <v>15</v>
      </c>
      <c r="C10" s="10">
        <v>68</v>
      </c>
      <c r="D10" s="10">
        <v>2</v>
      </c>
      <c r="E10" s="10" t="s">
        <v>30</v>
      </c>
      <c r="F10" s="12" t="s">
        <v>872</v>
      </c>
      <c r="G10" s="12" t="s">
        <v>34</v>
      </c>
      <c r="H10" s="12" t="s">
        <v>34</v>
      </c>
      <c r="I10" s="12" t="s">
        <v>35</v>
      </c>
      <c r="J10" s="12" t="s">
        <v>861</v>
      </c>
      <c r="K10" s="12" t="s">
        <v>860</v>
      </c>
      <c r="L10" s="12"/>
      <c r="M10" s="12" t="s">
        <v>862</v>
      </c>
      <c r="N10" s="12" t="s">
        <v>31</v>
      </c>
      <c r="O10" s="12"/>
      <c r="P10" s="12">
        <v>2</v>
      </c>
      <c r="Q10" s="12" t="s">
        <v>22</v>
      </c>
      <c r="R10" s="12"/>
      <c r="S10" s="13" t="s">
        <v>24</v>
      </c>
      <c r="T10" s="12"/>
      <c r="U10" s="12" t="s">
        <v>23</v>
      </c>
      <c r="V10" s="55">
        <f>IFERROR(INDEX('Indicators and weighting'!$G$10:$G$66,MATCH(H10,'Indicators and weighting'!$A$10:$A$66,0)),0)</f>
        <v>1.1904761904761904E-2</v>
      </c>
      <c r="W10" s="12"/>
      <c r="X10" s="12"/>
      <c r="Y10" s="28"/>
      <c r="AA10" s="61" t="s">
        <v>865</v>
      </c>
    </row>
    <row r="11" spans="1:28" ht="63.75" x14ac:dyDescent="0.25">
      <c r="A11" s="7" t="str">
        <f>CONCATENATE(MATCH(F11,IGNORE!$A$4:$A$6,0),".",D11,".",B11)</f>
        <v>2.2.xx</v>
      </c>
      <c r="B11" s="7" t="s">
        <v>421</v>
      </c>
      <c r="C11" s="23"/>
      <c r="D11" s="23">
        <v>2</v>
      </c>
      <c r="E11" s="23"/>
      <c r="F11" s="9" t="s">
        <v>26</v>
      </c>
      <c r="G11" s="9" t="s">
        <v>34</v>
      </c>
      <c r="H11" s="9" t="s">
        <v>34</v>
      </c>
      <c r="I11" s="9" t="s">
        <v>23</v>
      </c>
      <c r="J11" s="9" t="s">
        <v>709</v>
      </c>
      <c r="K11" s="9" t="s">
        <v>711</v>
      </c>
      <c r="L11" s="9" t="s">
        <v>712</v>
      </c>
      <c r="M11" s="9" t="s">
        <v>710</v>
      </c>
      <c r="N11" s="9" t="s">
        <v>426</v>
      </c>
      <c r="O11" s="7"/>
      <c r="P11" s="7">
        <v>3</v>
      </c>
      <c r="Q11" s="7"/>
      <c r="R11" s="7"/>
      <c r="S11" s="7"/>
      <c r="T11" s="7"/>
      <c r="U11" s="7"/>
      <c r="V11" s="55">
        <f>IFERROR(INDEX('Indicators and weighting'!$G$10:$G$66,MATCH(H11,'Indicators and weighting'!$A$10:$A$66,0)),0)</f>
        <v>1.1904761904761904E-2</v>
      </c>
      <c r="W11" s="7"/>
      <c r="X11" s="7"/>
      <c r="Y11" s="28" t="s">
        <v>689</v>
      </c>
      <c r="AA11" s="61" t="s">
        <v>865</v>
      </c>
    </row>
    <row r="12" spans="1:28" ht="77.25" x14ac:dyDescent="0.25">
      <c r="A12" s="9" t="str">
        <f>CONCATENATE(MATCH(F12,IGNORE!$A$4:$A$6,0),".",D12,".",B12)</f>
        <v>2.2.26</v>
      </c>
      <c r="B12" s="9">
        <v>26</v>
      </c>
      <c r="C12" s="10">
        <v>34</v>
      </c>
      <c r="D12" s="10">
        <v>2</v>
      </c>
      <c r="E12" s="10" t="s">
        <v>30</v>
      </c>
      <c r="F12" s="9" t="s">
        <v>26</v>
      </c>
      <c r="G12" s="9" t="s">
        <v>50</v>
      </c>
      <c r="H12" s="9" t="s">
        <v>50</v>
      </c>
      <c r="I12" s="9" t="s">
        <v>380</v>
      </c>
      <c r="J12" s="9" t="s">
        <v>381</v>
      </c>
      <c r="K12" s="9" t="s">
        <v>51</v>
      </c>
      <c r="L12" s="25" t="s">
        <v>52</v>
      </c>
      <c r="M12" s="9" t="s">
        <v>53</v>
      </c>
      <c r="N12" s="9" t="s">
        <v>429</v>
      </c>
      <c r="O12" s="9"/>
      <c r="P12" s="9">
        <v>1</v>
      </c>
      <c r="Q12" s="9" t="s">
        <v>800</v>
      </c>
      <c r="R12" s="9"/>
      <c r="S12" s="9" t="s">
        <v>20</v>
      </c>
      <c r="T12" s="9"/>
      <c r="U12" s="9"/>
      <c r="V12" s="55">
        <f>IFERROR(INDEX('Indicators and weighting'!$G$10:$G$66,MATCH(H12,'Indicators and weighting'!$A$10:$A$66,0)),0)</f>
        <v>1.1904761904761904E-2</v>
      </c>
      <c r="W12" s="9"/>
      <c r="X12" s="9" t="s">
        <v>784</v>
      </c>
      <c r="Y12" s="28"/>
      <c r="Z12" s="60" t="s">
        <v>836</v>
      </c>
      <c r="AA12" s="60"/>
    </row>
    <row r="13" spans="1:28" ht="102" x14ac:dyDescent="0.25">
      <c r="A13" s="15" t="str">
        <f>CONCATENATE(MATCH(F13,IGNORE!$A$4:$A$6,0),".",D13,".",B13)</f>
        <v>2.2.27</v>
      </c>
      <c r="B13" s="15">
        <v>27</v>
      </c>
      <c r="C13" s="14">
        <v>267</v>
      </c>
      <c r="D13" s="14">
        <v>2</v>
      </c>
      <c r="E13" s="14" t="s">
        <v>30</v>
      </c>
      <c r="F13" s="15" t="s">
        <v>26</v>
      </c>
      <c r="G13" s="15" t="s">
        <v>54</v>
      </c>
      <c r="H13" s="15" t="s">
        <v>54</v>
      </c>
      <c r="I13" s="15" t="s">
        <v>735</v>
      </c>
      <c r="J13" s="15" t="s">
        <v>736</v>
      </c>
      <c r="K13" s="15" t="s">
        <v>737</v>
      </c>
      <c r="L13" s="15"/>
      <c r="M13" s="15" t="s">
        <v>738</v>
      </c>
      <c r="N13" s="15" t="s">
        <v>31</v>
      </c>
      <c r="O13" s="15"/>
      <c r="P13" s="15">
        <v>3</v>
      </c>
      <c r="Q13" s="15"/>
      <c r="R13" s="15"/>
      <c r="S13" s="15" t="s">
        <v>20</v>
      </c>
      <c r="T13" s="15"/>
      <c r="U13" s="15"/>
      <c r="V13" s="55">
        <f>IFERROR(INDEX('Indicators and weighting'!$G$10:$G$66,MATCH(H13,'Indicators and weighting'!$A$10:$A$66,0)),0)</f>
        <v>0</v>
      </c>
      <c r="W13" s="15"/>
      <c r="X13" s="15"/>
      <c r="Y13" s="28" t="s">
        <v>631</v>
      </c>
      <c r="Z13" s="60" t="s">
        <v>837</v>
      </c>
      <c r="AA13" s="61" t="s">
        <v>865</v>
      </c>
    </row>
    <row r="14" spans="1:28" ht="51" x14ac:dyDescent="0.25">
      <c r="A14" s="9" t="str">
        <f>CONCATENATE(MATCH(F14,IGNORE!$A$4:$A$6,0),".",D14,".",B14)</f>
        <v>2.2.28</v>
      </c>
      <c r="B14" s="9">
        <v>28</v>
      </c>
      <c r="C14" s="10"/>
      <c r="D14" s="10">
        <v>2</v>
      </c>
      <c r="E14" s="10" t="s">
        <v>30</v>
      </c>
      <c r="F14" s="9" t="s">
        <v>26</v>
      </c>
      <c r="G14" s="9" t="s">
        <v>55</v>
      </c>
      <c r="H14" s="9" t="s">
        <v>55</v>
      </c>
      <c r="I14" s="9" t="s">
        <v>56</v>
      </c>
      <c r="J14" s="9" t="s">
        <v>57</v>
      </c>
      <c r="K14" s="9" t="s">
        <v>448</v>
      </c>
      <c r="L14" s="9" t="s">
        <v>58</v>
      </c>
      <c r="M14" s="9" t="s">
        <v>449</v>
      </c>
      <c r="N14" s="9" t="s">
        <v>426</v>
      </c>
      <c r="O14" s="9"/>
      <c r="P14" s="9">
        <v>1</v>
      </c>
      <c r="Q14" s="9"/>
      <c r="R14" s="9"/>
      <c r="S14" s="9"/>
      <c r="T14" s="9"/>
      <c r="U14" s="9"/>
      <c r="V14" s="55">
        <f>IFERROR(INDEX('Indicators and weighting'!$G$10:$G$66,MATCH(H14,'Indicators and weighting'!$A$10:$A$66,0)),0)</f>
        <v>3.968253968253968E-3</v>
      </c>
      <c r="W14" s="9"/>
      <c r="X14" s="9"/>
      <c r="Y14" s="28"/>
    </row>
    <row r="15" spans="1:28" ht="38.25" x14ac:dyDescent="0.25">
      <c r="A15" s="9" t="str">
        <f>CONCATENATE(MATCH(F15,IGNORE!$A$4:$A$6,0),".",D15,".",B15)</f>
        <v>2.2.29</v>
      </c>
      <c r="B15" s="9">
        <v>29</v>
      </c>
      <c r="C15" s="24"/>
      <c r="D15" s="24">
        <v>2</v>
      </c>
      <c r="E15" s="24" t="s">
        <v>30</v>
      </c>
      <c r="F15" s="9" t="s">
        <v>26</v>
      </c>
      <c r="G15" s="9" t="s">
        <v>55</v>
      </c>
      <c r="H15" s="9" t="s">
        <v>55</v>
      </c>
      <c r="I15" s="9" t="s">
        <v>59</v>
      </c>
      <c r="J15" s="9" t="s">
        <v>450</v>
      </c>
      <c r="K15" s="9" t="s">
        <v>451</v>
      </c>
      <c r="L15" s="9" t="s">
        <v>452</v>
      </c>
      <c r="M15" s="9" t="s">
        <v>449</v>
      </c>
      <c r="N15" s="9" t="s">
        <v>426</v>
      </c>
      <c r="O15" s="9"/>
      <c r="P15" s="9">
        <v>1</v>
      </c>
      <c r="Q15" s="9"/>
      <c r="R15" s="9"/>
      <c r="S15" s="9"/>
      <c r="T15" s="9"/>
      <c r="U15" s="9"/>
      <c r="V15" s="55">
        <f>IFERROR(INDEX('Indicators and weighting'!$G$10:$G$66,MATCH(H15,'Indicators and weighting'!$A$10:$A$66,0)),0)</f>
        <v>3.968253968253968E-3</v>
      </c>
      <c r="W15" s="9"/>
      <c r="X15" s="16"/>
      <c r="Y15" s="28"/>
    </row>
    <row r="16" spans="1:28" ht="51" x14ac:dyDescent="0.25">
      <c r="A16" s="9" t="str">
        <f>CONCATENATE(MATCH(F16,IGNORE!$A$4:$A$6,0),".",D16,".",B16)</f>
        <v>2.2.30</v>
      </c>
      <c r="B16" s="9">
        <v>30</v>
      </c>
      <c r="C16" s="10"/>
      <c r="D16" s="10">
        <v>2</v>
      </c>
      <c r="E16" s="10" t="s">
        <v>30</v>
      </c>
      <c r="F16" s="9" t="s">
        <v>26</v>
      </c>
      <c r="G16" s="9" t="s">
        <v>55</v>
      </c>
      <c r="H16" s="9" t="s">
        <v>55</v>
      </c>
      <c r="I16" s="9" t="s">
        <v>453</v>
      </c>
      <c r="J16" s="9" t="s">
        <v>454</v>
      </c>
      <c r="K16" s="9" t="s">
        <v>60</v>
      </c>
      <c r="L16" s="9" t="s">
        <v>61</v>
      </c>
      <c r="M16" s="9" t="s">
        <v>449</v>
      </c>
      <c r="N16" s="9" t="s">
        <v>426</v>
      </c>
      <c r="O16" s="9"/>
      <c r="P16" s="9">
        <v>1</v>
      </c>
      <c r="Q16" s="9"/>
      <c r="R16" s="9"/>
      <c r="S16" s="9"/>
      <c r="T16" s="9"/>
      <c r="U16" s="9"/>
      <c r="V16" s="55">
        <f>IFERROR(INDEX('Indicators and weighting'!$G$10:$G$66,MATCH(H16,'Indicators and weighting'!$A$10:$A$66,0)),0)</f>
        <v>3.968253968253968E-3</v>
      </c>
      <c r="W16" s="9"/>
      <c r="X16" s="16" t="s">
        <v>817</v>
      </c>
      <c r="Y16" s="28"/>
    </row>
    <row r="17" spans="1:28" ht="51.75" x14ac:dyDescent="0.25">
      <c r="A17" s="9" t="str">
        <f>CONCATENATE(MATCH(F17,IGNORE!$A$4:$A$6,0),".",D17,".",B17)</f>
        <v>2.2.18</v>
      </c>
      <c r="B17" s="9">
        <v>18</v>
      </c>
      <c r="C17" s="10"/>
      <c r="D17" s="10">
        <v>2</v>
      </c>
      <c r="E17" s="10" t="s">
        <v>30</v>
      </c>
      <c r="F17" s="9" t="s">
        <v>26</v>
      </c>
      <c r="G17" s="9" t="s">
        <v>44</v>
      </c>
      <c r="H17" s="9" t="s">
        <v>37</v>
      </c>
      <c r="I17" s="9" t="s">
        <v>430</v>
      </c>
      <c r="J17" s="9" t="s">
        <v>45</v>
      </c>
      <c r="K17" s="9"/>
      <c r="L17" s="9" t="s">
        <v>46</v>
      </c>
      <c r="M17" s="9" t="s">
        <v>42</v>
      </c>
      <c r="N17" s="9" t="s">
        <v>429</v>
      </c>
      <c r="O17" s="9" t="s">
        <v>47</v>
      </c>
      <c r="P17" s="9">
        <v>1</v>
      </c>
      <c r="Q17" s="9"/>
      <c r="R17" s="9"/>
      <c r="S17" s="9"/>
      <c r="T17" s="9"/>
      <c r="U17" s="9"/>
      <c r="V17" s="55">
        <f>IFERROR(INDEX('Indicators and weighting'!$G$10:$G$66,MATCH(H17,'Indicators and weighting'!$A$10:$A$66,0)),0)</f>
        <v>1.984126984126984E-3</v>
      </c>
      <c r="W17" s="9"/>
      <c r="X17" s="9"/>
      <c r="Y17" s="28"/>
      <c r="Z17" s="60" t="s">
        <v>838</v>
      </c>
      <c r="AA17" s="61"/>
    </row>
    <row r="18" spans="1:28" ht="38.25" x14ac:dyDescent="0.25">
      <c r="A18" s="9" t="str">
        <f>CONCATENATE(MATCH(F18,IGNORE!$A$4:$A$6,0),".",D18,".",B18)</f>
        <v>2.2.19</v>
      </c>
      <c r="B18" s="9">
        <v>19</v>
      </c>
      <c r="C18" s="24"/>
      <c r="D18" s="24">
        <v>2</v>
      </c>
      <c r="E18" s="24" t="s">
        <v>30</v>
      </c>
      <c r="F18" s="9" t="s">
        <v>26</v>
      </c>
      <c r="G18" s="9" t="s">
        <v>44</v>
      </c>
      <c r="H18" s="9" t="s">
        <v>37</v>
      </c>
      <c r="I18" s="9" t="s">
        <v>431</v>
      </c>
      <c r="J18" s="9" t="s">
        <v>432</v>
      </c>
      <c r="K18" s="9"/>
      <c r="L18" s="9" t="s">
        <v>433</v>
      </c>
      <c r="M18" s="9" t="s">
        <v>42</v>
      </c>
      <c r="N18" s="9" t="s">
        <v>429</v>
      </c>
      <c r="O18" s="9"/>
      <c r="P18" s="9">
        <v>1</v>
      </c>
      <c r="Q18" s="9"/>
      <c r="R18" s="9"/>
      <c r="S18" s="9"/>
      <c r="T18" s="9"/>
      <c r="U18" s="9"/>
      <c r="V18" s="55">
        <f>IFERROR(INDEX('Indicators and weighting'!$G$10:$G$66,MATCH(H18,'Indicators and weighting'!$A$10:$A$66,0)),0)</f>
        <v>1.984126984126984E-3</v>
      </c>
      <c r="W18" s="9"/>
      <c r="X18" s="9"/>
      <c r="Y18" s="28"/>
      <c r="Z18" s="60" t="s">
        <v>839</v>
      </c>
    </row>
    <row r="19" spans="1:28" ht="38.25" x14ac:dyDescent="0.25">
      <c r="A19" s="9" t="str">
        <f>CONCATENATE(MATCH(F19,IGNORE!$A$4:$A$6,0),".",D19,".",B19)</f>
        <v>2.2.20</v>
      </c>
      <c r="B19" s="9">
        <v>20</v>
      </c>
      <c r="C19" s="10"/>
      <c r="D19" s="10">
        <v>2</v>
      </c>
      <c r="E19" s="10" t="s">
        <v>30</v>
      </c>
      <c r="F19" s="9" t="s">
        <v>26</v>
      </c>
      <c r="G19" s="9" t="s">
        <v>44</v>
      </c>
      <c r="H19" s="9" t="s">
        <v>37</v>
      </c>
      <c r="I19" s="9" t="s">
        <v>434</v>
      </c>
      <c r="J19" s="9" t="s">
        <v>435</v>
      </c>
      <c r="K19" s="9"/>
      <c r="L19" s="9" t="s">
        <v>436</v>
      </c>
      <c r="M19" s="9" t="s">
        <v>42</v>
      </c>
      <c r="N19" s="9" t="s">
        <v>429</v>
      </c>
      <c r="O19" s="9"/>
      <c r="P19" s="9">
        <v>1</v>
      </c>
      <c r="Q19" s="9"/>
      <c r="R19" s="9"/>
      <c r="S19" s="9"/>
      <c r="T19" s="9"/>
      <c r="U19" s="9"/>
      <c r="V19" s="55">
        <f>IFERROR(INDEX('Indicators and weighting'!$G$10:$G$66,MATCH(H19,'Indicators and weighting'!$A$10:$A$66,0)),0)</f>
        <v>1.984126984126984E-3</v>
      </c>
      <c r="W19" s="9"/>
      <c r="X19" s="9"/>
      <c r="Y19" s="28"/>
      <c r="Z19" s="60" t="s">
        <v>827</v>
      </c>
    </row>
    <row r="20" spans="1:28" ht="63.75" x14ac:dyDescent="0.25">
      <c r="A20" s="9" t="str">
        <f>CONCATENATE(MATCH(F20,IGNORE!$A$4:$A$6,0),".",D20,".",B20)</f>
        <v>2.2.21</v>
      </c>
      <c r="B20" s="9">
        <v>21</v>
      </c>
      <c r="C20" s="24"/>
      <c r="D20" s="24">
        <v>2</v>
      </c>
      <c r="E20" s="24" t="s">
        <v>30</v>
      </c>
      <c r="F20" s="9" t="s">
        <v>26</v>
      </c>
      <c r="G20" s="9" t="s">
        <v>44</v>
      </c>
      <c r="H20" s="9" t="s">
        <v>37</v>
      </c>
      <c r="I20" s="9" t="s">
        <v>437</v>
      </c>
      <c r="J20" s="9" t="s">
        <v>438</v>
      </c>
      <c r="K20" s="9" t="s">
        <v>439</v>
      </c>
      <c r="L20" s="9" t="s">
        <v>440</v>
      </c>
      <c r="M20" s="9" t="s">
        <v>42</v>
      </c>
      <c r="N20" s="9" t="s">
        <v>429</v>
      </c>
      <c r="O20" s="9"/>
      <c r="P20" s="9">
        <v>1</v>
      </c>
      <c r="Q20" s="9" t="s">
        <v>800</v>
      </c>
      <c r="R20" s="9"/>
      <c r="S20" s="9" t="s">
        <v>346</v>
      </c>
      <c r="T20" s="9"/>
      <c r="U20" s="9"/>
      <c r="V20" s="55">
        <f>IFERROR(INDEX('Indicators and weighting'!$G$10:$G$66,MATCH(H20,'Indicators and weighting'!$A$10:$A$66,0)),0)</f>
        <v>1.984126984126984E-3</v>
      </c>
      <c r="W20" s="9"/>
      <c r="X20" s="9"/>
      <c r="Y20" s="28"/>
    </row>
    <row r="21" spans="1:28" ht="178.5" x14ac:dyDescent="0.25">
      <c r="A21" s="7" t="str">
        <f>CONCATENATE(MATCH(F21,IGNORE!$A$4:$A$6,0),".",D21,".",B21)</f>
        <v>2.2.205</v>
      </c>
      <c r="B21" s="7">
        <v>205</v>
      </c>
      <c r="C21" s="7"/>
      <c r="D21" s="7">
        <v>2</v>
      </c>
      <c r="E21" s="7"/>
      <c r="F21" s="9" t="s">
        <v>26</v>
      </c>
      <c r="G21" s="22" t="s">
        <v>409</v>
      </c>
      <c r="H21" s="22" t="s">
        <v>37</v>
      </c>
      <c r="I21" s="22" t="s">
        <v>410</v>
      </c>
      <c r="J21" s="22" t="s">
        <v>411</v>
      </c>
      <c r="K21" s="22" t="s">
        <v>412</v>
      </c>
      <c r="L21" s="22" t="s">
        <v>413</v>
      </c>
      <c r="M21" s="22" t="s">
        <v>414</v>
      </c>
      <c r="N21" s="22" t="s">
        <v>620</v>
      </c>
      <c r="O21" s="7"/>
      <c r="P21" s="7">
        <v>1</v>
      </c>
      <c r="Q21" s="7"/>
      <c r="R21" s="7"/>
      <c r="S21" s="7"/>
      <c r="T21" s="7"/>
      <c r="U21" s="7"/>
      <c r="V21" s="55">
        <f>IFERROR(INDEX('Indicators and weighting'!$G$10:$G$66,MATCH(H21,'Indicators and weighting'!$A$10:$A$66,0)),0)</f>
        <v>1.984126984126984E-3</v>
      </c>
      <c r="W21" s="7"/>
      <c r="X21" s="7"/>
      <c r="Y21" s="28"/>
    </row>
    <row r="22" spans="1:28" ht="204" customHeight="1" x14ac:dyDescent="0.25">
      <c r="A22" s="7" t="str">
        <f>CONCATENATE(MATCH(F22,IGNORE!$A$4:$A$6,0),".",D22,".",B22)</f>
        <v>2.2.206</v>
      </c>
      <c r="B22" s="7">
        <v>206</v>
      </c>
      <c r="C22" s="7"/>
      <c r="D22" s="7">
        <v>2</v>
      </c>
      <c r="E22" s="7"/>
      <c r="F22" s="9" t="s">
        <v>26</v>
      </c>
      <c r="G22" s="22" t="s">
        <v>415</v>
      </c>
      <c r="H22" s="22" t="s">
        <v>37</v>
      </c>
      <c r="I22" s="22" t="s">
        <v>416</v>
      </c>
      <c r="J22" s="22" t="s">
        <v>417</v>
      </c>
      <c r="K22" s="22" t="s">
        <v>418</v>
      </c>
      <c r="L22" s="22" t="s">
        <v>419</v>
      </c>
      <c r="M22" s="22" t="s">
        <v>420</v>
      </c>
      <c r="N22" s="22" t="s">
        <v>428</v>
      </c>
      <c r="O22" s="7"/>
      <c r="P22" s="7">
        <v>1</v>
      </c>
      <c r="Q22" s="7"/>
      <c r="R22" s="7"/>
      <c r="S22" s="7"/>
      <c r="T22" s="7"/>
      <c r="U22" s="7"/>
      <c r="V22" s="55">
        <f>IFERROR(INDEX('Indicators and weighting'!$G$10:$G$66,MATCH(H22,'Indicators and weighting'!$A$10:$A$66,0)),0)</f>
        <v>1.984126984126984E-3</v>
      </c>
      <c r="W22" s="7"/>
      <c r="X22" s="7"/>
      <c r="Y22" s="28"/>
      <c r="Z22" s="60" t="s">
        <v>840</v>
      </c>
    </row>
    <row r="23" spans="1:28" ht="165.75" x14ac:dyDescent="0.25">
      <c r="A23" s="7" t="str">
        <f>CONCATENATE(MATCH(F23,IGNORE!$A$4:$A$6,0),".",D23,".",B23)</f>
        <v>3.2.xx</v>
      </c>
      <c r="B23" s="7" t="s">
        <v>421</v>
      </c>
      <c r="C23" s="7"/>
      <c r="D23" s="7">
        <v>2</v>
      </c>
      <c r="E23" s="7"/>
      <c r="F23" s="9" t="s">
        <v>366</v>
      </c>
      <c r="G23" s="11" t="s">
        <v>425</v>
      </c>
      <c r="H23" s="11" t="s">
        <v>773</v>
      </c>
      <c r="I23" s="11" t="s">
        <v>774</v>
      </c>
      <c r="J23" s="11" t="s">
        <v>422</v>
      </c>
      <c r="K23" s="11" t="s">
        <v>423</v>
      </c>
      <c r="L23" s="11" t="s">
        <v>424</v>
      </c>
      <c r="M23" s="11" t="s">
        <v>427</v>
      </c>
      <c r="N23" s="11" t="s">
        <v>428</v>
      </c>
      <c r="O23" s="7"/>
      <c r="P23" s="7">
        <v>1</v>
      </c>
      <c r="Q23" s="7"/>
      <c r="R23" s="7" t="s">
        <v>705</v>
      </c>
      <c r="S23" s="7"/>
      <c r="T23" s="7"/>
      <c r="U23" s="7"/>
      <c r="V23" s="55">
        <f>IFERROR(INDEX('Indicators and weighting'!$G$10:$G$66,MATCH(H23,'Indicators and weighting'!$A$10:$A$66,0)),0)</f>
        <v>0</v>
      </c>
      <c r="W23" s="7"/>
      <c r="X23" s="7" t="s">
        <v>775</v>
      </c>
      <c r="Y23" s="28" t="s">
        <v>688</v>
      </c>
      <c r="Z23" s="60" t="s">
        <v>828</v>
      </c>
    </row>
    <row r="24" spans="1:28" ht="25.5" x14ac:dyDescent="0.25">
      <c r="A24" s="12" t="str">
        <f>CONCATENATE(MATCH(F24,IGNORE!$A$4:$A$6,0),".",D24,".",B24)</f>
        <v>3.3.xxx</v>
      </c>
      <c r="B24" s="12" t="s">
        <v>690</v>
      </c>
      <c r="C24" s="10"/>
      <c r="D24" s="10">
        <v>3</v>
      </c>
      <c r="E24" s="10"/>
      <c r="F24" s="12" t="s">
        <v>366</v>
      </c>
      <c r="G24" s="12"/>
      <c r="H24" s="12" t="s">
        <v>755</v>
      </c>
      <c r="I24" s="12" t="s">
        <v>106</v>
      </c>
      <c r="J24" s="25"/>
      <c r="K24" s="25"/>
      <c r="L24" s="25"/>
      <c r="M24" s="25"/>
      <c r="N24" s="25"/>
      <c r="O24" s="12"/>
      <c r="P24" s="12">
        <v>3</v>
      </c>
      <c r="Q24" s="12" t="s">
        <v>800</v>
      </c>
      <c r="R24" s="12"/>
      <c r="S24" s="12"/>
      <c r="T24" s="12"/>
      <c r="U24" s="12"/>
      <c r="V24" s="55">
        <f>IFERROR(INDEX('Indicators and weighting'!$G$10:$G$66,MATCH(H24,'Indicators and weighting'!$A$10:$A$66,0)),0)</f>
        <v>1.953125E-3</v>
      </c>
      <c r="W24" s="12"/>
      <c r="X24" s="12"/>
      <c r="AA24" s="61" t="s">
        <v>866</v>
      </c>
    </row>
    <row r="25" spans="1:28" ht="369.75" x14ac:dyDescent="0.25">
      <c r="A25" s="9" t="str">
        <f>CONCATENATE(MATCH(F25,IGNORE!$A$4:$A$6,0),".",D25,".",B25)</f>
        <v>1.3.35</v>
      </c>
      <c r="B25" s="9">
        <v>35</v>
      </c>
      <c r="C25" s="24"/>
      <c r="D25" s="24">
        <v>3</v>
      </c>
      <c r="E25" s="24" t="s">
        <v>62</v>
      </c>
      <c r="F25" s="9" t="s">
        <v>872</v>
      </c>
      <c r="G25" s="9" t="s">
        <v>63</v>
      </c>
      <c r="H25" s="9" t="s">
        <v>63</v>
      </c>
      <c r="I25" s="9" t="s">
        <v>455</v>
      </c>
      <c r="J25" s="9" t="s">
        <v>456</v>
      </c>
      <c r="K25" s="9" t="s">
        <v>457</v>
      </c>
      <c r="L25" s="9"/>
      <c r="M25" s="9" t="s">
        <v>458</v>
      </c>
      <c r="N25" s="9" t="s">
        <v>426</v>
      </c>
      <c r="O25" s="9" t="s">
        <v>340</v>
      </c>
      <c r="P25" s="9">
        <v>1</v>
      </c>
      <c r="Q25" s="9"/>
      <c r="R25" s="9"/>
      <c r="S25" s="9"/>
      <c r="T25" s="9" t="s">
        <v>25</v>
      </c>
      <c r="U25" s="9"/>
      <c r="V25" s="55">
        <f>IFERROR(INDEX('Indicators and weighting'!$G$10:$G$66,MATCH(H25,'Indicators and weighting'!$A$10:$A$66,0)),0)</f>
        <v>0</v>
      </c>
      <c r="W25" s="9"/>
      <c r="X25" s="9"/>
      <c r="Y25" s="28" t="s">
        <v>632</v>
      </c>
      <c r="AA25" s="61" t="s">
        <v>866</v>
      </c>
    </row>
    <row r="26" spans="1:28" ht="114.75" x14ac:dyDescent="0.25">
      <c r="A26" s="9" t="str">
        <f>CONCATENATE(MATCH(F26,IGNORE!$A$4:$A$6,0),".",D26,".",B26)</f>
        <v>1.3.64</v>
      </c>
      <c r="B26" s="9">
        <v>64</v>
      </c>
      <c r="C26" s="14"/>
      <c r="D26" s="14">
        <v>3</v>
      </c>
      <c r="E26" s="14" t="s">
        <v>99</v>
      </c>
      <c r="F26" s="9" t="s">
        <v>872</v>
      </c>
      <c r="G26" s="9" t="s">
        <v>116</v>
      </c>
      <c r="H26" s="9" t="s">
        <v>777</v>
      </c>
      <c r="I26" s="9" t="s">
        <v>117</v>
      </c>
      <c r="J26" s="9" t="s">
        <v>484</v>
      </c>
      <c r="K26" s="9" t="s">
        <v>118</v>
      </c>
      <c r="L26" s="9"/>
      <c r="M26" s="9" t="s">
        <v>485</v>
      </c>
      <c r="N26" s="9" t="s">
        <v>429</v>
      </c>
      <c r="O26" s="9"/>
      <c r="P26" s="9">
        <v>1</v>
      </c>
      <c r="Q26" s="9"/>
      <c r="R26" s="9"/>
      <c r="S26" s="9"/>
      <c r="T26" s="9"/>
      <c r="U26" s="9"/>
      <c r="V26" s="55">
        <f>IFERROR(INDEX('Indicators and weighting'!$G$10:$G$66,MATCH(H26,'Indicators and weighting'!$A$10:$A$66,0)),0)</f>
        <v>1.3157894736842105E-2</v>
      </c>
      <c r="W26" s="9"/>
      <c r="X26" s="9" t="s">
        <v>360</v>
      </c>
      <c r="Y26" s="28" t="s">
        <v>640</v>
      </c>
      <c r="AA26" s="61" t="s">
        <v>866</v>
      </c>
    </row>
    <row r="27" spans="1:28" ht="114.75" x14ac:dyDescent="0.25">
      <c r="A27" s="9" t="str">
        <f>CONCATENATE(MATCH(F27,IGNORE!$A$4:$A$6,0),".",D27,".",B27)</f>
        <v>3.3.66</v>
      </c>
      <c r="B27" s="9">
        <v>66</v>
      </c>
      <c r="C27" s="10"/>
      <c r="D27" s="10">
        <v>3</v>
      </c>
      <c r="E27" s="10" t="s">
        <v>99</v>
      </c>
      <c r="F27" s="9" t="s">
        <v>366</v>
      </c>
      <c r="G27" s="9" t="s">
        <v>100</v>
      </c>
      <c r="H27" s="9" t="s">
        <v>100</v>
      </c>
      <c r="I27" s="9" t="s">
        <v>119</v>
      </c>
      <c r="J27" s="9" t="s">
        <v>486</v>
      </c>
      <c r="K27" s="9" t="s">
        <v>487</v>
      </c>
      <c r="L27" s="9"/>
      <c r="M27" s="9" t="s">
        <v>488</v>
      </c>
      <c r="N27" s="9" t="s">
        <v>429</v>
      </c>
      <c r="O27" s="9"/>
      <c r="P27" s="9">
        <v>1</v>
      </c>
      <c r="Q27" s="9"/>
      <c r="R27" s="9"/>
      <c r="S27" s="9"/>
      <c r="T27" s="9"/>
      <c r="U27" s="9"/>
      <c r="V27" s="55">
        <f>IFERROR(INDEX('Indicators and weighting'!$G$10:$G$66,MATCH(H27,'Indicators and weighting'!$A$10:$A$66,0)),0)</f>
        <v>1.5625E-2</v>
      </c>
      <c r="W27" s="9"/>
      <c r="X27" s="9"/>
      <c r="Y27" s="28"/>
      <c r="AA27" s="61" t="s">
        <v>866</v>
      </c>
    </row>
    <row r="28" spans="1:28" ht="204" x14ac:dyDescent="0.25">
      <c r="A28" s="12" t="str">
        <f>CONCATENATE(MATCH(F28,IGNORE!$A$4:$A$6,0),".",D28,".",B28)</f>
        <v>2.3.43</v>
      </c>
      <c r="B28" s="12">
        <v>43</v>
      </c>
      <c r="C28" s="10">
        <v>241</v>
      </c>
      <c r="D28" s="10">
        <v>3</v>
      </c>
      <c r="E28" s="10" t="s">
        <v>64</v>
      </c>
      <c r="F28" s="12" t="s">
        <v>26</v>
      </c>
      <c r="G28" s="12" t="s">
        <v>76</v>
      </c>
      <c r="H28" s="12" t="s">
        <v>76</v>
      </c>
      <c r="I28" s="12" t="s">
        <v>813</v>
      </c>
      <c r="J28" s="12" t="s">
        <v>377</v>
      </c>
      <c r="K28" s="12" t="s">
        <v>459</v>
      </c>
      <c r="L28" s="12"/>
      <c r="M28" s="12" t="s">
        <v>378</v>
      </c>
      <c r="N28" s="12" t="s">
        <v>31</v>
      </c>
      <c r="O28" s="12" t="s">
        <v>78</v>
      </c>
      <c r="P28" s="12">
        <v>2</v>
      </c>
      <c r="Q28" s="12"/>
      <c r="R28" s="12" t="s">
        <v>16</v>
      </c>
      <c r="S28" s="13" t="s">
        <v>322</v>
      </c>
      <c r="T28" s="12" t="s">
        <v>80</v>
      </c>
      <c r="U28" s="12" t="s">
        <v>77</v>
      </c>
      <c r="V28" s="55">
        <f>IFERROR(INDEX('Indicators and weighting'!$G$10:$G$66,MATCH(H28,'Indicators and weighting'!$A$10:$A$66,0)),0)</f>
        <v>0</v>
      </c>
      <c r="W28" s="12"/>
      <c r="X28" s="12" t="s">
        <v>79</v>
      </c>
      <c r="Y28" s="28" t="s">
        <v>635</v>
      </c>
    </row>
    <row r="29" spans="1:28" ht="165" x14ac:dyDescent="0.25">
      <c r="A29" s="12" t="str">
        <f>CONCATENATE(MATCH(F29,IGNORE!$A$4:$A$6,0),".",D29,".",B29)</f>
        <v>1.3.38</v>
      </c>
      <c r="B29" s="12">
        <v>38</v>
      </c>
      <c r="C29" s="10">
        <v>36</v>
      </c>
      <c r="D29" s="10">
        <v>3</v>
      </c>
      <c r="E29" s="10" t="s">
        <v>64</v>
      </c>
      <c r="F29" s="12" t="s">
        <v>872</v>
      </c>
      <c r="G29" s="12" t="s">
        <v>65</v>
      </c>
      <c r="H29" s="12" t="s">
        <v>756</v>
      </c>
      <c r="I29" s="12" t="s">
        <v>66</v>
      </c>
      <c r="J29" s="12" t="s">
        <v>693</v>
      </c>
      <c r="K29" s="12"/>
      <c r="L29" s="12"/>
      <c r="M29" s="12" t="s">
        <v>694</v>
      </c>
      <c r="N29" s="12" t="s">
        <v>17</v>
      </c>
      <c r="O29" s="12"/>
      <c r="P29" s="12">
        <v>2</v>
      </c>
      <c r="Q29" s="12"/>
      <c r="R29" s="12"/>
      <c r="S29" s="12" t="s">
        <v>329</v>
      </c>
      <c r="T29" s="12" t="s">
        <v>68</v>
      </c>
      <c r="U29" s="12" t="s">
        <v>69</v>
      </c>
      <c r="V29" s="55">
        <f>IFERROR(INDEX('Indicators and weighting'!$G$10:$G$66,MATCH(H29,'Indicators and weighting'!$A$10:$A$66,0)),0)</f>
        <v>6.5789473684210523E-3</v>
      </c>
      <c r="W29" s="12"/>
      <c r="X29" s="12"/>
      <c r="Y29" s="28" t="s">
        <v>633</v>
      </c>
      <c r="AA29" s="61" t="s">
        <v>866</v>
      </c>
    </row>
    <row r="30" spans="1:28" ht="165.75" x14ac:dyDescent="0.25">
      <c r="A30" s="15" t="str">
        <f>CONCATENATE(MATCH(F30,IGNORE!$A$4:$A$6,0),".",D30,".",B30)</f>
        <v>1.3.40</v>
      </c>
      <c r="B30" s="15">
        <v>40</v>
      </c>
      <c r="C30" s="24">
        <v>244</v>
      </c>
      <c r="D30" s="24">
        <v>3</v>
      </c>
      <c r="E30" s="24" t="s">
        <v>64</v>
      </c>
      <c r="F30" s="15" t="s">
        <v>872</v>
      </c>
      <c r="G30" s="15" t="s">
        <v>65</v>
      </c>
      <c r="H30" s="12" t="s">
        <v>756</v>
      </c>
      <c r="I30" s="15" t="s">
        <v>70</v>
      </c>
      <c r="J30" s="15" t="s">
        <v>71</v>
      </c>
      <c r="K30" s="15" t="s">
        <v>72</v>
      </c>
      <c r="L30" s="15" t="s">
        <v>73</v>
      </c>
      <c r="M30" s="15" t="s">
        <v>74</v>
      </c>
      <c r="N30" s="15" t="s">
        <v>17</v>
      </c>
      <c r="O30" s="15"/>
      <c r="P30" s="15">
        <v>3</v>
      </c>
      <c r="Q30" s="15"/>
      <c r="R30" s="15"/>
      <c r="S30" s="15" t="s">
        <v>20</v>
      </c>
      <c r="T30" s="15" t="s">
        <v>68</v>
      </c>
      <c r="U30" s="15"/>
      <c r="V30" s="55">
        <f>IFERROR(INDEX('Indicators and weighting'!$G$10:$G$66,MATCH(H30,'Indicators and weighting'!$A$10:$A$66,0)),0)</f>
        <v>6.5789473684210523E-3</v>
      </c>
      <c r="W30" s="15"/>
      <c r="X30" s="15"/>
      <c r="Y30" s="28" t="s">
        <v>634</v>
      </c>
      <c r="AA30" s="61" t="s">
        <v>866</v>
      </c>
    </row>
    <row r="31" spans="1:28" ht="306" x14ac:dyDescent="0.25">
      <c r="A31" s="12" t="str">
        <f>CONCATENATE(MATCH(F31,IGNORE!$A$4:$A$6,0),".",D31,".",B31)</f>
        <v>2.3.46</v>
      </c>
      <c r="B31" s="12">
        <v>46</v>
      </c>
      <c r="C31" s="10">
        <v>65</v>
      </c>
      <c r="D31" s="10">
        <v>3</v>
      </c>
      <c r="E31" s="10" t="s">
        <v>64</v>
      </c>
      <c r="F31" s="9" t="s">
        <v>26</v>
      </c>
      <c r="G31" s="12" t="s">
        <v>82</v>
      </c>
      <c r="H31" s="12" t="s">
        <v>757</v>
      </c>
      <c r="I31" s="12" t="s">
        <v>713</v>
      </c>
      <c r="J31" s="12" t="s">
        <v>83</v>
      </c>
      <c r="K31" s="12" t="s">
        <v>84</v>
      </c>
      <c r="L31" s="12" t="s">
        <v>85</v>
      </c>
      <c r="M31" s="12" t="s">
        <v>86</v>
      </c>
      <c r="N31" s="12" t="s">
        <v>17</v>
      </c>
      <c r="O31" s="12" t="s">
        <v>87</v>
      </c>
      <c r="P31" s="12">
        <v>2</v>
      </c>
      <c r="Q31" s="12"/>
      <c r="R31" s="12"/>
      <c r="S31" s="17" t="s">
        <v>318</v>
      </c>
      <c r="T31" s="12"/>
      <c r="U31" s="12" t="s">
        <v>88</v>
      </c>
      <c r="V31" s="55">
        <f>IFERROR(INDEX('Indicators and weighting'!$G$10:$G$66,MATCH(H31,'Indicators and weighting'!$A$10:$A$66,0)),0)</f>
        <v>5.9523809523809521E-3</v>
      </c>
      <c r="W31" s="12"/>
      <c r="X31" s="12" t="s">
        <v>382</v>
      </c>
      <c r="Y31" s="28" t="s">
        <v>636</v>
      </c>
      <c r="AA31" s="61" t="s">
        <v>865</v>
      </c>
      <c r="AB31" s="61" t="s">
        <v>866</v>
      </c>
    </row>
    <row r="32" spans="1:28" ht="306" x14ac:dyDescent="0.25">
      <c r="A32" s="12" t="str">
        <f>CONCATENATE(MATCH(F32,IGNORE!$A$4:$A$6,0),".",D32,".",B32)</f>
        <v>2.3.47</v>
      </c>
      <c r="B32" s="12">
        <v>47</v>
      </c>
      <c r="C32" s="24">
        <v>66</v>
      </c>
      <c r="D32" s="24">
        <v>3</v>
      </c>
      <c r="E32" s="24" t="s">
        <v>64</v>
      </c>
      <c r="F32" s="9" t="s">
        <v>26</v>
      </c>
      <c r="G32" s="12" t="s">
        <v>82</v>
      </c>
      <c r="H32" s="12" t="s">
        <v>757</v>
      </c>
      <c r="I32" s="12" t="s">
        <v>460</v>
      </c>
      <c r="J32" s="12" t="s">
        <v>89</v>
      </c>
      <c r="K32" s="12" t="s">
        <v>90</v>
      </c>
      <c r="L32" s="12" t="s">
        <v>91</v>
      </c>
      <c r="M32" s="12" t="s">
        <v>92</v>
      </c>
      <c r="N32" s="12" t="s">
        <v>17</v>
      </c>
      <c r="O32" s="12" t="s">
        <v>93</v>
      </c>
      <c r="P32" s="12">
        <v>2</v>
      </c>
      <c r="Q32" s="12"/>
      <c r="R32" s="12"/>
      <c r="S32" s="17" t="s">
        <v>326</v>
      </c>
      <c r="T32" s="12"/>
      <c r="U32" s="12" t="s">
        <v>94</v>
      </c>
      <c r="V32" s="55">
        <f>IFERROR(INDEX('Indicators and weighting'!$G$10:$G$66,MATCH(H32,'Indicators and weighting'!$A$10:$A$66,0)),0)</f>
        <v>5.9523809523809521E-3</v>
      </c>
      <c r="W32" s="12"/>
      <c r="X32" s="12"/>
      <c r="Y32" s="28"/>
      <c r="AA32" s="61" t="s">
        <v>865</v>
      </c>
      <c r="AB32" s="61" t="s">
        <v>866</v>
      </c>
    </row>
    <row r="33" spans="1:28" ht="51" x14ac:dyDescent="0.25">
      <c r="A33" s="9" t="str">
        <f>CONCATENATE(MATCH(F33,IGNORE!$A$4:$A$6,0),".",D33,".",B33)</f>
        <v>2.3.48</v>
      </c>
      <c r="B33" s="9">
        <v>48</v>
      </c>
      <c r="C33" s="10"/>
      <c r="D33" s="10">
        <v>3</v>
      </c>
      <c r="E33" s="10" t="s">
        <v>64</v>
      </c>
      <c r="F33" s="9" t="s">
        <v>26</v>
      </c>
      <c r="G33" s="9" t="s">
        <v>338</v>
      </c>
      <c r="H33" s="9" t="s">
        <v>338</v>
      </c>
      <c r="I33" s="9" t="s">
        <v>819</v>
      </c>
      <c r="J33" s="9" t="s">
        <v>461</v>
      </c>
      <c r="K33" s="9" t="s">
        <v>95</v>
      </c>
      <c r="L33" s="9"/>
      <c r="M33" s="9" t="s">
        <v>462</v>
      </c>
      <c r="N33" s="9" t="s">
        <v>429</v>
      </c>
      <c r="O33" s="9" t="s">
        <v>96</v>
      </c>
      <c r="P33" s="9">
        <v>1</v>
      </c>
      <c r="Q33" s="9"/>
      <c r="R33" s="9"/>
      <c r="S33" s="9" t="s">
        <v>337</v>
      </c>
      <c r="T33" s="9"/>
      <c r="U33" s="9"/>
      <c r="V33" s="55">
        <f>IFERROR(INDEX('Indicators and weighting'!$G$10:$G$66,MATCH(H33,'Indicators and weighting'!$A$10:$A$66,0)),0)</f>
        <v>2.976190476190476E-3</v>
      </c>
      <c r="W33" s="9"/>
      <c r="X33" s="9"/>
      <c r="Y33" s="28"/>
      <c r="AA33" s="61" t="s">
        <v>865</v>
      </c>
      <c r="AB33" s="61" t="s">
        <v>866</v>
      </c>
    </row>
    <row r="34" spans="1:28" ht="89.25" x14ac:dyDescent="0.25">
      <c r="A34" s="9" t="str">
        <f>CONCATENATE(MATCH(F34,IGNORE!$A$4:$A$6,0),".",D34,".",B34)</f>
        <v>2.3.49</v>
      </c>
      <c r="B34" s="9">
        <v>49</v>
      </c>
      <c r="C34" s="14"/>
      <c r="D34" s="14">
        <v>3</v>
      </c>
      <c r="E34" s="14" t="s">
        <v>64</v>
      </c>
      <c r="F34" s="9" t="s">
        <v>26</v>
      </c>
      <c r="G34" s="9" t="s">
        <v>338</v>
      </c>
      <c r="H34" s="9" t="s">
        <v>338</v>
      </c>
      <c r="I34" s="9" t="s">
        <v>463</v>
      </c>
      <c r="J34" s="9" t="s">
        <v>464</v>
      </c>
      <c r="K34" s="9" t="s">
        <v>339</v>
      </c>
      <c r="L34" s="9" t="s">
        <v>465</v>
      </c>
      <c r="M34" s="9" t="s">
        <v>462</v>
      </c>
      <c r="N34" s="9" t="s">
        <v>429</v>
      </c>
      <c r="O34" s="9"/>
      <c r="P34" s="9">
        <v>1</v>
      </c>
      <c r="Q34" s="9"/>
      <c r="R34" s="9"/>
      <c r="S34" s="9" t="s">
        <v>337</v>
      </c>
      <c r="T34" s="9"/>
      <c r="U34" s="9"/>
      <c r="V34" s="55">
        <f>IFERROR(INDEX('Indicators and weighting'!$G$10:$G$66,MATCH(H34,'Indicators and weighting'!$A$10:$A$66,0)),0)</f>
        <v>2.976190476190476E-3</v>
      </c>
      <c r="W34" s="9"/>
      <c r="X34" s="9"/>
      <c r="Y34" s="28"/>
      <c r="AA34" s="61" t="s">
        <v>865</v>
      </c>
      <c r="AB34" s="61" t="s">
        <v>866</v>
      </c>
    </row>
    <row r="35" spans="1:28" ht="38.25" x14ac:dyDescent="0.25">
      <c r="A35" s="9" t="str">
        <f>CONCATENATE(MATCH(F35,IGNORE!$A$4:$A$6,0),".",D35,".",B35)</f>
        <v>2.3.50</v>
      </c>
      <c r="B35" s="9">
        <v>50</v>
      </c>
      <c r="C35" s="10"/>
      <c r="D35" s="10">
        <v>3</v>
      </c>
      <c r="E35" s="10" t="s">
        <v>64</v>
      </c>
      <c r="F35" s="9" t="s">
        <v>26</v>
      </c>
      <c r="G35" s="9" t="s">
        <v>338</v>
      </c>
      <c r="H35" s="9" t="s">
        <v>338</v>
      </c>
      <c r="I35" s="9" t="s">
        <v>341</v>
      </c>
      <c r="J35" s="9" t="s">
        <v>466</v>
      </c>
      <c r="K35" s="9"/>
      <c r="L35" s="9" t="s">
        <v>467</v>
      </c>
      <c r="M35" s="9" t="s">
        <v>462</v>
      </c>
      <c r="N35" s="9" t="s">
        <v>429</v>
      </c>
      <c r="O35" s="9"/>
      <c r="P35" s="9">
        <v>1</v>
      </c>
      <c r="Q35" s="9"/>
      <c r="R35" s="9"/>
      <c r="S35" s="9" t="s">
        <v>337</v>
      </c>
      <c r="T35" s="9"/>
      <c r="U35" s="9"/>
      <c r="V35" s="55">
        <f>IFERROR(INDEX('Indicators and weighting'!$G$10:$G$66,MATCH(H35,'Indicators and weighting'!$A$10:$A$66,0)),0)</f>
        <v>2.976190476190476E-3</v>
      </c>
      <c r="W35" s="9"/>
      <c r="X35" s="9"/>
      <c r="Y35" s="28"/>
      <c r="AA35" s="61" t="s">
        <v>865</v>
      </c>
      <c r="AB35" s="61" t="s">
        <v>866</v>
      </c>
    </row>
    <row r="36" spans="1:28" ht="38.25" x14ac:dyDescent="0.25">
      <c r="A36" s="9" t="str">
        <f>CONCATENATE(MATCH(F36,IGNORE!$A$4:$A$6,0),".",D36,".",B36)</f>
        <v>2.3.51</v>
      </c>
      <c r="B36" s="9">
        <v>51</v>
      </c>
      <c r="C36" s="14"/>
      <c r="D36" s="14">
        <v>3</v>
      </c>
      <c r="E36" s="14" t="s">
        <v>64</v>
      </c>
      <c r="F36" s="9" t="s">
        <v>26</v>
      </c>
      <c r="G36" s="9" t="s">
        <v>338</v>
      </c>
      <c r="H36" s="9" t="s">
        <v>338</v>
      </c>
      <c r="I36" s="9" t="s">
        <v>468</v>
      </c>
      <c r="J36" s="9" t="s">
        <v>469</v>
      </c>
      <c r="K36" s="9"/>
      <c r="L36" s="9" t="s">
        <v>470</v>
      </c>
      <c r="M36" s="9" t="s">
        <v>462</v>
      </c>
      <c r="N36" s="9" t="s">
        <v>429</v>
      </c>
      <c r="O36" s="9"/>
      <c r="P36" s="9">
        <v>1</v>
      </c>
      <c r="Q36" s="9"/>
      <c r="R36" s="9"/>
      <c r="S36" s="9" t="s">
        <v>337</v>
      </c>
      <c r="T36" s="9"/>
      <c r="U36" s="9"/>
      <c r="V36" s="55">
        <f>IFERROR(INDEX('Indicators and weighting'!$G$10:$G$66,MATCH(H36,'Indicators and weighting'!$A$10:$A$66,0)),0)</f>
        <v>2.976190476190476E-3</v>
      </c>
      <c r="W36" s="9"/>
      <c r="X36" s="9"/>
      <c r="Y36" s="28"/>
      <c r="AA36" s="61" t="s">
        <v>865</v>
      </c>
      <c r="AB36" s="61" t="s">
        <v>866</v>
      </c>
    </row>
    <row r="37" spans="1:28" ht="114.75" x14ac:dyDescent="0.25">
      <c r="A37" s="9" t="str">
        <f>CONCATENATE(MATCH(F37,IGNORE!$A$4:$A$6,0),".",D37,".",B37)</f>
        <v>3.3.44</v>
      </c>
      <c r="B37" s="9">
        <v>44</v>
      </c>
      <c r="C37" s="14">
        <v>35</v>
      </c>
      <c r="D37" s="14">
        <v>3</v>
      </c>
      <c r="E37" s="14" t="s">
        <v>64</v>
      </c>
      <c r="F37" s="9" t="s">
        <v>366</v>
      </c>
      <c r="G37" s="9" t="s">
        <v>65</v>
      </c>
      <c r="H37" s="9" t="s">
        <v>755</v>
      </c>
      <c r="I37" s="9" t="s">
        <v>355</v>
      </c>
      <c r="J37" s="9" t="s">
        <v>356</v>
      </c>
      <c r="K37" s="9" t="s">
        <v>171</v>
      </c>
      <c r="L37" s="9" t="s">
        <v>80</v>
      </c>
      <c r="M37" s="9" t="s">
        <v>357</v>
      </c>
      <c r="N37" s="9" t="s">
        <v>429</v>
      </c>
      <c r="O37" s="9"/>
      <c r="P37" s="9">
        <v>1</v>
      </c>
      <c r="Q37" s="9"/>
      <c r="R37" s="9"/>
      <c r="S37" s="9" t="s">
        <v>20</v>
      </c>
      <c r="T37" s="9"/>
      <c r="U37" s="9"/>
      <c r="V37" s="55">
        <f>IFERROR(INDEX('Indicators and weighting'!$G$10:$G$66,MATCH(H37,'Indicators and weighting'!$A$10:$A$66,0)),0)</f>
        <v>1.953125E-3</v>
      </c>
      <c r="W37" s="9"/>
      <c r="X37" s="9" t="s">
        <v>805</v>
      </c>
      <c r="Y37" s="28"/>
      <c r="AA37" s="61" t="s">
        <v>865</v>
      </c>
      <c r="AB37" s="61" t="s">
        <v>866</v>
      </c>
    </row>
    <row r="38" spans="1:28" ht="127.5" x14ac:dyDescent="0.25">
      <c r="A38" s="12" t="str">
        <f>CONCATENATE(MATCH(F38,IGNORE!$A$4:$A$6,0),".",D38,".",B38)</f>
        <v>1.3.52</v>
      </c>
      <c r="B38" s="12">
        <v>52</v>
      </c>
      <c r="C38" s="10" t="s">
        <v>98</v>
      </c>
      <c r="D38" s="10">
        <v>3</v>
      </c>
      <c r="E38" s="10" t="s">
        <v>64</v>
      </c>
      <c r="F38" s="12" t="s">
        <v>872</v>
      </c>
      <c r="G38" s="12" t="s">
        <v>101</v>
      </c>
      <c r="H38" s="9" t="s">
        <v>755</v>
      </c>
      <c r="I38" s="12" t="s">
        <v>625</v>
      </c>
      <c r="J38" s="25" t="s">
        <v>471</v>
      </c>
      <c r="K38" s="25" t="s">
        <v>472</v>
      </c>
      <c r="L38" s="25"/>
      <c r="M38" s="25" t="s">
        <v>473</v>
      </c>
      <c r="N38" s="25" t="s">
        <v>17</v>
      </c>
      <c r="O38" s="12" t="s">
        <v>102</v>
      </c>
      <c r="P38" s="12">
        <v>3</v>
      </c>
      <c r="Q38" s="9" t="s">
        <v>800</v>
      </c>
      <c r="R38" s="12"/>
      <c r="S38" s="12" t="s">
        <v>323</v>
      </c>
      <c r="T38" s="12"/>
      <c r="U38" s="12" t="s">
        <v>103</v>
      </c>
      <c r="V38" s="55">
        <f>IFERROR(INDEX('Indicators and weighting'!$G$10:$G$66,MATCH(H38,'Indicators and weighting'!$A$10:$A$66,0)),0)</f>
        <v>1.953125E-3</v>
      </c>
      <c r="W38" s="12"/>
      <c r="X38" s="12"/>
      <c r="Y38" s="28"/>
      <c r="AA38" s="61" t="s">
        <v>865</v>
      </c>
      <c r="AB38" s="61" t="s">
        <v>866</v>
      </c>
    </row>
    <row r="39" spans="1:28" ht="255" x14ac:dyDescent="0.25">
      <c r="A39" s="12" t="str">
        <f>CONCATENATE(MATCH(F39,IGNORE!$A$4:$A$6,0),".",D39,".",B39)</f>
        <v>3.3.53</v>
      </c>
      <c r="B39" s="12">
        <v>53</v>
      </c>
      <c r="C39" s="24">
        <v>245</v>
      </c>
      <c r="D39" s="24">
        <v>3</v>
      </c>
      <c r="E39" s="24" t="s">
        <v>64</v>
      </c>
      <c r="F39" s="12" t="s">
        <v>366</v>
      </c>
      <c r="G39" s="12" t="s">
        <v>97</v>
      </c>
      <c r="H39" s="9" t="s">
        <v>755</v>
      </c>
      <c r="I39" s="12" t="s">
        <v>776</v>
      </c>
      <c r="J39" s="12" t="s">
        <v>474</v>
      </c>
      <c r="K39" s="12" t="s">
        <v>475</v>
      </c>
      <c r="L39" s="12" t="s">
        <v>104</v>
      </c>
      <c r="M39" s="12" t="s">
        <v>105</v>
      </c>
      <c r="N39" s="12" t="s">
        <v>17</v>
      </c>
      <c r="O39" s="12"/>
      <c r="P39" s="12">
        <v>2</v>
      </c>
      <c r="Q39" s="12"/>
      <c r="R39" s="12"/>
      <c r="S39" s="12" t="s">
        <v>330</v>
      </c>
      <c r="T39" s="12"/>
      <c r="U39" s="12" t="s">
        <v>106</v>
      </c>
      <c r="V39" s="55">
        <f>IFERROR(INDEX('Indicators and weighting'!$G$10:$G$66,MATCH(H39,'Indicators and weighting'!$A$10:$A$66,0)),0)</f>
        <v>1.953125E-3</v>
      </c>
      <c r="W39" s="12"/>
      <c r="X39" s="12"/>
      <c r="Y39" s="28"/>
      <c r="AA39" s="61" t="s">
        <v>865</v>
      </c>
      <c r="AB39" s="61" t="s">
        <v>866</v>
      </c>
    </row>
    <row r="40" spans="1:28" ht="89.25" x14ac:dyDescent="0.25">
      <c r="A40" s="9" t="str">
        <f>CONCATENATE(MATCH(F40,IGNORE!$A$4:$A$6,0),".",D40,".",B40)</f>
        <v>3.3.54</v>
      </c>
      <c r="B40" s="9">
        <v>54</v>
      </c>
      <c r="C40" s="10">
        <v>17</v>
      </c>
      <c r="D40" s="10">
        <v>3</v>
      </c>
      <c r="E40" s="10" t="s">
        <v>64</v>
      </c>
      <c r="F40" s="9" t="s">
        <v>366</v>
      </c>
      <c r="G40" s="9" t="s">
        <v>97</v>
      </c>
      <c r="H40" s="9" t="s">
        <v>755</v>
      </c>
      <c r="I40" s="9" t="s">
        <v>107</v>
      </c>
      <c r="J40" s="7"/>
      <c r="K40" s="9" t="s">
        <v>476</v>
      </c>
      <c r="L40" s="9" t="s">
        <v>477</v>
      </c>
      <c r="M40" s="9" t="s">
        <v>478</v>
      </c>
      <c r="N40" s="9" t="s">
        <v>429</v>
      </c>
      <c r="O40" s="9"/>
      <c r="P40" s="9">
        <v>1</v>
      </c>
      <c r="Q40" s="9" t="s">
        <v>800</v>
      </c>
      <c r="R40" s="9"/>
      <c r="S40" s="9"/>
      <c r="T40" s="9"/>
      <c r="U40" s="9"/>
      <c r="V40" s="55">
        <f>IFERROR(INDEX('Indicators and weighting'!$G$10:$G$66,MATCH(H40,'Indicators and weighting'!$A$10:$A$66,0)),0)</f>
        <v>1.953125E-3</v>
      </c>
      <c r="W40" s="9"/>
      <c r="X40" s="9"/>
      <c r="Y40" s="28" t="s">
        <v>637</v>
      </c>
      <c r="AA40" s="61" t="s">
        <v>865</v>
      </c>
      <c r="AB40" s="61" t="s">
        <v>866</v>
      </c>
    </row>
    <row r="41" spans="1:28" ht="140.25" customHeight="1" x14ac:dyDescent="0.25">
      <c r="A41" s="9" t="str">
        <f>CONCATENATE(MATCH(F41,IGNORE!$A$4:$A$6,0),".",D41,".",B41)</f>
        <v>3.3.55</v>
      </c>
      <c r="B41" s="9">
        <v>55</v>
      </c>
      <c r="C41" s="14"/>
      <c r="D41" s="14">
        <v>3</v>
      </c>
      <c r="E41" s="14" t="s">
        <v>64</v>
      </c>
      <c r="F41" s="9" t="s">
        <v>366</v>
      </c>
      <c r="G41" s="9" t="s">
        <v>97</v>
      </c>
      <c r="H41" s="9" t="s">
        <v>755</v>
      </c>
      <c r="I41" s="9" t="s">
        <v>109</v>
      </c>
      <c r="J41" s="7"/>
      <c r="K41" s="9" t="s">
        <v>479</v>
      </c>
      <c r="L41" s="9" t="s">
        <v>358</v>
      </c>
      <c r="M41" s="9"/>
      <c r="N41" s="9" t="s">
        <v>480</v>
      </c>
      <c r="O41" s="9" t="s">
        <v>359</v>
      </c>
      <c r="P41" s="9">
        <v>1</v>
      </c>
      <c r="Q41" s="9" t="s">
        <v>800</v>
      </c>
      <c r="R41" s="9"/>
      <c r="S41" s="9"/>
      <c r="T41" s="9"/>
      <c r="U41" s="9"/>
      <c r="V41" s="55">
        <f>IFERROR(INDEX('Indicators and weighting'!$G$10:$G$66,MATCH(H41,'Indicators and weighting'!$A$10:$A$66,0)),0)</f>
        <v>1.953125E-3</v>
      </c>
      <c r="W41" s="9"/>
      <c r="X41" s="9"/>
      <c r="Y41" s="28" t="s">
        <v>638</v>
      </c>
      <c r="AA41" s="61" t="s">
        <v>865</v>
      </c>
      <c r="AB41" s="61" t="s">
        <v>866</v>
      </c>
    </row>
    <row r="42" spans="1:28" ht="102" x14ac:dyDescent="0.25">
      <c r="A42" s="9" t="str">
        <f>CONCATENATE(MATCH(F42,IGNORE!$A$4:$A$6,0),".",D42,".",B42)</f>
        <v>3.3.56</v>
      </c>
      <c r="B42" s="9">
        <v>56</v>
      </c>
      <c r="C42" s="10"/>
      <c r="D42" s="10">
        <v>3</v>
      </c>
      <c r="E42" s="10" t="s">
        <v>64</v>
      </c>
      <c r="F42" s="9" t="s">
        <v>366</v>
      </c>
      <c r="G42" s="9" t="s">
        <v>97</v>
      </c>
      <c r="H42" s="9" t="s">
        <v>755</v>
      </c>
      <c r="I42" s="9" t="s">
        <v>384</v>
      </c>
      <c r="J42" s="9" t="s">
        <v>481</v>
      </c>
      <c r="K42" s="9" t="s">
        <v>482</v>
      </c>
      <c r="L42" s="9"/>
      <c r="M42" s="9" t="s">
        <v>483</v>
      </c>
      <c r="N42" s="9" t="s">
        <v>429</v>
      </c>
      <c r="O42" s="9"/>
      <c r="P42" s="9">
        <v>1</v>
      </c>
      <c r="Q42" s="9"/>
      <c r="R42" s="9"/>
      <c r="S42" s="9"/>
      <c r="T42" s="9"/>
      <c r="U42" s="9"/>
      <c r="V42" s="55">
        <f>IFERROR(INDEX('Indicators and weighting'!$G$10:$G$66,MATCH(H42,'Indicators and weighting'!$A$10:$A$66,0)),0)</f>
        <v>1.953125E-3</v>
      </c>
      <c r="W42" s="9"/>
      <c r="X42" s="9"/>
      <c r="Y42" s="28"/>
      <c r="Z42" s="60" t="s">
        <v>841</v>
      </c>
      <c r="AA42" s="61" t="s">
        <v>865</v>
      </c>
      <c r="AB42" s="61" t="s">
        <v>866</v>
      </c>
    </row>
    <row r="43" spans="1:28" ht="63.75" x14ac:dyDescent="0.25">
      <c r="A43" s="9" t="str">
        <f>CONCATENATE(MATCH(F43,IGNORE!$A$4:$A$6,0),".",D43,".",B43)</f>
        <v>3.3.57</v>
      </c>
      <c r="B43" s="9">
        <v>57</v>
      </c>
      <c r="C43" s="14"/>
      <c r="D43" s="14">
        <v>3</v>
      </c>
      <c r="E43" s="14" t="s">
        <v>64</v>
      </c>
      <c r="F43" s="9" t="s">
        <v>366</v>
      </c>
      <c r="G43" s="9" t="s">
        <v>81</v>
      </c>
      <c r="H43" s="9" t="s">
        <v>755</v>
      </c>
      <c r="I43" s="9" t="s">
        <v>110</v>
      </c>
      <c r="J43" s="7"/>
      <c r="K43" s="7" t="s">
        <v>19</v>
      </c>
      <c r="L43" s="9" t="s">
        <v>350</v>
      </c>
      <c r="M43" s="9" t="s">
        <v>75</v>
      </c>
      <c r="N43" s="9" t="s">
        <v>429</v>
      </c>
      <c r="O43" s="9"/>
      <c r="P43" s="9">
        <v>1</v>
      </c>
      <c r="Q43" s="9"/>
      <c r="R43" s="9"/>
      <c r="S43" s="9"/>
      <c r="T43" s="9"/>
      <c r="U43" s="9"/>
      <c r="V43" s="55">
        <f>IFERROR(INDEX('Indicators and weighting'!$G$10:$G$66,MATCH(H43,'Indicators and weighting'!$A$10:$A$66,0)),0)</f>
        <v>1.953125E-3</v>
      </c>
      <c r="W43" s="9"/>
      <c r="X43" s="9"/>
      <c r="Y43" s="28"/>
      <c r="AA43" s="61" t="s">
        <v>865</v>
      </c>
      <c r="AB43" s="61" t="s">
        <v>866</v>
      </c>
    </row>
    <row r="44" spans="1:28" ht="76.5" x14ac:dyDescent="0.25">
      <c r="A44" s="9" t="str">
        <f>CONCATENATE(MATCH(F44,IGNORE!$A$4:$A$6,0),".",D44,".",B44)</f>
        <v>3.3.58</v>
      </c>
      <c r="B44" s="9">
        <v>58</v>
      </c>
      <c r="C44" s="10"/>
      <c r="D44" s="10">
        <v>3</v>
      </c>
      <c r="E44" s="10" t="s">
        <v>64</v>
      </c>
      <c r="F44" s="9" t="s">
        <v>366</v>
      </c>
      <c r="G44" s="9" t="s">
        <v>113</v>
      </c>
      <c r="H44" s="9" t="s">
        <v>755</v>
      </c>
      <c r="I44" s="9" t="s">
        <v>739</v>
      </c>
      <c r="J44" s="9" t="s">
        <v>741</v>
      </c>
      <c r="K44" s="9"/>
      <c r="L44" s="9" t="s">
        <v>740</v>
      </c>
      <c r="M44" s="9" t="s">
        <v>742</v>
      </c>
      <c r="N44" s="9" t="s">
        <v>429</v>
      </c>
      <c r="O44" s="9" t="s">
        <v>114</v>
      </c>
      <c r="P44" s="9">
        <v>1</v>
      </c>
      <c r="Q44" s="9"/>
      <c r="R44" s="9"/>
      <c r="S44" s="9"/>
      <c r="T44" s="9"/>
      <c r="U44" s="9"/>
      <c r="V44" s="55">
        <f>IFERROR(INDEX('Indicators and weighting'!$G$10:$G$66,MATCH(H44,'Indicators and weighting'!$A$10:$A$66,0)),0)</f>
        <v>1.953125E-3</v>
      </c>
      <c r="W44" s="9"/>
      <c r="X44" s="9"/>
      <c r="Y44" s="28" t="s">
        <v>639</v>
      </c>
      <c r="Z44" s="60" t="s">
        <v>842</v>
      </c>
      <c r="AA44" s="61" t="s">
        <v>865</v>
      </c>
      <c r="AB44" s="61" t="s">
        <v>866</v>
      </c>
    </row>
    <row r="45" spans="1:28" ht="382.5" x14ac:dyDescent="0.25">
      <c r="A45" s="9" t="str">
        <f>CONCATENATE(MATCH(F45,IGNORE!$A$4:$A$6,0),".",D45,".",B45)</f>
        <v>1.4.69</v>
      </c>
      <c r="B45" s="9">
        <v>69</v>
      </c>
      <c r="C45" s="14"/>
      <c r="D45" s="14">
        <v>4</v>
      </c>
      <c r="E45" s="14" t="s">
        <v>108</v>
      </c>
      <c r="F45" s="9" t="s">
        <v>872</v>
      </c>
      <c r="G45" s="9" t="s">
        <v>121</v>
      </c>
      <c r="H45" s="9" t="s">
        <v>758</v>
      </c>
      <c r="I45" s="9" t="s">
        <v>489</v>
      </c>
      <c r="J45" s="9" t="s">
        <v>490</v>
      </c>
      <c r="K45" s="9" t="s">
        <v>491</v>
      </c>
      <c r="L45" s="9" t="s">
        <v>492</v>
      </c>
      <c r="M45" s="9" t="s">
        <v>493</v>
      </c>
      <c r="N45" s="9" t="s">
        <v>429</v>
      </c>
      <c r="O45" s="9" t="s">
        <v>123</v>
      </c>
      <c r="P45" s="9">
        <v>1</v>
      </c>
      <c r="Q45" s="9"/>
      <c r="R45" s="9"/>
      <c r="S45" s="9" t="s">
        <v>330</v>
      </c>
      <c r="T45" s="9"/>
      <c r="U45" s="9"/>
      <c r="V45" s="55">
        <f>IFERROR(INDEX('Indicators and weighting'!$G$10:$G$66,MATCH(H45,'Indicators and weighting'!$A$10:$A$66,0)),0)</f>
        <v>0</v>
      </c>
      <c r="W45" s="9"/>
      <c r="X45" s="9"/>
      <c r="Y45" s="29" t="s">
        <v>641</v>
      </c>
      <c r="AA45" s="61" t="s">
        <v>865</v>
      </c>
      <c r="AB45" s="61" t="s">
        <v>866</v>
      </c>
    </row>
    <row r="46" spans="1:28" ht="90" x14ac:dyDescent="0.25">
      <c r="A46" s="9" t="str">
        <f>CONCATENATE(MATCH(F46,IGNORE!$A$4:$A$6,0),".",D46,".",B46)</f>
        <v>1.4.75</v>
      </c>
      <c r="B46" s="9">
        <v>75</v>
      </c>
      <c r="C46" s="10"/>
      <c r="D46" s="10">
        <v>4</v>
      </c>
      <c r="E46" s="10" t="s">
        <v>111</v>
      </c>
      <c r="F46" s="9" t="s">
        <v>872</v>
      </c>
      <c r="G46" s="9" t="s">
        <v>112</v>
      </c>
      <c r="H46" s="9" t="s">
        <v>760</v>
      </c>
      <c r="I46" s="9" t="s">
        <v>386</v>
      </c>
      <c r="J46" s="9" t="s">
        <v>696</v>
      </c>
      <c r="K46" s="9" t="s">
        <v>697</v>
      </c>
      <c r="L46" s="9"/>
      <c r="M46" s="9" t="s">
        <v>75</v>
      </c>
      <c r="N46" s="9" t="s">
        <v>429</v>
      </c>
      <c r="O46" s="9"/>
      <c r="P46" s="9">
        <v>1</v>
      </c>
      <c r="Q46" s="9"/>
      <c r="R46" s="9"/>
      <c r="S46" s="9"/>
      <c r="T46" s="9"/>
      <c r="U46" s="9"/>
      <c r="V46" s="55">
        <f>IFERROR(INDEX('Indicators and weighting'!$G$10:$G$66,MATCH(H46,'Indicators and weighting'!$A$10:$A$66,0)),0)</f>
        <v>1.3157894736842105E-2</v>
      </c>
      <c r="W46" s="9"/>
      <c r="X46" s="9" t="s">
        <v>128</v>
      </c>
      <c r="Y46" s="28" t="s">
        <v>644</v>
      </c>
      <c r="AA46" s="61" t="s">
        <v>865</v>
      </c>
      <c r="AB46" s="61" t="s">
        <v>866</v>
      </c>
    </row>
    <row r="47" spans="1:28" ht="127.5" x14ac:dyDescent="0.25">
      <c r="A47" s="9" t="str">
        <f>CONCATENATE(MATCH(F47,IGNORE!$A$4:$A$6,0),".",D47,".",B47)</f>
        <v>1.4.76</v>
      </c>
      <c r="B47" s="9">
        <v>76</v>
      </c>
      <c r="C47" s="14"/>
      <c r="D47" s="14">
        <v>4</v>
      </c>
      <c r="E47" s="14" t="s">
        <v>111</v>
      </c>
      <c r="F47" s="9" t="s">
        <v>872</v>
      </c>
      <c r="G47" s="9" t="s">
        <v>115</v>
      </c>
      <c r="H47" s="9" t="s">
        <v>115</v>
      </c>
      <c r="I47" s="9" t="s">
        <v>387</v>
      </c>
      <c r="J47" s="9" t="s">
        <v>787</v>
      </c>
      <c r="K47" s="9" t="s">
        <v>788</v>
      </c>
      <c r="L47" s="9"/>
      <c r="M47" s="9" t="s">
        <v>501</v>
      </c>
      <c r="N47" s="9" t="s">
        <v>429</v>
      </c>
      <c r="O47" s="9"/>
      <c r="P47" s="9">
        <v>1</v>
      </c>
      <c r="Q47" s="9"/>
      <c r="R47" s="9"/>
      <c r="S47" s="9" t="s">
        <v>331</v>
      </c>
      <c r="T47" s="9"/>
      <c r="U47" s="9"/>
      <c r="V47" s="55">
        <f>IFERROR(INDEX('Indicators and weighting'!$G$10:$G$66,MATCH(H47,'Indicators and weighting'!$A$10:$A$66,0)),0)</f>
        <v>1.3157894736842105E-2</v>
      </c>
      <c r="W47" s="9"/>
      <c r="X47" s="9"/>
      <c r="Y47" s="28"/>
      <c r="AA47" s="61" t="s">
        <v>865</v>
      </c>
      <c r="AB47" s="61" t="s">
        <v>866</v>
      </c>
    </row>
    <row r="48" spans="1:28" ht="242.25" x14ac:dyDescent="0.25">
      <c r="A48" s="9" t="str">
        <f>CONCATENATE(MATCH(F48,IGNORE!$A$4:$A$6,0),".",D48,".",B48)</f>
        <v>3.4.72</v>
      </c>
      <c r="B48" s="9">
        <v>72</v>
      </c>
      <c r="C48" s="10"/>
      <c r="D48" s="10">
        <v>4</v>
      </c>
      <c r="E48" s="10" t="s">
        <v>108</v>
      </c>
      <c r="F48" s="9" t="s">
        <v>366</v>
      </c>
      <c r="G48" s="9" t="s">
        <v>126</v>
      </c>
      <c r="H48" s="9" t="s">
        <v>759</v>
      </c>
      <c r="I48" s="9" t="s">
        <v>385</v>
      </c>
      <c r="J48" s="9" t="s">
        <v>494</v>
      </c>
      <c r="K48" s="9" t="s">
        <v>495</v>
      </c>
      <c r="L48" s="9" t="s">
        <v>496</v>
      </c>
      <c r="M48" s="9" t="s">
        <v>497</v>
      </c>
      <c r="N48" s="9" t="s">
        <v>429</v>
      </c>
      <c r="O48" s="9"/>
      <c r="P48" s="9">
        <v>1</v>
      </c>
      <c r="Q48" s="9" t="s">
        <v>22</v>
      </c>
      <c r="R48" s="9"/>
      <c r="S48" s="9"/>
      <c r="T48" s="9"/>
      <c r="U48" s="9"/>
      <c r="V48" s="55">
        <f>IFERROR(INDEX('Indicators and weighting'!$G$10:$G$66,MATCH(H48,'Indicators and weighting'!$A$10:$A$66,0)),0)</f>
        <v>1.5625E-2</v>
      </c>
      <c r="W48" s="9"/>
      <c r="X48" s="9"/>
      <c r="Y48" s="28" t="s">
        <v>642</v>
      </c>
      <c r="AA48" s="61" t="s">
        <v>865</v>
      </c>
      <c r="AB48" s="61" t="s">
        <v>866</v>
      </c>
    </row>
    <row r="49" spans="1:28" ht="153" customHeight="1" x14ac:dyDescent="0.25">
      <c r="A49" s="12" t="str">
        <f>CONCATENATE(MATCH(F49,IGNORE!$A$4:$A$6,0),".",D49,".",B49)</f>
        <v>3.4.77</v>
      </c>
      <c r="B49" s="12">
        <v>77</v>
      </c>
      <c r="C49" s="10">
        <v>55</v>
      </c>
      <c r="D49" s="10">
        <v>4</v>
      </c>
      <c r="E49" s="10" t="s">
        <v>111</v>
      </c>
      <c r="F49" s="12" t="s">
        <v>366</v>
      </c>
      <c r="G49" s="12" t="s">
        <v>21</v>
      </c>
      <c r="H49" s="12" t="s">
        <v>21</v>
      </c>
      <c r="I49" s="12" t="s">
        <v>761</v>
      </c>
      <c r="J49" s="12" t="s">
        <v>502</v>
      </c>
      <c r="K49" s="12" t="s">
        <v>503</v>
      </c>
      <c r="L49" s="12" t="s">
        <v>504</v>
      </c>
      <c r="M49" s="12" t="s">
        <v>130</v>
      </c>
      <c r="N49" s="12" t="s">
        <v>17</v>
      </c>
      <c r="O49" s="12"/>
      <c r="P49" s="12">
        <v>2</v>
      </c>
      <c r="Q49" s="12"/>
      <c r="R49" s="12"/>
      <c r="S49" s="13" t="s">
        <v>316</v>
      </c>
      <c r="T49" s="12"/>
      <c r="U49" s="12" t="s">
        <v>131</v>
      </c>
      <c r="V49" s="55">
        <f>IFERROR(INDEX('Indicators and weighting'!$G$10:$G$66,MATCH(H49,'Indicators and weighting'!$A$10:$A$66,0)),0)</f>
        <v>1.5625E-2</v>
      </c>
      <c r="W49" s="12"/>
      <c r="X49" s="12"/>
      <c r="Y49" s="28"/>
      <c r="Z49" s="60" t="s">
        <v>843</v>
      </c>
      <c r="AA49" s="61" t="s">
        <v>865</v>
      </c>
      <c r="AB49" s="61" t="s">
        <v>866</v>
      </c>
    </row>
    <row r="50" spans="1:28" ht="89.25" x14ac:dyDescent="0.25">
      <c r="A50" s="9" t="str">
        <f>CONCATENATE(MATCH(F50,IGNORE!$A$4:$A$6,0),".",D50,".",B50)</f>
        <v>3.4.86</v>
      </c>
      <c r="B50" s="9">
        <v>86</v>
      </c>
      <c r="C50" s="24"/>
      <c r="D50" s="24">
        <v>4</v>
      </c>
      <c r="E50" s="24" t="s">
        <v>111</v>
      </c>
      <c r="F50" s="9" t="s">
        <v>366</v>
      </c>
      <c r="G50" s="9" t="s">
        <v>156</v>
      </c>
      <c r="H50" s="9" t="s">
        <v>762</v>
      </c>
      <c r="I50" s="9" t="s">
        <v>388</v>
      </c>
      <c r="J50" s="9" t="s">
        <v>516</v>
      </c>
      <c r="K50" s="9"/>
      <c r="L50" s="9" t="s">
        <v>517</v>
      </c>
      <c r="M50" s="9" t="s">
        <v>157</v>
      </c>
      <c r="N50" s="9" t="s">
        <v>429</v>
      </c>
      <c r="O50" s="9"/>
      <c r="P50" s="9">
        <v>1</v>
      </c>
      <c r="Q50" s="9"/>
      <c r="R50" s="9"/>
      <c r="S50" s="9"/>
      <c r="T50" s="9"/>
      <c r="U50" s="9"/>
      <c r="V50" s="55">
        <f>IFERROR(INDEX('Indicators and weighting'!$G$10:$G$66,MATCH(H50,'Indicators and weighting'!$A$10:$A$66,0)),0)</f>
        <v>1.5625E-2</v>
      </c>
      <c r="W50" s="9"/>
      <c r="X50" s="9" t="s">
        <v>790</v>
      </c>
      <c r="Y50" s="28"/>
      <c r="AA50" s="61" t="s">
        <v>865</v>
      </c>
      <c r="AB50" s="61" t="s">
        <v>866</v>
      </c>
    </row>
    <row r="51" spans="1:28" ht="140.25" x14ac:dyDescent="0.25">
      <c r="A51" s="9" t="str">
        <f>CONCATENATE(MATCH(F51,IGNORE!$A$4:$A$6,0),".",D51,".",B51)</f>
        <v>1.4.74</v>
      </c>
      <c r="B51" s="9">
        <v>74</v>
      </c>
      <c r="C51" s="14"/>
      <c r="D51" s="14">
        <v>4</v>
      </c>
      <c r="E51" s="14" t="s">
        <v>111</v>
      </c>
      <c r="F51" s="9" t="s">
        <v>872</v>
      </c>
      <c r="G51" s="9" t="s">
        <v>112</v>
      </c>
      <c r="H51" s="9" t="s">
        <v>112</v>
      </c>
      <c r="I51" s="9" t="s">
        <v>695</v>
      </c>
      <c r="J51" s="9" t="s">
        <v>498</v>
      </c>
      <c r="K51" s="9" t="s">
        <v>499</v>
      </c>
      <c r="L51" s="9"/>
      <c r="M51" s="9" t="s">
        <v>500</v>
      </c>
      <c r="N51" s="9" t="s">
        <v>429</v>
      </c>
      <c r="O51" s="9"/>
      <c r="P51" s="9">
        <v>1</v>
      </c>
      <c r="Q51" s="9"/>
      <c r="R51" s="9" t="s">
        <v>16</v>
      </c>
      <c r="S51" s="9"/>
      <c r="T51" s="9"/>
      <c r="U51" s="9"/>
      <c r="V51" s="55">
        <f>IFERROR(INDEX('Indicators and weighting'!$G$10:$G$66,MATCH(H51,'Indicators and weighting'!$A$10:$A$66,0)),0)</f>
        <v>0</v>
      </c>
      <c r="W51" s="9"/>
      <c r="X51" s="9"/>
      <c r="Y51" s="28" t="s">
        <v>643</v>
      </c>
      <c r="Z51" s="60" t="s">
        <v>844</v>
      </c>
    </row>
    <row r="52" spans="1:28" ht="153" x14ac:dyDescent="0.25">
      <c r="A52" s="12" t="str">
        <f>CONCATENATE(MATCH(F52,IGNORE!$A$4:$A$6,0),".",D52,".",B52)</f>
        <v>2.4.82</v>
      </c>
      <c r="B52" s="12">
        <v>82</v>
      </c>
      <c r="C52" s="24"/>
      <c r="D52" s="24">
        <v>4</v>
      </c>
      <c r="E52" s="24" t="s">
        <v>111</v>
      </c>
      <c r="F52" s="9" t="s">
        <v>26</v>
      </c>
      <c r="G52" s="12" t="s">
        <v>137</v>
      </c>
      <c r="H52" s="12" t="s">
        <v>137</v>
      </c>
      <c r="I52" s="12" t="s">
        <v>515</v>
      </c>
      <c r="J52" s="12" t="s">
        <v>139</v>
      </c>
      <c r="K52" s="12" t="s">
        <v>140</v>
      </c>
      <c r="L52" s="12" t="s">
        <v>141</v>
      </c>
      <c r="M52" s="12"/>
      <c r="N52" s="12" t="s">
        <v>17</v>
      </c>
      <c r="O52" s="12"/>
      <c r="P52" s="12">
        <v>2</v>
      </c>
      <c r="Q52" s="12"/>
      <c r="R52" s="12" t="s">
        <v>16</v>
      </c>
      <c r="S52" s="12" t="s">
        <v>333</v>
      </c>
      <c r="T52" s="12"/>
      <c r="U52" s="12"/>
      <c r="V52" s="55">
        <f>IFERROR(INDEX('Indicators and weighting'!$G$10:$G$66,MATCH(H52,'Indicators and weighting'!$A$10:$A$66,0)),0)</f>
        <v>0</v>
      </c>
      <c r="W52" s="12"/>
      <c r="X52" s="12"/>
      <c r="Y52" s="28" t="s">
        <v>647</v>
      </c>
      <c r="Z52" s="60" t="s">
        <v>845</v>
      </c>
    </row>
    <row r="53" spans="1:28" ht="102" x14ac:dyDescent="0.25">
      <c r="A53" s="15" t="str">
        <f>CONCATENATE(MATCH(F53,IGNORE!$A$4:$A$6,0),".",D53,".",B53)</f>
        <v>3.4.83</v>
      </c>
      <c r="B53" s="15">
        <v>83</v>
      </c>
      <c r="C53" s="10">
        <v>249</v>
      </c>
      <c r="D53" s="10">
        <v>4</v>
      </c>
      <c r="E53" s="10" t="s">
        <v>111</v>
      </c>
      <c r="F53" s="15" t="s">
        <v>366</v>
      </c>
      <c r="G53" s="15" t="s">
        <v>120</v>
      </c>
      <c r="H53" s="15" t="s">
        <v>120</v>
      </c>
      <c r="I53" s="15" t="s">
        <v>744</v>
      </c>
      <c r="J53" s="15" t="s">
        <v>745</v>
      </c>
      <c r="K53" s="15"/>
      <c r="L53" s="15" t="s">
        <v>746</v>
      </c>
      <c r="M53" s="15" t="s">
        <v>747</v>
      </c>
      <c r="N53" s="15" t="s">
        <v>31</v>
      </c>
      <c r="O53" s="15"/>
      <c r="P53" s="15">
        <v>2</v>
      </c>
      <c r="Q53" s="15" t="s">
        <v>22</v>
      </c>
      <c r="R53" s="15"/>
      <c r="S53" s="18" t="s">
        <v>324</v>
      </c>
      <c r="T53" s="15"/>
      <c r="U53" s="15" t="s">
        <v>142</v>
      </c>
      <c r="V53" s="55">
        <f>IFERROR(INDEX('Indicators and weighting'!$G$10:$G$66,MATCH(H53,'Indicators and weighting'!$A$10:$A$66,0)),0)</f>
        <v>0</v>
      </c>
      <c r="W53" s="15"/>
      <c r="X53" s="15" t="s">
        <v>743</v>
      </c>
      <c r="Y53" s="28" t="s">
        <v>648</v>
      </c>
      <c r="AA53" s="61" t="s">
        <v>865</v>
      </c>
      <c r="AB53" s="61" t="s">
        <v>866</v>
      </c>
    </row>
    <row r="54" spans="1:28" ht="165.75" x14ac:dyDescent="0.25">
      <c r="A54" s="15" t="str">
        <f>CONCATENATE(MATCH(F54,IGNORE!$A$4:$A$6,0),".",D54,".",B54)</f>
        <v>3.4.84</v>
      </c>
      <c r="B54" s="15">
        <v>84</v>
      </c>
      <c r="C54" s="24">
        <v>250</v>
      </c>
      <c r="D54" s="24">
        <v>4</v>
      </c>
      <c r="E54" s="24" t="s">
        <v>111</v>
      </c>
      <c r="F54" s="15" t="s">
        <v>366</v>
      </c>
      <c r="G54" s="15" t="s">
        <v>144</v>
      </c>
      <c r="H54" s="15" t="s">
        <v>120</v>
      </c>
      <c r="I54" s="15" t="s">
        <v>145</v>
      </c>
      <c r="J54" s="15" t="s">
        <v>146</v>
      </c>
      <c r="K54" s="15" t="s">
        <v>147</v>
      </c>
      <c r="L54" s="15" t="s">
        <v>148</v>
      </c>
      <c r="M54" s="15" t="s">
        <v>149</v>
      </c>
      <c r="N54" s="15" t="s">
        <v>31</v>
      </c>
      <c r="O54" s="15"/>
      <c r="P54" s="15">
        <v>3</v>
      </c>
      <c r="Q54" s="15"/>
      <c r="R54" s="15"/>
      <c r="S54" s="15" t="s">
        <v>20</v>
      </c>
      <c r="T54" s="15"/>
      <c r="U54" s="15"/>
      <c r="V54" s="55">
        <f>IFERROR(INDEX('Indicators and weighting'!$G$10:$G$66,MATCH(H54,'Indicators and weighting'!$A$10:$A$66,0)),0)</f>
        <v>0</v>
      </c>
      <c r="W54" s="15"/>
      <c r="X54" s="15"/>
      <c r="Y54" s="28" t="s">
        <v>649</v>
      </c>
      <c r="AA54" s="61" t="s">
        <v>865</v>
      </c>
      <c r="AB54" s="61" t="s">
        <v>866</v>
      </c>
    </row>
    <row r="55" spans="1:28" ht="89.25" x14ac:dyDescent="0.25">
      <c r="A55" s="15" t="str">
        <f>CONCATENATE(MATCH(F55,IGNORE!$A$4:$A$6,0),".",D55,".",B55)</f>
        <v>3.4.85</v>
      </c>
      <c r="B55" s="15">
        <v>85</v>
      </c>
      <c r="C55" s="10">
        <v>251</v>
      </c>
      <c r="D55" s="10">
        <v>4</v>
      </c>
      <c r="E55" s="10" t="s">
        <v>111</v>
      </c>
      <c r="F55" s="15" t="s">
        <v>366</v>
      </c>
      <c r="G55" s="15" t="s">
        <v>144</v>
      </c>
      <c r="H55" s="15" t="s">
        <v>120</v>
      </c>
      <c r="I55" s="15" t="s">
        <v>150</v>
      </c>
      <c r="J55" s="15" t="s">
        <v>151</v>
      </c>
      <c r="K55" s="15" t="s">
        <v>152</v>
      </c>
      <c r="L55" s="15" t="s">
        <v>153</v>
      </c>
      <c r="M55" s="15" t="s">
        <v>154</v>
      </c>
      <c r="N55" s="15" t="s">
        <v>17</v>
      </c>
      <c r="O55" s="15"/>
      <c r="P55" s="15">
        <v>3</v>
      </c>
      <c r="Q55" s="15"/>
      <c r="R55" s="15"/>
      <c r="S55" s="15" t="s">
        <v>20</v>
      </c>
      <c r="T55" s="15"/>
      <c r="U55" s="15"/>
      <c r="V55" s="55">
        <f>IFERROR(INDEX('Indicators and weighting'!$G$10:$G$66,MATCH(H55,'Indicators and weighting'!$A$10:$A$66,0)),0)</f>
        <v>0</v>
      </c>
      <c r="W55" s="15"/>
      <c r="X55" s="15" t="s">
        <v>155</v>
      </c>
      <c r="Y55" s="28"/>
      <c r="Z55" s="60" t="s">
        <v>846</v>
      </c>
      <c r="AA55" s="61" t="s">
        <v>865</v>
      </c>
      <c r="AB55" s="61" t="s">
        <v>866</v>
      </c>
    </row>
    <row r="56" spans="1:28" ht="153" x14ac:dyDescent="0.25">
      <c r="A56" s="9" t="str">
        <f>CONCATENATE(MATCH(F56,IGNORE!$A$4:$A$6,0),".",D56,".",B56)</f>
        <v>2.4.78</v>
      </c>
      <c r="B56" s="9">
        <v>78</v>
      </c>
      <c r="C56" s="24"/>
      <c r="D56" s="24">
        <v>4</v>
      </c>
      <c r="E56" s="24" t="s">
        <v>111</v>
      </c>
      <c r="F56" s="9" t="s">
        <v>26</v>
      </c>
      <c r="G56" s="9" t="s">
        <v>133</v>
      </c>
      <c r="H56" s="9" t="s">
        <v>133</v>
      </c>
      <c r="I56" s="9" t="s">
        <v>714</v>
      </c>
      <c r="J56" s="9" t="s">
        <v>715</v>
      </c>
      <c r="K56" s="9" t="s">
        <v>716</v>
      </c>
      <c r="L56" s="9" t="s">
        <v>505</v>
      </c>
      <c r="M56" s="9" t="s">
        <v>506</v>
      </c>
      <c r="N56" s="9" t="s">
        <v>429</v>
      </c>
      <c r="O56" s="9" t="s">
        <v>327</v>
      </c>
      <c r="P56" s="9">
        <v>1</v>
      </c>
      <c r="Q56" s="9" t="s">
        <v>800</v>
      </c>
      <c r="R56" s="9"/>
      <c r="S56" s="9" t="s">
        <v>332</v>
      </c>
      <c r="T56" s="9" t="s">
        <v>134</v>
      </c>
      <c r="U56" s="9"/>
      <c r="V56" s="55">
        <f>IFERROR(INDEX('Indicators and weighting'!$G$10:$G$66,MATCH(H56,'Indicators and weighting'!$A$10:$A$66,0)),0)</f>
        <v>2.976190476190476E-3</v>
      </c>
      <c r="W56" s="9"/>
      <c r="X56" s="9"/>
      <c r="Y56" s="34" t="s">
        <v>645</v>
      </c>
      <c r="AA56" s="61" t="s">
        <v>865</v>
      </c>
      <c r="AB56" s="61" t="s">
        <v>866</v>
      </c>
    </row>
    <row r="57" spans="1:28" ht="153" x14ac:dyDescent="0.25">
      <c r="A57" s="9" t="str">
        <f>CONCATENATE(MATCH(F57,IGNORE!$A$4:$A$6,0),".",D57,".",B57)</f>
        <v>2.4.79</v>
      </c>
      <c r="B57" s="9">
        <v>79</v>
      </c>
      <c r="C57" s="10"/>
      <c r="D57" s="10">
        <v>4</v>
      </c>
      <c r="E57" s="10" t="s">
        <v>111</v>
      </c>
      <c r="F57" s="9" t="s">
        <v>26</v>
      </c>
      <c r="G57" s="9" t="s">
        <v>133</v>
      </c>
      <c r="H57" s="9" t="s">
        <v>133</v>
      </c>
      <c r="I57" s="9" t="s">
        <v>781</v>
      </c>
      <c r="J57" s="9" t="s">
        <v>507</v>
      </c>
      <c r="K57" s="9" t="s">
        <v>508</v>
      </c>
      <c r="L57" s="9" t="s">
        <v>136</v>
      </c>
      <c r="M57" s="9" t="s">
        <v>509</v>
      </c>
      <c r="N57" s="9" t="s">
        <v>429</v>
      </c>
      <c r="O57" s="9" t="s">
        <v>27</v>
      </c>
      <c r="P57" s="9">
        <v>1</v>
      </c>
      <c r="Q57" s="9" t="s">
        <v>800</v>
      </c>
      <c r="R57" s="9"/>
      <c r="S57" s="9" t="s">
        <v>332</v>
      </c>
      <c r="T57" s="9"/>
      <c r="U57" s="9"/>
      <c r="V57" s="55">
        <f>IFERROR(INDEX('Indicators and weighting'!$G$10:$G$66,MATCH(H57,'Indicators and weighting'!$A$10:$A$66,0)),0)</f>
        <v>2.976190476190476E-3</v>
      </c>
      <c r="W57" s="9"/>
      <c r="X57" s="9"/>
      <c r="Y57" s="29" t="s">
        <v>646</v>
      </c>
      <c r="AA57" s="61" t="s">
        <v>865</v>
      </c>
      <c r="AB57" s="61" t="s">
        <v>866</v>
      </c>
    </row>
    <row r="58" spans="1:28" ht="191.25" x14ac:dyDescent="0.25">
      <c r="A58" s="9" t="str">
        <f>CONCATENATE(MATCH(F58,IGNORE!$A$4:$A$6,0),".",D58,".",B58)</f>
        <v>2.4.80</v>
      </c>
      <c r="B58" s="9">
        <v>80</v>
      </c>
      <c r="C58" s="24"/>
      <c r="D58" s="24">
        <v>4</v>
      </c>
      <c r="E58" s="24" t="s">
        <v>111</v>
      </c>
      <c r="F58" s="9" t="s">
        <v>26</v>
      </c>
      <c r="G58" s="9" t="s">
        <v>133</v>
      </c>
      <c r="H58" s="9" t="s">
        <v>133</v>
      </c>
      <c r="I58" s="9" t="s">
        <v>374</v>
      </c>
      <c r="J58" s="9" t="s">
        <v>510</v>
      </c>
      <c r="K58" s="9" t="s">
        <v>511</v>
      </c>
      <c r="L58" s="9" t="s">
        <v>512</v>
      </c>
      <c r="M58" s="9" t="s">
        <v>509</v>
      </c>
      <c r="N58" s="9" t="s">
        <v>429</v>
      </c>
      <c r="O58" s="9" t="s">
        <v>27</v>
      </c>
      <c r="P58" s="9">
        <v>1</v>
      </c>
      <c r="Q58" s="9"/>
      <c r="R58" s="9"/>
      <c r="S58" s="9" t="s">
        <v>332</v>
      </c>
      <c r="T58" s="9"/>
      <c r="U58" s="9"/>
      <c r="V58" s="55">
        <f>IFERROR(INDEX('Indicators and weighting'!$G$10:$G$66,MATCH(H58,'Indicators and weighting'!$A$10:$A$66,0)),0)</f>
        <v>2.976190476190476E-3</v>
      </c>
      <c r="W58" s="9"/>
      <c r="X58" s="9"/>
      <c r="Y58" s="28"/>
      <c r="AA58" s="61" t="s">
        <v>865</v>
      </c>
      <c r="AB58" s="61" t="s">
        <v>866</v>
      </c>
    </row>
    <row r="59" spans="1:28" ht="153" x14ac:dyDescent="0.25">
      <c r="A59" s="9" t="str">
        <f>CONCATENATE(MATCH(F59,IGNORE!$A$4:$A$6,0),".",D59,".",B59)</f>
        <v>2.4.81</v>
      </c>
      <c r="B59" s="9">
        <v>81</v>
      </c>
      <c r="C59" s="10"/>
      <c r="D59" s="10">
        <v>4</v>
      </c>
      <c r="E59" s="10" t="s">
        <v>111</v>
      </c>
      <c r="F59" s="9" t="s">
        <v>26</v>
      </c>
      <c r="G59" s="9" t="s">
        <v>133</v>
      </c>
      <c r="H59" s="9" t="s">
        <v>133</v>
      </c>
      <c r="I59" s="9" t="s">
        <v>513</v>
      </c>
      <c r="J59" s="9" t="s">
        <v>19</v>
      </c>
      <c r="K59" s="9"/>
      <c r="L59" s="7"/>
      <c r="M59" s="9" t="s">
        <v>75</v>
      </c>
      <c r="N59" s="9" t="s">
        <v>514</v>
      </c>
      <c r="O59" s="9" t="s">
        <v>27</v>
      </c>
      <c r="P59" s="9">
        <v>1</v>
      </c>
      <c r="Q59" s="9"/>
      <c r="R59" s="9"/>
      <c r="S59" s="9" t="s">
        <v>332</v>
      </c>
      <c r="T59" s="9"/>
      <c r="U59" s="9"/>
      <c r="V59" s="55">
        <f>IFERROR(INDEX('Indicators and weighting'!$G$10:$G$66,MATCH(H59,'Indicators and weighting'!$A$10:$A$66,0)),0)</f>
        <v>2.976190476190476E-3</v>
      </c>
      <c r="W59" s="9"/>
      <c r="X59" s="9"/>
      <c r="Y59" s="28"/>
      <c r="Z59" s="60" t="s">
        <v>847</v>
      </c>
      <c r="AA59" s="61" t="s">
        <v>865</v>
      </c>
      <c r="AB59" s="61" t="s">
        <v>866</v>
      </c>
    </row>
    <row r="60" spans="1:28" ht="76.5" x14ac:dyDescent="0.25">
      <c r="A60" s="9" t="str">
        <f>CONCATENATE(MATCH(F60,IGNORE!$A$4:$A$6,0),".",D60,".",B60)</f>
        <v>3.5.101</v>
      </c>
      <c r="B60" s="9">
        <v>101</v>
      </c>
      <c r="C60" s="10">
        <v>21</v>
      </c>
      <c r="D60" s="10">
        <v>5</v>
      </c>
      <c r="E60" s="10" t="s">
        <v>158</v>
      </c>
      <c r="F60" s="9" t="s">
        <v>366</v>
      </c>
      <c r="G60" s="37"/>
      <c r="H60" s="9" t="s">
        <v>764</v>
      </c>
      <c r="I60" s="9" t="s">
        <v>169</v>
      </c>
      <c r="J60" s="9" t="s">
        <v>526</v>
      </c>
      <c r="K60" s="9" t="s">
        <v>171</v>
      </c>
      <c r="L60" s="9"/>
      <c r="M60" s="9" t="s">
        <v>527</v>
      </c>
      <c r="N60" s="9" t="s">
        <v>429</v>
      </c>
      <c r="O60" s="9"/>
      <c r="P60" s="9">
        <v>1</v>
      </c>
      <c r="Q60" s="9"/>
      <c r="R60" s="9"/>
      <c r="S60" s="9"/>
      <c r="T60" s="9"/>
      <c r="U60" s="9"/>
      <c r="V60" s="55">
        <f>IFERROR(INDEX('Indicators and weighting'!$G$10:$G$66,MATCH(H60,'Indicators and weighting'!$A$10:$A$66,0)),0)</f>
        <v>0</v>
      </c>
      <c r="W60" s="9"/>
      <c r="X60" s="9"/>
      <c r="Y60" s="28" t="s">
        <v>654</v>
      </c>
      <c r="AA60" s="61" t="s">
        <v>867</v>
      </c>
      <c r="AB60" s="61" t="s">
        <v>868</v>
      </c>
    </row>
    <row r="61" spans="1:28" ht="63.75" x14ac:dyDescent="0.25">
      <c r="A61" s="9" t="str">
        <f>CONCATENATE(MATCH(F61,IGNORE!$A$4:$A$6,0),".",D61,".",B61)</f>
        <v>3.5.102</v>
      </c>
      <c r="B61" s="9">
        <v>102</v>
      </c>
      <c r="C61" s="24">
        <v>23</v>
      </c>
      <c r="D61" s="24">
        <v>5</v>
      </c>
      <c r="E61" s="24" t="s">
        <v>158</v>
      </c>
      <c r="F61" s="9" t="s">
        <v>366</v>
      </c>
      <c r="G61" s="9"/>
      <c r="H61" s="9" t="s">
        <v>764</v>
      </c>
      <c r="I61" s="9" t="s">
        <v>170</v>
      </c>
      <c r="J61" s="9" t="s">
        <v>528</v>
      </c>
      <c r="K61" s="9"/>
      <c r="L61" s="9"/>
      <c r="M61" s="9" t="s">
        <v>529</v>
      </c>
      <c r="N61" s="9" t="s">
        <v>429</v>
      </c>
      <c r="O61" s="9"/>
      <c r="P61" s="9">
        <v>1</v>
      </c>
      <c r="Q61" s="9"/>
      <c r="R61" s="9"/>
      <c r="S61" s="9"/>
      <c r="T61" s="9"/>
      <c r="U61" s="9"/>
      <c r="V61" s="55">
        <f>IFERROR(INDEX('Indicators and weighting'!$G$10:$G$66,MATCH(H61,'Indicators and weighting'!$A$10:$A$66,0)),0)</f>
        <v>0</v>
      </c>
      <c r="W61" s="9"/>
      <c r="X61" s="9"/>
      <c r="Y61" s="28" t="s">
        <v>655</v>
      </c>
      <c r="AA61" s="61" t="s">
        <v>867</v>
      </c>
      <c r="AB61" s="61" t="s">
        <v>868</v>
      </c>
    </row>
    <row r="62" spans="1:28" ht="89.25" x14ac:dyDescent="0.25">
      <c r="A62" s="15" t="str">
        <f>CONCATENATE(MATCH(F62,IGNORE!$A$4:$A$6,0),".",D62,".",B62)</f>
        <v>1.5.87</v>
      </c>
      <c r="B62" s="15">
        <v>87</v>
      </c>
      <c r="C62" s="10">
        <v>37</v>
      </c>
      <c r="D62" s="10">
        <v>5</v>
      </c>
      <c r="E62" s="10" t="s">
        <v>158</v>
      </c>
      <c r="F62" s="15" t="s">
        <v>872</v>
      </c>
      <c r="G62" s="15" t="s">
        <v>159</v>
      </c>
      <c r="H62" s="15" t="s">
        <v>763</v>
      </c>
      <c r="I62" s="15" t="s">
        <v>160</v>
      </c>
      <c r="J62" s="15" t="s">
        <v>161</v>
      </c>
      <c r="K62" s="15"/>
      <c r="L62" s="15"/>
      <c r="M62" s="15" t="s">
        <v>162</v>
      </c>
      <c r="N62" s="15" t="s">
        <v>17</v>
      </c>
      <c r="O62" s="15"/>
      <c r="P62" s="15">
        <v>3</v>
      </c>
      <c r="Q62" s="15"/>
      <c r="R62" s="15"/>
      <c r="S62" s="15" t="s">
        <v>20</v>
      </c>
      <c r="T62" s="15"/>
      <c r="U62" s="15"/>
      <c r="V62" s="55">
        <f>IFERROR(INDEX('Indicators and weighting'!$G$10:$G$66,MATCH(H62,'Indicators and weighting'!$A$10:$A$66,0)),0)</f>
        <v>0</v>
      </c>
      <c r="W62" s="15"/>
      <c r="X62" s="15"/>
      <c r="Y62" s="28"/>
      <c r="AA62" s="61" t="s">
        <v>867</v>
      </c>
      <c r="AB62" s="61" t="s">
        <v>868</v>
      </c>
    </row>
    <row r="63" spans="1:28" ht="51" x14ac:dyDescent="0.25">
      <c r="A63" s="9" t="str">
        <f>CONCATENATE(MATCH(F63,IGNORE!$A$4:$A$6,0),".",D63,".",B63)</f>
        <v>1.5.123</v>
      </c>
      <c r="B63" s="9">
        <v>123</v>
      </c>
      <c r="C63" s="10"/>
      <c r="D63" s="10">
        <v>5</v>
      </c>
      <c r="E63" s="10" t="s">
        <v>183</v>
      </c>
      <c r="F63" s="9" t="s">
        <v>872</v>
      </c>
      <c r="G63" s="9" t="s">
        <v>184</v>
      </c>
      <c r="H63" s="9" t="s">
        <v>766</v>
      </c>
      <c r="I63" s="9" t="s">
        <v>807</v>
      </c>
      <c r="J63" s="9" t="s">
        <v>19</v>
      </c>
      <c r="K63" s="9" t="s">
        <v>171</v>
      </c>
      <c r="L63" s="9"/>
      <c r="M63" s="9" t="s">
        <v>75</v>
      </c>
      <c r="N63" s="9" t="s">
        <v>429</v>
      </c>
      <c r="O63" s="9"/>
      <c r="P63" s="9">
        <v>1</v>
      </c>
      <c r="Q63" s="9"/>
      <c r="R63" s="9"/>
      <c r="S63" s="9"/>
      <c r="T63" s="9"/>
      <c r="U63" s="9"/>
      <c r="V63" s="55">
        <f>IFERROR(INDEX('Indicators and weighting'!$G$10:$G$66,MATCH(H63,'Indicators and weighting'!$A$10:$A$66,0)),0)</f>
        <v>1.3157894736842105E-2</v>
      </c>
      <c r="W63" s="9"/>
      <c r="X63" s="9"/>
      <c r="Y63" s="28"/>
      <c r="Z63" s="60" t="s">
        <v>848</v>
      </c>
      <c r="AA63" s="61" t="s">
        <v>867</v>
      </c>
      <c r="AB63" s="61" t="s">
        <v>868</v>
      </c>
    </row>
    <row r="64" spans="1:28" ht="140.25" x14ac:dyDescent="0.25">
      <c r="A64" s="9" t="str">
        <f>CONCATENATE(MATCH(F64,IGNORE!$A$4:$A$6,0),".",D64,".",B64)</f>
        <v>3.5.94</v>
      </c>
      <c r="B64" s="9">
        <v>94</v>
      </c>
      <c r="C64" s="10">
        <v>39</v>
      </c>
      <c r="D64" s="10">
        <v>5</v>
      </c>
      <c r="E64" s="10" t="s">
        <v>158</v>
      </c>
      <c r="F64" s="9" t="s">
        <v>366</v>
      </c>
      <c r="G64" s="9" t="s">
        <v>165</v>
      </c>
      <c r="H64" s="9" t="s">
        <v>764</v>
      </c>
      <c r="I64" s="9" t="s">
        <v>521</v>
      </c>
      <c r="J64" s="9" t="s">
        <v>522</v>
      </c>
      <c r="K64" s="9"/>
      <c r="L64" s="9"/>
      <c r="M64" s="9" t="s">
        <v>523</v>
      </c>
      <c r="N64" s="9" t="s">
        <v>429</v>
      </c>
      <c r="O64" s="9"/>
      <c r="P64" s="9">
        <v>1</v>
      </c>
      <c r="Q64" s="9"/>
      <c r="R64" s="9"/>
      <c r="S64" s="9"/>
      <c r="T64" s="9"/>
      <c r="U64" s="9"/>
      <c r="V64" s="55">
        <f>IFERROR(INDEX('Indicators and weighting'!$G$10:$G$66,MATCH(H64,'Indicators and weighting'!$A$10:$A$66,0)),0)</f>
        <v>0</v>
      </c>
      <c r="W64" s="9"/>
      <c r="X64" s="9"/>
      <c r="Y64" s="28" t="s">
        <v>651</v>
      </c>
      <c r="Z64" s="60" t="s">
        <v>849</v>
      </c>
      <c r="AA64" s="61" t="s">
        <v>867</v>
      </c>
      <c r="AB64" s="61" t="s">
        <v>868</v>
      </c>
    </row>
    <row r="65" spans="1:28" ht="51" x14ac:dyDescent="0.25">
      <c r="A65" s="9" t="str">
        <f>CONCATENATE(MATCH(F65,IGNORE!$A$4:$A$6,0),".",D65,".",B65)</f>
        <v>3.5.95</v>
      </c>
      <c r="B65" s="9">
        <v>95</v>
      </c>
      <c r="C65" s="14"/>
      <c r="D65" s="14">
        <v>5</v>
      </c>
      <c r="E65" s="14" t="s">
        <v>158</v>
      </c>
      <c r="F65" s="9" t="s">
        <v>366</v>
      </c>
      <c r="G65" s="9" t="s">
        <v>165</v>
      </c>
      <c r="H65" s="9" t="s">
        <v>764</v>
      </c>
      <c r="I65" s="9" t="s">
        <v>806</v>
      </c>
      <c r="J65" s="9" t="s">
        <v>19</v>
      </c>
      <c r="K65" s="9" t="s">
        <v>171</v>
      </c>
      <c r="L65" s="9"/>
      <c r="M65" s="9" t="s">
        <v>75</v>
      </c>
      <c r="N65" s="9" t="s">
        <v>429</v>
      </c>
      <c r="O65" s="9"/>
      <c r="P65" s="9">
        <v>1</v>
      </c>
      <c r="Q65" s="9"/>
      <c r="R65" s="9"/>
      <c r="S65" s="9"/>
      <c r="T65" s="9"/>
      <c r="U65" s="9"/>
      <c r="V65" s="55">
        <f>IFERROR(INDEX('Indicators and weighting'!$G$10:$G$66,MATCH(H65,'Indicators and weighting'!$A$10:$A$66,0)),0)</f>
        <v>0</v>
      </c>
      <c r="W65" s="9"/>
      <c r="X65" s="9"/>
      <c r="Y65" s="28"/>
      <c r="Z65" s="60" t="s">
        <v>850</v>
      </c>
      <c r="AA65" s="61" t="s">
        <v>867</v>
      </c>
      <c r="AB65" s="61" t="s">
        <v>868</v>
      </c>
    </row>
    <row r="66" spans="1:28" ht="89.25" x14ac:dyDescent="0.25">
      <c r="A66" s="9" t="str">
        <f>CONCATENATE(MATCH(F66,IGNORE!$A$4:$A$6,0),".",D66,".",B66)</f>
        <v>1.5.89</v>
      </c>
      <c r="B66" s="9">
        <v>89</v>
      </c>
      <c r="C66" s="14" t="s">
        <v>163</v>
      </c>
      <c r="D66" s="14">
        <v>5</v>
      </c>
      <c r="E66" s="14" t="s">
        <v>158</v>
      </c>
      <c r="F66" s="9" t="s">
        <v>872</v>
      </c>
      <c r="G66" s="9" t="s">
        <v>159</v>
      </c>
      <c r="H66" s="9" t="s">
        <v>778</v>
      </c>
      <c r="I66" s="9" t="s">
        <v>518</v>
      </c>
      <c r="J66" s="9" t="s">
        <v>19</v>
      </c>
      <c r="K66" s="9" t="s">
        <v>171</v>
      </c>
      <c r="L66" s="9"/>
      <c r="M66" s="9" t="s">
        <v>75</v>
      </c>
      <c r="N66" s="9" t="s">
        <v>429</v>
      </c>
      <c r="O66" s="9" t="s">
        <v>361</v>
      </c>
      <c r="P66" s="9">
        <v>1</v>
      </c>
      <c r="Q66" s="9"/>
      <c r="R66" s="9"/>
      <c r="S66" s="9"/>
      <c r="T66" s="9"/>
      <c r="U66" s="9"/>
      <c r="V66" s="55">
        <f>IFERROR(INDEX('Indicators and weighting'!$G$10:$G$66,MATCH(H66,'Indicators and weighting'!$A$10:$A$66,0)),0)</f>
        <v>0</v>
      </c>
      <c r="W66" s="9"/>
      <c r="X66" s="9"/>
      <c r="Y66" s="28"/>
      <c r="Z66" s="60" t="s">
        <v>851</v>
      </c>
      <c r="AA66" s="61" t="s">
        <v>867</v>
      </c>
      <c r="AB66" s="61" t="s">
        <v>868</v>
      </c>
    </row>
    <row r="67" spans="1:28" ht="76.5" x14ac:dyDescent="0.25">
      <c r="A67" s="9" t="str">
        <f>CONCATENATE(MATCH(F67,IGNORE!$A$4:$A$6,0),".",D67,".",B67)</f>
        <v>1.5.91</v>
      </c>
      <c r="B67" s="9">
        <v>91</v>
      </c>
      <c r="C67" s="10"/>
      <c r="D67" s="10">
        <v>5</v>
      </c>
      <c r="E67" s="10" t="s">
        <v>158</v>
      </c>
      <c r="F67" s="9" t="s">
        <v>872</v>
      </c>
      <c r="G67" s="9" t="s">
        <v>164</v>
      </c>
      <c r="H67" s="9" t="s">
        <v>778</v>
      </c>
      <c r="I67" s="9" t="s">
        <v>519</v>
      </c>
      <c r="J67" s="9" t="s">
        <v>19</v>
      </c>
      <c r="K67" s="9" t="s">
        <v>171</v>
      </c>
      <c r="L67" s="9"/>
      <c r="M67" s="9" t="s">
        <v>75</v>
      </c>
      <c r="N67" s="9" t="s">
        <v>429</v>
      </c>
      <c r="O67" s="9"/>
      <c r="P67" s="9">
        <v>1</v>
      </c>
      <c r="Q67" s="9"/>
      <c r="R67" s="9"/>
      <c r="S67" s="9"/>
      <c r="T67" s="9"/>
      <c r="U67" s="9"/>
      <c r="V67" s="55">
        <f>IFERROR(INDEX('Indicators and weighting'!$G$10:$G$66,MATCH(H67,'Indicators and weighting'!$A$10:$A$66,0)),0)</f>
        <v>0</v>
      </c>
      <c r="W67" s="9"/>
      <c r="X67" s="9"/>
      <c r="Y67" s="28"/>
      <c r="AA67" s="61" t="s">
        <v>867</v>
      </c>
      <c r="AB67" s="61" t="s">
        <v>868</v>
      </c>
    </row>
    <row r="68" spans="1:28" ht="76.5" x14ac:dyDescent="0.25">
      <c r="A68" s="9" t="str">
        <f>CONCATENATE(MATCH(F68,IGNORE!$A$4:$A$6,0),".",D68,".",B68)</f>
        <v>1.5.92</v>
      </c>
      <c r="B68" s="9">
        <v>92</v>
      </c>
      <c r="C68" s="14"/>
      <c r="D68" s="14">
        <v>5</v>
      </c>
      <c r="E68" s="14" t="s">
        <v>158</v>
      </c>
      <c r="F68" s="9" t="s">
        <v>872</v>
      </c>
      <c r="G68" s="9" t="s">
        <v>164</v>
      </c>
      <c r="H68" s="9" t="s">
        <v>778</v>
      </c>
      <c r="I68" s="9" t="s">
        <v>520</v>
      </c>
      <c r="J68" s="9" t="s">
        <v>19</v>
      </c>
      <c r="K68" s="9" t="s">
        <v>171</v>
      </c>
      <c r="L68" s="9"/>
      <c r="M68" s="9" t="s">
        <v>75</v>
      </c>
      <c r="N68" s="9" t="s">
        <v>429</v>
      </c>
      <c r="O68" s="9"/>
      <c r="P68" s="9">
        <v>1</v>
      </c>
      <c r="Q68" s="9" t="s">
        <v>800</v>
      </c>
      <c r="R68" s="9"/>
      <c r="S68" s="9"/>
      <c r="T68" s="9"/>
      <c r="U68" s="9"/>
      <c r="V68" s="55">
        <f>IFERROR(INDEX('Indicators and weighting'!$G$10:$G$66,MATCH(H68,'Indicators and weighting'!$A$10:$A$66,0)),0)</f>
        <v>0</v>
      </c>
      <c r="W68" s="9"/>
      <c r="X68" s="9" t="s">
        <v>375</v>
      </c>
      <c r="Y68" s="28" t="s">
        <v>650</v>
      </c>
      <c r="Z68" s="60" t="s">
        <v>852</v>
      </c>
      <c r="AA68" s="61" t="s">
        <v>867</v>
      </c>
      <c r="AB68" s="61" t="s">
        <v>868</v>
      </c>
    </row>
    <row r="69" spans="1:28" ht="102" x14ac:dyDescent="0.25">
      <c r="A69" s="9" t="str">
        <f>CONCATENATE(MATCH(F69,IGNORE!$A$4:$A$6,0),".",D69,".",B69)</f>
        <v>1.5.112</v>
      </c>
      <c r="B69" s="9">
        <v>112</v>
      </c>
      <c r="C69" s="10">
        <v>45</v>
      </c>
      <c r="D69" s="10">
        <v>5</v>
      </c>
      <c r="E69" s="10" t="s">
        <v>172</v>
      </c>
      <c r="F69" s="9" t="s">
        <v>872</v>
      </c>
      <c r="G69" s="9" t="s">
        <v>173</v>
      </c>
      <c r="H69" s="9" t="s">
        <v>173</v>
      </c>
      <c r="I69" s="9" t="s">
        <v>389</v>
      </c>
      <c r="J69" s="9" t="s">
        <v>530</v>
      </c>
      <c r="K69" s="9" t="s">
        <v>351</v>
      </c>
      <c r="L69" s="19"/>
      <c r="M69" s="9" t="s">
        <v>174</v>
      </c>
      <c r="N69" s="9" t="s">
        <v>429</v>
      </c>
      <c r="O69" s="9" t="s">
        <v>175</v>
      </c>
      <c r="P69" s="9">
        <v>1</v>
      </c>
      <c r="Q69" s="9"/>
      <c r="R69" s="9"/>
      <c r="S69" s="9"/>
      <c r="T69" s="9"/>
      <c r="U69" s="9"/>
      <c r="V69" s="55">
        <f>IFERROR(INDEX('Indicators and weighting'!$G$10:$G$66,MATCH(H69,'Indicators and weighting'!$A$10:$A$66,0)),0)</f>
        <v>4.3859649122807015E-3</v>
      </c>
      <c r="W69" s="9"/>
      <c r="X69" s="9"/>
      <c r="Y69" s="28"/>
      <c r="AA69" s="61" t="s">
        <v>867</v>
      </c>
      <c r="AB69" s="61" t="s">
        <v>868</v>
      </c>
    </row>
    <row r="70" spans="1:28" ht="140.25" x14ac:dyDescent="0.25">
      <c r="A70" s="9" t="str">
        <f>CONCATENATE(MATCH(F70,IGNORE!$A$4:$A$6,0),".",D70,".",B70)</f>
        <v>1.5.113</v>
      </c>
      <c r="B70" s="9">
        <v>113</v>
      </c>
      <c r="C70" s="24">
        <v>42</v>
      </c>
      <c r="D70" s="24">
        <v>5</v>
      </c>
      <c r="E70" s="24" t="s">
        <v>172</v>
      </c>
      <c r="F70" s="9" t="s">
        <v>872</v>
      </c>
      <c r="G70" s="9" t="s">
        <v>173</v>
      </c>
      <c r="H70" s="9" t="s">
        <v>173</v>
      </c>
      <c r="I70" s="9" t="s">
        <v>364</v>
      </c>
      <c r="J70" s="9" t="s">
        <v>531</v>
      </c>
      <c r="K70" s="9" t="s">
        <v>532</v>
      </c>
      <c r="L70" s="9"/>
      <c r="M70" s="9" t="s">
        <v>533</v>
      </c>
      <c r="N70" s="9" t="s">
        <v>429</v>
      </c>
      <c r="O70" s="9"/>
      <c r="P70" s="9">
        <v>1</v>
      </c>
      <c r="Q70" s="9"/>
      <c r="R70" s="9"/>
      <c r="S70" s="9"/>
      <c r="T70" s="9"/>
      <c r="U70" s="9"/>
      <c r="V70" s="55">
        <f>IFERROR(INDEX('Indicators and weighting'!$G$10:$G$66,MATCH(H70,'Indicators and weighting'!$A$10:$A$66,0)),0)</f>
        <v>4.3859649122807015E-3</v>
      </c>
      <c r="W70" s="9"/>
      <c r="X70" s="9"/>
      <c r="Y70" s="28"/>
      <c r="AA70" s="61" t="s">
        <v>867</v>
      </c>
      <c r="AB70" s="61" t="s">
        <v>868</v>
      </c>
    </row>
    <row r="71" spans="1:28" ht="38.25" x14ac:dyDescent="0.25">
      <c r="A71" s="9" t="str">
        <f>CONCATENATE(MATCH(F71,IGNORE!$A$4:$A$6,0),".",D71,".",B71)</f>
        <v>1.5.116</v>
      </c>
      <c r="B71" s="9">
        <v>116</v>
      </c>
      <c r="C71" s="10"/>
      <c r="D71" s="10">
        <v>5</v>
      </c>
      <c r="E71" s="10" t="s">
        <v>172</v>
      </c>
      <c r="F71" s="9" t="s">
        <v>872</v>
      </c>
      <c r="G71" s="9" t="s">
        <v>173</v>
      </c>
      <c r="H71" s="9" t="s">
        <v>173</v>
      </c>
      <c r="I71" s="9" t="s">
        <v>176</v>
      </c>
      <c r="J71" s="9" t="s">
        <v>19</v>
      </c>
      <c r="K71" s="9" t="s">
        <v>171</v>
      </c>
      <c r="L71" s="9"/>
      <c r="M71" s="9" t="s">
        <v>75</v>
      </c>
      <c r="N71" s="9" t="s">
        <v>429</v>
      </c>
      <c r="O71" s="9"/>
      <c r="P71" s="9">
        <v>1</v>
      </c>
      <c r="Q71" s="9"/>
      <c r="R71" s="9"/>
      <c r="S71" s="9"/>
      <c r="T71" s="9"/>
      <c r="U71" s="9"/>
      <c r="V71" s="55">
        <f>IFERROR(INDEX('Indicators and weighting'!$G$10:$G$66,MATCH(H71,'Indicators and weighting'!$A$10:$A$66,0)),0)</f>
        <v>4.3859649122807015E-3</v>
      </c>
      <c r="W71" s="9"/>
      <c r="X71" s="9"/>
      <c r="Y71" s="28"/>
      <c r="AA71" s="61" t="s">
        <v>867</v>
      </c>
      <c r="AB71" s="61" t="s">
        <v>868</v>
      </c>
    </row>
    <row r="72" spans="1:28" ht="178.5" x14ac:dyDescent="0.25">
      <c r="A72" s="12" t="str">
        <f>CONCATENATE(MATCH(F72,IGNORE!$A$4:$A$6,0),".",D72,".",B72)</f>
        <v>2.5.97</v>
      </c>
      <c r="B72" s="12">
        <v>97</v>
      </c>
      <c r="C72" s="10">
        <v>70</v>
      </c>
      <c r="D72" s="10">
        <v>5</v>
      </c>
      <c r="E72" s="10" t="s">
        <v>158</v>
      </c>
      <c r="F72" s="9" t="s">
        <v>26</v>
      </c>
      <c r="G72" s="12" t="s">
        <v>362</v>
      </c>
      <c r="H72" s="12" t="s">
        <v>765</v>
      </c>
      <c r="I72" s="12" t="s">
        <v>390</v>
      </c>
      <c r="J72" s="12" t="s">
        <v>524</v>
      </c>
      <c r="K72" s="12" t="s">
        <v>391</v>
      </c>
      <c r="L72" s="12"/>
      <c r="M72" s="12" t="s">
        <v>392</v>
      </c>
      <c r="N72" s="12" t="s">
        <v>17</v>
      </c>
      <c r="O72" s="12" t="s">
        <v>27</v>
      </c>
      <c r="P72" s="12">
        <v>2</v>
      </c>
      <c r="Q72" s="12"/>
      <c r="R72" s="12"/>
      <c r="S72" s="12" t="s">
        <v>20</v>
      </c>
      <c r="T72" s="12"/>
      <c r="U72" s="12" t="s">
        <v>166</v>
      </c>
      <c r="V72" s="55">
        <f>IFERROR(INDEX('Indicators and weighting'!$G$10:$G$66,MATCH(H72,'Indicators and weighting'!$A$10:$A$66,0)),0)</f>
        <v>0</v>
      </c>
      <c r="W72" s="12"/>
      <c r="X72" s="12"/>
      <c r="Y72" s="34" t="s">
        <v>652</v>
      </c>
      <c r="AA72" s="61" t="s">
        <v>867</v>
      </c>
      <c r="AB72" s="61" t="s">
        <v>868</v>
      </c>
    </row>
    <row r="73" spans="1:28" ht="178.5" x14ac:dyDescent="0.25">
      <c r="A73" s="9" t="str">
        <f>CONCATENATE(MATCH(F73,IGNORE!$A$4:$A$6,0),".",D73,".",B73)</f>
        <v>2.5.100</v>
      </c>
      <c r="B73" s="9">
        <v>100</v>
      </c>
      <c r="C73" s="24"/>
      <c r="D73" s="24">
        <v>5</v>
      </c>
      <c r="E73" s="24" t="s">
        <v>158</v>
      </c>
      <c r="F73" s="9" t="s">
        <v>26</v>
      </c>
      <c r="G73" s="9" t="s">
        <v>363</v>
      </c>
      <c r="H73" s="9" t="s">
        <v>765</v>
      </c>
      <c r="I73" s="9" t="s">
        <v>782</v>
      </c>
      <c r="J73" s="9" t="s">
        <v>525</v>
      </c>
      <c r="K73" s="9" t="s">
        <v>167</v>
      </c>
      <c r="L73" s="9"/>
      <c r="M73" s="9" t="s">
        <v>168</v>
      </c>
      <c r="N73" s="9" t="s">
        <v>429</v>
      </c>
      <c r="O73" s="9" t="s">
        <v>27</v>
      </c>
      <c r="P73" s="9">
        <v>1</v>
      </c>
      <c r="Q73" s="9"/>
      <c r="R73" s="9"/>
      <c r="S73" s="9"/>
      <c r="T73" s="9"/>
      <c r="U73" s="9"/>
      <c r="V73" s="55">
        <f>IFERROR(INDEX('Indicators and weighting'!$G$10:$G$66,MATCH(H73,'Indicators and weighting'!$A$10:$A$66,0)),0)</f>
        <v>0</v>
      </c>
      <c r="W73" s="9"/>
      <c r="X73" s="9"/>
      <c r="Y73" s="29" t="s">
        <v>653</v>
      </c>
      <c r="AA73" s="61" t="s">
        <v>867</v>
      </c>
      <c r="AB73" s="61" t="s">
        <v>868</v>
      </c>
    </row>
    <row r="74" spans="1:28" ht="165.75" x14ac:dyDescent="0.25">
      <c r="A74" s="9" t="str">
        <f>CONCATENATE(MATCH(F74,IGNORE!$A$4:$A$6,0),".",D74,".",B74)</f>
        <v>2.5.121</v>
      </c>
      <c r="B74" s="9">
        <v>121</v>
      </c>
      <c r="C74" s="24"/>
      <c r="D74" s="24">
        <v>5</v>
      </c>
      <c r="E74" s="24" t="s">
        <v>172</v>
      </c>
      <c r="F74" s="9" t="s">
        <v>26</v>
      </c>
      <c r="G74" s="9" t="s">
        <v>178</v>
      </c>
      <c r="H74" s="9" t="s">
        <v>765</v>
      </c>
      <c r="I74" s="9" t="s">
        <v>180</v>
      </c>
      <c r="J74" s="9" t="s">
        <v>181</v>
      </c>
      <c r="K74" s="9" t="s">
        <v>182</v>
      </c>
      <c r="L74" s="9"/>
      <c r="M74" s="9" t="s">
        <v>534</v>
      </c>
      <c r="N74" s="9" t="s">
        <v>429</v>
      </c>
      <c r="O74" s="9" t="s">
        <v>27</v>
      </c>
      <c r="P74" s="9">
        <v>1</v>
      </c>
      <c r="Q74" s="9"/>
      <c r="R74" s="9"/>
      <c r="S74" s="9"/>
      <c r="T74" s="9"/>
      <c r="U74" s="9"/>
      <c r="V74" s="55">
        <f>IFERROR(INDEX('Indicators and weighting'!$G$10:$G$66,MATCH(H74,'Indicators and weighting'!$A$10:$A$66,0)),0)</f>
        <v>0</v>
      </c>
      <c r="W74" s="9"/>
      <c r="X74" s="9"/>
      <c r="Y74" s="28" t="s">
        <v>656</v>
      </c>
      <c r="AA74" s="61" t="s">
        <v>867</v>
      </c>
      <c r="AB74" s="61" t="s">
        <v>868</v>
      </c>
    </row>
    <row r="75" spans="1:28" ht="127.5" x14ac:dyDescent="0.25">
      <c r="A75" s="12" t="str">
        <f>CONCATENATE(MATCH(F75,IGNORE!$A$4:$A$6,0),".",D75,".",B75)</f>
        <v>2.6.129</v>
      </c>
      <c r="B75" s="12">
        <v>129</v>
      </c>
      <c r="C75" s="14" t="s">
        <v>189</v>
      </c>
      <c r="D75" s="14">
        <v>6</v>
      </c>
      <c r="E75" s="14" t="s">
        <v>185</v>
      </c>
      <c r="F75" s="9" t="s">
        <v>26</v>
      </c>
      <c r="G75" s="12" t="s">
        <v>190</v>
      </c>
      <c r="H75" s="12" t="s">
        <v>769</v>
      </c>
      <c r="I75" s="12" t="s">
        <v>539</v>
      </c>
      <c r="J75" s="12" t="s">
        <v>540</v>
      </c>
      <c r="K75" s="12" t="s">
        <v>541</v>
      </c>
      <c r="L75" s="12" t="s">
        <v>542</v>
      </c>
      <c r="M75" s="12" t="s">
        <v>543</v>
      </c>
      <c r="N75" s="12" t="s">
        <v>17</v>
      </c>
      <c r="O75" s="12" t="s">
        <v>191</v>
      </c>
      <c r="P75" s="12">
        <v>2</v>
      </c>
      <c r="Q75" s="12"/>
      <c r="R75" s="12"/>
      <c r="S75" s="20" t="s">
        <v>319</v>
      </c>
      <c r="T75" s="12"/>
      <c r="U75" s="12" t="s">
        <v>192</v>
      </c>
      <c r="V75" s="55">
        <f>IFERROR(INDEX('Indicators and weighting'!$G$10:$G$66,MATCH(H75,'Indicators and weighting'!$A$10:$A$66,0)),0)</f>
        <v>1.3227513227513227E-3</v>
      </c>
      <c r="W75" s="12"/>
      <c r="X75" s="12"/>
      <c r="Y75" s="28" t="s">
        <v>660</v>
      </c>
      <c r="AA75" s="61" t="s">
        <v>869</v>
      </c>
    </row>
    <row r="76" spans="1:28" ht="140.25" x14ac:dyDescent="0.25">
      <c r="A76" s="9" t="str">
        <f>CONCATENATE(MATCH(F76,IGNORE!$A$4:$A$6,0),".",D76,".",B76)</f>
        <v>2.6.130</v>
      </c>
      <c r="B76" s="9">
        <v>130</v>
      </c>
      <c r="C76" s="10"/>
      <c r="D76" s="10">
        <v>6</v>
      </c>
      <c r="E76" s="10" t="s">
        <v>185</v>
      </c>
      <c r="F76" s="9" t="s">
        <v>26</v>
      </c>
      <c r="G76" s="9" t="s">
        <v>190</v>
      </c>
      <c r="H76" s="12" t="s">
        <v>769</v>
      </c>
      <c r="I76" s="9" t="s">
        <v>193</v>
      </c>
      <c r="J76" s="9" t="s">
        <v>544</v>
      </c>
      <c r="K76" s="9" t="s">
        <v>171</v>
      </c>
      <c r="L76" s="9"/>
      <c r="M76" s="9" t="s">
        <v>545</v>
      </c>
      <c r="N76" s="9" t="s">
        <v>429</v>
      </c>
      <c r="O76" s="9"/>
      <c r="P76" s="9">
        <v>1</v>
      </c>
      <c r="Q76" s="9"/>
      <c r="R76" s="9"/>
      <c r="S76" s="9" t="s">
        <v>335</v>
      </c>
      <c r="T76" s="9" t="s">
        <v>194</v>
      </c>
      <c r="U76" s="9"/>
      <c r="V76" s="55">
        <f>IFERROR(INDEX('Indicators and weighting'!$G$10:$G$66,MATCH(H76,'Indicators and weighting'!$A$10:$A$66,0)),0)</f>
        <v>1.3227513227513227E-3</v>
      </c>
      <c r="W76" s="9"/>
      <c r="X76" s="9"/>
      <c r="Y76" s="34" t="s">
        <v>661</v>
      </c>
      <c r="Z76" s="60" t="s">
        <v>854</v>
      </c>
      <c r="AA76" s="61" t="s">
        <v>869</v>
      </c>
    </row>
    <row r="77" spans="1:28" ht="127.5" x14ac:dyDescent="0.25">
      <c r="A77" s="15" t="str">
        <f>CONCATENATE(MATCH(F77,IGNORE!$A$4:$A$6,0),".",D77,".",B77)</f>
        <v>2.6.131</v>
      </c>
      <c r="B77" s="15">
        <v>131</v>
      </c>
      <c r="C77" s="14">
        <v>231</v>
      </c>
      <c r="D77" s="14">
        <v>6</v>
      </c>
      <c r="E77" s="14" t="s">
        <v>185</v>
      </c>
      <c r="F77" s="9" t="s">
        <v>26</v>
      </c>
      <c r="G77" s="15" t="s">
        <v>190</v>
      </c>
      <c r="H77" s="12" t="s">
        <v>769</v>
      </c>
      <c r="I77" s="15" t="s">
        <v>791</v>
      </c>
      <c r="J77" s="15" t="s">
        <v>195</v>
      </c>
      <c r="K77" s="15" t="s">
        <v>196</v>
      </c>
      <c r="L77" s="15"/>
      <c r="M77" s="15" t="s">
        <v>393</v>
      </c>
      <c r="N77" s="15" t="s">
        <v>17</v>
      </c>
      <c r="O77" s="15" t="s">
        <v>27</v>
      </c>
      <c r="P77" s="15">
        <v>3</v>
      </c>
      <c r="Q77" s="15"/>
      <c r="R77" s="15"/>
      <c r="S77" s="18" t="s">
        <v>320</v>
      </c>
      <c r="T77" s="15"/>
      <c r="U77" s="15"/>
      <c r="V77" s="55">
        <f>IFERROR(INDEX('Indicators and weighting'!$G$10:$G$66,MATCH(H77,'Indicators and weighting'!$A$10:$A$66,0)),0)</f>
        <v>1.3227513227513227E-3</v>
      </c>
      <c r="W77" s="15"/>
      <c r="X77" s="15"/>
      <c r="Y77" s="28" t="s">
        <v>662</v>
      </c>
      <c r="AA77" s="61" t="s">
        <v>869</v>
      </c>
    </row>
    <row r="78" spans="1:28" ht="89.25" x14ac:dyDescent="0.25">
      <c r="A78" s="12" t="str">
        <f>CONCATENATE(MATCH(F78,IGNORE!$A$4:$A$6,0),".",D78,".",B78)</f>
        <v>2.6.132</v>
      </c>
      <c r="B78" s="12">
        <v>132</v>
      </c>
      <c r="C78" s="10">
        <v>232</v>
      </c>
      <c r="D78" s="10">
        <v>6</v>
      </c>
      <c r="E78" s="10" t="s">
        <v>185</v>
      </c>
      <c r="F78" s="9" t="s">
        <v>26</v>
      </c>
      <c r="G78" s="12" t="s">
        <v>190</v>
      </c>
      <c r="H78" s="12" t="s">
        <v>769</v>
      </c>
      <c r="I78" s="35" t="s">
        <v>720</v>
      </c>
      <c r="J78" s="12" t="s">
        <v>721</v>
      </c>
      <c r="K78" s="12"/>
      <c r="L78" s="12"/>
      <c r="M78" s="12" t="s">
        <v>722</v>
      </c>
      <c r="N78" s="12" t="s">
        <v>17</v>
      </c>
      <c r="O78" s="12" t="s">
        <v>27</v>
      </c>
      <c r="P78" s="12">
        <v>2</v>
      </c>
      <c r="Q78" s="12"/>
      <c r="R78" s="12"/>
      <c r="S78" s="12" t="s">
        <v>20</v>
      </c>
      <c r="T78" s="12"/>
      <c r="U78" s="12" t="s">
        <v>394</v>
      </c>
      <c r="V78" s="55">
        <f>IFERROR(INDEX('Indicators and weighting'!$G$10:$G$66,MATCH(H78,'Indicators and weighting'!$A$10:$A$66,0)),0)</f>
        <v>1.3227513227513227E-3</v>
      </c>
      <c r="W78" s="12"/>
      <c r="X78" s="12"/>
      <c r="Y78" s="28" t="s">
        <v>663</v>
      </c>
      <c r="Z78" s="60" t="s">
        <v>853</v>
      </c>
      <c r="AA78" s="61" t="s">
        <v>869</v>
      </c>
    </row>
    <row r="79" spans="1:28" ht="191.25" x14ac:dyDescent="0.25">
      <c r="A79" s="12" t="str">
        <f>CONCATENATE(MATCH(F79,IGNORE!$A$4:$A$6,0),".",D79,".",B79)</f>
        <v>3.6.133</v>
      </c>
      <c r="B79" s="12">
        <v>133</v>
      </c>
      <c r="C79" s="14">
        <v>233</v>
      </c>
      <c r="D79" s="14">
        <v>6</v>
      </c>
      <c r="E79" s="14" t="s">
        <v>185</v>
      </c>
      <c r="F79" s="12" t="s">
        <v>366</v>
      </c>
      <c r="G79" s="12" t="s">
        <v>190</v>
      </c>
      <c r="H79" s="12" t="s">
        <v>770</v>
      </c>
      <c r="I79" s="12" t="s">
        <v>748</v>
      </c>
      <c r="J79" s="12" t="s">
        <v>546</v>
      </c>
      <c r="K79" s="12" t="s">
        <v>749</v>
      </c>
      <c r="L79" s="12" t="s">
        <v>750</v>
      </c>
      <c r="M79" s="12" t="s">
        <v>751</v>
      </c>
      <c r="N79" s="12" t="s">
        <v>17</v>
      </c>
      <c r="O79" s="12" t="s">
        <v>27</v>
      </c>
      <c r="P79" s="12">
        <v>2</v>
      </c>
      <c r="Q79" s="12"/>
      <c r="R79" s="12"/>
      <c r="S79" s="12" t="s">
        <v>20</v>
      </c>
      <c r="T79" s="12"/>
      <c r="U79" s="12"/>
      <c r="V79" s="55">
        <f>IFERROR(INDEX('Indicators and weighting'!$G$10:$G$66,MATCH(H79,'Indicators and weighting'!$A$10:$A$66,0)),0)</f>
        <v>5.208333333333333E-3</v>
      </c>
      <c r="W79" s="12"/>
      <c r="X79" s="12"/>
      <c r="Y79" s="28"/>
      <c r="AA79" s="61" t="s">
        <v>869</v>
      </c>
    </row>
    <row r="80" spans="1:28" ht="153" x14ac:dyDescent="0.25">
      <c r="A80" s="9" t="str">
        <f>CONCATENATE(MATCH(F80,IGNORE!$A$4:$A$6,0),".",D80,".",B80)</f>
        <v>1.6.139</v>
      </c>
      <c r="B80" s="9">
        <v>139</v>
      </c>
      <c r="C80" s="14"/>
      <c r="D80" s="14">
        <v>6</v>
      </c>
      <c r="E80" s="14" t="s">
        <v>143</v>
      </c>
      <c r="F80" s="9" t="s">
        <v>872</v>
      </c>
      <c r="G80" s="9" t="s">
        <v>395</v>
      </c>
      <c r="H80" s="9" t="s">
        <v>771</v>
      </c>
      <c r="I80" s="9" t="s">
        <v>699</v>
      </c>
      <c r="J80" s="9" t="s">
        <v>551</v>
      </c>
      <c r="K80" s="9" t="s">
        <v>552</v>
      </c>
      <c r="L80" s="9"/>
      <c r="M80" s="9" t="s">
        <v>553</v>
      </c>
      <c r="N80" s="9" t="s">
        <v>429</v>
      </c>
      <c r="O80" s="9"/>
      <c r="P80" s="9">
        <v>1</v>
      </c>
      <c r="Q80" s="9"/>
      <c r="R80" s="9"/>
      <c r="S80" s="9"/>
      <c r="T80" s="9"/>
      <c r="U80" s="9"/>
      <c r="V80" s="55">
        <f>IFERROR(INDEX('Indicators and weighting'!$G$10:$G$66,MATCH(H80,'Indicators and weighting'!$A$10:$A$66,0)),0)</f>
        <v>1.5625E-2</v>
      </c>
      <c r="W80" s="9"/>
      <c r="X80" s="9"/>
      <c r="Y80" s="30" t="s">
        <v>664</v>
      </c>
      <c r="AA80" s="61" t="s">
        <v>869</v>
      </c>
    </row>
    <row r="81" spans="1:28" ht="89.25" x14ac:dyDescent="0.25">
      <c r="A81" s="9" t="str">
        <f>CONCATENATE(MATCH(F81,IGNORE!$A$4:$A$6,0),".",D81,".",B81)</f>
        <v>3.6.142</v>
      </c>
      <c r="B81" s="9">
        <v>142</v>
      </c>
      <c r="C81" s="14"/>
      <c r="D81" s="14">
        <v>6</v>
      </c>
      <c r="E81" s="14" t="s">
        <v>143</v>
      </c>
      <c r="F81" s="9" t="s">
        <v>366</v>
      </c>
      <c r="G81" s="9" t="s">
        <v>199</v>
      </c>
      <c r="H81" s="9" t="s">
        <v>771</v>
      </c>
      <c r="I81" s="9" t="s">
        <v>555</v>
      </c>
      <c r="J81" s="9" t="s">
        <v>556</v>
      </c>
      <c r="K81" s="9" t="s">
        <v>171</v>
      </c>
      <c r="L81" s="9"/>
      <c r="M81" s="9" t="s">
        <v>75</v>
      </c>
      <c r="N81" s="9" t="s">
        <v>429</v>
      </c>
      <c r="O81" s="9" t="s">
        <v>365</v>
      </c>
      <c r="P81" s="9">
        <v>1</v>
      </c>
      <c r="Q81" s="9"/>
      <c r="R81" s="9"/>
      <c r="S81" s="9"/>
      <c r="T81" s="9"/>
      <c r="U81" s="9"/>
      <c r="V81" s="55">
        <f>IFERROR(INDEX('Indicators and weighting'!$G$10:$G$66,MATCH(H81,'Indicators and weighting'!$A$10:$A$66,0)),0)</f>
        <v>1.5625E-2</v>
      </c>
      <c r="W81" s="9"/>
      <c r="X81" s="9" t="s">
        <v>200</v>
      </c>
      <c r="Y81" s="28"/>
      <c r="AA81" s="61" t="s">
        <v>869</v>
      </c>
    </row>
    <row r="82" spans="1:28" ht="89.25" x14ac:dyDescent="0.25">
      <c r="A82" s="12" t="str">
        <f>CONCATENATE(MATCH(F82,IGNORE!$A$4:$A$6,0),".",D82,".",B82)</f>
        <v>2.6.143</v>
      </c>
      <c r="B82" s="12">
        <v>143</v>
      </c>
      <c r="C82" s="10">
        <v>197</v>
      </c>
      <c r="D82" s="10">
        <v>6</v>
      </c>
      <c r="E82" s="10" t="s">
        <v>143</v>
      </c>
      <c r="F82" s="9" t="s">
        <v>26</v>
      </c>
      <c r="G82" s="12" t="s">
        <v>201</v>
      </c>
      <c r="H82" s="12" t="s">
        <v>769</v>
      </c>
      <c r="I82" s="12" t="s">
        <v>397</v>
      </c>
      <c r="J82" s="12" t="s">
        <v>398</v>
      </c>
      <c r="K82" s="12" t="s">
        <v>557</v>
      </c>
      <c r="L82" s="12" t="s">
        <v>558</v>
      </c>
      <c r="M82" s="12" t="s">
        <v>202</v>
      </c>
      <c r="N82" s="12" t="s">
        <v>17</v>
      </c>
      <c r="O82" s="12" t="s">
        <v>27</v>
      </c>
      <c r="P82" s="12">
        <v>2</v>
      </c>
      <c r="Q82" s="12"/>
      <c r="R82" s="12"/>
      <c r="S82" s="12" t="s">
        <v>20</v>
      </c>
      <c r="T82" s="12"/>
      <c r="U82" s="12"/>
      <c r="V82" s="55">
        <f>IFERROR(INDEX('Indicators and weighting'!$G$10:$G$66,MATCH(H82,'Indicators and weighting'!$A$10:$A$66,0)),0)</f>
        <v>1.3227513227513227E-3</v>
      </c>
      <c r="W82" s="12"/>
      <c r="X82" s="12"/>
      <c r="Y82" s="28"/>
      <c r="AA82" s="61" t="s">
        <v>869</v>
      </c>
    </row>
    <row r="83" spans="1:28" ht="76.5" x14ac:dyDescent="0.25">
      <c r="A83" s="9" t="str">
        <f>CONCATENATE(MATCH(F83,IGNORE!$A$4:$A$6,0),".",D83,".",B83)</f>
        <v>2.6.144</v>
      </c>
      <c r="B83" s="9">
        <v>144</v>
      </c>
      <c r="C83" s="24"/>
      <c r="D83" s="24">
        <v>6</v>
      </c>
      <c r="E83" s="24" t="s">
        <v>143</v>
      </c>
      <c r="F83" s="9" t="s">
        <v>26</v>
      </c>
      <c r="G83" s="9" t="s">
        <v>201</v>
      </c>
      <c r="H83" s="12" t="s">
        <v>769</v>
      </c>
      <c r="I83" s="9" t="s">
        <v>396</v>
      </c>
      <c r="J83" s="9" t="s">
        <v>399</v>
      </c>
      <c r="K83" s="9" t="s">
        <v>171</v>
      </c>
      <c r="L83" s="9"/>
      <c r="M83" s="9" t="s">
        <v>75</v>
      </c>
      <c r="N83" s="9" t="s">
        <v>429</v>
      </c>
      <c r="O83" s="9" t="s">
        <v>203</v>
      </c>
      <c r="P83" s="9">
        <v>1</v>
      </c>
      <c r="Q83" s="9"/>
      <c r="R83" s="9"/>
      <c r="S83" s="9" t="s">
        <v>336</v>
      </c>
      <c r="T83" s="9"/>
      <c r="U83" s="9"/>
      <c r="V83" s="55">
        <f>IFERROR(INDEX('Indicators and weighting'!$G$10:$G$66,MATCH(H83,'Indicators and weighting'!$A$10:$A$66,0)),0)</f>
        <v>1.3227513227513227E-3</v>
      </c>
      <c r="W83" s="9"/>
      <c r="X83" s="9" t="s">
        <v>204</v>
      </c>
      <c r="Y83" s="34" t="s">
        <v>666</v>
      </c>
      <c r="AA83" s="61" t="s">
        <v>869</v>
      </c>
    </row>
    <row r="84" spans="1:28" ht="114.75" customHeight="1" x14ac:dyDescent="0.25">
      <c r="A84" s="9" t="str">
        <f>CONCATENATE(MATCH(F84,IGNORE!$A$4:$A$6,0),".",D84,".",B84)</f>
        <v>2.6.146</v>
      </c>
      <c r="B84" s="9">
        <v>146</v>
      </c>
      <c r="C84" s="14" t="s">
        <v>205</v>
      </c>
      <c r="D84" s="14">
        <v>6</v>
      </c>
      <c r="E84" s="14" t="s">
        <v>143</v>
      </c>
      <c r="F84" s="9" t="s">
        <v>26</v>
      </c>
      <c r="G84" s="9" t="s">
        <v>206</v>
      </c>
      <c r="H84" s="12" t="s">
        <v>769</v>
      </c>
      <c r="I84" s="9" t="s">
        <v>814</v>
      </c>
      <c r="J84" s="9" t="s">
        <v>563</v>
      </c>
      <c r="K84" s="9" t="s">
        <v>564</v>
      </c>
      <c r="L84" s="9"/>
      <c r="M84" s="9" t="s">
        <v>207</v>
      </c>
      <c r="N84" s="9" t="s">
        <v>429</v>
      </c>
      <c r="O84" s="9" t="s">
        <v>27</v>
      </c>
      <c r="P84" s="9">
        <v>1</v>
      </c>
      <c r="Q84" s="9"/>
      <c r="R84" s="9"/>
      <c r="S84" s="9"/>
      <c r="T84" s="9"/>
      <c r="U84" s="9"/>
      <c r="V84" s="55">
        <f>IFERROR(INDEX('Indicators and weighting'!$G$10:$G$66,MATCH(H84,'Indicators and weighting'!$A$10:$A$66,0)),0)</f>
        <v>1.3227513227513227E-3</v>
      </c>
      <c r="W84" s="9"/>
      <c r="X84" s="9"/>
      <c r="Y84" s="28" t="s">
        <v>668</v>
      </c>
      <c r="AA84" s="61" t="s">
        <v>869</v>
      </c>
    </row>
    <row r="85" spans="1:28" ht="38.25" x14ac:dyDescent="0.25">
      <c r="A85" s="9" t="str">
        <f>CONCATENATE(MATCH(F85,IGNORE!$A$4:$A$6,0),".",D85,".",B85)</f>
        <v>2.6.147</v>
      </c>
      <c r="B85" s="9">
        <v>147</v>
      </c>
      <c r="C85" s="10" t="s">
        <v>205</v>
      </c>
      <c r="D85" s="10">
        <v>6</v>
      </c>
      <c r="E85" s="10" t="s">
        <v>143</v>
      </c>
      <c r="F85" s="9" t="s">
        <v>26</v>
      </c>
      <c r="G85" s="9" t="s">
        <v>206</v>
      </c>
      <c r="H85" s="12" t="s">
        <v>769</v>
      </c>
      <c r="I85" s="9" t="s">
        <v>815</v>
      </c>
      <c r="J85" s="9" t="s">
        <v>565</v>
      </c>
      <c r="K85" s="9"/>
      <c r="L85" s="9" t="s">
        <v>436</v>
      </c>
      <c r="M85" s="9" t="s">
        <v>207</v>
      </c>
      <c r="N85" s="9" t="s">
        <v>429</v>
      </c>
      <c r="O85" s="9" t="s">
        <v>27</v>
      </c>
      <c r="P85" s="9">
        <v>1</v>
      </c>
      <c r="Q85" s="9"/>
      <c r="R85" s="9"/>
      <c r="S85" s="9"/>
      <c r="T85" s="9"/>
      <c r="U85" s="9"/>
      <c r="V85" s="55">
        <f>IFERROR(INDEX('Indicators and weighting'!$G$10:$G$66,MATCH(H85,'Indicators and weighting'!$A$10:$A$66,0)),0)</f>
        <v>1.3227513227513227E-3</v>
      </c>
      <c r="W85" s="9"/>
      <c r="X85" s="9"/>
      <c r="Y85" s="28"/>
      <c r="AA85" s="61" t="s">
        <v>869</v>
      </c>
    </row>
    <row r="86" spans="1:28" ht="38.25" x14ac:dyDescent="0.25">
      <c r="A86" s="9" t="str">
        <f>CONCATENATE(MATCH(F86,IGNORE!$A$4:$A$6,0),".",D86,".",B86)</f>
        <v>2.6.148</v>
      </c>
      <c r="B86" s="9">
        <v>148</v>
      </c>
      <c r="C86" s="14" t="s">
        <v>205</v>
      </c>
      <c r="D86" s="14">
        <v>6</v>
      </c>
      <c r="E86" s="14" t="s">
        <v>143</v>
      </c>
      <c r="F86" s="9" t="s">
        <v>26</v>
      </c>
      <c r="G86" s="9" t="s">
        <v>206</v>
      </c>
      <c r="H86" s="12" t="s">
        <v>769</v>
      </c>
      <c r="I86" s="9" t="s">
        <v>566</v>
      </c>
      <c r="J86" s="9" t="s">
        <v>19</v>
      </c>
      <c r="K86" s="9"/>
      <c r="L86" s="9" t="s">
        <v>567</v>
      </c>
      <c r="M86" s="9" t="s">
        <v>207</v>
      </c>
      <c r="N86" s="9" t="s">
        <v>429</v>
      </c>
      <c r="O86" s="9" t="s">
        <v>210</v>
      </c>
      <c r="P86" s="9">
        <v>1</v>
      </c>
      <c r="Q86" s="9"/>
      <c r="R86" s="9"/>
      <c r="S86" s="9"/>
      <c r="T86" s="9"/>
      <c r="U86" s="9" t="s">
        <v>211</v>
      </c>
      <c r="V86" s="55">
        <f>IFERROR(INDEX('Indicators and weighting'!$G$10:$G$66,MATCH(H86,'Indicators and weighting'!$A$10:$A$66,0)),0)</f>
        <v>1.3227513227513227E-3</v>
      </c>
      <c r="W86" s="9"/>
      <c r="X86" s="9"/>
      <c r="Y86" s="28"/>
      <c r="AA86" s="61" t="s">
        <v>869</v>
      </c>
    </row>
    <row r="87" spans="1:28" ht="38.25" x14ac:dyDescent="0.25">
      <c r="A87" s="9" t="str">
        <f>CONCATENATE(MATCH(F87,IGNORE!$A$4:$A$6,0),".",D87,".",B87)</f>
        <v>3.6.150</v>
      </c>
      <c r="B87" s="9">
        <v>150</v>
      </c>
      <c r="C87" s="10"/>
      <c r="D87" s="10">
        <v>6</v>
      </c>
      <c r="E87" s="10" t="s">
        <v>143</v>
      </c>
      <c r="F87" s="9" t="s">
        <v>366</v>
      </c>
      <c r="G87" s="9" t="s">
        <v>401</v>
      </c>
      <c r="H87" s="9" t="s">
        <v>401</v>
      </c>
      <c r="I87" s="9" t="s">
        <v>400</v>
      </c>
      <c r="J87" s="9" t="s">
        <v>19</v>
      </c>
      <c r="K87" s="9" t="s">
        <v>171</v>
      </c>
      <c r="L87" s="9"/>
      <c r="M87" s="9" t="s">
        <v>75</v>
      </c>
      <c r="N87" s="9" t="s">
        <v>429</v>
      </c>
      <c r="O87" s="9"/>
      <c r="P87" s="9">
        <v>1</v>
      </c>
      <c r="Q87" s="9" t="s">
        <v>22</v>
      </c>
      <c r="R87" s="9"/>
      <c r="S87" s="9"/>
      <c r="T87" s="9"/>
      <c r="U87" s="9"/>
      <c r="V87" s="55">
        <f>IFERROR(INDEX('Indicators and weighting'!$G$10:$G$66,MATCH(H87,'Indicators and weighting'!$A$10:$A$66,0)),0)</f>
        <v>1.5625E-2</v>
      </c>
      <c r="W87" s="9"/>
      <c r="X87" s="9"/>
      <c r="Y87" s="34" t="s">
        <v>669</v>
      </c>
      <c r="AA87" s="61" t="s">
        <v>869</v>
      </c>
    </row>
    <row r="88" spans="1:28" ht="76.5" x14ac:dyDescent="0.25">
      <c r="A88" s="12" t="str">
        <f>CONCATENATE(MATCH(F88,IGNORE!$A$4:$A$6,0),".",D88,".",B88)</f>
        <v>2.6.127</v>
      </c>
      <c r="B88" s="12">
        <v>127</v>
      </c>
      <c r="C88" s="10">
        <v>275</v>
      </c>
      <c r="D88" s="10">
        <v>6</v>
      </c>
      <c r="E88" s="10" t="s">
        <v>185</v>
      </c>
      <c r="F88" s="9" t="s">
        <v>26</v>
      </c>
      <c r="G88" s="12" t="s">
        <v>188</v>
      </c>
      <c r="H88" s="12" t="s">
        <v>768</v>
      </c>
      <c r="I88" s="12" t="s">
        <v>717</v>
      </c>
      <c r="J88" s="12" t="s">
        <v>718</v>
      </c>
      <c r="K88" s="12"/>
      <c r="L88" s="12" t="s">
        <v>719</v>
      </c>
      <c r="M88" s="12"/>
      <c r="N88" s="12" t="s">
        <v>17</v>
      </c>
      <c r="O88" s="12"/>
      <c r="P88" s="12">
        <v>2</v>
      </c>
      <c r="Q88" s="12"/>
      <c r="R88" s="12" t="s">
        <v>705</v>
      </c>
      <c r="S88" s="12"/>
      <c r="T88" s="12"/>
      <c r="U88" s="12"/>
      <c r="V88" s="55">
        <f>IFERROR(INDEX('Indicators and weighting'!$G$10:$G$66,MATCH(H88,'Indicators and weighting'!$A$10:$A$66,0)),0)</f>
        <v>0</v>
      </c>
      <c r="W88" s="12"/>
      <c r="X88" s="12" t="s">
        <v>792</v>
      </c>
      <c r="Y88" s="28" t="s">
        <v>659</v>
      </c>
    </row>
    <row r="89" spans="1:28" ht="229.5" x14ac:dyDescent="0.25">
      <c r="A89" s="9" t="str">
        <f>CONCATENATE(MATCH(F89,IGNORE!$A$4:$A$6,0),".",D89,".",B89)</f>
        <v>3.6.137</v>
      </c>
      <c r="B89" s="9">
        <v>137</v>
      </c>
      <c r="C89" s="10"/>
      <c r="D89" s="10">
        <v>6</v>
      </c>
      <c r="E89" s="10" t="s">
        <v>185</v>
      </c>
      <c r="F89" s="9" t="s">
        <v>366</v>
      </c>
      <c r="G89" s="9" t="s">
        <v>197</v>
      </c>
      <c r="H89" s="9" t="s">
        <v>770</v>
      </c>
      <c r="I89" s="9" t="s">
        <v>198</v>
      </c>
      <c r="J89" s="9" t="s">
        <v>547</v>
      </c>
      <c r="K89" s="9" t="s">
        <v>548</v>
      </c>
      <c r="L89" s="9" t="s">
        <v>549</v>
      </c>
      <c r="M89" s="9" t="s">
        <v>550</v>
      </c>
      <c r="N89" s="9" t="s">
        <v>429</v>
      </c>
      <c r="O89" s="9"/>
      <c r="P89" s="9">
        <v>1</v>
      </c>
      <c r="Q89" s="9"/>
      <c r="R89" s="9"/>
      <c r="S89" s="9"/>
      <c r="T89" s="9"/>
      <c r="U89" s="9"/>
      <c r="V89" s="55">
        <f>IFERROR(INDEX('Indicators and weighting'!$G$10:$G$66,MATCH(H89,'Indicators and weighting'!$A$10:$A$66,0)),0)</f>
        <v>5.208333333333333E-3</v>
      </c>
      <c r="W89" s="9"/>
      <c r="X89" s="9"/>
      <c r="Y89" s="28"/>
      <c r="AA89" s="61" t="s">
        <v>869</v>
      </c>
    </row>
    <row r="90" spans="1:28" ht="102" x14ac:dyDescent="0.25">
      <c r="A90" s="9" t="str">
        <f>CONCATENATE(MATCH(F90,IGNORE!$A$4:$A$6,0),".",D90,".",B90)</f>
        <v>3.6.141</v>
      </c>
      <c r="B90" s="9">
        <v>141</v>
      </c>
      <c r="C90" s="10"/>
      <c r="D90" s="10">
        <v>6</v>
      </c>
      <c r="E90" s="10" t="s">
        <v>143</v>
      </c>
      <c r="F90" s="9" t="s">
        <v>366</v>
      </c>
      <c r="G90" s="9"/>
      <c r="H90" s="9" t="s">
        <v>770</v>
      </c>
      <c r="I90" s="9" t="s">
        <v>752</v>
      </c>
      <c r="J90" s="9" t="s">
        <v>753</v>
      </c>
      <c r="K90" s="9" t="s">
        <v>754</v>
      </c>
      <c r="L90" s="9"/>
      <c r="M90" s="9" t="s">
        <v>554</v>
      </c>
      <c r="N90" s="9" t="s">
        <v>429</v>
      </c>
      <c r="O90" s="9"/>
      <c r="P90" s="9">
        <v>1</v>
      </c>
      <c r="Q90" s="9"/>
      <c r="R90" s="9"/>
      <c r="S90" s="9"/>
      <c r="T90" s="9"/>
      <c r="U90" s="9"/>
      <c r="V90" s="55">
        <f>IFERROR(INDEX('Indicators and weighting'!$G$10:$G$66,MATCH(H90,'Indicators and weighting'!$A$10:$A$66,0)),0)</f>
        <v>5.208333333333333E-3</v>
      </c>
      <c r="W90" s="9"/>
      <c r="X90" s="9"/>
      <c r="Y90" s="28" t="s">
        <v>665</v>
      </c>
      <c r="AA90" s="61" t="s">
        <v>869</v>
      </c>
    </row>
    <row r="91" spans="1:28" ht="216.75" x14ac:dyDescent="0.25">
      <c r="A91" s="9" t="str">
        <f>CONCATENATE(MATCH(F91,IGNORE!$A$4:$A$6,0),".",D91,".",B91)</f>
        <v>1.6.124</v>
      </c>
      <c r="B91" s="9">
        <v>124</v>
      </c>
      <c r="C91" s="24">
        <v>59</v>
      </c>
      <c r="D91" s="24">
        <v>6</v>
      </c>
      <c r="E91" s="24" t="s">
        <v>185</v>
      </c>
      <c r="F91" s="9" t="s">
        <v>872</v>
      </c>
      <c r="G91" s="9" t="s">
        <v>186</v>
      </c>
      <c r="H91" s="9" t="s">
        <v>767</v>
      </c>
      <c r="I91" s="9" t="s">
        <v>809</v>
      </c>
      <c r="J91" s="9" t="s">
        <v>810</v>
      </c>
      <c r="K91" s="9" t="s">
        <v>811</v>
      </c>
      <c r="L91" s="9"/>
      <c r="M91" s="9" t="s">
        <v>812</v>
      </c>
      <c r="N91" s="9" t="s">
        <v>429</v>
      </c>
      <c r="O91" s="9"/>
      <c r="P91" s="9">
        <v>1</v>
      </c>
      <c r="Q91" s="9" t="s">
        <v>22</v>
      </c>
      <c r="R91" s="9"/>
      <c r="S91" s="9"/>
      <c r="T91" s="9"/>
      <c r="U91" s="9"/>
      <c r="V91" s="55">
        <f>IFERROR(INDEX('Indicators and weighting'!$G$10:$G$66,MATCH(H91,'Indicators and weighting'!$A$10:$A$66,0)),0)</f>
        <v>4.3859649122807015E-3</v>
      </c>
      <c r="W91" s="9"/>
      <c r="X91" s="9" t="s">
        <v>187</v>
      </c>
      <c r="Y91" s="28"/>
      <c r="AA91" s="61" t="s">
        <v>869</v>
      </c>
    </row>
    <row r="92" spans="1:28" ht="178.5" x14ac:dyDescent="0.25">
      <c r="A92" s="9" t="str">
        <f>CONCATENATE(MATCH(F92,IGNORE!$A$4:$A$6,0),".",D92,".",B92)</f>
        <v>1.6.125</v>
      </c>
      <c r="B92" s="9">
        <v>125</v>
      </c>
      <c r="C92" s="10"/>
      <c r="D92" s="10">
        <v>6</v>
      </c>
      <c r="E92" s="10" t="s">
        <v>185</v>
      </c>
      <c r="F92" s="9" t="s">
        <v>872</v>
      </c>
      <c r="G92" s="9" t="s">
        <v>186</v>
      </c>
      <c r="H92" s="9" t="s">
        <v>767</v>
      </c>
      <c r="I92" s="9" t="s">
        <v>535</v>
      </c>
      <c r="J92" s="9" t="s">
        <v>536</v>
      </c>
      <c r="K92" s="9" t="s">
        <v>537</v>
      </c>
      <c r="L92" s="9"/>
      <c r="M92" s="9" t="s">
        <v>538</v>
      </c>
      <c r="N92" s="9" t="s">
        <v>429</v>
      </c>
      <c r="O92" s="9"/>
      <c r="P92" s="9">
        <v>1</v>
      </c>
      <c r="Q92" s="9" t="s">
        <v>22</v>
      </c>
      <c r="R92" s="9"/>
      <c r="S92" s="9" t="s">
        <v>334</v>
      </c>
      <c r="T92" s="9"/>
      <c r="U92" s="9"/>
      <c r="V92" s="55">
        <f>IFERROR(INDEX('Indicators and weighting'!$G$10:$G$66,MATCH(H92,'Indicators and weighting'!$A$10:$A$66,0)),0)</f>
        <v>4.3859649122807015E-3</v>
      </c>
      <c r="W92" s="9"/>
      <c r="X92" s="9" t="s">
        <v>376</v>
      </c>
      <c r="Y92" s="28" t="s">
        <v>657</v>
      </c>
      <c r="AA92" s="61" t="s">
        <v>869</v>
      </c>
    </row>
    <row r="93" spans="1:28" ht="178.5" x14ac:dyDescent="0.25">
      <c r="A93" s="9" t="str">
        <f>CONCATENATE(MATCH(F93,IGNORE!$A$4:$A$6,0),".",D93,".",B93)</f>
        <v>1.6.126</v>
      </c>
      <c r="B93" s="9">
        <v>126</v>
      </c>
      <c r="C93" s="24"/>
      <c r="D93" s="24">
        <v>6</v>
      </c>
      <c r="E93" s="24" t="s">
        <v>185</v>
      </c>
      <c r="F93" s="9" t="s">
        <v>872</v>
      </c>
      <c r="G93" s="9" t="s">
        <v>186</v>
      </c>
      <c r="H93" s="9" t="s">
        <v>767</v>
      </c>
      <c r="I93" s="9" t="s">
        <v>698</v>
      </c>
      <c r="J93" s="9" t="s">
        <v>19</v>
      </c>
      <c r="K93" s="9" t="s">
        <v>171</v>
      </c>
      <c r="L93" s="9"/>
      <c r="M93" s="9" t="s">
        <v>75</v>
      </c>
      <c r="N93" s="9" t="s">
        <v>429</v>
      </c>
      <c r="O93" s="9"/>
      <c r="P93" s="9">
        <v>1</v>
      </c>
      <c r="Q93" s="9" t="s">
        <v>22</v>
      </c>
      <c r="R93" s="9"/>
      <c r="S93" s="9" t="s">
        <v>334</v>
      </c>
      <c r="T93" s="9"/>
      <c r="U93" s="9"/>
      <c r="V93" s="55">
        <f>IFERROR(INDEX('Indicators and weighting'!$G$10:$G$66,MATCH(H93,'Indicators and weighting'!$A$10:$A$66,0)),0)</f>
        <v>4.3859649122807015E-3</v>
      </c>
      <c r="W93" s="9"/>
      <c r="X93" s="9" t="s">
        <v>376</v>
      </c>
      <c r="Y93" s="28" t="s">
        <v>658</v>
      </c>
      <c r="AA93" s="61" t="s">
        <v>869</v>
      </c>
    </row>
    <row r="94" spans="1:28" ht="114.75" x14ac:dyDescent="0.25">
      <c r="A94" s="12" t="str">
        <f>CONCATENATE(MATCH(F94,IGNORE!$A$4:$A$6,0),".",D94,".",B94)</f>
        <v>2.6.145</v>
      </c>
      <c r="B94" s="12">
        <v>145</v>
      </c>
      <c r="C94" s="10" t="s">
        <v>205</v>
      </c>
      <c r="D94" s="10">
        <v>6</v>
      </c>
      <c r="E94" s="10" t="s">
        <v>143</v>
      </c>
      <c r="F94" s="9" t="s">
        <v>26</v>
      </c>
      <c r="G94" s="12" t="s">
        <v>206</v>
      </c>
      <c r="H94" s="12" t="s">
        <v>206</v>
      </c>
      <c r="I94" s="12" t="s">
        <v>559</v>
      </c>
      <c r="J94" s="12" t="s">
        <v>560</v>
      </c>
      <c r="K94" s="12" t="s">
        <v>561</v>
      </c>
      <c r="L94" s="12" t="s">
        <v>562</v>
      </c>
      <c r="M94" s="12" t="s">
        <v>207</v>
      </c>
      <c r="N94" s="12" t="s">
        <v>17</v>
      </c>
      <c r="O94" s="12" t="s">
        <v>27</v>
      </c>
      <c r="P94" s="12">
        <v>2</v>
      </c>
      <c r="Q94" s="12" t="s">
        <v>22</v>
      </c>
      <c r="R94" s="12" t="s">
        <v>705</v>
      </c>
      <c r="S94" s="12"/>
      <c r="T94" s="12"/>
      <c r="U94" s="12"/>
      <c r="V94" s="55">
        <f>IFERROR(INDEX('Indicators and weighting'!$G$10:$G$66,MATCH(H94,'Indicators and weighting'!$A$10:$A$66,0)),0)</f>
        <v>0</v>
      </c>
      <c r="W94" s="12"/>
      <c r="X94" s="12" t="s">
        <v>208</v>
      </c>
      <c r="Y94" s="28" t="s">
        <v>667</v>
      </c>
    </row>
    <row r="95" spans="1:28" ht="165.75" x14ac:dyDescent="0.25">
      <c r="A95" s="15" t="str">
        <f>CONCATENATE(MATCH(F95,IGNORE!$A$4:$A$6,0),".",D95,".",B95)</f>
        <v>1.7.163</v>
      </c>
      <c r="B95" s="15">
        <v>163</v>
      </c>
      <c r="C95" s="24">
        <v>63</v>
      </c>
      <c r="D95" s="24">
        <v>7</v>
      </c>
      <c r="E95" s="24" t="s">
        <v>129</v>
      </c>
      <c r="F95" s="15" t="s">
        <v>872</v>
      </c>
      <c r="G95" s="15" t="s">
        <v>236</v>
      </c>
      <c r="H95" s="15" t="s">
        <v>236</v>
      </c>
      <c r="I95" s="15" t="s">
        <v>367</v>
      </c>
      <c r="J95" s="15" t="s">
        <v>703</v>
      </c>
      <c r="K95" s="15"/>
      <c r="L95" s="15" t="s">
        <v>704</v>
      </c>
      <c r="M95" s="15" t="s">
        <v>237</v>
      </c>
      <c r="N95" s="15" t="s">
        <v>31</v>
      </c>
      <c r="O95" s="15" t="s">
        <v>27</v>
      </c>
      <c r="P95" s="15">
        <v>3</v>
      </c>
      <c r="Q95" s="15"/>
      <c r="R95" s="15"/>
      <c r="S95" s="15" t="s">
        <v>20</v>
      </c>
      <c r="T95" s="15"/>
      <c r="U95" s="15"/>
      <c r="V95" s="55">
        <f>IFERROR(INDEX('Indicators and weighting'!$G$10:$G$66,MATCH(H95,'Indicators and weighting'!$A$10:$A$66,0)),0)</f>
        <v>0</v>
      </c>
      <c r="W95" s="15"/>
      <c r="X95" s="15"/>
      <c r="Y95" s="28" t="s">
        <v>678</v>
      </c>
      <c r="Z95" s="60" t="s">
        <v>855</v>
      </c>
      <c r="AA95" s="61" t="s">
        <v>871</v>
      </c>
      <c r="AB95" s="61" t="s">
        <v>870</v>
      </c>
    </row>
    <row r="96" spans="1:28" ht="76.5" x14ac:dyDescent="0.25">
      <c r="A96" s="9" t="str">
        <f>CONCATENATE(MATCH(F96,IGNORE!$A$4:$A$6,0),".",D96,".",B96)</f>
        <v>3.7.162</v>
      </c>
      <c r="B96" s="9">
        <v>162</v>
      </c>
      <c r="C96" s="10"/>
      <c r="D96" s="10">
        <v>7</v>
      </c>
      <c r="E96" s="10" t="s">
        <v>122</v>
      </c>
      <c r="F96" s="9" t="s">
        <v>366</v>
      </c>
      <c r="G96" s="9" t="s">
        <v>127</v>
      </c>
      <c r="H96" s="9" t="s">
        <v>127</v>
      </c>
      <c r="I96" s="9" t="s">
        <v>234</v>
      </c>
      <c r="J96" s="9" t="s">
        <v>582</v>
      </c>
      <c r="K96" s="9" t="s">
        <v>583</v>
      </c>
      <c r="L96" s="9" t="s">
        <v>584</v>
      </c>
      <c r="M96" s="9" t="s">
        <v>235</v>
      </c>
      <c r="N96" s="9" t="s">
        <v>581</v>
      </c>
      <c r="O96" s="9" t="s">
        <v>233</v>
      </c>
      <c r="P96" s="9">
        <v>1</v>
      </c>
      <c r="Q96" s="9"/>
      <c r="R96" s="9"/>
      <c r="S96" s="9"/>
      <c r="T96" s="9"/>
      <c r="U96" s="9"/>
      <c r="V96" s="55">
        <f>IFERROR(INDEX('Indicators and weighting'!$G$10:$G$66,MATCH(H96,'Indicators and weighting'!$A$10:$A$66,0)),0)</f>
        <v>0</v>
      </c>
      <c r="W96" s="9"/>
      <c r="X96" s="9" t="s">
        <v>27</v>
      </c>
      <c r="Y96" s="34" t="s">
        <v>677</v>
      </c>
      <c r="AA96" s="61" t="s">
        <v>871</v>
      </c>
    </row>
    <row r="97" spans="1:28" ht="178.5" x14ac:dyDescent="0.25">
      <c r="A97" s="15" t="str">
        <f>CONCATENATE(MATCH(F97,IGNORE!$A$4:$A$6,0),".",D97,".",B97)</f>
        <v>3.7.174</v>
      </c>
      <c r="B97" s="15">
        <v>174</v>
      </c>
      <c r="C97" s="24">
        <v>288</v>
      </c>
      <c r="D97" s="24">
        <v>7</v>
      </c>
      <c r="E97" s="24" t="s">
        <v>129</v>
      </c>
      <c r="F97" s="25" t="s">
        <v>366</v>
      </c>
      <c r="G97" s="15" t="s">
        <v>132</v>
      </c>
      <c r="H97" s="15" t="s">
        <v>132</v>
      </c>
      <c r="I97" s="15" t="s">
        <v>370</v>
      </c>
      <c r="J97" s="15" t="s">
        <v>248</v>
      </c>
      <c r="K97" s="15" t="s">
        <v>249</v>
      </c>
      <c r="L97" s="15" t="s">
        <v>250</v>
      </c>
      <c r="M97" s="15" t="s">
        <v>251</v>
      </c>
      <c r="N97" s="15" t="s">
        <v>31</v>
      </c>
      <c r="O97" s="15"/>
      <c r="P97" s="15">
        <v>3</v>
      </c>
      <c r="Q97" s="15" t="s">
        <v>800</v>
      </c>
      <c r="R97" s="15"/>
      <c r="S97" s="18" t="s">
        <v>325</v>
      </c>
      <c r="T97" s="15"/>
      <c r="U97" s="15"/>
      <c r="V97" s="55">
        <f>IFERROR(INDEX('Indicators and weighting'!$G$10:$G$66,MATCH(H97,'Indicators and weighting'!$A$10:$A$66,0)),0)</f>
        <v>0</v>
      </c>
      <c r="W97" s="15"/>
      <c r="X97" s="15"/>
      <c r="Y97" s="28" t="s">
        <v>683</v>
      </c>
      <c r="AA97" s="61" t="s">
        <v>871</v>
      </c>
      <c r="AB97" s="61" t="s">
        <v>870</v>
      </c>
    </row>
    <row r="98" spans="1:28" ht="153" x14ac:dyDescent="0.25">
      <c r="A98" s="9" t="str">
        <f>CONCATENATE(MATCH(F98,IGNORE!$A$4:$A$6,0),".",D98,".",B98)</f>
        <v>3.7.200</v>
      </c>
      <c r="B98" s="9">
        <v>200</v>
      </c>
      <c r="C98" s="24"/>
      <c r="D98" s="24">
        <v>7</v>
      </c>
      <c r="E98" s="24" t="s">
        <v>303</v>
      </c>
      <c r="F98" s="9" t="s">
        <v>366</v>
      </c>
      <c r="G98" s="9" t="s">
        <v>312</v>
      </c>
      <c r="H98" s="9" t="s">
        <v>312</v>
      </c>
      <c r="I98" s="9" t="s">
        <v>772</v>
      </c>
      <c r="J98" s="9" t="s">
        <v>307</v>
      </c>
      <c r="K98" s="9" t="s">
        <v>611</v>
      </c>
      <c r="L98" s="9"/>
      <c r="M98" s="9" t="s">
        <v>612</v>
      </c>
      <c r="N98" s="9" t="s">
        <v>429</v>
      </c>
      <c r="O98" s="9" t="s">
        <v>308</v>
      </c>
      <c r="P98" s="9">
        <v>1</v>
      </c>
      <c r="Q98" s="9"/>
      <c r="R98" s="9"/>
      <c r="S98" s="9"/>
      <c r="T98" s="9" t="s">
        <v>25</v>
      </c>
      <c r="U98" s="9"/>
      <c r="V98" s="55">
        <f>IFERROR(INDEX('Indicators and weighting'!$G$10:$G$66,MATCH(H98,'Indicators and weighting'!$A$10:$A$66,0)),0)</f>
        <v>0</v>
      </c>
      <c r="W98" s="9"/>
      <c r="X98" s="9"/>
      <c r="Y98" s="28"/>
      <c r="AA98" s="61" t="s">
        <v>871</v>
      </c>
    </row>
    <row r="99" spans="1:28" ht="140.25" x14ac:dyDescent="0.25">
      <c r="A99" s="9" t="str">
        <f>CONCATENATE(MATCH(F99,IGNORE!$A$4:$A$6,0),".",D99,".",B99)</f>
        <v>2.7.161</v>
      </c>
      <c r="B99" s="9">
        <v>161</v>
      </c>
      <c r="C99" s="14">
        <v>247</v>
      </c>
      <c r="D99" s="14">
        <v>7</v>
      </c>
      <c r="E99" s="14" t="s">
        <v>122</v>
      </c>
      <c r="F99" s="9" t="s">
        <v>26</v>
      </c>
      <c r="G99" s="9" t="s">
        <v>313</v>
      </c>
      <c r="H99" s="9" t="s">
        <v>313</v>
      </c>
      <c r="I99" s="9" t="s">
        <v>723</v>
      </c>
      <c r="J99" s="9" t="s">
        <v>579</v>
      </c>
      <c r="K99" s="9" t="s">
        <v>232</v>
      </c>
      <c r="L99" s="9"/>
      <c r="M99" s="9" t="s">
        <v>580</v>
      </c>
      <c r="N99" s="9" t="s">
        <v>581</v>
      </c>
      <c r="O99" s="9" t="s">
        <v>233</v>
      </c>
      <c r="P99" s="9">
        <v>1</v>
      </c>
      <c r="Q99" s="9"/>
      <c r="R99" s="9"/>
      <c r="S99" s="9"/>
      <c r="T99" s="9"/>
      <c r="U99" s="9"/>
      <c r="V99" s="55">
        <f>IFERROR(INDEX('Indicators and weighting'!$G$10:$G$66,MATCH(H99,'Indicators and weighting'!$A$10:$A$66,0)),0)</f>
        <v>0</v>
      </c>
      <c r="W99" s="9"/>
      <c r="X99" s="9"/>
      <c r="Y99" s="28" t="s">
        <v>676</v>
      </c>
      <c r="Z99" s="60" t="s">
        <v>856</v>
      </c>
      <c r="AA99" s="61" t="s">
        <v>871</v>
      </c>
    </row>
    <row r="100" spans="1:28" ht="102" x14ac:dyDescent="0.25">
      <c r="A100" s="12" t="str">
        <f>CONCATENATE(MATCH(F100,IGNORE!$A$4:$A$6,0),".",D100,".",B100)</f>
        <v>2.7.173</v>
      </c>
      <c r="B100" s="12">
        <v>173</v>
      </c>
      <c r="C100" s="10">
        <v>285</v>
      </c>
      <c r="D100" s="10">
        <v>7</v>
      </c>
      <c r="E100" s="10" t="s">
        <v>129</v>
      </c>
      <c r="F100" s="9" t="s">
        <v>26</v>
      </c>
      <c r="G100" s="12" t="s">
        <v>67</v>
      </c>
      <c r="H100" s="12" t="s">
        <v>67</v>
      </c>
      <c r="I100" s="26" t="s">
        <v>623</v>
      </c>
      <c r="J100" s="12" t="s">
        <v>247</v>
      </c>
      <c r="K100" s="12" t="s">
        <v>209</v>
      </c>
      <c r="L100" s="12" t="s">
        <v>28</v>
      </c>
      <c r="M100" s="12" t="s">
        <v>29</v>
      </c>
      <c r="N100" s="12" t="s">
        <v>31</v>
      </c>
      <c r="O100" s="12"/>
      <c r="P100" s="12">
        <v>3</v>
      </c>
      <c r="Q100" s="12"/>
      <c r="R100" s="12"/>
      <c r="S100" s="12"/>
      <c r="T100" s="12"/>
      <c r="U100" s="12"/>
      <c r="V100" s="55">
        <f>IFERROR(INDEX('Indicators and weighting'!$G$10:$G$66,MATCH(H100,'Indicators and weighting'!$A$10:$A$66,0)),0)</f>
        <v>0</v>
      </c>
      <c r="W100" s="12"/>
      <c r="X100" s="12" t="s">
        <v>27</v>
      </c>
      <c r="Y100" s="34" t="s">
        <v>682</v>
      </c>
      <c r="AA100" s="61" t="s">
        <v>871</v>
      </c>
      <c r="AB100" s="61" t="s">
        <v>870</v>
      </c>
    </row>
    <row r="101" spans="1:28" ht="178.5" x14ac:dyDescent="0.25">
      <c r="A101" s="9" t="str">
        <f>CONCATENATE(MATCH(F101,IGNORE!$A$4:$A$6,0),".",D101,".",B101)</f>
        <v>1.7.152</v>
      </c>
      <c r="B101" s="9">
        <v>152</v>
      </c>
      <c r="C101" s="14"/>
      <c r="D101" s="14">
        <v>7</v>
      </c>
      <c r="E101" s="14" t="s">
        <v>122</v>
      </c>
      <c r="F101" s="9" t="s">
        <v>872</v>
      </c>
      <c r="G101" s="9" t="s">
        <v>212</v>
      </c>
      <c r="H101" s="9" t="s">
        <v>212</v>
      </c>
      <c r="I101" s="9" t="s">
        <v>315</v>
      </c>
      <c r="J101" s="9" t="s">
        <v>700</v>
      </c>
      <c r="K101" s="9" t="s">
        <v>701</v>
      </c>
      <c r="L101" s="9" t="s">
        <v>702</v>
      </c>
      <c r="M101" s="9" t="s">
        <v>568</v>
      </c>
      <c r="N101" s="9" t="s">
        <v>429</v>
      </c>
      <c r="O101" s="9"/>
      <c r="P101" s="9">
        <v>1</v>
      </c>
      <c r="Q101" s="9"/>
      <c r="R101" s="9"/>
      <c r="S101" s="9"/>
      <c r="T101" s="9"/>
      <c r="U101" s="9"/>
      <c r="V101" s="55">
        <f>IFERROR(INDEX('Indicators and weighting'!$G$10:$G$66,MATCH(H101,'Indicators and weighting'!$A$10:$A$66,0)),0)</f>
        <v>1.3157894736842105E-2</v>
      </c>
      <c r="W101" s="9"/>
      <c r="X101" s="9"/>
      <c r="Y101" s="28" t="s">
        <v>670</v>
      </c>
      <c r="AA101" s="61" t="s">
        <v>871</v>
      </c>
    </row>
    <row r="102" spans="1:28" ht="90" x14ac:dyDescent="0.25">
      <c r="A102" s="9" t="str">
        <f>CONCATENATE(MATCH(F102,IGNORE!$A$4:$A$6,0),".",D102,".",B102)</f>
        <v>3.7.153</v>
      </c>
      <c r="B102" s="9">
        <v>153</v>
      </c>
      <c r="C102" s="10"/>
      <c r="D102" s="10">
        <v>7</v>
      </c>
      <c r="E102" s="10" t="s">
        <v>122</v>
      </c>
      <c r="F102" s="9" t="s">
        <v>366</v>
      </c>
      <c r="G102" s="9" t="s">
        <v>314</v>
      </c>
      <c r="H102" s="9" t="s">
        <v>212</v>
      </c>
      <c r="I102" s="9" t="s">
        <v>213</v>
      </c>
      <c r="J102" s="9" t="s">
        <v>569</v>
      </c>
      <c r="K102" s="9" t="s">
        <v>570</v>
      </c>
      <c r="L102" s="9" t="s">
        <v>571</v>
      </c>
      <c r="M102" s="9" t="s">
        <v>572</v>
      </c>
      <c r="N102" s="9" t="s">
        <v>429</v>
      </c>
      <c r="O102" s="9"/>
      <c r="P102" s="9">
        <v>1</v>
      </c>
      <c r="Q102" s="9"/>
      <c r="R102" s="9"/>
      <c r="S102" s="9"/>
      <c r="T102" s="9"/>
      <c r="U102" s="9"/>
      <c r="V102" s="55">
        <f>IFERROR(INDEX('Indicators and weighting'!$G$10:$G$66,MATCH(H102,'Indicators and weighting'!$A$10:$A$66,0)),0)</f>
        <v>1.3157894736842105E-2</v>
      </c>
      <c r="W102" s="9"/>
      <c r="X102" s="9"/>
      <c r="Y102" s="28" t="s">
        <v>671</v>
      </c>
      <c r="AA102" s="61" t="s">
        <v>871</v>
      </c>
    </row>
    <row r="103" spans="1:28" ht="102" x14ac:dyDescent="0.25">
      <c r="A103" s="9" t="str">
        <f>CONCATENATE(MATCH(F103,IGNORE!$A$4:$A$6,0),".",D103,".",B103)</f>
        <v>2.7.203</v>
      </c>
      <c r="B103" s="9">
        <v>203</v>
      </c>
      <c r="C103" s="10">
        <v>240</v>
      </c>
      <c r="D103" s="10">
        <v>7</v>
      </c>
      <c r="E103" s="10" t="s">
        <v>125</v>
      </c>
      <c r="F103" s="9" t="s">
        <v>26</v>
      </c>
      <c r="G103" s="9" t="s">
        <v>309</v>
      </c>
      <c r="H103" s="9" t="s">
        <v>309</v>
      </c>
      <c r="I103" s="9" t="s">
        <v>138</v>
      </c>
      <c r="J103" s="9" t="s">
        <v>613</v>
      </c>
      <c r="K103" s="9" t="s">
        <v>614</v>
      </c>
      <c r="L103" s="9" t="s">
        <v>404</v>
      </c>
      <c r="M103" s="9" t="s">
        <v>310</v>
      </c>
      <c r="N103" s="9" t="s">
        <v>429</v>
      </c>
      <c r="O103" s="9" t="s">
        <v>311</v>
      </c>
      <c r="P103" s="9">
        <v>1</v>
      </c>
      <c r="Q103" s="9"/>
      <c r="R103" s="9"/>
      <c r="S103" s="9"/>
      <c r="T103" s="9"/>
      <c r="U103" s="9"/>
      <c r="V103" s="55">
        <f>IFERROR(INDEX('Indicators and weighting'!$G$10:$G$66,MATCH(H103,'Indicators and weighting'!$A$10:$A$66,0)),0)</f>
        <v>5.9523809523809521E-3</v>
      </c>
      <c r="W103" s="9"/>
      <c r="X103" s="9" t="s">
        <v>816</v>
      </c>
      <c r="Y103" s="34" t="s">
        <v>687</v>
      </c>
      <c r="Z103" s="60" t="s">
        <v>857</v>
      </c>
      <c r="AA103" s="61" t="s">
        <v>871</v>
      </c>
    </row>
    <row r="104" spans="1:28" ht="153" x14ac:dyDescent="0.25">
      <c r="A104" s="9" t="str">
        <f>CONCATENATE(MATCH(F104,IGNORE!$A$4:$A$6,0),".",D104,".",B104)</f>
        <v>2.7.204</v>
      </c>
      <c r="B104" s="9">
        <v>204</v>
      </c>
      <c r="C104" s="24"/>
      <c r="D104" s="24">
        <v>7</v>
      </c>
      <c r="E104" s="24"/>
      <c r="F104" s="9" t="s">
        <v>26</v>
      </c>
      <c r="G104" s="9" t="s">
        <v>309</v>
      </c>
      <c r="H104" s="9" t="s">
        <v>309</v>
      </c>
      <c r="I104" s="9" t="s">
        <v>615</v>
      </c>
      <c r="J104" s="9" t="s">
        <v>616</v>
      </c>
      <c r="K104" s="9" t="s">
        <v>617</v>
      </c>
      <c r="L104" s="9" t="s">
        <v>618</v>
      </c>
      <c r="M104" s="9" t="s">
        <v>619</v>
      </c>
      <c r="N104" s="9" t="s">
        <v>429</v>
      </c>
      <c r="O104" s="9"/>
      <c r="P104" s="9">
        <v>1</v>
      </c>
      <c r="Q104" s="9"/>
      <c r="R104" s="21"/>
      <c r="S104" s="9" t="s">
        <v>348</v>
      </c>
      <c r="T104" s="9"/>
      <c r="U104" s="9"/>
      <c r="V104" s="55">
        <f>IFERROR(INDEX('Indicators and weighting'!$G$10:$G$66,MATCH(H104,'Indicators and weighting'!$A$10:$A$66,0)),0)</f>
        <v>5.9523809523809521E-3</v>
      </c>
      <c r="W104" s="9"/>
      <c r="X104" s="9"/>
      <c r="Y104" s="34" t="s">
        <v>687</v>
      </c>
      <c r="Z104" s="60" t="s">
        <v>858</v>
      </c>
      <c r="AA104" s="61" t="s">
        <v>871</v>
      </c>
    </row>
    <row r="105" spans="1:28" ht="165.75" x14ac:dyDescent="0.25">
      <c r="A105" s="9" t="str">
        <f>CONCATENATE(MATCH(F105,IGNORE!$A$4:$A$6,0),".",D105,".",B105)</f>
        <v>2.7.154</v>
      </c>
      <c r="B105" s="9">
        <v>154</v>
      </c>
      <c r="C105" s="14">
        <v>56</v>
      </c>
      <c r="D105" s="14">
        <v>7</v>
      </c>
      <c r="E105" s="14" t="s">
        <v>122</v>
      </c>
      <c r="F105" s="9" t="s">
        <v>26</v>
      </c>
      <c r="G105" s="9" t="s">
        <v>124</v>
      </c>
      <c r="H105" s="9" t="s">
        <v>124</v>
      </c>
      <c r="I105" s="9" t="s">
        <v>573</v>
      </c>
      <c r="J105" s="9" t="s">
        <v>574</v>
      </c>
      <c r="K105" s="9" t="s">
        <v>214</v>
      </c>
      <c r="L105" s="9" t="s">
        <v>215</v>
      </c>
      <c r="M105" s="9" t="s">
        <v>216</v>
      </c>
      <c r="N105" s="9" t="s">
        <v>429</v>
      </c>
      <c r="O105" s="9"/>
      <c r="P105" s="9">
        <v>1</v>
      </c>
      <c r="Q105" s="9"/>
      <c r="R105" s="9"/>
      <c r="S105" s="9" t="s">
        <v>20</v>
      </c>
      <c r="T105" s="9" t="s">
        <v>217</v>
      </c>
      <c r="U105" s="9"/>
      <c r="V105" s="55">
        <f>IFERROR(INDEX('Indicators and weighting'!$G$10:$G$66,MATCH(H105,'Indicators and weighting'!$A$10:$A$66,0)),0)</f>
        <v>3.968253968253968E-3</v>
      </c>
      <c r="W105" s="9"/>
      <c r="X105" s="9" t="s">
        <v>27</v>
      </c>
      <c r="Y105" s="28"/>
      <c r="AA105" s="61" t="s">
        <v>871</v>
      </c>
    </row>
    <row r="106" spans="1:28" ht="191.25" x14ac:dyDescent="0.25">
      <c r="A106" s="15" t="str">
        <f>CONCATENATE(MATCH(F106,IGNORE!$A$4:$A$6,0),".",D106,".",B106)</f>
        <v>2.7.155</v>
      </c>
      <c r="B106" s="15">
        <v>155</v>
      </c>
      <c r="C106" s="10">
        <v>57</v>
      </c>
      <c r="D106" s="10">
        <v>7</v>
      </c>
      <c r="E106" s="10" t="s">
        <v>122</v>
      </c>
      <c r="F106" s="9" t="s">
        <v>26</v>
      </c>
      <c r="G106" s="15" t="s">
        <v>124</v>
      </c>
      <c r="H106" s="15" t="s">
        <v>124</v>
      </c>
      <c r="I106" s="15" t="s">
        <v>349</v>
      </c>
      <c r="J106" s="15" t="s">
        <v>218</v>
      </c>
      <c r="K106" s="15" t="s">
        <v>219</v>
      </c>
      <c r="L106" s="15" t="s">
        <v>220</v>
      </c>
      <c r="M106" s="15" t="s">
        <v>221</v>
      </c>
      <c r="N106" s="15" t="s">
        <v>17</v>
      </c>
      <c r="O106" s="15" t="s">
        <v>783</v>
      </c>
      <c r="P106" s="15">
        <v>3</v>
      </c>
      <c r="Q106" s="15" t="s">
        <v>800</v>
      </c>
      <c r="R106" s="15"/>
      <c r="S106" s="15" t="s">
        <v>328</v>
      </c>
      <c r="T106" s="15" t="s">
        <v>217</v>
      </c>
      <c r="U106" s="15"/>
      <c r="V106" s="55">
        <f>IFERROR(INDEX('Indicators and weighting'!$G$10:$G$66,MATCH(H106,'Indicators and weighting'!$A$10:$A$66,0)),0)</f>
        <v>3.968253968253968E-3</v>
      </c>
      <c r="W106" s="15"/>
      <c r="X106" s="15" t="s">
        <v>27</v>
      </c>
      <c r="Y106" s="34" t="s">
        <v>672</v>
      </c>
      <c r="AA106" s="61" t="s">
        <v>871</v>
      </c>
    </row>
    <row r="107" spans="1:28" ht="127.5" x14ac:dyDescent="0.25">
      <c r="A107" s="15" t="str">
        <f>CONCATENATE(MATCH(F107,IGNORE!$A$4:$A$6,0),".",D107,".",B107)</f>
        <v>2.7.156</v>
      </c>
      <c r="B107" s="15">
        <v>156</v>
      </c>
      <c r="C107" s="14">
        <v>58</v>
      </c>
      <c r="D107" s="14">
        <v>7</v>
      </c>
      <c r="E107" s="14" t="s">
        <v>122</v>
      </c>
      <c r="F107" s="9" t="s">
        <v>26</v>
      </c>
      <c r="G107" s="15" t="s">
        <v>124</v>
      </c>
      <c r="H107" s="15" t="s">
        <v>124</v>
      </c>
      <c r="I107" s="15" t="s">
        <v>222</v>
      </c>
      <c r="J107" s="15" t="s">
        <v>223</v>
      </c>
      <c r="K107" s="15"/>
      <c r="L107" s="15"/>
      <c r="M107" s="15" t="s">
        <v>224</v>
      </c>
      <c r="N107" s="15" t="s">
        <v>17</v>
      </c>
      <c r="O107" s="15" t="s">
        <v>402</v>
      </c>
      <c r="P107" s="15">
        <v>3</v>
      </c>
      <c r="Q107" s="15" t="s">
        <v>22</v>
      </c>
      <c r="R107" s="15"/>
      <c r="S107" s="18" t="s">
        <v>317</v>
      </c>
      <c r="T107" s="15"/>
      <c r="U107" s="15"/>
      <c r="V107" s="55">
        <f>IFERROR(INDEX('Indicators and weighting'!$G$10:$G$66,MATCH(H107,'Indicators and weighting'!$A$10:$A$66,0)),0)</f>
        <v>3.968253968253968E-3</v>
      </c>
      <c r="W107" s="15"/>
      <c r="X107" s="15" t="s">
        <v>403</v>
      </c>
      <c r="Y107" s="28"/>
      <c r="AA107" s="61" t="s">
        <v>871</v>
      </c>
    </row>
    <row r="108" spans="1:28" ht="89.25" x14ac:dyDescent="0.25">
      <c r="A108" s="9" t="str">
        <f>CONCATENATE(MATCH(F108,IGNORE!$A$4:$A$6,0),".",D108,".",B108)</f>
        <v>2.7.158</v>
      </c>
      <c r="B108" s="9">
        <v>158</v>
      </c>
      <c r="C108" s="10"/>
      <c r="D108" s="10">
        <v>7</v>
      </c>
      <c r="E108" s="10" t="s">
        <v>122</v>
      </c>
      <c r="F108" s="9" t="s">
        <v>26</v>
      </c>
      <c r="G108" s="9" t="s">
        <v>225</v>
      </c>
      <c r="H108" s="9" t="s">
        <v>225</v>
      </c>
      <c r="I108" s="9" t="s">
        <v>227</v>
      </c>
      <c r="J108" s="9" t="s">
        <v>575</v>
      </c>
      <c r="K108" s="9"/>
      <c r="L108" s="9" t="s">
        <v>576</v>
      </c>
      <c r="M108" s="9" t="s">
        <v>226</v>
      </c>
      <c r="N108" s="9" t="s">
        <v>429</v>
      </c>
      <c r="O108" s="9" t="s">
        <v>27</v>
      </c>
      <c r="P108" s="9">
        <v>1</v>
      </c>
      <c r="Q108" s="9" t="s">
        <v>800</v>
      </c>
      <c r="R108" s="9"/>
      <c r="S108" s="9"/>
      <c r="T108" s="9"/>
      <c r="U108" s="9"/>
      <c r="V108" s="55">
        <f>IFERROR(INDEX('Indicators and weighting'!$G$10:$G$66,MATCH(H108,'Indicators and weighting'!$A$10:$A$66,0)),0)</f>
        <v>0</v>
      </c>
      <c r="W108" s="9"/>
      <c r="X108" s="9" t="s">
        <v>818</v>
      </c>
      <c r="Y108" s="34" t="s">
        <v>673</v>
      </c>
      <c r="Z108" s="60" t="s">
        <v>859</v>
      </c>
      <c r="AA108" s="61" t="s">
        <v>871</v>
      </c>
    </row>
    <row r="109" spans="1:28" ht="38.25" x14ac:dyDescent="0.25">
      <c r="A109" s="9" t="str">
        <f>CONCATENATE(MATCH(F109,IGNORE!$A$4:$A$6,0),".",D109,".",B109)</f>
        <v>2.7.159</v>
      </c>
      <c r="B109" s="9">
        <v>159</v>
      </c>
      <c r="C109" s="14"/>
      <c r="D109" s="14">
        <v>7</v>
      </c>
      <c r="E109" s="14" t="s">
        <v>122</v>
      </c>
      <c r="F109" s="9" t="s">
        <v>26</v>
      </c>
      <c r="G109" s="9" t="s">
        <v>225</v>
      </c>
      <c r="H109" s="9" t="s">
        <v>225</v>
      </c>
      <c r="I109" s="9" t="s">
        <v>228</v>
      </c>
      <c r="J109" s="9" t="s">
        <v>229</v>
      </c>
      <c r="K109" s="9" t="s">
        <v>230</v>
      </c>
      <c r="L109" s="9" t="s">
        <v>231</v>
      </c>
      <c r="M109" s="9" t="s">
        <v>226</v>
      </c>
      <c r="N109" s="9" t="s">
        <v>429</v>
      </c>
      <c r="O109" s="9" t="s">
        <v>27</v>
      </c>
      <c r="P109" s="9">
        <v>1</v>
      </c>
      <c r="Q109" s="9" t="s">
        <v>800</v>
      </c>
      <c r="R109" s="9"/>
      <c r="S109" s="9"/>
      <c r="T109" s="9"/>
      <c r="U109" s="9"/>
      <c r="V109" s="55">
        <f>IFERROR(INDEX('Indicators and weighting'!$G$10:$G$66,MATCH(H109,'Indicators and weighting'!$A$10:$A$66,0)),0)</f>
        <v>0</v>
      </c>
      <c r="W109" s="9"/>
      <c r="X109" s="9"/>
      <c r="Y109" s="34" t="s">
        <v>674</v>
      </c>
      <c r="Z109" s="60" t="s">
        <v>831</v>
      </c>
      <c r="AA109" s="61" t="s">
        <v>871</v>
      </c>
    </row>
    <row r="110" spans="1:28" ht="38.25" x14ac:dyDescent="0.25">
      <c r="A110" s="9" t="str">
        <f>CONCATENATE(MATCH(F110,IGNORE!$A$4:$A$6,0),".",D110,".",B110)</f>
        <v>2.7.160</v>
      </c>
      <c r="B110" s="9">
        <v>160</v>
      </c>
      <c r="C110" s="10"/>
      <c r="D110" s="10">
        <v>7</v>
      </c>
      <c r="E110" s="10" t="s">
        <v>122</v>
      </c>
      <c r="F110" s="9" t="s">
        <v>26</v>
      </c>
      <c r="G110" s="9" t="s">
        <v>225</v>
      </c>
      <c r="H110" s="9" t="s">
        <v>225</v>
      </c>
      <c r="I110" s="9" t="s">
        <v>577</v>
      </c>
      <c r="J110" s="9" t="s">
        <v>19</v>
      </c>
      <c r="K110" s="9"/>
      <c r="L110" s="9"/>
      <c r="M110" s="9" t="s">
        <v>578</v>
      </c>
      <c r="N110" s="9" t="s">
        <v>429</v>
      </c>
      <c r="O110" s="9" t="s">
        <v>27</v>
      </c>
      <c r="P110" s="9">
        <v>1</v>
      </c>
      <c r="Q110" s="9" t="s">
        <v>800</v>
      </c>
      <c r="R110" s="9"/>
      <c r="S110" s="9"/>
      <c r="T110" s="9"/>
      <c r="U110" s="9"/>
      <c r="V110" s="55">
        <f>IFERROR(INDEX('Indicators and weighting'!$G$10:$G$66,MATCH(H110,'Indicators and weighting'!$A$10:$A$66,0)),0)</f>
        <v>0</v>
      </c>
      <c r="W110" s="9"/>
      <c r="X110" s="9"/>
      <c r="Y110" s="34" t="s">
        <v>675</v>
      </c>
      <c r="Z110" s="60" t="s">
        <v>832</v>
      </c>
      <c r="AA110" s="61" t="s">
        <v>871</v>
      </c>
    </row>
    <row r="111" spans="1:28" ht="140.25" x14ac:dyDescent="0.25">
      <c r="A111" s="15" t="str">
        <f>CONCATENATE(MATCH(F111,IGNORE!$A$4:$A$6,0),".",D111,".",B111)</f>
        <v>2.7.165</v>
      </c>
      <c r="B111" s="15">
        <v>165</v>
      </c>
      <c r="C111" s="10">
        <v>237</v>
      </c>
      <c r="D111" s="10">
        <v>7</v>
      </c>
      <c r="E111" s="10" t="s">
        <v>129</v>
      </c>
      <c r="F111" s="9" t="s">
        <v>26</v>
      </c>
      <c r="G111" s="15" t="s">
        <v>238</v>
      </c>
      <c r="H111" s="15" t="s">
        <v>238</v>
      </c>
      <c r="I111" s="15" t="s">
        <v>239</v>
      </c>
      <c r="J111" s="15" t="s">
        <v>240</v>
      </c>
      <c r="K111" s="15"/>
      <c r="L111" s="15" t="s">
        <v>241</v>
      </c>
      <c r="M111" s="15" t="s">
        <v>242</v>
      </c>
      <c r="N111" s="15" t="s">
        <v>31</v>
      </c>
      <c r="O111" s="15" t="s">
        <v>27</v>
      </c>
      <c r="P111" s="15">
        <v>3</v>
      </c>
      <c r="Q111" s="15" t="s">
        <v>800</v>
      </c>
      <c r="R111" s="15"/>
      <c r="S111" s="18" t="s">
        <v>321</v>
      </c>
      <c r="T111" s="15"/>
      <c r="U111" s="15"/>
      <c r="V111" s="55">
        <f>IFERROR(INDEX('Indicators and weighting'!$G$10:$G$66,MATCH(H111,'Indicators and weighting'!$A$10:$A$66,0)),0)</f>
        <v>2.976190476190476E-3</v>
      </c>
      <c r="W111" s="15"/>
      <c r="X111" s="15"/>
      <c r="Y111" s="28"/>
      <c r="AA111" s="61" t="s">
        <v>871</v>
      </c>
      <c r="AB111" s="61" t="s">
        <v>870</v>
      </c>
    </row>
    <row r="112" spans="1:28" ht="89.25" x14ac:dyDescent="0.25">
      <c r="A112" s="9" t="str">
        <f>CONCATENATE(MATCH(F112,IGNORE!$A$4:$A$6,0),".",D112,".",B112)</f>
        <v>2.7.166</v>
      </c>
      <c r="B112" s="9">
        <v>166</v>
      </c>
      <c r="C112" s="14">
        <v>237</v>
      </c>
      <c r="D112" s="14">
        <v>7</v>
      </c>
      <c r="E112" s="14" t="s">
        <v>129</v>
      </c>
      <c r="F112" s="9" t="s">
        <v>26</v>
      </c>
      <c r="G112" s="9" t="s">
        <v>238</v>
      </c>
      <c r="H112" s="9" t="s">
        <v>238</v>
      </c>
      <c r="I112" s="9" t="s">
        <v>586</v>
      </c>
      <c r="J112" s="9" t="s">
        <v>587</v>
      </c>
      <c r="K112" s="9" t="s">
        <v>588</v>
      </c>
      <c r="L112" s="9" t="s">
        <v>368</v>
      </c>
      <c r="M112" s="9" t="s">
        <v>585</v>
      </c>
      <c r="N112" s="9" t="s">
        <v>426</v>
      </c>
      <c r="O112" s="9"/>
      <c r="P112" s="9">
        <v>1</v>
      </c>
      <c r="Q112" s="9" t="s">
        <v>800</v>
      </c>
      <c r="R112" s="9"/>
      <c r="S112" s="9"/>
      <c r="T112" s="9"/>
      <c r="U112" s="9"/>
      <c r="V112" s="55">
        <f>IFERROR(INDEX('Indicators and weighting'!$G$10:$G$66,MATCH(H112,'Indicators and weighting'!$A$10:$A$66,0)),0)</f>
        <v>2.976190476190476E-3</v>
      </c>
      <c r="W112" s="9"/>
      <c r="X112" s="9" t="s">
        <v>27</v>
      </c>
      <c r="Y112" s="34" t="s">
        <v>679</v>
      </c>
      <c r="AA112" s="61" t="s">
        <v>871</v>
      </c>
      <c r="AB112" s="61" t="s">
        <v>870</v>
      </c>
    </row>
    <row r="113" spans="1:28" ht="114.75" customHeight="1" x14ac:dyDescent="0.25">
      <c r="A113" s="9" t="str">
        <f>CONCATENATE(MATCH(F113,IGNORE!$A$4:$A$6,0),".",D113,".",B113)</f>
        <v>2.7.167</v>
      </c>
      <c r="B113" s="9">
        <v>167</v>
      </c>
      <c r="C113" s="10">
        <v>237</v>
      </c>
      <c r="D113" s="10">
        <v>7</v>
      </c>
      <c r="E113" s="10" t="s">
        <v>129</v>
      </c>
      <c r="F113" s="9" t="s">
        <v>26</v>
      </c>
      <c r="G113" s="9" t="s">
        <v>238</v>
      </c>
      <c r="H113" s="9" t="s">
        <v>238</v>
      </c>
      <c r="I113" s="27" t="s">
        <v>243</v>
      </c>
      <c r="J113" s="9" t="s">
        <v>229</v>
      </c>
      <c r="K113" s="9" t="s">
        <v>230</v>
      </c>
      <c r="L113" s="9" t="s">
        <v>589</v>
      </c>
      <c r="M113" s="9" t="s">
        <v>590</v>
      </c>
      <c r="N113" s="9" t="s">
        <v>426</v>
      </c>
      <c r="O113" s="9"/>
      <c r="P113" s="9">
        <v>1</v>
      </c>
      <c r="Q113" s="9"/>
      <c r="R113" s="9"/>
      <c r="S113" s="9"/>
      <c r="T113" s="9"/>
      <c r="U113" s="9"/>
      <c r="V113" s="55">
        <f>IFERROR(INDEX('Indicators and weighting'!$G$10:$G$66,MATCH(H113,'Indicators and weighting'!$A$10:$A$66,0)),0)</f>
        <v>2.976190476190476E-3</v>
      </c>
      <c r="W113" s="9"/>
      <c r="X113" s="9" t="s">
        <v>27</v>
      </c>
      <c r="Y113" s="28"/>
      <c r="AA113" s="61" t="s">
        <v>871</v>
      </c>
      <c r="AB113" s="61" t="s">
        <v>870</v>
      </c>
    </row>
    <row r="114" spans="1:28" ht="76.5" x14ac:dyDescent="0.25">
      <c r="A114" s="9" t="str">
        <f>CONCATENATE(MATCH(F114,IGNORE!$A$4:$A$6,0),".",D114,".",B114)</f>
        <v>2.7.168</v>
      </c>
      <c r="B114" s="9">
        <v>168</v>
      </c>
      <c r="C114" s="14">
        <v>237</v>
      </c>
      <c r="D114" s="14">
        <v>7</v>
      </c>
      <c r="E114" s="14" t="s">
        <v>129</v>
      </c>
      <c r="F114" s="9" t="s">
        <v>26</v>
      </c>
      <c r="G114" s="9" t="s">
        <v>238</v>
      </c>
      <c r="H114" s="9" t="s">
        <v>238</v>
      </c>
      <c r="I114" s="9" t="s">
        <v>591</v>
      </c>
      <c r="J114" s="9" t="s">
        <v>592</v>
      </c>
      <c r="K114" s="9"/>
      <c r="L114" s="9" t="s">
        <v>567</v>
      </c>
      <c r="M114" s="9" t="s">
        <v>585</v>
      </c>
      <c r="N114" s="9" t="s">
        <v>426</v>
      </c>
      <c r="O114" s="9"/>
      <c r="P114" s="9">
        <v>1</v>
      </c>
      <c r="Q114" s="9"/>
      <c r="R114" s="9"/>
      <c r="S114" s="9"/>
      <c r="T114" s="9"/>
      <c r="U114" s="9"/>
      <c r="V114" s="55">
        <f>IFERROR(INDEX('Indicators and weighting'!$G$10:$G$66,MATCH(H114,'Indicators and weighting'!$A$10:$A$66,0)),0)</f>
        <v>2.976190476190476E-3</v>
      </c>
      <c r="W114" s="9"/>
      <c r="X114" s="9" t="s">
        <v>27</v>
      </c>
      <c r="Y114" s="28"/>
      <c r="AA114" s="61" t="s">
        <v>871</v>
      </c>
      <c r="AB114" s="61" t="s">
        <v>870</v>
      </c>
    </row>
    <row r="115" spans="1:28" ht="63.75" x14ac:dyDescent="0.25">
      <c r="A115" s="12" t="str">
        <f>CONCATENATE(MATCH(F115,IGNORE!$A$4:$A$6,0),".",D115,".",B115)</f>
        <v>2.7.169</v>
      </c>
      <c r="B115" s="12">
        <v>169</v>
      </c>
      <c r="C115" s="10">
        <v>238</v>
      </c>
      <c r="D115" s="10">
        <v>7</v>
      </c>
      <c r="E115" s="10" t="s">
        <v>129</v>
      </c>
      <c r="F115" s="9" t="s">
        <v>26</v>
      </c>
      <c r="G115" s="12" t="s">
        <v>244</v>
      </c>
      <c r="H115" s="12" t="s">
        <v>244</v>
      </c>
      <c r="I115" s="12" t="s">
        <v>724</v>
      </c>
      <c r="J115" s="12" t="s">
        <v>369</v>
      </c>
      <c r="K115" s="12" t="s">
        <v>245</v>
      </c>
      <c r="L115" s="12" t="s">
        <v>246</v>
      </c>
      <c r="M115" s="12" t="s">
        <v>593</v>
      </c>
      <c r="N115" s="12" t="s">
        <v>31</v>
      </c>
      <c r="O115" s="12"/>
      <c r="P115" s="12">
        <v>2</v>
      </c>
      <c r="Q115" s="12"/>
      <c r="R115" s="12"/>
      <c r="S115" s="12" t="s">
        <v>20</v>
      </c>
      <c r="T115" s="12"/>
      <c r="U115" s="12"/>
      <c r="V115" s="55">
        <f>IFERROR(INDEX('Indicators and weighting'!$G$10:$G$66,MATCH(H115,'Indicators and weighting'!$A$10:$A$66,0)),0)</f>
        <v>2.976190476190476E-3</v>
      </c>
      <c r="W115" s="12"/>
      <c r="X115" s="12" t="s">
        <v>27</v>
      </c>
      <c r="Y115" s="28" t="s">
        <v>680</v>
      </c>
      <c r="AA115" s="61" t="s">
        <v>871</v>
      </c>
      <c r="AB115" s="61" t="s">
        <v>870</v>
      </c>
    </row>
    <row r="116" spans="1:28" ht="89.25" x14ac:dyDescent="0.25">
      <c r="A116" s="9" t="str">
        <f>CONCATENATE(MATCH(F116,IGNORE!$A$4:$A$6,0),".",D116,".",B116)</f>
        <v>2.7.170</v>
      </c>
      <c r="B116" s="9">
        <v>170</v>
      </c>
      <c r="C116" s="24">
        <v>238</v>
      </c>
      <c r="D116" s="24">
        <v>7</v>
      </c>
      <c r="E116" s="24" t="s">
        <v>129</v>
      </c>
      <c r="F116" s="9" t="s">
        <v>26</v>
      </c>
      <c r="G116" s="9" t="s">
        <v>244</v>
      </c>
      <c r="H116" s="9" t="s">
        <v>244</v>
      </c>
      <c r="I116" s="9" t="s">
        <v>725</v>
      </c>
      <c r="J116" s="9" t="s">
        <v>726</v>
      </c>
      <c r="K116" s="9" t="s">
        <v>727</v>
      </c>
      <c r="L116" s="9"/>
      <c r="M116" s="9" t="s">
        <v>593</v>
      </c>
      <c r="N116" s="9" t="s">
        <v>426</v>
      </c>
      <c r="O116" s="9"/>
      <c r="P116" s="9">
        <v>1</v>
      </c>
      <c r="Q116" s="9"/>
      <c r="R116" s="9"/>
      <c r="S116" s="9"/>
      <c r="T116" s="9"/>
      <c r="U116" s="9"/>
      <c r="V116" s="55">
        <f>IFERROR(INDEX('Indicators and weighting'!$G$10:$G$66,MATCH(H116,'Indicators and weighting'!$A$10:$A$66,0)),0)</f>
        <v>2.976190476190476E-3</v>
      </c>
      <c r="W116" s="9"/>
      <c r="X116" s="9"/>
      <c r="Y116" s="28" t="s">
        <v>681</v>
      </c>
      <c r="AA116" s="61" t="s">
        <v>871</v>
      </c>
      <c r="AB116" s="61" t="s">
        <v>870</v>
      </c>
    </row>
    <row r="117" spans="1:28" ht="63.75" x14ac:dyDescent="0.25">
      <c r="A117" s="9" t="str">
        <f>CONCATENATE(MATCH(F117,IGNORE!$A$4:$A$6,0),".",D117,".",B117)</f>
        <v>2.7.171</v>
      </c>
      <c r="B117" s="9">
        <v>171</v>
      </c>
      <c r="C117" s="10">
        <v>238</v>
      </c>
      <c r="D117" s="10">
        <v>7</v>
      </c>
      <c r="E117" s="10" t="s">
        <v>129</v>
      </c>
      <c r="F117" s="9" t="s">
        <v>26</v>
      </c>
      <c r="G117" s="9" t="s">
        <v>244</v>
      </c>
      <c r="H117" s="9" t="s">
        <v>244</v>
      </c>
      <c r="I117" s="9" t="s">
        <v>594</v>
      </c>
      <c r="J117" s="9" t="s">
        <v>728</v>
      </c>
      <c r="K117" s="9" t="s">
        <v>729</v>
      </c>
      <c r="L117" s="9" t="s">
        <v>730</v>
      </c>
      <c r="M117" s="9" t="s">
        <v>593</v>
      </c>
      <c r="N117" s="9" t="s">
        <v>426</v>
      </c>
      <c r="O117" s="9"/>
      <c r="P117" s="9">
        <v>1</v>
      </c>
      <c r="Q117" s="9"/>
      <c r="R117" s="9"/>
      <c r="S117" s="9"/>
      <c r="T117" s="9"/>
      <c r="U117" s="9"/>
      <c r="V117" s="55">
        <f>IFERROR(INDEX('Indicators and weighting'!$G$10:$G$66,MATCH(H117,'Indicators and weighting'!$A$10:$A$66,0)),0)</f>
        <v>2.976190476190476E-3</v>
      </c>
      <c r="W117" s="9"/>
      <c r="X117" s="9" t="s">
        <v>27</v>
      </c>
      <c r="Y117" s="28" t="s">
        <v>681</v>
      </c>
      <c r="AA117" s="61" t="s">
        <v>871</v>
      </c>
      <c r="AB117" s="61" t="s">
        <v>870</v>
      </c>
    </row>
    <row r="118" spans="1:28" ht="76.5" x14ac:dyDescent="0.25">
      <c r="A118" s="9" t="str">
        <f>CONCATENATE(MATCH(F118,IGNORE!$A$4:$A$6,0),".",D118,".",B118)</f>
        <v>2.7.172</v>
      </c>
      <c r="B118" s="9">
        <v>172</v>
      </c>
      <c r="C118" s="24">
        <v>238</v>
      </c>
      <c r="D118" s="24">
        <v>7</v>
      </c>
      <c r="E118" s="24" t="s">
        <v>129</v>
      </c>
      <c r="F118" s="9" t="s">
        <v>26</v>
      </c>
      <c r="G118" s="9" t="s">
        <v>244</v>
      </c>
      <c r="H118" s="9" t="s">
        <v>244</v>
      </c>
      <c r="I118" s="27" t="s">
        <v>595</v>
      </c>
      <c r="J118" s="9" t="s">
        <v>731</v>
      </c>
      <c r="K118" s="9" t="s">
        <v>732</v>
      </c>
      <c r="L118" s="9" t="s">
        <v>733</v>
      </c>
      <c r="M118" s="9" t="s">
        <v>734</v>
      </c>
      <c r="N118" s="9" t="s">
        <v>426</v>
      </c>
      <c r="O118" s="9"/>
      <c r="P118" s="9">
        <v>1</v>
      </c>
      <c r="Q118" s="9"/>
      <c r="R118" s="9"/>
      <c r="S118" s="9"/>
      <c r="T118" s="9"/>
      <c r="U118" s="9"/>
      <c r="V118" s="55">
        <f>IFERROR(INDEX('Indicators and weighting'!$G$10:$G$66,MATCH(H118,'Indicators and weighting'!$A$10:$A$66,0)),0)</f>
        <v>2.976190476190476E-3</v>
      </c>
      <c r="W118" s="9"/>
      <c r="X118" s="9"/>
      <c r="Y118" s="28" t="s">
        <v>681</v>
      </c>
      <c r="AA118" s="61" t="s">
        <v>871</v>
      </c>
      <c r="AB118" s="61" t="s">
        <v>870</v>
      </c>
    </row>
    <row r="119" spans="1:28" ht="89.25" x14ac:dyDescent="0.25">
      <c r="A119" s="9" t="str">
        <f>CONCATENATE(MATCH(F119,IGNORE!$A$4:$A$6,0),".",D119,".",B119)</f>
        <v>2.7.196</v>
      </c>
      <c r="B119" s="9">
        <v>196</v>
      </c>
      <c r="C119" s="24"/>
      <c r="D119" s="24">
        <v>7</v>
      </c>
      <c r="E119" s="24" t="s">
        <v>303</v>
      </c>
      <c r="F119" s="9" t="s">
        <v>26</v>
      </c>
      <c r="G119" s="9" t="s">
        <v>304</v>
      </c>
      <c r="H119" s="9" t="s">
        <v>304</v>
      </c>
      <c r="I119" s="27" t="s">
        <v>305</v>
      </c>
      <c r="J119" s="9" t="s">
        <v>824</v>
      </c>
      <c r="K119" s="9"/>
      <c r="L119" s="9" t="s">
        <v>823</v>
      </c>
      <c r="M119" s="9" t="s">
        <v>607</v>
      </c>
      <c r="N119" s="9" t="s">
        <v>429</v>
      </c>
      <c r="O119" s="9"/>
      <c r="P119" s="9">
        <v>1</v>
      </c>
      <c r="Q119" s="9"/>
      <c r="R119" s="9"/>
      <c r="S119" s="9"/>
      <c r="T119" s="9"/>
      <c r="U119" s="9"/>
      <c r="V119" s="55">
        <f>IFERROR(INDEX('Indicators and weighting'!$G$10:$G$66,MATCH(H119,'Indicators and weighting'!$A$10:$A$66,0)),0)</f>
        <v>0</v>
      </c>
      <c r="W119" s="9"/>
      <c r="X119" s="9"/>
      <c r="Y119" s="28"/>
      <c r="AA119" s="61" t="s">
        <v>871</v>
      </c>
    </row>
    <row r="120" spans="1:28" ht="140.25" x14ac:dyDescent="0.25">
      <c r="A120" s="9" t="str">
        <f>CONCATENATE(MATCH(F120,IGNORE!$A$4:$A$6,0),".",D120,".",B120)</f>
        <v>2.7.197</v>
      </c>
      <c r="B120" s="9">
        <v>197</v>
      </c>
      <c r="C120" s="10"/>
      <c r="D120" s="10">
        <v>7</v>
      </c>
      <c r="E120" s="10" t="s">
        <v>303</v>
      </c>
      <c r="F120" s="9" t="s">
        <v>26</v>
      </c>
      <c r="G120" s="9" t="s">
        <v>304</v>
      </c>
      <c r="H120" s="9" t="s">
        <v>304</v>
      </c>
      <c r="I120" s="9" t="s">
        <v>372</v>
      </c>
      <c r="J120" s="9" t="s">
        <v>608</v>
      </c>
      <c r="K120" s="9"/>
      <c r="L120" s="9" t="s">
        <v>609</v>
      </c>
      <c r="M120" s="9" t="s">
        <v>607</v>
      </c>
      <c r="N120" s="9" t="s">
        <v>429</v>
      </c>
      <c r="O120" s="9"/>
      <c r="P120" s="9">
        <v>1</v>
      </c>
      <c r="Q120" s="9"/>
      <c r="R120" s="9"/>
      <c r="S120" s="9"/>
      <c r="T120" s="9"/>
      <c r="U120" s="9"/>
      <c r="V120" s="55">
        <f>IFERROR(INDEX('Indicators and weighting'!$G$10:$G$66,MATCH(H120,'Indicators and weighting'!$A$10:$A$66,0)),0)</f>
        <v>0</v>
      </c>
      <c r="W120" s="9"/>
      <c r="X120" s="9"/>
      <c r="Y120" s="28" t="s">
        <v>686</v>
      </c>
      <c r="AA120" s="61" t="s">
        <v>871</v>
      </c>
    </row>
    <row r="121" spans="1:28" ht="38.25" x14ac:dyDescent="0.25">
      <c r="A121" s="9" t="str">
        <f>CONCATENATE(MATCH(F121,IGNORE!$A$4:$A$6,0),".",D121,".",B121)</f>
        <v>2.7.198</v>
      </c>
      <c r="B121" s="9">
        <v>198</v>
      </c>
      <c r="C121" s="24"/>
      <c r="D121" s="24">
        <v>7</v>
      </c>
      <c r="E121" s="24" t="s">
        <v>303</v>
      </c>
      <c r="F121" s="9" t="s">
        <v>26</v>
      </c>
      <c r="G121" s="9" t="s">
        <v>304</v>
      </c>
      <c r="H121" s="9" t="s">
        <v>304</v>
      </c>
      <c r="I121" s="9" t="s">
        <v>306</v>
      </c>
      <c r="J121" s="9" t="s">
        <v>229</v>
      </c>
      <c r="K121" s="9" t="s">
        <v>230</v>
      </c>
      <c r="L121" s="9" t="s">
        <v>589</v>
      </c>
      <c r="M121" s="9" t="s">
        <v>607</v>
      </c>
      <c r="N121" s="9" t="s">
        <v>429</v>
      </c>
      <c r="O121" s="9"/>
      <c r="P121" s="9">
        <v>1</v>
      </c>
      <c r="Q121" s="9"/>
      <c r="R121" s="9"/>
      <c r="S121" s="9"/>
      <c r="T121" s="9"/>
      <c r="U121" s="9"/>
      <c r="V121" s="55">
        <f>IFERROR(INDEX('Indicators and weighting'!$G$10:$G$66,MATCH(H121,'Indicators and weighting'!$A$10:$A$66,0)),0)</f>
        <v>0</v>
      </c>
      <c r="W121" s="9"/>
      <c r="X121" s="9"/>
      <c r="Y121" s="28"/>
      <c r="AA121" s="61" t="s">
        <v>871</v>
      </c>
    </row>
    <row r="122" spans="1:28" ht="38.25" x14ac:dyDescent="0.25">
      <c r="A122" s="9" t="str">
        <f>CONCATENATE(MATCH(F122,IGNORE!$A$4:$A$6,0),".",D122,".",B122)</f>
        <v>2.7.199</v>
      </c>
      <c r="B122" s="9">
        <v>199</v>
      </c>
      <c r="C122" s="10"/>
      <c r="D122" s="10">
        <v>7</v>
      </c>
      <c r="E122" s="10" t="s">
        <v>303</v>
      </c>
      <c r="F122" s="9" t="s">
        <v>26</v>
      </c>
      <c r="G122" s="9" t="s">
        <v>304</v>
      </c>
      <c r="H122" s="9" t="s">
        <v>304</v>
      </c>
      <c r="I122" s="9" t="s">
        <v>610</v>
      </c>
      <c r="J122" s="9" t="s">
        <v>596</v>
      </c>
      <c r="K122" s="9"/>
      <c r="L122" s="9" t="s">
        <v>567</v>
      </c>
      <c r="M122" s="9" t="s">
        <v>607</v>
      </c>
      <c r="N122" s="9" t="s">
        <v>429</v>
      </c>
      <c r="O122" s="9"/>
      <c r="P122" s="9">
        <v>1</v>
      </c>
      <c r="Q122" s="9"/>
      <c r="R122" s="9"/>
      <c r="S122" s="9"/>
      <c r="T122" s="9"/>
      <c r="U122" s="9"/>
      <c r="V122" s="55">
        <f>IFERROR(INDEX('Indicators and weighting'!$G$10:$G$66,MATCH(H122,'Indicators and weighting'!$A$10:$A$66,0)),0)</f>
        <v>0</v>
      </c>
      <c r="W122" s="9"/>
      <c r="X122" s="9"/>
      <c r="Y122" s="28"/>
      <c r="AA122" s="61" t="s">
        <v>871</v>
      </c>
    </row>
    <row r="123" spans="1:28" ht="165.75" x14ac:dyDescent="0.25">
      <c r="A123" s="15" t="str">
        <f>CONCATENATE(MATCH(F123,IGNORE!$A$4:$A$6,0),".",D123,".",B123)</f>
        <v>3.8.184</v>
      </c>
      <c r="B123" s="15">
        <v>184</v>
      </c>
      <c r="C123" s="24">
        <v>281</v>
      </c>
      <c r="D123" s="24">
        <v>8</v>
      </c>
      <c r="E123" s="24" t="s">
        <v>135</v>
      </c>
      <c r="F123" s="15" t="s">
        <v>366</v>
      </c>
      <c r="G123" s="15" t="s">
        <v>177</v>
      </c>
      <c r="H123" s="15" t="s">
        <v>177</v>
      </c>
      <c r="I123" s="15" t="s">
        <v>267</v>
      </c>
      <c r="J123" s="15" t="s">
        <v>268</v>
      </c>
      <c r="K123" s="15" t="s">
        <v>269</v>
      </c>
      <c r="L123" s="15" t="s">
        <v>270</v>
      </c>
      <c r="M123" s="15" t="s">
        <v>271</v>
      </c>
      <c r="N123" s="15" t="s">
        <v>17</v>
      </c>
      <c r="O123" s="15"/>
      <c r="P123" s="15">
        <v>3</v>
      </c>
      <c r="Q123" s="15"/>
      <c r="R123" s="15"/>
      <c r="S123" s="15"/>
      <c r="T123" s="15"/>
      <c r="U123" s="15"/>
      <c r="V123" s="55">
        <f>IFERROR(INDEX('Indicators and weighting'!$G$10:$G$66,MATCH(H123,'Indicators and weighting'!$A$10:$A$66,0)),0)</f>
        <v>5.208333333333333E-3</v>
      </c>
      <c r="W123" s="15"/>
      <c r="X123" s="15"/>
      <c r="Y123" s="28"/>
      <c r="AA123" s="61" t="s">
        <v>871</v>
      </c>
    </row>
    <row r="124" spans="1:28" ht="165.75" x14ac:dyDescent="0.25">
      <c r="A124" s="15" t="str">
        <f>CONCATENATE(MATCH(F124,IGNORE!$A$4:$A$6,0),".",D124,".",B124)</f>
        <v>3.8.185</v>
      </c>
      <c r="B124" s="15">
        <v>185</v>
      </c>
      <c r="C124" s="10">
        <v>282</v>
      </c>
      <c r="D124" s="10">
        <v>8</v>
      </c>
      <c r="E124" s="10" t="s">
        <v>135</v>
      </c>
      <c r="F124" s="15" t="s">
        <v>366</v>
      </c>
      <c r="G124" s="15" t="s">
        <v>177</v>
      </c>
      <c r="H124" s="15" t="s">
        <v>177</v>
      </c>
      <c r="I124" s="15" t="s">
        <v>272</v>
      </c>
      <c r="J124" s="15" t="s">
        <v>273</v>
      </c>
      <c r="K124" s="15" t="s">
        <v>274</v>
      </c>
      <c r="L124" s="15" t="s">
        <v>275</v>
      </c>
      <c r="M124" s="15" t="s">
        <v>276</v>
      </c>
      <c r="N124" s="15" t="s">
        <v>17</v>
      </c>
      <c r="O124" s="15"/>
      <c r="P124" s="15">
        <v>3</v>
      </c>
      <c r="Q124" s="15"/>
      <c r="R124" s="15"/>
      <c r="S124" s="15"/>
      <c r="T124" s="15"/>
      <c r="U124" s="15"/>
      <c r="V124" s="55">
        <f>IFERROR(INDEX('Indicators and weighting'!$G$10:$G$66,MATCH(H124,'Indicators and weighting'!$A$10:$A$66,0)),0)</f>
        <v>5.208333333333333E-3</v>
      </c>
      <c r="W124" s="15"/>
      <c r="X124" s="15"/>
      <c r="Y124" s="28"/>
      <c r="AA124" s="61" t="s">
        <v>871</v>
      </c>
    </row>
    <row r="125" spans="1:28" ht="102" x14ac:dyDescent="0.25">
      <c r="A125" s="9" t="str">
        <f>CONCATENATE(MATCH(F125,IGNORE!$A$4:$A$6,0),".",D125,".",B125)</f>
        <v>3.8.186</v>
      </c>
      <c r="B125" s="9">
        <v>186</v>
      </c>
      <c r="C125" s="14"/>
      <c r="D125" s="14">
        <v>8</v>
      </c>
      <c r="E125" s="14" t="s">
        <v>135</v>
      </c>
      <c r="F125" s="9" t="s">
        <v>366</v>
      </c>
      <c r="G125" s="9" t="s">
        <v>177</v>
      </c>
      <c r="H125" s="9" t="s">
        <v>177</v>
      </c>
      <c r="I125" s="9" t="s">
        <v>277</v>
      </c>
      <c r="J125" s="9" t="s">
        <v>278</v>
      </c>
      <c r="K125" s="9" t="s">
        <v>279</v>
      </c>
      <c r="L125" s="9" t="s">
        <v>280</v>
      </c>
      <c r="M125" s="9" t="s">
        <v>281</v>
      </c>
      <c r="N125" s="9" t="s">
        <v>429</v>
      </c>
      <c r="O125" s="9"/>
      <c r="P125" s="9">
        <v>1</v>
      </c>
      <c r="Q125" s="9"/>
      <c r="R125" s="9"/>
      <c r="S125" s="9"/>
      <c r="T125" s="9"/>
      <c r="U125" s="9"/>
      <c r="V125" s="55">
        <f>IFERROR(INDEX('Indicators and weighting'!$G$10:$G$66,MATCH(H125,'Indicators and weighting'!$A$10:$A$66,0)),0)</f>
        <v>5.208333333333333E-3</v>
      </c>
      <c r="W125" s="9"/>
      <c r="X125" s="9"/>
      <c r="Y125" s="28"/>
      <c r="AA125" s="61" t="s">
        <v>871</v>
      </c>
    </row>
    <row r="126" spans="1:28" ht="76.5" x14ac:dyDescent="0.25">
      <c r="A126" s="9" t="str">
        <f>CONCATENATE(MATCH(F126,IGNORE!$A$4:$A$6,0),".",D126,".",B126)</f>
        <v>1.8.187</v>
      </c>
      <c r="B126" s="9">
        <v>187</v>
      </c>
      <c r="C126" s="10">
        <v>24</v>
      </c>
      <c r="D126" s="10">
        <v>8</v>
      </c>
      <c r="E126" s="10" t="s">
        <v>135</v>
      </c>
      <c r="F126" s="9" t="s">
        <v>872</v>
      </c>
      <c r="G126" s="9" t="s">
        <v>177</v>
      </c>
      <c r="H126" s="9" t="s">
        <v>177</v>
      </c>
      <c r="I126" s="9" t="s">
        <v>808</v>
      </c>
      <c r="J126" s="9" t="s">
        <v>603</v>
      </c>
      <c r="K126" s="9" t="s">
        <v>282</v>
      </c>
      <c r="L126" s="9"/>
      <c r="M126" s="9" t="s">
        <v>604</v>
      </c>
      <c r="N126" s="9" t="s">
        <v>429</v>
      </c>
      <c r="O126" s="9"/>
      <c r="P126" s="9">
        <v>1</v>
      </c>
      <c r="Q126" s="9"/>
      <c r="R126" s="9"/>
      <c r="S126" s="9"/>
      <c r="T126" s="9"/>
      <c r="U126" s="9"/>
      <c r="V126" s="55">
        <f>IFERROR(INDEX('Indicators and weighting'!$G$10:$G$66,MATCH(H126,'Indicators and weighting'!$A$10:$A$66,0)),0)</f>
        <v>5.208333333333333E-3</v>
      </c>
      <c r="W126" s="9"/>
      <c r="X126" s="9"/>
      <c r="Y126" s="28"/>
      <c r="AA126" s="61" t="s">
        <v>871</v>
      </c>
    </row>
    <row r="127" spans="1:28" ht="102" x14ac:dyDescent="0.25">
      <c r="A127" s="12" t="str">
        <f>CONCATENATE(MATCH(F127,IGNORE!$A$4:$A$6,0),".",D127,".",B127)</f>
        <v>2.8.193</v>
      </c>
      <c r="B127" s="12">
        <v>193</v>
      </c>
      <c r="C127" s="10">
        <v>276</v>
      </c>
      <c r="D127" s="10">
        <v>8</v>
      </c>
      <c r="E127" s="10" t="s">
        <v>135</v>
      </c>
      <c r="F127" s="9" t="s">
        <v>26</v>
      </c>
      <c r="G127" s="12" t="s">
        <v>179</v>
      </c>
      <c r="H127" s="12" t="s">
        <v>179</v>
      </c>
      <c r="I127" s="26" t="s">
        <v>624</v>
      </c>
      <c r="J127" s="12" t="s">
        <v>247</v>
      </c>
      <c r="K127" s="12" t="s">
        <v>209</v>
      </c>
      <c r="L127" s="12" t="s">
        <v>28</v>
      </c>
      <c r="M127" s="12" t="s">
        <v>29</v>
      </c>
      <c r="N127" s="12" t="s">
        <v>17</v>
      </c>
      <c r="O127" s="12"/>
      <c r="P127" s="12">
        <v>3</v>
      </c>
      <c r="Q127" s="12"/>
      <c r="R127" s="12"/>
      <c r="S127" s="12"/>
      <c r="T127" s="12"/>
      <c r="U127" s="12"/>
      <c r="V127" s="55">
        <f>IFERROR(INDEX('Indicators and weighting'!$G$10:$G$66,MATCH(H127,'Indicators and weighting'!$A$10:$A$66,0)),0)</f>
        <v>5.9523809523809521E-3</v>
      </c>
      <c r="W127" s="12"/>
      <c r="X127" s="12" t="s">
        <v>27</v>
      </c>
      <c r="Y127" s="28"/>
      <c r="AA127" s="61" t="s">
        <v>871</v>
      </c>
    </row>
    <row r="128" spans="1:28" ht="63.75" x14ac:dyDescent="0.25">
      <c r="A128" s="15" t="str">
        <f>CONCATENATE(MATCH(F128,IGNORE!$A$4:$A$6,0),".",D128,".",B128)</f>
        <v>3.8.194</v>
      </c>
      <c r="B128" s="15">
        <v>194</v>
      </c>
      <c r="C128" s="24">
        <v>279</v>
      </c>
      <c r="D128" s="24">
        <v>8</v>
      </c>
      <c r="E128" s="24" t="s">
        <v>135</v>
      </c>
      <c r="F128" s="15" t="s">
        <v>366</v>
      </c>
      <c r="G128" s="15" t="s">
        <v>179</v>
      </c>
      <c r="H128" s="15" t="s">
        <v>179</v>
      </c>
      <c r="I128" s="15" t="s">
        <v>295</v>
      </c>
      <c r="J128" s="15" t="s">
        <v>296</v>
      </c>
      <c r="K128" s="15" t="s">
        <v>297</v>
      </c>
      <c r="L128" s="15" t="s">
        <v>298</v>
      </c>
      <c r="M128" s="15" t="s">
        <v>299</v>
      </c>
      <c r="N128" s="15" t="s">
        <v>17</v>
      </c>
      <c r="O128" s="15"/>
      <c r="P128" s="15">
        <v>3</v>
      </c>
      <c r="Q128" s="15"/>
      <c r="R128" s="15"/>
      <c r="S128" s="15"/>
      <c r="T128" s="15"/>
      <c r="U128" s="15"/>
      <c r="V128" s="55">
        <f>IFERROR(INDEX('Indicators and weighting'!$G$10:$G$66,MATCH(H128,'Indicators and weighting'!$A$10:$A$66,0)),0)</f>
        <v>5.9523809523809521E-3</v>
      </c>
      <c r="W128" s="15"/>
      <c r="X128" s="15"/>
      <c r="Y128" s="28"/>
      <c r="AA128" s="61" t="s">
        <v>871</v>
      </c>
    </row>
    <row r="129" spans="1:27" ht="38.25" x14ac:dyDescent="0.25">
      <c r="A129" s="15" t="str">
        <f>CONCATENATE(MATCH(F129,IGNORE!$A$4:$A$6,0),".",D129,".",B129)</f>
        <v>2.8.195</v>
      </c>
      <c r="B129" s="15">
        <v>195</v>
      </c>
      <c r="C129" s="10">
        <v>280</v>
      </c>
      <c r="D129" s="10">
        <v>8</v>
      </c>
      <c r="E129" s="10" t="s">
        <v>135</v>
      </c>
      <c r="F129" s="9" t="s">
        <v>26</v>
      </c>
      <c r="G129" s="15" t="s">
        <v>179</v>
      </c>
      <c r="H129" s="15" t="s">
        <v>179</v>
      </c>
      <c r="I129" s="15" t="s">
        <v>300</v>
      </c>
      <c r="J129" s="15" t="s">
        <v>301</v>
      </c>
      <c r="K129" s="15"/>
      <c r="L129" s="15"/>
      <c r="M129" s="15" t="s">
        <v>302</v>
      </c>
      <c r="N129" s="15" t="s">
        <v>17</v>
      </c>
      <c r="O129" s="15"/>
      <c r="P129" s="15">
        <v>3</v>
      </c>
      <c r="Q129" s="15"/>
      <c r="R129" s="15"/>
      <c r="S129" s="15"/>
      <c r="T129" s="15"/>
      <c r="U129" s="15"/>
      <c r="V129" s="55">
        <f>IFERROR(INDEX('Indicators and weighting'!$G$10:$G$66,MATCH(H129,'Indicators and weighting'!$A$10:$A$66,0)),0)</f>
        <v>5.9523809523809521E-3</v>
      </c>
      <c r="W129" s="15"/>
      <c r="X129" s="15"/>
      <c r="Y129" s="28"/>
      <c r="AA129" s="61" t="s">
        <v>871</v>
      </c>
    </row>
    <row r="130" spans="1:27" ht="76.5" x14ac:dyDescent="0.25">
      <c r="A130" s="15" t="str">
        <f>CONCATENATE(MATCH(F130,IGNORE!$A$4:$A$6,0),".",D130,".",B130)</f>
        <v>2.8.192</v>
      </c>
      <c r="B130" s="15">
        <v>192</v>
      </c>
      <c r="C130" s="14">
        <v>234</v>
      </c>
      <c r="D130" s="14">
        <v>8</v>
      </c>
      <c r="E130" s="14" t="s">
        <v>135</v>
      </c>
      <c r="F130" s="9" t="s">
        <v>26</v>
      </c>
      <c r="G130" s="15" t="s">
        <v>291</v>
      </c>
      <c r="H130" s="15" t="s">
        <v>291</v>
      </c>
      <c r="I130" s="15" t="s">
        <v>292</v>
      </c>
      <c r="J130" s="15" t="s">
        <v>293</v>
      </c>
      <c r="K130" s="15" t="s">
        <v>405</v>
      </c>
      <c r="L130" s="15"/>
      <c r="M130" s="15" t="s">
        <v>294</v>
      </c>
      <c r="N130" s="15" t="s">
        <v>17</v>
      </c>
      <c r="O130" s="15"/>
      <c r="P130" s="15">
        <v>3</v>
      </c>
      <c r="Q130" s="15"/>
      <c r="R130" s="15"/>
      <c r="S130" s="15" t="s">
        <v>20</v>
      </c>
      <c r="T130" s="15"/>
      <c r="U130" s="15"/>
      <c r="V130" s="55">
        <f>IFERROR(INDEX('Indicators and weighting'!$G$10:$G$66,MATCH(H130,'Indicators and weighting'!$A$10:$A$66,0)),0)</f>
        <v>1.1904761904761904E-2</v>
      </c>
      <c r="W130" s="15"/>
      <c r="X130" s="15"/>
      <c r="Y130" s="28"/>
      <c r="AA130" s="61" t="s">
        <v>871</v>
      </c>
    </row>
    <row r="131" spans="1:27" ht="114.75" x14ac:dyDescent="0.25">
      <c r="A131" s="15" t="str">
        <f>CONCATENATE(MATCH(F131,IGNORE!$A$4:$A$6,0),".",D131,".",B131)</f>
        <v>2.8.188</v>
      </c>
      <c r="B131" s="15">
        <v>188</v>
      </c>
      <c r="C131" s="24">
        <v>235</v>
      </c>
      <c r="D131" s="24">
        <v>8</v>
      </c>
      <c r="E131" s="24" t="s">
        <v>135</v>
      </c>
      <c r="F131" s="9" t="s">
        <v>26</v>
      </c>
      <c r="G131" s="15" t="s">
        <v>283</v>
      </c>
      <c r="H131" s="15" t="s">
        <v>283</v>
      </c>
      <c r="I131" s="15" t="s">
        <v>284</v>
      </c>
      <c r="J131" s="15" t="s">
        <v>285</v>
      </c>
      <c r="K131" s="15" t="s">
        <v>286</v>
      </c>
      <c r="L131" s="15" t="s">
        <v>287</v>
      </c>
      <c r="M131" s="15" t="s">
        <v>288</v>
      </c>
      <c r="N131" s="15" t="s">
        <v>17</v>
      </c>
      <c r="O131" s="15"/>
      <c r="P131" s="15">
        <v>3</v>
      </c>
      <c r="Q131" s="15"/>
      <c r="R131" s="15"/>
      <c r="S131" s="15" t="s">
        <v>20</v>
      </c>
      <c r="T131" s="15"/>
      <c r="U131" s="15"/>
      <c r="V131" s="55">
        <f>IFERROR(INDEX('Indicators and weighting'!$G$10:$G$66,MATCH(H131,'Indicators and weighting'!$A$10:$A$66,0)),0)</f>
        <v>2.976190476190476E-3</v>
      </c>
      <c r="W131" s="15"/>
      <c r="X131" s="15" t="s">
        <v>27</v>
      </c>
      <c r="Y131" s="28"/>
      <c r="AA131" s="61" t="s">
        <v>871</v>
      </c>
    </row>
    <row r="132" spans="1:27" ht="114.75" x14ac:dyDescent="0.25">
      <c r="A132" s="9" t="str">
        <f>CONCATENATE(MATCH(F132,IGNORE!$A$4:$A$6,0),".",D132,".",B132)</f>
        <v>1.8.179</v>
      </c>
      <c r="B132" s="9">
        <v>179</v>
      </c>
      <c r="C132" s="24"/>
      <c r="D132" s="24">
        <v>8</v>
      </c>
      <c r="E132" s="24" t="s">
        <v>135</v>
      </c>
      <c r="F132" s="9" t="s">
        <v>872</v>
      </c>
      <c r="G132" s="9" t="s">
        <v>252</v>
      </c>
      <c r="H132" s="9" t="s">
        <v>252</v>
      </c>
      <c r="I132" s="9" t="s">
        <v>260</v>
      </c>
      <c r="J132" s="9" t="s">
        <v>600</v>
      </c>
      <c r="K132" s="9" t="s">
        <v>601</v>
      </c>
      <c r="L132" s="9"/>
      <c r="M132" s="9" t="s">
        <v>602</v>
      </c>
      <c r="N132" s="9" t="s">
        <v>426</v>
      </c>
      <c r="O132" s="9"/>
      <c r="P132" s="9">
        <v>1</v>
      </c>
      <c r="Q132" s="9"/>
      <c r="R132" s="9" t="s">
        <v>705</v>
      </c>
      <c r="S132" s="9"/>
      <c r="T132" s="9"/>
      <c r="U132" s="9"/>
      <c r="V132" s="55">
        <f>IFERROR(INDEX('Indicators and weighting'!$G$10:$G$66,MATCH(H132,'Indicators and weighting'!$A$10:$A$66,0)),0)</f>
        <v>0</v>
      </c>
      <c r="W132" s="9"/>
      <c r="X132" s="9"/>
      <c r="Y132" s="28" t="s">
        <v>684</v>
      </c>
    </row>
    <row r="133" spans="1:27" ht="114.75" x14ac:dyDescent="0.25">
      <c r="A133" s="9" t="str">
        <f>CONCATENATE(MATCH(F133,IGNORE!$A$4:$A$6,0),".",D133,".",B133)</f>
        <v>2.8.189</v>
      </c>
      <c r="B133" s="9">
        <v>189</v>
      </c>
      <c r="C133" s="10">
        <v>235</v>
      </c>
      <c r="D133" s="10">
        <v>8</v>
      </c>
      <c r="E133" s="10" t="s">
        <v>135</v>
      </c>
      <c r="F133" s="9" t="s">
        <v>26</v>
      </c>
      <c r="G133" s="9" t="s">
        <v>283</v>
      </c>
      <c r="H133" s="9" t="s">
        <v>283</v>
      </c>
      <c r="I133" s="9" t="s">
        <v>820</v>
      </c>
      <c r="J133" s="9" t="s">
        <v>289</v>
      </c>
      <c r="K133" s="9" t="s">
        <v>821</v>
      </c>
      <c r="L133" s="9" t="s">
        <v>822</v>
      </c>
      <c r="M133" s="9" t="s">
        <v>605</v>
      </c>
      <c r="N133" s="9" t="s">
        <v>429</v>
      </c>
      <c r="O133" s="9"/>
      <c r="P133" s="9">
        <v>1</v>
      </c>
      <c r="Q133" s="9"/>
      <c r="R133" s="9"/>
      <c r="S133" s="9"/>
      <c r="T133" s="9"/>
      <c r="U133" s="9"/>
      <c r="V133" s="55">
        <f>IFERROR(INDEX('Indicators and weighting'!$G$10:$G$66,MATCH(H133,'Indicators and weighting'!$A$10:$A$66,0)),0)</f>
        <v>2.976190476190476E-3</v>
      </c>
      <c r="W133" s="9"/>
      <c r="X133" s="9" t="s">
        <v>27</v>
      </c>
      <c r="Y133" s="28"/>
      <c r="AA133" s="61" t="s">
        <v>871</v>
      </c>
    </row>
    <row r="134" spans="1:27" ht="51" x14ac:dyDescent="0.25">
      <c r="A134" s="9" t="str">
        <f>CONCATENATE(MATCH(F134,IGNORE!$A$4:$A$6,0),".",D134,".",B134)</f>
        <v>2.8.190</v>
      </c>
      <c r="B134" s="9">
        <v>190</v>
      </c>
      <c r="C134" s="24">
        <v>235</v>
      </c>
      <c r="D134" s="24">
        <v>8</v>
      </c>
      <c r="E134" s="24" t="s">
        <v>135</v>
      </c>
      <c r="F134" s="9" t="s">
        <v>26</v>
      </c>
      <c r="G134" s="9" t="s">
        <v>283</v>
      </c>
      <c r="H134" s="9" t="s">
        <v>283</v>
      </c>
      <c r="I134" s="9" t="s">
        <v>290</v>
      </c>
      <c r="J134" s="9" t="s">
        <v>229</v>
      </c>
      <c r="K134" s="9" t="s">
        <v>230</v>
      </c>
      <c r="L134" s="9" t="s">
        <v>589</v>
      </c>
      <c r="M134" s="9" t="s">
        <v>605</v>
      </c>
      <c r="N134" s="9" t="s">
        <v>429</v>
      </c>
      <c r="O134" s="9"/>
      <c r="P134" s="9">
        <v>1</v>
      </c>
      <c r="Q134" s="9"/>
      <c r="R134" s="9"/>
      <c r="S134" s="9"/>
      <c r="T134" s="9"/>
      <c r="U134" s="9"/>
      <c r="V134" s="55">
        <f>IFERROR(INDEX('Indicators and weighting'!$G$10:$G$66,MATCH(H134,'Indicators and weighting'!$A$10:$A$66,0)),0)</f>
        <v>2.976190476190476E-3</v>
      </c>
      <c r="W134" s="9"/>
      <c r="X134" s="9" t="s">
        <v>27</v>
      </c>
      <c r="Y134" s="28"/>
      <c r="AA134" s="61" t="s">
        <v>871</v>
      </c>
    </row>
    <row r="135" spans="1:27" ht="51" x14ac:dyDescent="0.25">
      <c r="A135" s="9" t="str">
        <f>CONCATENATE(MATCH(F135,IGNORE!$A$4:$A$6,0),".",D135,".",B135)</f>
        <v>2.8.191</v>
      </c>
      <c r="B135" s="9">
        <v>191</v>
      </c>
      <c r="C135" s="10">
        <v>235</v>
      </c>
      <c r="D135" s="10">
        <v>8</v>
      </c>
      <c r="E135" s="10" t="s">
        <v>135</v>
      </c>
      <c r="F135" s="9" t="s">
        <v>26</v>
      </c>
      <c r="G135" s="9" t="s">
        <v>283</v>
      </c>
      <c r="H135" s="9" t="s">
        <v>283</v>
      </c>
      <c r="I135" s="9" t="s">
        <v>606</v>
      </c>
      <c r="J135" s="9" t="s">
        <v>596</v>
      </c>
      <c r="K135" s="9"/>
      <c r="L135" s="9" t="s">
        <v>567</v>
      </c>
      <c r="M135" s="9" t="s">
        <v>605</v>
      </c>
      <c r="N135" s="9" t="s">
        <v>429</v>
      </c>
      <c r="O135" s="9"/>
      <c r="P135" s="9">
        <v>1</v>
      </c>
      <c r="Q135" s="9"/>
      <c r="R135" s="9"/>
      <c r="S135" s="9"/>
      <c r="T135" s="9"/>
      <c r="U135" s="9"/>
      <c r="V135" s="55">
        <f>IFERROR(INDEX('Indicators and weighting'!$G$10:$G$66,MATCH(H135,'Indicators and weighting'!$A$10:$A$66,0)),0)</f>
        <v>2.976190476190476E-3</v>
      </c>
      <c r="W135" s="9"/>
      <c r="X135" s="9" t="s">
        <v>27</v>
      </c>
      <c r="Y135" s="28"/>
      <c r="AA135" s="61" t="s">
        <v>871</v>
      </c>
    </row>
    <row r="136" spans="1:27" ht="63.75" x14ac:dyDescent="0.25">
      <c r="A136" s="15" t="str">
        <f>CONCATENATE(MATCH(F136,IGNORE!$A$4:$A$6,0),".",D136,".",B136)</f>
        <v>1.8.176</v>
      </c>
      <c r="B136" s="15">
        <v>176</v>
      </c>
      <c r="C136" s="10">
        <v>61</v>
      </c>
      <c r="D136" s="10">
        <v>8</v>
      </c>
      <c r="E136" s="10" t="s">
        <v>135</v>
      </c>
      <c r="F136" s="15" t="s">
        <v>872</v>
      </c>
      <c r="G136" s="15" t="s">
        <v>252</v>
      </c>
      <c r="H136" s="15" t="s">
        <v>252</v>
      </c>
      <c r="I136" s="15" t="s">
        <v>253</v>
      </c>
      <c r="J136" s="15" t="s">
        <v>254</v>
      </c>
      <c r="K136" s="15" t="s">
        <v>255</v>
      </c>
      <c r="L136" s="15" t="s">
        <v>17</v>
      </c>
      <c r="M136" s="15"/>
      <c r="N136" s="15" t="s">
        <v>31</v>
      </c>
      <c r="O136" s="15"/>
      <c r="P136" s="15">
        <v>3</v>
      </c>
      <c r="Q136" s="15"/>
      <c r="R136" s="15"/>
      <c r="S136" s="15" t="s">
        <v>20</v>
      </c>
      <c r="T136" s="15"/>
      <c r="U136" s="15"/>
      <c r="V136" s="55">
        <f>IFERROR(INDEX('Indicators and weighting'!$G$10:$G$66,MATCH(H136,'Indicators and weighting'!$A$10:$A$66,0)),0)</f>
        <v>0</v>
      </c>
      <c r="W136" s="15"/>
      <c r="X136" s="15"/>
      <c r="Y136" s="28"/>
      <c r="Z136" s="60" t="s">
        <v>830</v>
      </c>
      <c r="AA136" s="61" t="s">
        <v>871</v>
      </c>
    </row>
    <row r="137" spans="1:27" ht="76.5" x14ac:dyDescent="0.25">
      <c r="A137" s="15" t="str">
        <f>CONCATENATE(MATCH(F137,IGNORE!$A$4:$A$6,0),".",D137,".",B137)</f>
        <v>1.8.177</v>
      </c>
      <c r="B137" s="15">
        <v>177</v>
      </c>
      <c r="C137" s="24">
        <v>62</v>
      </c>
      <c r="D137" s="24">
        <v>8</v>
      </c>
      <c r="E137" s="24" t="s">
        <v>135</v>
      </c>
      <c r="F137" s="15" t="s">
        <v>872</v>
      </c>
      <c r="G137" s="15" t="s">
        <v>252</v>
      </c>
      <c r="H137" s="15" t="s">
        <v>252</v>
      </c>
      <c r="I137" s="15" t="s">
        <v>256</v>
      </c>
      <c r="J137" s="15" t="s">
        <v>257</v>
      </c>
      <c r="K137" s="15" t="s">
        <v>258</v>
      </c>
      <c r="L137" s="15" t="s">
        <v>17</v>
      </c>
      <c r="M137" s="15"/>
      <c r="N137" s="15" t="s">
        <v>31</v>
      </c>
      <c r="O137" s="15"/>
      <c r="P137" s="15">
        <v>3</v>
      </c>
      <c r="Q137" s="15"/>
      <c r="R137" s="15"/>
      <c r="S137" s="15" t="s">
        <v>20</v>
      </c>
      <c r="T137" s="15"/>
      <c r="U137" s="15"/>
      <c r="V137" s="55">
        <f>IFERROR(INDEX('Indicators and weighting'!$G$10:$G$66,MATCH(H137,'Indicators and weighting'!$A$10:$A$66,0)),0)</f>
        <v>0</v>
      </c>
      <c r="W137" s="15"/>
      <c r="X137" s="15"/>
      <c r="Y137" s="28"/>
      <c r="AA137" s="61" t="s">
        <v>871</v>
      </c>
    </row>
    <row r="138" spans="1:27" ht="102" x14ac:dyDescent="0.25">
      <c r="A138" s="9" t="str">
        <f>CONCATENATE(MATCH(F138,IGNORE!$A$4:$A$6,0),".",D138,".",B138)</f>
        <v>1.8.178</v>
      </c>
      <c r="B138" s="9">
        <v>178</v>
      </c>
      <c r="C138" s="10"/>
      <c r="D138" s="10">
        <v>8</v>
      </c>
      <c r="E138" s="10" t="s">
        <v>135</v>
      </c>
      <c r="F138" s="9" t="s">
        <v>872</v>
      </c>
      <c r="G138" s="9" t="s">
        <v>252</v>
      </c>
      <c r="H138" s="9" t="s">
        <v>252</v>
      </c>
      <c r="I138" s="9" t="s">
        <v>259</v>
      </c>
      <c r="J138" s="9" t="s">
        <v>597</v>
      </c>
      <c r="K138" s="9" t="s">
        <v>598</v>
      </c>
      <c r="L138" s="9"/>
      <c r="M138" s="9" t="s">
        <v>599</v>
      </c>
      <c r="N138" s="9" t="s">
        <v>426</v>
      </c>
      <c r="O138" s="9"/>
      <c r="P138" s="9">
        <v>1</v>
      </c>
      <c r="Q138" s="9"/>
      <c r="R138" s="9"/>
      <c r="S138" s="9"/>
      <c r="T138" s="9"/>
      <c r="U138" s="9"/>
      <c r="V138" s="55">
        <f>IFERROR(INDEX('Indicators and weighting'!$G$10:$G$66,MATCH(H138,'Indicators and weighting'!$A$10:$A$66,0)),0)</f>
        <v>0</v>
      </c>
      <c r="W138" s="9"/>
      <c r="X138" s="9"/>
      <c r="Y138" s="28"/>
      <c r="Z138" s="60" t="s">
        <v>829</v>
      </c>
      <c r="AA138" s="61" t="s">
        <v>871</v>
      </c>
    </row>
    <row r="139" spans="1:27" ht="140.25" x14ac:dyDescent="0.25">
      <c r="A139" s="9" t="str">
        <f>CONCATENATE(MATCH(F139,IGNORE!$A$4:$A$6,0),".",D139,".",B139)</f>
        <v>1.8.180</v>
      </c>
      <c r="B139" s="9">
        <v>180</v>
      </c>
      <c r="C139" s="10"/>
      <c r="D139" s="10">
        <v>8</v>
      </c>
      <c r="E139" s="10" t="s">
        <v>135</v>
      </c>
      <c r="F139" s="9" t="s">
        <v>872</v>
      </c>
      <c r="G139" s="9" t="s">
        <v>252</v>
      </c>
      <c r="H139" s="9" t="s">
        <v>252</v>
      </c>
      <c r="I139" s="9" t="s">
        <v>261</v>
      </c>
      <c r="J139" s="9" t="s">
        <v>262</v>
      </c>
      <c r="K139" s="9"/>
      <c r="L139" s="9"/>
      <c r="M139" s="9" t="s">
        <v>263</v>
      </c>
      <c r="N139" s="9" t="s">
        <v>426</v>
      </c>
      <c r="O139" s="9" t="s">
        <v>264</v>
      </c>
      <c r="P139" s="9">
        <v>1</v>
      </c>
      <c r="Q139" s="9"/>
      <c r="R139" s="9"/>
      <c r="S139" s="9"/>
      <c r="T139" s="9"/>
      <c r="U139" s="9"/>
      <c r="V139" s="55">
        <f>IFERROR(INDEX('Indicators and weighting'!$G$10:$G$66,MATCH(H139,'Indicators and weighting'!$A$10:$A$66,0)),0)</f>
        <v>0</v>
      </c>
      <c r="W139" s="9"/>
      <c r="X139" s="9"/>
      <c r="Y139" s="28"/>
      <c r="AA139" s="61" t="s">
        <v>871</v>
      </c>
    </row>
    <row r="140" spans="1:27" ht="51" x14ac:dyDescent="0.25">
      <c r="A140" s="45" t="str">
        <f>CONCATENATE(MATCH(F140,IGNORE!$A$4:$A$6,0),".",D140,".",B140)</f>
        <v>1.8.182</v>
      </c>
      <c r="B140" s="45">
        <v>182</v>
      </c>
      <c r="C140" s="64"/>
      <c r="D140" s="64">
        <v>8</v>
      </c>
      <c r="E140" s="64" t="s">
        <v>135</v>
      </c>
      <c r="F140" s="45" t="s">
        <v>872</v>
      </c>
      <c r="G140" s="46" t="s">
        <v>252</v>
      </c>
      <c r="H140" s="46" t="s">
        <v>252</v>
      </c>
      <c r="I140" s="46" t="s">
        <v>371</v>
      </c>
      <c r="J140" s="46" t="s">
        <v>265</v>
      </c>
      <c r="K140" s="46"/>
      <c r="L140" s="46"/>
      <c r="M140" s="46" t="s">
        <v>266</v>
      </c>
      <c r="N140" s="46" t="s">
        <v>426</v>
      </c>
      <c r="O140" s="45"/>
      <c r="P140" s="45">
        <v>1</v>
      </c>
      <c r="Q140" s="45"/>
      <c r="R140" s="45"/>
      <c r="S140" s="45"/>
      <c r="T140" s="45"/>
      <c r="U140" s="45"/>
      <c r="V140" s="55">
        <f>IFERROR(INDEX('Indicators and weighting'!$G$10:$G$66,MATCH(H140,'Indicators and weighting'!$A$10:$A$66,0)),0)</f>
        <v>0</v>
      </c>
      <c r="W140" s="45"/>
      <c r="X140" s="45"/>
      <c r="Y140" s="28"/>
      <c r="AA140" s="61" t="s">
        <v>871</v>
      </c>
    </row>
    <row r="141" spans="1:27" x14ac:dyDescent="0.25">
      <c r="A141" s="5"/>
      <c r="B141" s="5"/>
      <c r="C141" s="5"/>
      <c r="D141" s="5"/>
      <c r="E141" s="5"/>
      <c r="F141" s="5"/>
      <c r="G141" s="5"/>
      <c r="H141" s="5"/>
      <c r="I141" s="5"/>
      <c r="J141" s="5"/>
      <c r="K141" s="5"/>
      <c r="L141" s="5"/>
      <c r="M141" s="5"/>
      <c r="N141" s="5"/>
      <c r="O141" s="5"/>
      <c r="P141" s="5"/>
      <c r="Q141" s="3"/>
      <c r="R141" s="3"/>
      <c r="S141" s="3"/>
      <c r="T141" s="3"/>
      <c r="U141" s="3"/>
      <c r="V141" s="56"/>
      <c r="W141" s="3"/>
      <c r="X141" s="5"/>
    </row>
    <row r="142" spans="1:27" x14ac:dyDescent="0.25">
      <c r="G142" s="5"/>
      <c r="H142" s="5"/>
      <c r="I142" s="5"/>
      <c r="J142" s="5"/>
      <c r="K142" s="5"/>
      <c r="L142" s="5"/>
      <c r="M142" s="5"/>
      <c r="N142" s="5"/>
      <c r="O142" s="5"/>
      <c r="P142" s="5"/>
      <c r="Q142" s="3"/>
      <c r="R142" s="3"/>
      <c r="S142" s="3"/>
      <c r="T142" s="3"/>
      <c r="U142" s="3"/>
      <c r="V142" s="56"/>
      <c r="W142" s="3"/>
      <c r="X142" s="5"/>
    </row>
    <row r="143" spans="1:27" x14ac:dyDescent="0.25">
      <c r="G143" s="5"/>
      <c r="H143" s="5"/>
      <c r="I143" s="5"/>
      <c r="J143" s="5"/>
      <c r="K143" s="5"/>
      <c r="L143" s="5"/>
      <c r="M143" s="5"/>
      <c r="N143" s="5"/>
      <c r="O143" s="5"/>
      <c r="P143" s="5"/>
      <c r="Q143" s="3"/>
      <c r="R143" s="3"/>
      <c r="S143" s="3"/>
      <c r="T143" s="3"/>
      <c r="U143" s="3"/>
      <c r="V143" s="56"/>
      <c r="W143" s="3"/>
      <c r="X143" s="5"/>
    </row>
    <row r="144" spans="1:27" x14ac:dyDescent="0.25">
      <c r="G144" s="5"/>
      <c r="H144" s="5"/>
      <c r="I144" s="5"/>
      <c r="J144" s="5"/>
      <c r="K144" s="5"/>
      <c r="L144" s="5"/>
      <c r="M144" s="5"/>
      <c r="N144" s="5"/>
      <c r="O144" s="5"/>
      <c r="P144" s="5"/>
      <c r="Q144" s="3"/>
      <c r="R144" s="3"/>
      <c r="S144" s="3"/>
      <c r="T144" s="3"/>
      <c r="U144" s="3"/>
      <c r="V144" s="56"/>
      <c r="W144" s="3"/>
      <c r="X144" s="5"/>
    </row>
    <row r="145" spans="1:24" x14ac:dyDescent="0.25">
      <c r="G145" s="5"/>
      <c r="H145" s="5"/>
      <c r="I145" s="5"/>
      <c r="J145" s="5"/>
      <c r="K145" s="5"/>
      <c r="L145" s="5"/>
      <c r="M145" s="5"/>
      <c r="N145" s="5"/>
      <c r="O145" s="5"/>
      <c r="P145" s="5"/>
      <c r="Q145" s="3"/>
      <c r="R145" s="3"/>
      <c r="S145" s="3"/>
      <c r="T145" s="3"/>
      <c r="U145" s="3"/>
      <c r="V145" s="56"/>
      <c r="W145" s="3"/>
      <c r="X145" s="5"/>
    </row>
    <row r="146" spans="1:24" x14ac:dyDescent="0.25">
      <c r="G146" s="5"/>
      <c r="H146" s="5"/>
      <c r="I146" s="5"/>
      <c r="J146" s="5"/>
      <c r="K146" s="5"/>
      <c r="L146" s="5"/>
      <c r="M146" s="5"/>
      <c r="N146" s="5"/>
      <c r="O146" s="5"/>
      <c r="P146" s="5"/>
      <c r="Q146" s="3"/>
      <c r="R146" s="3"/>
      <c r="S146" s="3"/>
      <c r="T146" s="3"/>
      <c r="U146" s="3"/>
      <c r="V146" s="56"/>
      <c r="W146" s="3"/>
      <c r="X146" s="5"/>
    </row>
    <row r="147" spans="1:24" x14ac:dyDescent="0.25">
      <c r="G147" s="5"/>
      <c r="H147" s="5"/>
      <c r="I147" s="5"/>
      <c r="J147" s="5"/>
      <c r="K147" s="5"/>
      <c r="L147" s="5"/>
      <c r="M147" s="5"/>
      <c r="N147" s="5"/>
      <c r="O147" s="5"/>
      <c r="P147" s="5"/>
      <c r="Q147" s="3"/>
      <c r="R147" s="3"/>
      <c r="S147" s="3"/>
      <c r="T147" s="3"/>
      <c r="U147" s="3"/>
      <c r="V147" s="56"/>
      <c r="W147" s="3"/>
      <c r="X147" s="5"/>
    </row>
    <row r="148" spans="1:24" x14ac:dyDescent="0.25">
      <c r="G148" s="5"/>
      <c r="H148" s="5"/>
      <c r="I148" s="5"/>
      <c r="J148" s="5"/>
      <c r="K148" s="5"/>
      <c r="L148" s="5"/>
      <c r="M148" s="5"/>
      <c r="N148" s="5"/>
      <c r="O148" s="5"/>
      <c r="P148" s="5"/>
      <c r="Q148" s="3"/>
      <c r="R148" s="3"/>
      <c r="S148" s="3"/>
      <c r="T148" s="3"/>
      <c r="U148" s="3"/>
      <c r="V148" s="56"/>
      <c r="W148" s="3"/>
      <c r="X148" s="5"/>
    </row>
    <row r="149" spans="1:24" x14ac:dyDescent="0.25">
      <c r="G149" s="5"/>
      <c r="H149" s="5"/>
      <c r="I149" s="5"/>
      <c r="J149" s="5"/>
      <c r="K149" s="5"/>
      <c r="L149" s="5"/>
      <c r="M149" s="5"/>
      <c r="N149" s="5"/>
      <c r="O149" s="5"/>
      <c r="P149" s="5"/>
      <c r="Q149" s="3"/>
      <c r="R149" s="3"/>
      <c r="S149" s="3"/>
      <c r="T149" s="3"/>
      <c r="U149" s="3"/>
      <c r="V149" s="56"/>
      <c r="W149" s="3"/>
      <c r="X149" s="5"/>
    </row>
    <row r="150" spans="1:24" x14ac:dyDescent="0.25">
      <c r="G150" s="5"/>
      <c r="H150" s="5"/>
      <c r="I150" s="5"/>
      <c r="J150" s="5"/>
      <c r="K150" s="5"/>
      <c r="L150" s="5"/>
      <c r="M150" s="5"/>
      <c r="N150" s="5"/>
      <c r="O150" s="5"/>
      <c r="P150" s="5"/>
      <c r="Q150" s="5"/>
      <c r="R150" s="5"/>
      <c r="S150" s="5"/>
      <c r="T150" s="5"/>
      <c r="U150" s="5"/>
      <c r="V150" s="57"/>
      <c r="W150" s="5"/>
      <c r="X150" s="5"/>
    </row>
    <row r="151" spans="1:24" x14ac:dyDescent="0.25">
      <c r="A151" s="5"/>
      <c r="B151" s="5"/>
      <c r="C151" s="5"/>
      <c r="D151" s="5"/>
      <c r="E151" s="5"/>
      <c r="F151" s="5"/>
      <c r="G151" s="5"/>
      <c r="H151" s="5"/>
      <c r="I151" s="5"/>
      <c r="J151" s="5"/>
      <c r="K151" s="5"/>
      <c r="L151" s="5"/>
      <c r="M151" s="5"/>
      <c r="N151" s="5"/>
      <c r="O151" s="5"/>
      <c r="P151" s="5"/>
      <c r="Q151" s="5"/>
      <c r="R151" s="5"/>
      <c r="S151" s="5"/>
      <c r="T151" s="5"/>
      <c r="U151" s="5"/>
      <c r="V151" s="57"/>
      <c r="W151" s="5"/>
      <c r="X151" s="5"/>
    </row>
    <row r="152" spans="1:24" x14ac:dyDescent="0.25">
      <c r="A152" s="5"/>
      <c r="B152" s="5"/>
      <c r="C152" s="5"/>
      <c r="D152" s="5"/>
      <c r="E152" s="5"/>
      <c r="F152" s="5"/>
      <c r="G152" s="5"/>
      <c r="H152" s="5"/>
      <c r="I152" s="5"/>
      <c r="J152" s="5"/>
      <c r="K152" s="5"/>
      <c r="L152" s="5"/>
      <c r="M152" s="5"/>
      <c r="N152" s="5"/>
      <c r="O152" s="5"/>
      <c r="P152" s="5"/>
      <c r="Q152" s="5"/>
      <c r="R152" s="5"/>
      <c r="S152" s="5"/>
      <c r="T152" s="5"/>
      <c r="U152" s="5"/>
      <c r="V152" s="57"/>
      <c r="W152" s="5"/>
      <c r="X152" s="5"/>
    </row>
    <row r="153" spans="1:24" x14ac:dyDescent="0.25">
      <c r="A153" s="5"/>
      <c r="B153" s="5"/>
      <c r="C153" s="5"/>
      <c r="D153" s="5"/>
      <c r="E153" s="5"/>
      <c r="F153" s="5"/>
      <c r="G153" s="5"/>
      <c r="H153" s="5"/>
      <c r="I153" s="5"/>
      <c r="J153" s="5"/>
      <c r="K153" s="5"/>
      <c r="L153" s="5"/>
      <c r="M153" s="5"/>
      <c r="N153" s="5"/>
      <c r="O153" s="5"/>
      <c r="P153" s="5"/>
      <c r="Q153" s="5"/>
      <c r="R153" s="5"/>
      <c r="S153" s="5"/>
      <c r="T153" s="5"/>
      <c r="U153" s="5"/>
      <c r="V153" s="57"/>
      <c r="W153" s="5"/>
      <c r="X153" s="5"/>
    </row>
    <row r="154" spans="1:24" x14ac:dyDescent="0.25">
      <c r="A154" s="336"/>
      <c r="B154" s="336"/>
      <c r="C154" s="333" t="s">
        <v>406</v>
      </c>
      <c r="D154" s="5"/>
      <c r="E154" s="5"/>
      <c r="F154" s="333" t="s">
        <v>406</v>
      </c>
      <c r="G154" s="5"/>
      <c r="H154" s="5"/>
      <c r="I154" s="5"/>
      <c r="J154" s="5"/>
      <c r="K154" s="5"/>
      <c r="L154" s="5"/>
      <c r="M154" s="5"/>
      <c r="N154" s="5"/>
      <c r="O154" s="5"/>
      <c r="P154" s="5"/>
      <c r="Q154" s="5"/>
      <c r="R154" s="5"/>
      <c r="S154" s="5"/>
      <c r="T154" s="5"/>
      <c r="U154" s="5"/>
      <c r="V154" s="57"/>
      <c r="W154" s="5"/>
      <c r="X154" s="5"/>
    </row>
    <row r="155" spans="1:24" x14ac:dyDescent="0.25">
      <c r="A155" s="336"/>
      <c r="B155" s="336"/>
      <c r="C155" s="334"/>
      <c r="D155" s="5"/>
      <c r="E155" s="5"/>
      <c r="F155" s="334"/>
      <c r="G155" s="5"/>
      <c r="H155" s="5"/>
      <c r="I155" s="5"/>
      <c r="J155" s="5"/>
      <c r="K155" s="5"/>
      <c r="L155" s="5"/>
      <c r="M155" s="5"/>
      <c r="N155" s="5"/>
      <c r="O155" s="5"/>
      <c r="P155" s="5"/>
      <c r="Q155" s="5"/>
      <c r="R155" s="5"/>
      <c r="S155" s="5"/>
      <c r="T155" s="5"/>
      <c r="U155" s="5"/>
      <c r="V155" s="57"/>
      <c r="W155" s="5"/>
      <c r="X155" s="5"/>
    </row>
    <row r="156" spans="1:24" x14ac:dyDescent="0.25">
      <c r="A156" s="336"/>
      <c r="B156" s="336"/>
      <c r="C156" s="335"/>
      <c r="D156" s="5"/>
      <c r="E156" s="5"/>
      <c r="F156" s="335"/>
      <c r="G156" s="5"/>
      <c r="H156" s="5"/>
      <c r="I156" s="5"/>
      <c r="J156" s="5"/>
      <c r="K156" s="5"/>
      <c r="L156" s="5"/>
      <c r="M156" s="5"/>
      <c r="N156" s="5"/>
      <c r="O156" s="5"/>
      <c r="P156" s="5"/>
      <c r="Q156" s="5"/>
      <c r="R156" s="5"/>
      <c r="S156" s="5"/>
      <c r="T156" s="5"/>
      <c r="U156" s="5"/>
      <c r="V156" s="57"/>
      <c r="W156" s="5"/>
      <c r="X156" s="5"/>
    </row>
    <row r="157" spans="1:24" x14ac:dyDescent="0.25">
      <c r="A157" s="337"/>
      <c r="B157" s="337"/>
      <c r="C157" s="333" t="s">
        <v>407</v>
      </c>
      <c r="D157" s="5"/>
      <c r="E157" s="5"/>
      <c r="F157" s="333" t="s">
        <v>407</v>
      </c>
      <c r="G157" s="5"/>
      <c r="H157" s="5"/>
      <c r="I157" s="5"/>
      <c r="J157" s="5"/>
      <c r="K157" s="5"/>
      <c r="L157" s="5"/>
      <c r="M157" s="5"/>
      <c r="N157" s="5"/>
      <c r="O157" s="5"/>
      <c r="P157" s="5"/>
      <c r="Q157" s="5"/>
      <c r="R157" s="5"/>
      <c r="S157" s="5"/>
      <c r="T157" s="5"/>
      <c r="U157" s="5"/>
      <c r="V157" s="57"/>
      <c r="W157" s="5"/>
      <c r="X157" s="5"/>
    </row>
    <row r="158" spans="1:24" x14ac:dyDescent="0.25">
      <c r="A158" s="337"/>
      <c r="B158" s="337"/>
      <c r="C158" s="334"/>
      <c r="D158" s="5"/>
      <c r="E158" s="5"/>
      <c r="F158" s="334"/>
      <c r="G158" s="5"/>
      <c r="H158" s="5"/>
      <c r="I158" s="5"/>
      <c r="J158" s="5"/>
      <c r="K158" s="5"/>
      <c r="L158" s="5"/>
      <c r="M158" s="5"/>
      <c r="N158" s="5"/>
      <c r="O158" s="5"/>
      <c r="P158" s="5"/>
      <c r="Q158" s="5"/>
      <c r="R158" s="5"/>
      <c r="S158" s="5"/>
      <c r="T158" s="5"/>
      <c r="U158" s="5"/>
      <c r="V158" s="57"/>
      <c r="W158" s="5"/>
      <c r="X158" s="5"/>
    </row>
    <row r="159" spans="1:24" x14ac:dyDescent="0.25">
      <c r="A159" s="337"/>
      <c r="B159" s="337"/>
      <c r="C159" s="335"/>
      <c r="D159" s="5"/>
      <c r="E159" s="5"/>
      <c r="F159" s="335"/>
      <c r="G159" s="5"/>
      <c r="H159" s="5"/>
      <c r="I159" s="5"/>
      <c r="J159" s="5"/>
      <c r="K159" s="5"/>
      <c r="L159" s="5"/>
      <c r="M159" s="5"/>
      <c r="N159" s="5"/>
      <c r="O159" s="5"/>
      <c r="P159" s="5"/>
      <c r="Q159" s="5"/>
      <c r="R159" s="5"/>
      <c r="S159" s="5"/>
      <c r="T159" s="5"/>
      <c r="U159" s="5"/>
      <c r="V159" s="57"/>
      <c r="W159" s="5"/>
      <c r="X159" s="5"/>
    </row>
    <row r="160" spans="1:24" x14ac:dyDescent="0.25">
      <c r="A160" s="332"/>
      <c r="B160" s="332"/>
      <c r="C160" s="333" t="s">
        <v>408</v>
      </c>
      <c r="D160" s="5"/>
      <c r="E160" s="5"/>
      <c r="F160" s="333" t="s">
        <v>408</v>
      </c>
      <c r="G160" s="5"/>
      <c r="H160" s="5"/>
      <c r="I160" s="5"/>
      <c r="J160" s="5"/>
      <c r="K160" s="5"/>
      <c r="L160" s="5"/>
      <c r="M160" s="5"/>
      <c r="N160" s="5"/>
      <c r="O160" s="5"/>
      <c r="P160" s="5"/>
      <c r="Q160" s="5"/>
      <c r="R160" s="5"/>
      <c r="S160" s="5"/>
      <c r="T160" s="5"/>
      <c r="U160" s="5"/>
      <c r="V160" s="57"/>
      <c r="W160" s="5"/>
      <c r="X160" s="5"/>
    </row>
    <row r="161" spans="1:24" x14ac:dyDescent="0.25">
      <c r="A161" s="332"/>
      <c r="B161" s="332"/>
      <c r="C161" s="334"/>
      <c r="D161" s="5"/>
      <c r="E161" s="5"/>
      <c r="F161" s="334"/>
      <c r="G161" s="5"/>
      <c r="H161" s="5"/>
      <c r="I161" s="5"/>
      <c r="J161" s="5"/>
      <c r="K161" s="5"/>
      <c r="L161" s="5"/>
      <c r="M161" s="5"/>
      <c r="N161" s="5"/>
      <c r="O161" s="5"/>
      <c r="P161" s="5"/>
      <c r="Q161" s="5"/>
      <c r="R161" s="5"/>
      <c r="S161" s="5"/>
      <c r="T161" s="5"/>
      <c r="U161" s="5"/>
      <c r="V161" s="57"/>
      <c r="W161" s="5"/>
      <c r="X161" s="5"/>
    </row>
    <row r="162" spans="1:24" x14ac:dyDescent="0.25">
      <c r="A162" s="332"/>
      <c r="B162" s="332"/>
      <c r="C162" s="335"/>
      <c r="D162" s="5"/>
      <c r="E162" s="5"/>
      <c r="F162" s="335"/>
      <c r="G162" s="5"/>
      <c r="H162" s="5"/>
      <c r="I162" s="5"/>
      <c r="J162" s="5"/>
      <c r="K162" s="5"/>
      <c r="L162" s="5"/>
      <c r="M162" s="5"/>
      <c r="N162" s="5"/>
      <c r="O162" s="5"/>
      <c r="P162" s="5"/>
      <c r="Q162" s="5"/>
      <c r="R162" s="5"/>
      <c r="S162" s="5"/>
      <c r="T162" s="5"/>
      <c r="U162" s="5"/>
      <c r="V162" s="57"/>
      <c r="W162" s="5"/>
      <c r="X162" s="5"/>
    </row>
    <row r="163" spans="1:24" x14ac:dyDescent="0.25">
      <c r="A163" s="5"/>
      <c r="B163" s="5"/>
      <c r="C163" s="5"/>
      <c r="D163" s="5"/>
      <c r="E163" s="5"/>
      <c r="F163" s="5"/>
      <c r="G163" s="5"/>
      <c r="H163" s="5"/>
      <c r="I163" s="5"/>
      <c r="J163" s="5"/>
      <c r="K163" s="5"/>
      <c r="L163" s="5"/>
      <c r="M163" s="5"/>
      <c r="N163" s="5"/>
      <c r="O163" s="5"/>
      <c r="P163" s="5"/>
      <c r="Q163" s="5"/>
      <c r="R163" s="5"/>
      <c r="S163" s="5"/>
      <c r="T163" s="5"/>
      <c r="U163" s="5"/>
      <c r="V163" s="57"/>
      <c r="W163" s="5"/>
      <c r="X163" s="5"/>
    </row>
    <row r="164" spans="1:24" x14ac:dyDescent="0.25">
      <c r="A164" s="5"/>
      <c r="B164" s="5"/>
      <c r="C164" s="5"/>
      <c r="D164" s="5"/>
      <c r="E164" s="5"/>
      <c r="F164" s="5"/>
      <c r="G164" s="5"/>
      <c r="H164" s="5"/>
      <c r="I164" s="5"/>
      <c r="J164" s="5"/>
      <c r="K164" s="5"/>
      <c r="L164" s="5"/>
      <c r="M164" s="5"/>
      <c r="N164" s="5"/>
      <c r="O164" s="5"/>
      <c r="P164" s="5"/>
      <c r="Q164" s="5"/>
      <c r="R164" s="5"/>
      <c r="S164" s="5"/>
      <c r="T164" s="5"/>
      <c r="U164" s="5"/>
      <c r="V164" s="57"/>
      <c r="W164" s="5"/>
      <c r="X164" s="5"/>
    </row>
    <row r="165" spans="1:24" x14ac:dyDescent="0.25">
      <c r="A165" s="5"/>
      <c r="B165" s="5"/>
      <c r="C165" s="5"/>
      <c r="D165" s="5"/>
      <c r="E165" s="5"/>
      <c r="F165" s="5"/>
      <c r="G165" s="5"/>
      <c r="H165" s="5"/>
      <c r="I165" s="5"/>
      <c r="J165" s="5"/>
      <c r="K165" s="5"/>
      <c r="L165" s="5"/>
      <c r="M165" s="5"/>
      <c r="N165" s="5"/>
      <c r="O165" s="5"/>
      <c r="P165" s="5"/>
      <c r="Q165" s="5"/>
      <c r="R165" s="5"/>
      <c r="S165" s="5"/>
      <c r="T165" s="5"/>
      <c r="U165" s="5"/>
      <c r="V165" s="57"/>
      <c r="W165" s="5"/>
      <c r="X165" s="5"/>
    </row>
    <row r="166" spans="1:24" x14ac:dyDescent="0.25">
      <c r="A166" s="5"/>
      <c r="B166" s="5"/>
      <c r="C166" s="5"/>
      <c r="D166" s="5"/>
      <c r="E166" s="5"/>
      <c r="F166" s="5"/>
      <c r="G166" s="5"/>
      <c r="H166" s="5"/>
      <c r="I166" s="5"/>
      <c r="J166" s="5"/>
      <c r="K166" s="5"/>
      <c r="L166" s="5"/>
      <c r="M166" s="5"/>
      <c r="N166" s="5"/>
      <c r="O166" s="5"/>
      <c r="P166" s="5"/>
      <c r="Q166" s="5"/>
      <c r="R166" s="5"/>
      <c r="S166" s="5"/>
      <c r="T166" s="5"/>
      <c r="U166" s="5"/>
      <c r="V166" s="57"/>
      <c r="W166" s="5"/>
      <c r="X166" s="5"/>
    </row>
    <row r="167" spans="1:24" x14ac:dyDescent="0.25">
      <c r="A167" s="5"/>
      <c r="B167" s="5"/>
      <c r="C167" s="5"/>
      <c r="D167" s="5"/>
      <c r="E167" s="5"/>
      <c r="F167" s="5"/>
      <c r="G167" s="5"/>
      <c r="H167" s="5"/>
      <c r="I167" s="5"/>
      <c r="J167" s="5"/>
      <c r="K167" s="5"/>
      <c r="L167" s="5"/>
      <c r="M167" s="5"/>
      <c r="N167" s="5"/>
      <c r="O167" s="5"/>
      <c r="P167" s="5"/>
      <c r="Q167" s="5"/>
      <c r="R167" s="5"/>
      <c r="S167" s="5"/>
      <c r="T167" s="5"/>
      <c r="U167" s="5"/>
      <c r="V167" s="57"/>
      <c r="W167" s="5"/>
      <c r="X167" s="5"/>
    </row>
    <row r="168" spans="1:24" x14ac:dyDescent="0.25">
      <c r="A168" s="5"/>
      <c r="B168" s="5"/>
      <c r="C168" s="5"/>
      <c r="D168" s="5"/>
      <c r="E168" s="5"/>
      <c r="F168" s="5"/>
      <c r="G168" s="5"/>
      <c r="H168" s="5"/>
      <c r="I168" s="5"/>
      <c r="J168" s="5"/>
      <c r="K168" s="5"/>
      <c r="L168" s="5"/>
      <c r="M168" s="5"/>
      <c r="N168" s="5"/>
      <c r="O168" s="5"/>
      <c r="P168" s="5"/>
      <c r="Q168" s="5"/>
      <c r="R168" s="5"/>
      <c r="S168" s="5"/>
      <c r="T168" s="5"/>
      <c r="U168" s="5"/>
      <c r="V168" s="57"/>
      <c r="W168" s="5"/>
      <c r="X168" s="5"/>
    </row>
    <row r="169" spans="1:24" x14ac:dyDescent="0.25">
      <c r="A169" s="5"/>
      <c r="B169" s="5"/>
      <c r="C169" s="5"/>
      <c r="D169" s="5"/>
      <c r="E169" s="5"/>
      <c r="F169" s="5"/>
      <c r="G169" s="5"/>
      <c r="H169" s="5"/>
      <c r="I169" s="5"/>
      <c r="J169" s="5"/>
      <c r="K169" s="5"/>
      <c r="L169" s="5"/>
      <c r="M169" s="5"/>
      <c r="N169" s="5"/>
      <c r="O169" s="5"/>
      <c r="P169" s="5"/>
      <c r="Q169" s="5"/>
      <c r="R169" s="5"/>
      <c r="S169" s="5"/>
      <c r="T169" s="5"/>
      <c r="U169" s="5"/>
      <c r="V169" s="57"/>
      <c r="W169" s="5"/>
      <c r="X169" s="5"/>
    </row>
    <row r="170" spans="1:24" x14ac:dyDescent="0.25">
      <c r="A170" s="5"/>
      <c r="B170" s="5"/>
      <c r="C170" s="5"/>
      <c r="D170" s="5"/>
      <c r="E170" s="5"/>
      <c r="F170" s="5"/>
      <c r="G170" s="5"/>
      <c r="H170" s="5"/>
      <c r="I170" s="5"/>
      <c r="J170" s="5"/>
      <c r="K170" s="5"/>
      <c r="L170" s="5"/>
      <c r="M170" s="5"/>
      <c r="N170" s="5"/>
      <c r="O170" s="5"/>
      <c r="P170" s="5"/>
      <c r="Q170" s="5"/>
      <c r="R170" s="5"/>
      <c r="S170" s="5"/>
      <c r="T170" s="5"/>
      <c r="U170" s="5"/>
      <c r="V170" s="57"/>
      <c r="W170" s="5"/>
      <c r="X170" s="5"/>
    </row>
    <row r="171" spans="1:24" x14ac:dyDescent="0.25">
      <c r="A171" s="5"/>
      <c r="B171" s="5"/>
      <c r="C171" s="5"/>
      <c r="D171" s="5"/>
      <c r="E171" s="5"/>
      <c r="F171" s="5"/>
      <c r="G171" s="5"/>
      <c r="H171" s="5"/>
      <c r="I171" s="5"/>
      <c r="J171" s="5"/>
      <c r="K171" s="5"/>
      <c r="L171" s="5"/>
      <c r="M171" s="5"/>
      <c r="N171" s="5"/>
      <c r="O171" s="5"/>
      <c r="P171" s="5"/>
      <c r="Q171" s="5"/>
      <c r="R171" s="5"/>
      <c r="S171" s="5"/>
      <c r="T171" s="5"/>
      <c r="U171" s="5"/>
      <c r="V171" s="57"/>
      <c r="W171" s="5"/>
      <c r="X171" s="5"/>
    </row>
    <row r="172" spans="1:24" x14ac:dyDescent="0.25">
      <c r="A172" s="5"/>
      <c r="B172" s="5"/>
      <c r="C172" s="5"/>
      <c r="D172" s="5"/>
      <c r="E172" s="5"/>
      <c r="F172" s="5"/>
      <c r="G172" s="5"/>
      <c r="H172" s="5"/>
      <c r="I172" s="5"/>
      <c r="J172" s="5"/>
      <c r="K172" s="5"/>
      <c r="L172" s="5"/>
      <c r="M172" s="5"/>
      <c r="N172" s="5"/>
      <c r="O172" s="5"/>
      <c r="P172" s="5"/>
      <c r="Q172" s="5"/>
      <c r="R172" s="5"/>
      <c r="S172" s="5"/>
      <c r="T172" s="5"/>
      <c r="U172" s="5"/>
      <c r="V172" s="57"/>
      <c r="W172" s="5"/>
      <c r="X172" s="5"/>
    </row>
    <row r="173" spans="1:24" x14ac:dyDescent="0.25">
      <c r="A173" s="5"/>
      <c r="B173" s="5"/>
      <c r="C173" s="5"/>
      <c r="D173" s="5"/>
      <c r="E173" s="5"/>
      <c r="F173" s="5"/>
      <c r="G173" s="5"/>
      <c r="H173" s="5"/>
      <c r="I173" s="5"/>
      <c r="J173" s="5"/>
      <c r="K173" s="5"/>
      <c r="L173" s="5"/>
      <c r="M173" s="5"/>
      <c r="N173" s="5"/>
      <c r="O173" s="5"/>
      <c r="P173" s="5"/>
      <c r="Q173" s="5"/>
      <c r="R173" s="5"/>
      <c r="S173" s="5"/>
      <c r="T173" s="5"/>
      <c r="U173" s="5"/>
      <c r="V173" s="57"/>
      <c r="W173" s="5"/>
      <c r="X173" s="5"/>
    </row>
    <row r="174" spans="1:24" x14ac:dyDescent="0.25">
      <c r="A174" s="5"/>
      <c r="B174" s="5"/>
      <c r="C174" s="5"/>
      <c r="D174" s="5"/>
      <c r="E174" s="5"/>
      <c r="F174" s="5"/>
      <c r="G174" s="5"/>
      <c r="H174" s="5"/>
      <c r="I174" s="5"/>
      <c r="J174" s="5"/>
      <c r="K174" s="5"/>
      <c r="L174" s="5"/>
      <c r="M174" s="5"/>
      <c r="N174" s="5"/>
      <c r="O174" s="5"/>
      <c r="P174" s="5"/>
      <c r="Q174" s="5"/>
      <c r="R174" s="5"/>
      <c r="S174" s="5"/>
      <c r="T174" s="5"/>
      <c r="U174" s="5"/>
      <c r="V174" s="57"/>
      <c r="W174" s="5"/>
      <c r="X174" s="5"/>
    </row>
    <row r="175" spans="1:24" x14ac:dyDescent="0.25">
      <c r="A175" s="5"/>
      <c r="B175" s="5"/>
      <c r="C175" s="5"/>
      <c r="D175" s="5"/>
      <c r="E175" s="5"/>
      <c r="F175" s="5"/>
      <c r="G175" s="5"/>
      <c r="H175" s="5"/>
      <c r="I175" s="5"/>
      <c r="J175" s="5"/>
      <c r="K175" s="5"/>
      <c r="L175" s="5"/>
      <c r="M175" s="5"/>
      <c r="N175" s="5"/>
      <c r="O175" s="5"/>
      <c r="P175" s="5"/>
      <c r="Q175" s="5"/>
      <c r="R175" s="5"/>
      <c r="S175" s="5"/>
      <c r="T175" s="5"/>
      <c r="U175" s="5"/>
      <c r="V175" s="57"/>
      <c r="W175" s="5"/>
      <c r="X175" s="5"/>
    </row>
    <row r="176" spans="1:24" x14ac:dyDescent="0.25">
      <c r="A176" s="5"/>
      <c r="B176" s="5"/>
      <c r="C176" s="5"/>
      <c r="D176" s="5"/>
      <c r="E176" s="5"/>
      <c r="F176" s="5"/>
      <c r="G176" s="5"/>
      <c r="H176" s="5"/>
      <c r="I176" s="5"/>
      <c r="J176" s="5"/>
      <c r="K176" s="5"/>
      <c r="L176" s="5"/>
      <c r="M176" s="5"/>
      <c r="N176" s="5"/>
      <c r="O176" s="5"/>
      <c r="P176" s="5"/>
      <c r="Q176" s="5"/>
      <c r="R176" s="5"/>
      <c r="S176" s="5"/>
      <c r="T176" s="5"/>
      <c r="U176" s="5"/>
      <c r="V176" s="57"/>
      <c r="W176" s="5"/>
      <c r="X176" s="5"/>
    </row>
    <row r="177" spans="1:24" x14ac:dyDescent="0.25">
      <c r="A177" s="5"/>
      <c r="B177" s="5"/>
      <c r="C177" s="5"/>
      <c r="D177" s="5"/>
      <c r="E177" s="5"/>
      <c r="F177" s="5"/>
      <c r="G177" s="5"/>
      <c r="H177" s="5"/>
      <c r="I177" s="5"/>
      <c r="J177" s="5"/>
      <c r="K177" s="5"/>
      <c r="L177" s="5"/>
      <c r="M177" s="5"/>
      <c r="N177" s="5"/>
      <c r="O177" s="5"/>
      <c r="P177" s="5"/>
      <c r="Q177" s="5"/>
      <c r="R177" s="5"/>
      <c r="S177" s="5"/>
      <c r="T177" s="5"/>
      <c r="U177" s="5"/>
      <c r="V177" s="57"/>
      <c r="W177" s="5"/>
      <c r="X177" s="5"/>
    </row>
    <row r="178" spans="1:24" x14ac:dyDescent="0.25">
      <c r="A178" s="5"/>
      <c r="B178" s="5"/>
      <c r="C178" s="5"/>
      <c r="D178" s="5"/>
      <c r="E178" s="5"/>
      <c r="F178" s="5"/>
      <c r="G178" s="5"/>
      <c r="H178" s="5"/>
      <c r="I178" s="5"/>
      <c r="J178" s="5"/>
      <c r="K178" s="5"/>
      <c r="L178" s="5"/>
      <c r="M178" s="5"/>
      <c r="N178" s="5"/>
      <c r="O178" s="5"/>
      <c r="P178" s="5"/>
      <c r="Q178" s="5"/>
      <c r="R178" s="5"/>
      <c r="S178" s="5"/>
      <c r="T178" s="5"/>
      <c r="U178" s="5"/>
      <c r="V178" s="57"/>
      <c r="W178" s="5"/>
      <c r="X178" s="5"/>
    </row>
    <row r="179" spans="1:24" x14ac:dyDescent="0.25">
      <c r="A179" s="5"/>
      <c r="B179" s="5"/>
      <c r="C179" s="5"/>
      <c r="D179" s="5"/>
      <c r="E179" s="5"/>
      <c r="F179" s="5"/>
      <c r="G179" s="5"/>
      <c r="H179" s="5"/>
      <c r="I179" s="5"/>
      <c r="J179" s="5"/>
      <c r="K179" s="5"/>
      <c r="L179" s="5"/>
      <c r="M179" s="5"/>
      <c r="N179" s="5"/>
      <c r="O179" s="5"/>
      <c r="P179" s="5"/>
      <c r="Q179" s="5"/>
      <c r="R179" s="5"/>
      <c r="S179" s="5"/>
      <c r="T179" s="5"/>
      <c r="U179" s="5"/>
      <c r="V179" s="57"/>
      <c r="W179" s="5"/>
      <c r="X179" s="5"/>
    </row>
    <row r="180" spans="1:24" x14ac:dyDescent="0.25">
      <c r="A180" s="5"/>
      <c r="B180" s="5"/>
      <c r="C180" s="5"/>
      <c r="D180" s="5"/>
      <c r="E180" s="5"/>
      <c r="F180" s="5"/>
      <c r="G180" s="5"/>
      <c r="H180" s="5"/>
      <c r="I180" s="5"/>
      <c r="J180" s="5"/>
      <c r="K180" s="5"/>
      <c r="L180" s="5"/>
      <c r="M180" s="5"/>
      <c r="N180" s="5"/>
      <c r="O180" s="5"/>
      <c r="P180" s="5"/>
      <c r="Q180" s="5"/>
      <c r="R180" s="5"/>
      <c r="S180" s="5"/>
      <c r="T180" s="5"/>
      <c r="U180" s="5"/>
      <c r="V180" s="57"/>
      <c r="W180" s="5"/>
      <c r="X180" s="5"/>
    </row>
    <row r="181" spans="1:24" x14ac:dyDescent="0.25">
      <c r="A181" s="5"/>
      <c r="B181" s="5"/>
      <c r="C181" s="5"/>
      <c r="D181" s="5"/>
      <c r="E181" s="5"/>
      <c r="F181" s="5"/>
      <c r="G181" s="5"/>
      <c r="H181" s="5"/>
      <c r="I181" s="5"/>
      <c r="J181" s="5"/>
      <c r="K181" s="5"/>
      <c r="L181" s="5"/>
      <c r="M181" s="5"/>
      <c r="N181" s="5"/>
      <c r="O181" s="5"/>
      <c r="P181" s="5"/>
      <c r="Q181" s="5"/>
      <c r="R181" s="5"/>
      <c r="S181" s="5"/>
      <c r="T181" s="5"/>
      <c r="U181" s="5"/>
      <c r="V181" s="57"/>
      <c r="W181" s="5"/>
      <c r="X181" s="5"/>
    </row>
    <row r="182" spans="1:24" x14ac:dyDescent="0.25">
      <c r="A182" s="5"/>
      <c r="B182" s="5"/>
      <c r="C182" s="5"/>
      <c r="D182" s="5"/>
      <c r="E182" s="5"/>
      <c r="F182" s="5"/>
      <c r="G182" s="5"/>
      <c r="H182" s="5"/>
      <c r="I182" s="5"/>
      <c r="J182" s="5"/>
      <c r="K182" s="5"/>
      <c r="L182" s="5"/>
      <c r="M182" s="5"/>
      <c r="N182" s="5"/>
      <c r="O182" s="5"/>
      <c r="P182" s="5"/>
      <c r="Q182" s="5"/>
      <c r="R182" s="5"/>
      <c r="S182" s="5"/>
      <c r="T182" s="5"/>
      <c r="U182" s="5"/>
      <c r="V182" s="57"/>
      <c r="W182" s="5"/>
      <c r="X182" s="5"/>
    </row>
    <row r="183" spans="1:24" x14ac:dyDescent="0.25">
      <c r="A183" s="5"/>
      <c r="B183" s="5"/>
      <c r="C183" s="5"/>
      <c r="D183" s="5"/>
      <c r="E183" s="5"/>
      <c r="F183" s="5"/>
      <c r="G183" s="5"/>
      <c r="H183" s="5"/>
      <c r="I183" s="5"/>
      <c r="J183" s="5"/>
      <c r="K183" s="5"/>
      <c r="L183" s="5"/>
      <c r="M183" s="5"/>
      <c r="N183" s="5"/>
      <c r="O183" s="5"/>
      <c r="P183" s="5"/>
      <c r="Q183" s="5"/>
      <c r="R183" s="5"/>
      <c r="S183" s="5"/>
      <c r="T183" s="5"/>
      <c r="U183" s="5"/>
      <c r="V183" s="57"/>
      <c r="W183" s="5"/>
      <c r="X183" s="5"/>
    </row>
    <row r="184" spans="1:24" x14ac:dyDescent="0.25">
      <c r="A184" s="5"/>
      <c r="B184" s="5"/>
      <c r="C184" s="5"/>
      <c r="D184" s="5"/>
      <c r="E184" s="5"/>
      <c r="F184" s="5"/>
      <c r="G184" s="5"/>
      <c r="H184" s="5"/>
      <c r="I184" s="5"/>
      <c r="J184" s="5"/>
      <c r="K184" s="5"/>
      <c r="L184" s="5"/>
      <c r="M184" s="5"/>
      <c r="N184" s="5"/>
      <c r="O184" s="5"/>
      <c r="P184" s="5"/>
      <c r="Q184" s="5"/>
      <c r="R184" s="5"/>
      <c r="S184" s="5"/>
      <c r="T184" s="5"/>
      <c r="U184" s="5"/>
      <c r="V184" s="57"/>
      <c r="W184" s="5"/>
      <c r="X184" s="5"/>
    </row>
    <row r="185" spans="1:24" x14ac:dyDescent="0.25">
      <c r="A185" s="5"/>
      <c r="B185" s="5"/>
      <c r="C185" s="5"/>
      <c r="D185" s="5"/>
      <c r="E185" s="5"/>
      <c r="F185" s="5"/>
      <c r="G185" s="5"/>
      <c r="H185" s="5"/>
      <c r="I185" s="5"/>
      <c r="J185" s="5"/>
      <c r="K185" s="5"/>
      <c r="L185" s="5"/>
      <c r="M185" s="5"/>
      <c r="N185" s="5"/>
      <c r="O185" s="5"/>
      <c r="P185" s="5"/>
      <c r="Q185" s="5"/>
      <c r="R185" s="5"/>
      <c r="S185" s="5"/>
      <c r="T185" s="5"/>
      <c r="U185" s="5"/>
      <c r="V185" s="57"/>
      <c r="W185" s="5"/>
      <c r="X185" s="5"/>
    </row>
    <row r="186" spans="1:24" x14ac:dyDescent="0.25">
      <c r="A186" s="5"/>
      <c r="B186" s="5"/>
      <c r="C186" s="5"/>
      <c r="D186" s="5"/>
      <c r="E186" s="5"/>
      <c r="F186" s="5"/>
      <c r="G186" s="5"/>
      <c r="H186" s="5"/>
      <c r="I186" s="5"/>
      <c r="J186" s="5"/>
      <c r="K186" s="5"/>
      <c r="L186" s="5"/>
      <c r="M186" s="5"/>
      <c r="N186" s="5"/>
      <c r="O186" s="5"/>
      <c r="P186" s="5"/>
      <c r="Q186" s="5"/>
      <c r="R186" s="5"/>
      <c r="S186" s="5"/>
      <c r="T186" s="5"/>
      <c r="U186" s="5"/>
      <c r="V186" s="57"/>
      <c r="W186" s="5"/>
      <c r="X186" s="5"/>
    </row>
    <row r="187" spans="1:24" x14ac:dyDescent="0.25">
      <c r="A187" s="5"/>
      <c r="B187" s="5"/>
      <c r="C187" s="5"/>
      <c r="D187" s="5"/>
      <c r="E187" s="5"/>
      <c r="F187" s="5"/>
      <c r="G187" s="5"/>
      <c r="H187" s="5"/>
      <c r="I187" s="5"/>
      <c r="J187" s="5"/>
      <c r="K187" s="5"/>
      <c r="L187" s="5"/>
      <c r="M187" s="5"/>
      <c r="N187" s="5"/>
      <c r="O187" s="5"/>
      <c r="P187" s="5"/>
      <c r="Q187" s="5"/>
      <c r="R187" s="5"/>
      <c r="S187" s="5"/>
      <c r="T187" s="5"/>
      <c r="U187" s="5"/>
      <c r="V187" s="57"/>
      <c r="W187" s="5"/>
      <c r="X187" s="5"/>
    </row>
    <row r="188" spans="1:24" x14ac:dyDescent="0.25">
      <c r="A188" s="5"/>
      <c r="B188" s="5"/>
      <c r="C188" s="5"/>
      <c r="D188" s="5"/>
      <c r="E188" s="5"/>
      <c r="F188" s="5"/>
      <c r="G188" s="5"/>
      <c r="H188" s="5"/>
      <c r="I188" s="5"/>
      <c r="J188" s="5"/>
      <c r="K188" s="5"/>
      <c r="L188" s="5"/>
      <c r="M188" s="5"/>
      <c r="N188" s="5"/>
      <c r="O188" s="5"/>
      <c r="P188" s="5"/>
      <c r="Q188" s="5"/>
      <c r="R188" s="5"/>
      <c r="S188" s="5"/>
      <c r="T188" s="5"/>
      <c r="U188" s="5"/>
      <c r="V188" s="57"/>
      <c r="W188" s="5"/>
      <c r="X188" s="5"/>
    </row>
    <row r="189" spans="1:24" x14ac:dyDescent="0.25">
      <c r="A189" s="5"/>
      <c r="B189" s="5"/>
      <c r="C189" s="5"/>
      <c r="D189" s="5"/>
      <c r="E189" s="5"/>
      <c r="F189" s="5"/>
      <c r="G189" s="5"/>
      <c r="H189" s="5"/>
      <c r="I189" s="5"/>
      <c r="J189" s="5"/>
      <c r="K189" s="5"/>
      <c r="L189" s="5"/>
      <c r="M189" s="5"/>
      <c r="N189" s="5"/>
      <c r="O189" s="5"/>
      <c r="P189" s="5"/>
      <c r="Q189" s="5"/>
      <c r="R189" s="5"/>
      <c r="S189" s="5"/>
      <c r="T189" s="5"/>
      <c r="U189" s="5"/>
      <c r="V189" s="57"/>
      <c r="W189" s="5"/>
      <c r="X189" s="5"/>
    </row>
    <row r="190" spans="1:24" x14ac:dyDescent="0.25">
      <c r="A190" s="5"/>
      <c r="B190" s="5"/>
      <c r="C190" s="5"/>
      <c r="D190" s="5"/>
      <c r="E190" s="5"/>
      <c r="F190" s="5"/>
      <c r="G190" s="5"/>
      <c r="H190" s="5"/>
      <c r="I190" s="5"/>
      <c r="J190" s="5"/>
      <c r="K190" s="5"/>
      <c r="L190" s="5"/>
      <c r="M190" s="5"/>
      <c r="N190" s="5"/>
      <c r="O190" s="5"/>
      <c r="P190" s="5"/>
      <c r="Q190" s="5"/>
      <c r="R190" s="5"/>
      <c r="S190" s="5"/>
      <c r="T190" s="5"/>
      <c r="U190" s="5"/>
      <c r="V190" s="57"/>
      <c r="W190" s="5"/>
      <c r="X190" s="5"/>
    </row>
    <row r="191" spans="1:24" x14ac:dyDescent="0.25">
      <c r="A191" s="5"/>
      <c r="B191" s="5"/>
      <c r="C191" s="5"/>
      <c r="D191" s="5"/>
      <c r="E191" s="5"/>
      <c r="F191" s="5"/>
      <c r="G191" s="5"/>
      <c r="H191" s="5"/>
      <c r="I191" s="5"/>
      <c r="J191" s="5"/>
      <c r="K191" s="5"/>
      <c r="L191" s="5"/>
      <c r="M191" s="5"/>
      <c r="N191" s="5"/>
      <c r="O191" s="5"/>
      <c r="P191" s="5"/>
      <c r="Q191" s="5"/>
      <c r="R191" s="5"/>
      <c r="S191" s="5"/>
      <c r="T191" s="5"/>
      <c r="U191" s="5"/>
      <c r="V191" s="57"/>
      <c r="W191" s="5"/>
      <c r="X191" s="5"/>
    </row>
    <row r="192" spans="1:24" x14ac:dyDescent="0.25">
      <c r="A192" s="5"/>
      <c r="B192" s="5"/>
      <c r="C192" s="5"/>
      <c r="D192" s="5"/>
      <c r="E192" s="5"/>
      <c r="F192" s="5"/>
      <c r="G192" s="5"/>
      <c r="H192" s="5"/>
      <c r="I192" s="5"/>
      <c r="J192" s="5"/>
      <c r="K192" s="5"/>
      <c r="L192" s="5"/>
      <c r="M192" s="5"/>
      <c r="N192" s="5"/>
      <c r="O192" s="5"/>
      <c r="P192" s="5"/>
      <c r="Q192" s="5"/>
      <c r="R192" s="5"/>
      <c r="S192" s="5"/>
      <c r="T192" s="5"/>
      <c r="U192" s="5"/>
      <c r="V192" s="57"/>
      <c r="W192" s="5"/>
      <c r="X192" s="5"/>
    </row>
    <row r="193" spans="1:24" x14ac:dyDescent="0.25">
      <c r="A193" s="5"/>
      <c r="B193" s="5"/>
      <c r="C193" s="5"/>
      <c r="D193" s="5"/>
      <c r="E193" s="5"/>
      <c r="F193" s="5"/>
      <c r="G193" s="5"/>
      <c r="H193" s="5"/>
      <c r="I193" s="5"/>
      <c r="J193" s="5"/>
      <c r="K193" s="5"/>
      <c r="L193" s="5"/>
      <c r="M193" s="5"/>
      <c r="N193" s="5"/>
      <c r="O193" s="5"/>
      <c r="P193" s="5"/>
      <c r="Q193" s="5"/>
      <c r="R193" s="5"/>
      <c r="S193" s="5"/>
      <c r="T193" s="5"/>
      <c r="U193" s="5"/>
      <c r="V193" s="57"/>
      <c r="W193" s="5"/>
      <c r="X193" s="5"/>
    </row>
    <row r="194" spans="1:24" x14ac:dyDescent="0.25">
      <c r="A194" s="5"/>
      <c r="B194" s="5"/>
      <c r="C194" s="5"/>
      <c r="D194" s="5"/>
      <c r="E194" s="5"/>
      <c r="F194" s="5"/>
      <c r="G194" s="5"/>
      <c r="H194" s="5"/>
      <c r="I194" s="5"/>
      <c r="J194" s="5"/>
      <c r="K194" s="5"/>
      <c r="L194" s="5"/>
      <c r="M194" s="5"/>
      <c r="N194" s="5"/>
      <c r="O194" s="5"/>
      <c r="P194" s="5"/>
      <c r="Q194" s="5"/>
      <c r="R194" s="5"/>
      <c r="S194" s="5"/>
      <c r="T194" s="5"/>
      <c r="U194" s="5"/>
      <c r="V194" s="57"/>
      <c r="W194" s="5"/>
      <c r="X194" s="5"/>
    </row>
    <row r="195" spans="1:24" x14ac:dyDescent="0.25">
      <c r="A195" s="5"/>
      <c r="B195" s="5"/>
      <c r="C195" s="5"/>
      <c r="D195" s="5"/>
      <c r="E195" s="5"/>
      <c r="F195" s="5"/>
      <c r="G195" s="5"/>
      <c r="H195" s="5"/>
      <c r="I195" s="5"/>
      <c r="J195" s="5"/>
      <c r="K195" s="5"/>
      <c r="L195" s="5"/>
      <c r="M195" s="5"/>
      <c r="N195" s="5"/>
      <c r="O195" s="5"/>
      <c r="P195" s="5"/>
      <c r="Q195" s="5"/>
      <c r="R195" s="5"/>
      <c r="S195" s="5"/>
      <c r="T195" s="5"/>
      <c r="U195" s="5"/>
      <c r="V195" s="57"/>
      <c r="W195" s="5"/>
      <c r="X195" s="5"/>
    </row>
    <row r="196" spans="1:24" x14ac:dyDescent="0.25">
      <c r="A196" s="5"/>
      <c r="B196" s="5"/>
      <c r="C196" s="5"/>
      <c r="D196" s="5"/>
      <c r="E196" s="5"/>
      <c r="F196" s="5"/>
      <c r="G196" s="5"/>
      <c r="H196" s="5"/>
      <c r="I196" s="5"/>
      <c r="J196" s="5"/>
      <c r="K196" s="5"/>
      <c r="L196" s="5"/>
      <c r="M196" s="5"/>
      <c r="N196" s="5"/>
      <c r="O196" s="5"/>
      <c r="P196" s="5"/>
      <c r="Q196" s="5"/>
      <c r="R196" s="5"/>
      <c r="S196" s="5"/>
      <c r="T196" s="5"/>
      <c r="U196" s="5"/>
      <c r="V196" s="57"/>
      <c r="W196" s="5"/>
      <c r="X196" s="5"/>
    </row>
    <row r="197" spans="1:24" x14ac:dyDescent="0.25">
      <c r="A197" s="5"/>
      <c r="B197" s="5"/>
      <c r="C197" s="5"/>
      <c r="D197" s="5"/>
      <c r="E197" s="5"/>
      <c r="F197" s="5"/>
      <c r="G197" s="5"/>
      <c r="H197" s="5"/>
      <c r="I197" s="5"/>
      <c r="J197" s="5"/>
      <c r="K197" s="5"/>
      <c r="L197" s="5"/>
      <c r="M197" s="5"/>
      <c r="N197" s="5"/>
      <c r="O197" s="5"/>
      <c r="P197" s="5"/>
      <c r="Q197" s="5"/>
      <c r="R197" s="5"/>
      <c r="S197" s="5"/>
      <c r="T197" s="5"/>
      <c r="U197" s="5"/>
      <c r="V197" s="57"/>
      <c r="W197" s="5"/>
      <c r="X197" s="5"/>
    </row>
    <row r="198" spans="1:24" x14ac:dyDescent="0.25">
      <c r="A198" s="5"/>
      <c r="B198" s="5"/>
      <c r="C198" s="5"/>
      <c r="D198" s="5"/>
      <c r="E198" s="5"/>
      <c r="F198" s="5"/>
      <c r="G198" s="5"/>
      <c r="H198" s="5"/>
      <c r="I198" s="5"/>
      <c r="J198" s="5"/>
      <c r="K198" s="5"/>
      <c r="L198" s="5"/>
      <c r="M198" s="5"/>
      <c r="N198" s="5"/>
      <c r="O198" s="5"/>
      <c r="P198" s="5"/>
      <c r="Q198" s="5"/>
      <c r="R198" s="5"/>
      <c r="S198" s="5"/>
      <c r="T198" s="5"/>
      <c r="U198" s="5"/>
      <c r="V198" s="57"/>
      <c r="W198" s="5"/>
      <c r="X198" s="5"/>
    </row>
    <row r="199" spans="1:24" x14ac:dyDescent="0.25">
      <c r="A199" s="5"/>
      <c r="B199" s="5"/>
      <c r="C199" s="5"/>
      <c r="D199" s="5"/>
      <c r="E199" s="5"/>
      <c r="F199" s="5"/>
      <c r="G199" s="5"/>
      <c r="H199" s="5"/>
      <c r="I199" s="5"/>
      <c r="J199" s="5"/>
      <c r="K199" s="5"/>
      <c r="L199" s="5"/>
      <c r="M199" s="5"/>
      <c r="N199" s="5"/>
      <c r="O199" s="5"/>
      <c r="P199" s="5"/>
      <c r="Q199" s="5"/>
      <c r="R199" s="5"/>
      <c r="S199" s="5"/>
      <c r="T199" s="5"/>
      <c r="U199" s="5"/>
      <c r="V199" s="57"/>
      <c r="W199" s="5"/>
      <c r="X199" s="5"/>
    </row>
    <row r="200" spans="1:24" x14ac:dyDescent="0.25">
      <c r="A200" s="5"/>
      <c r="B200" s="5"/>
      <c r="C200" s="5"/>
      <c r="D200" s="5"/>
      <c r="E200" s="5"/>
      <c r="F200" s="5"/>
      <c r="G200" s="5"/>
      <c r="H200" s="5"/>
      <c r="I200" s="5"/>
      <c r="J200" s="5"/>
      <c r="K200" s="5"/>
      <c r="L200" s="5"/>
      <c r="M200" s="5"/>
      <c r="N200" s="5"/>
      <c r="O200" s="5"/>
      <c r="P200" s="5"/>
      <c r="Q200" s="5"/>
      <c r="R200" s="5"/>
      <c r="S200" s="5"/>
      <c r="T200" s="5"/>
      <c r="U200" s="5"/>
      <c r="V200" s="57"/>
      <c r="W200" s="5"/>
      <c r="X200" s="5"/>
    </row>
    <row r="201" spans="1:24" x14ac:dyDescent="0.25">
      <c r="A201" s="5"/>
      <c r="B201" s="5"/>
      <c r="C201" s="5"/>
      <c r="D201" s="5"/>
      <c r="E201" s="5"/>
      <c r="F201" s="5"/>
      <c r="G201" s="5"/>
      <c r="H201" s="5"/>
      <c r="I201" s="5"/>
      <c r="J201" s="5"/>
      <c r="K201" s="5"/>
      <c r="L201" s="5"/>
      <c r="M201" s="5"/>
      <c r="N201" s="5"/>
      <c r="O201" s="5"/>
      <c r="P201" s="5"/>
      <c r="Q201" s="5"/>
      <c r="R201" s="5"/>
      <c r="S201" s="5"/>
      <c r="T201" s="5"/>
      <c r="U201" s="5"/>
      <c r="V201" s="57"/>
      <c r="W201" s="5"/>
      <c r="X201" s="5"/>
    </row>
    <row r="202" spans="1:24" x14ac:dyDescent="0.25">
      <c r="A202" s="5"/>
      <c r="B202" s="5"/>
      <c r="C202" s="5"/>
      <c r="D202" s="5"/>
      <c r="E202" s="5"/>
      <c r="F202" s="5"/>
      <c r="G202" s="5"/>
      <c r="H202" s="5"/>
      <c r="I202" s="5"/>
      <c r="J202" s="5"/>
      <c r="K202" s="5"/>
      <c r="L202" s="5"/>
      <c r="M202" s="5"/>
      <c r="N202" s="5"/>
      <c r="O202" s="5"/>
      <c r="P202" s="5"/>
      <c r="Q202" s="5"/>
      <c r="R202" s="5"/>
      <c r="S202" s="5"/>
      <c r="T202" s="5"/>
      <c r="U202" s="5"/>
      <c r="V202" s="57"/>
      <c r="W202" s="5"/>
      <c r="X202" s="5"/>
    </row>
    <row r="203" spans="1:24" x14ac:dyDescent="0.25">
      <c r="A203" s="5"/>
      <c r="B203" s="5"/>
      <c r="C203" s="5"/>
      <c r="D203" s="5"/>
      <c r="E203" s="5"/>
      <c r="F203" s="5"/>
      <c r="G203" s="5"/>
      <c r="H203" s="5"/>
      <c r="I203" s="5"/>
      <c r="J203" s="5"/>
      <c r="K203" s="5"/>
      <c r="L203" s="5"/>
      <c r="M203" s="5"/>
      <c r="N203" s="5"/>
      <c r="O203" s="5"/>
      <c r="P203" s="5"/>
      <c r="Q203" s="5"/>
      <c r="R203" s="5"/>
      <c r="S203" s="5"/>
      <c r="T203" s="5"/>
      <c r="U203" s="5"/>
      <c r="V203" s="57"/>
      <c r="W203" s="5"/>
      <c r="X203" s="5"/>
    </row>
    <row r="204" spans="1:24" x14ac:dyDescent="0.25">
      <c r="A204" s="5"/>
      <c r="B204" s="5"/>
      <c r="C204" s="5"/>
      <c r="D204" s="5"/>
      <c r="E204" s="5"/>
      <c r="F204" s="5"/>
      <c r="G204" s="5"/>
      <c r="H204" s="5"/>
      <c r="I204" s="5"/>
      <c r="J204" s="5"/>
      <c r="K204" s="5"/>
      <c r="L204" s="5"/>
      <c r="M204" s="5"/>
      <c r="N204" s="5"/>
      <c r="O204" s="5"/>
      <c r="P204" s="5"/>
      <c r="Q204" s="5"/>
      <c r="R204" s="5"/>
      <c r="S204" s="5"/>
      <c r="T204" s="5"/>
      <c r="U204" s="5"/>
      <c r="V204" s="57"/>
      <c r="W204" s="5"/>
      <c r="X204" s="5"/>
    </row>
    <row r="205" spans="1:24" x14ac:dyDescent="0.25">
      <c r="A205" s="5"/>
      <c r="B205" s="5"/>
      <c r="C205" s="5"/>
      <c r="D205" s="5"/>
      <c r="E205" s="5"/>
      <c r="F205" s="5"/>
      <c r="G205" s="5"/>
      <c r="H205" s="5"/>
      <c r="I205" s="5"/>
      <c r="J205" s="5"/>
      <c r="K205" s="5"/>
      <c r="L205" s="5"/>
      <c r="M205" s="5"/>
      <c r="N205" s="5"/>
      <c r="O205" s="5"/>
      <c r="P205" s="5"/>
      <c r="Q205" s="5"/>
      <c r="R205" s="5"/>
      <c r="S205" s="5"/>
      <c r="T205" s="5"/>
      <c r="U205" s="5"/>
      <c r="V205" s="57"/>
      <c r="W205" s="5"/>
      <c r="X205" s="5"/>
    </row>
    <row r="206" spans="1:24" x14ac:dyDescent="0.25">
      <c r="A206" s="5"/>
      <c r="B206" s="5"/>
      <c r="C206" s="5"/>
      <c r="D206" s="5"/>
      <c r="E206" s="5"/>
      <c r="F206" s="5"/>
      <c r="G206" s="5"/>
      <c r="H206" s="5"/>
      <c r="I206" s="5"/>
      <c r="J206" s="5"/>
      <c r="K206" s="5"/>
      <c r="L206" s="5"/>
      <c r="M206" s="5"/>
      <c r="N206" s="5"/>
      <c r="O206" s="5"/>
      <c r="P206" s="5"/>
      <c r="Q206" s="5"/>
      <c r="R206" s="5"/>
      <c r="S206" s="5"/>
      <c r="T206" s="5"/>
      <c r="U206" s="5"/>
      <c r="V206" s="57"/>
      <c r="W206" s="5"/>
      <c r="X206" s="5"/>
    </row>
    <row r="207" spans="1:24" x14ac:dyDescent="0.25">
      <c r="A207" s="5"/>
      <c r="B207" s="5"/>
      <c r="C207" s="5"/>
      <c r="D207" s="5"/>
      <c r="E207" s="5"/>
      <c r="F207" s="5"/>
      <c r="G207" s="5"/>
      <c r="H207" s="5"/>
      <c r="I207" s="5"/>
      <c r="J207" s="5"/>
      <c r="K207" s="5"/>
      <c r="L207" s="5"/>
      <c r="M207" s="5"/>
      <c r="N207" s="5"/>
      <c r="O207" s="5"/>
      <c r="P207" s="5"/>
      <c r="Q207" s="5"/>
      <c r="R207" s="5"/>
      <c r="S207" s="5"/>
      <c r="T207" s="5"/>
      <c r="U207" s="5"/>
      <c r="V207" s="57"/>
      <c r="W207" s="5"/>
      <c r="X207" s="5"/>
    </row>
    <row r="208" spans="1:24" x14ac:dyDescent="0.25">
      <c r="A208" s="5"/>
      <c r="B208" s="5"/>
      <c r="C208" s="5"/>
      <c r="D208" s="5"/>
      <c r="E208" s="5"/>
      <c r="F208" s="5"/>
      <c r="G208" s="5"/>
      <c r="H208" s="5"/>
      <c r="I208" s="5"/>
      <c r="J208" s="5"/>
      <c r="K208" s="5"/>
      <c r="L208" s="5"/>
      <c r="M208" s="5"/>
      <c r="N208" s="5"/>
      <c r="O208" s="5"/>
      <c r="P208" s="5"/>
      <c r="Q208" s="5"/>
      <c r="R208" s="5"/>
      <c r="S208" s="5"/>
      <c r="T208" s="5"/>
      <c r="U208" s="5"/>
      <c r="V208" s="57"/>
      <c r="W208" s="5"/>
      <c r="X208" s="5"/>
    </row>
    <row r="209" spans="1:24" x14ac:dyDescent="0.25">
      <c r="A209" s="5"/>
      <c r="B209" s="5"/>
      <c r="C209" s="5"/>
      <c r="D209" s="5"/>
      <c r="E209" s="5"/>
      <c r="F209" s="5"/>
      <c r="G209" s="5"/>
      <c r="H209" s="5"/>
      <c r="I209" s="5"/>
      <c r="J209" s="5"/>
      <c r="K209" s="5"/>
      <c r="L209" s="5"/>
      <c r="M209" s="5"/>
      <c r="N209" s="5"/>
      <c r="O209" s="5"/>
      <c r="P209" s="5"/>
      <c r="Q209" s="5"/>
      <c r="R209" s="5"/>
      <c r="S209" s="5"/>
      <c r="T209" s="5"/>
      <c r="U209" s="5"/>
      <c r="V209" s="57"/>
      <c r="W209" s="5"/>
      <c r="X209" s="5"/>
    </row>
    <row r="210" spans="1:24" x14ac:dyDescent="0.25">
      <c r="A210" s="5"/>
      <c r="B210" s="5"/>
      <c r="C210" s="5"/>
      <c r="D210" s="5"/>
      <c r="E210" s="5"/>
      <c r="F210" s="5"/>
      <c r="G210" s="5"/>
      <c r="H210" s="5"/>
      <c r="I210" s="5"/>
      <c r="J210" s="5"/>
      <c r="K210" s="5"/>
      <c r="L210" s="5"/>
      <c r="M210" s="5"/>
      <c r="N210" s="5"/>
      <c r="O210" s="5"/>
      <c r="P210" s="5"/>
      <c r="Q210" s="5"/>
      <c r="R210" s="5"/>
      <c r="S210" s="5"/>
      <c r="T210" s="5"/>
      <c r="U210" s="5"/>
      <c r="V210" s="57"/>
      <c r="W210" s="5"/>
      <c r="X210" s="5"/>
    </row>
    <row r="211" spans="1:24" x14ac:dyDescent="0.25">
      <c r="A211" s="5"/>
      <c r="B211" s="5"/>
      <c r="C211" s="5"/>
      <c r="D211" s="5"/>
      <c r="E211" s="5"/>
      <c r="F211" s="5"/>
      <c r="G211" s="5"/>
      <c r="H211" s="5"/>
      <c r="I211" s="5"/>
      <c r="J211" s="5"/>
      <c r="K211" s="5"/>
      <c r="L211" s="5"/>
      <c r="M211" s="5"/>
      <c r="N211" s="5"/>
      <c r="O211" s="5"/>
      <c r="P211" s="5"/>
      <c r="Q211" s="5"/>
      <c r="R211" s="5"/>
      <c r="S211" s="5"/>
      <c r="T211" s="5"/>
      <c r="U211" s="5"/>
      <c r="V211" s="57"/>
      <c r="W211" s="5"/>
      <c r="X211" s="5"/>
    </row>
    <row r="212" spans="1:24" x14ac:dyDescent="0.25">
      <c r="A212" s="5"/>
      <c r="B212" s="5"/>
      <c r="C212" s="5"/>
      <c r="D212" s="5"/>
      <c r="E212" s="5"/>
      <c r="F212" s="5"/>
      <c r="G212" s="5"/>
      <c r="H212" s="5"/>
      <c r="I212" s="5"/>
      <c r="J212" s="5"/>
      <c r="K212" s="5"/>
      <c r="L212" s="5"/>
      <c r="M212" s="5"/>
      <c r="N212" s="5"/>
      <c r="O212" s="5"/>
      <c r="P212" s="5"/>
      <c r="Q212" s="5"/>
      <c r="R212" s="5"/>
      <c r="S212" s="5"/>
      <c r="T212" s="5"/>
      <c r="U212" s="5"/>
      <c r="V212" s="57"/>
      <c r="W212" s="5"/>
      <c r="X212" s="5"/>
    </row>
    <row r="213" spans="1:24" x14ac:dyDescent="0.25">
      <c r="A213" s="5"/>
      <c r="B213" s="5"/>
      <c r="C213" s="5"/>
      <c r="D213" s="5"/>
      <c r="E213" s="5"/>
      <c r="F213" s="5"/>
      <c r="G213" s="5"/>
      <c r="H213" s="5"/>
      <c r="I213" s="5"/>
      <c r="J213" s="5"/>
      <c r="K213" s="5"/>
      <c r="L213" s="5"/>
      <c r="M213" s="5"/>
      <c r="N213" s="5"/>
      <c r="O213" s="5"/>
      <c r="P213" s="5"/>
      <c r="Q213" s="5"/>
      <c r="R213" s="5"/>
      <c r="S213" s="5"/>
      <c r="T213" s="5"/>
      <c r="U213" s="5"/>
      <c r="V213" s="57"/>
      <c r="W213" s="5"/>
      <c r="X213" s="5"/>
    </row>
    <row r="214" spans="1:24" x14ac:dyDescent="0.25">
      <c r="A214" s="5"/>
      <c r="B214" s="5"/>
      <c r="C214" s="5"/>
      <c r="D214" s="5"/>
      <c r="E214" s="5"/>
      <c r="F214" s="5"/>
      <c r="G214" s="5"/>
      <c r="H214" s="5"/>
      <c r="I214" s="5"/>
      <c r="J214" s="5"/>
      <c r="K214" s="5"/>
      <c r="L214" s="5"/>
      <c r="M214" s="5"/>
      <c r="N214" s="5"/>
      <c r="O214" s="5"/>
      <c r="P214" s="5"/>
      <c r="Q214" s="5"/>
      <c r="R214" s="5"/>
      <c r="S214" s="5"/>
      <c r="T214" s="5"/>
      <c r="U214" s="5"/>
      <c r="V214" s="57"/>
      <c r="W214" s="5"/>
      <c r="X214" s="5"/>
    </row>
    <row r="215" spans="1:24" x14ac:dyDescent="0.25">
      <c r="A215" s="5"/>
      <c r="B215" s="5"/>
      <c r="C215" s="5"/>
      <c r="D215" s="5"/>
      <c r="E215" s="5"/>
      <c r="F215" s="5"/>
      <c r="G215" s="5"/>
      <c r="H215" s="5"/>
      <c r="I215" s="5"/>
      <c r="J215" s="5"/>
      <c r="K215" s="5"/>
      <c r="L215" s="5"/>
      <c r="M215" s="5"/>
      <c r="N215" s="5"/>
      <c r="O215" s="5"/>
      <c r="P215" s="5"/>
      <c r="Q215" s="5"/>
      <c r="R215" s="5"/>
      <c r="S215" s="5"/>
      <c r="T215" s="5"/>
      <c r="U215" s="5"/>
      <c r="V215" s="57"/>
      <c r="W215" s="5"/>
      <c r="X215" s="5"/>
    </row>
    <row r="216" spans="1:24" x14ac:dyDescent="0.25">
      <c r="A216" s="5"/>
      <c r="B216" s="5"/>
      <c r="C216" s="5"/>
      <c r="D216" s="5"/>
      <c r="E216" s="5"/>
      <c r="F216" s="5"/>
      <c r="G216" s="5"/>
      <c r="H216" s="5"/>
      <c r="I216" s="5"/>
      <c r="J216" s="5"/>
      <c r="K216" s="5"/>
      <c r="L216" s="5"/>
      <c r="M216" s="5"/>
      <c r="N216" s="5"/>
      <c r="O216" s="5"/>
      <c r="P216" s="5"/>
      <c r="Q216" s="5"/>
      <c r="R216" s="5"/>
      <c r="S216" s="5"/>
      <c r="T216" s="5"/>
      <c r="U216" s="5"/>
      <c r="V216" s="57"/>
      <c r="W216" s="5"/>
      <c r="X216" s="5"/>
    </row>
    <row r="217" spans="1:24" x14ac:dyDescent="0.25">
      <c r="A217" s="5"/>
      <c r="B217" s="5"/>
      <c r="C217" s="5"/>
      <c r="D217" s="5"/>
      <c r="E217" s="5"/>
      <c r="F217" s="5"/>
      <c r="G217" s="5"/>
      <c r="H217" s="5"/>
      <c r="I217" s="5"/>
      <c r="J217" s="5"/>
      <c r="K217" s="5"/>
      <c r="L217" s="5"/>
      <c r="M217" s="5"/>
      <c r="N217" s="5"/>
      <c r="O217" s="5"/>
      <c r="P217" s="5"/>
      <c r="Q217" s="5"/>
      <c r="R217" s="5"/>
      <c r="S217" s="5"/>
      <c r="T217" s="5"/>
      <c r="U217" s="5"/>
      <c r="V217" s="57"/>
      <c r="W217" s="5"/>
      <c r="X217" s="5"/>
    </row>
    <row r="218" spans="1:24" x14ac:dyDescent="0.25">
      <c r="A218" s="5"/>
      <c r="B218" s="5"/>
      <c r="C218" s="5"/>
      <c r="D218" s="5"/>
      <c r="E218" s="5"/>
      <c r="F218" s="5"/>
      <c r="G218" s="5"/>
      <c r="H218" s="5"/>
      <c r="I218" s="5"/>
      <c r="J218" s="5"/>
      <c r="K218" s="5"/>
      <c r="L218" s="5"/>
      <c r="M218" s="5"/>
      <c r="N218" s="5"/>
      <c r="O218" s="5"/>
      <c r="P218" s="5"/>
      <c r="Q218" s="5"/>
      <c r="R218" s="5"/>
      <c r="S218" s="5"/>
      <c r="T218" s="5"/>
      <c r="U218" s="5"/>
      <c r="V218" s="57"/>
      <c r="W218" s="5"/>
      <c r="X218" s="5"/>
    </row>
    <row r="219" spans="1:24" x14ac:dyDescent="0.25">
      <c r="A219" s="5"/>
      <c r="B219" s="5"/>
      <c r="C219" s="5"/>
      <c r="D219" s="5"/>
      <c r="E219" s="5"/>
      <c r="F219" s="5"/>
      <c r="G219" s="5"/>
      <c r="H219" s="5"/>
      <c r="I219" s="5"/>
      <c r="J219" s="5"/>
      <c r="K219" s="5"/>
      <c r="L219" s="5"/>
      <c r="M219" s="5"/>
      <c r="N219" s="5"/>
      <c r="O219" s="5"/>
      <c r="P219" s="5"/>
      <c r="Q219" s="5"/>
      <c r="R219" s="5"/>
      <c r="S219" s="5"/>
      <c r="T219" s="5"/>
      <c r="U219" s="5"/>
      <c r="V219" s="57"/>
      <c r="W219" s="5"/>
      <c r="X219" s="5"/>
    </row>
    <row r="220" spans="1:24" x14ac:dyDescent="0.25">
      <c r="A220" s="5"/>
      <c r="B220" s="5"/>
      <c r="C220" s="5"/>
      <c r="D220" s="5"/>
      <c r="E220" s="5"/>
      <c r="F220" s="5"/>
      <c r="G220" s="5"/>
      <c r="H220" s="5"/>
      <c r="I220" s="5"/>
      <c r="J220" s="5"/>
      <c r="K220" s="5"/>
      <c r="L220" s="5"/>
      <c r="M220" s="5"/>
      <c r="N220" s="5"/>
      <c r="O220" s="5"/>
      <c r="P220" s="5"/>
      <c r="Q220" s="5"/>
      <c r="R220" s="5"/>
      <c r="S220" s="5"/>
      <c r="T220" s="5"/>
      <c r="U220" s="5"/>
      <c r="V220" s="57"/>
      <c r="W220" s="5"/>
      <c r="X220" s="5"/>
    </row>
    <row r="221" spans="1:24" x14ac:dyDescent="0.25">
      <c r="A221" s="5"/>
      <c r="B221" s="5"/>
      <c r="C221" s="5"/>
      <c r="D221" s="5"/>
      <c r="E221" s="5"/>
      <c r="F221" s="5"/>
      <c r="G221" s="5"/>
      <c r="H221" s="5"/>
      <c r="I221" s="5"/>
      <c r="J221" s="5"/>
      <c r="K221" s="5"/>
      <c r="L221" s="5"/>
      <c r="M221" s="5"/>
      <c r="N221" s="5"/>
      <c r="O221" s="5"/>
      <c r="P221" s="5"/>
      <c r="Q221" s="5"/>
      <c r="R221" s="5"/>
      <c r="S221" s="5"/>
      <c r="T221" s="5"/>
      <c r="U221" s="5"/>
      <c r="V221" s="57"/>
      <c r="W221" s="5"/>
      <c r="X221" s="5"/>
    </row>
    <row r="222" spans="1:24" x14ac:dyDescent="0.25">
      <c r="A222" s="5"/>
      <c r="B222" s="5"/>
      <c r="C222" s="5"/>
      <c r="D222" s="5"/>
      <c r="E222" s="5"/>
      <c r="F222" s="5"/>
      <c r="G222" s="5"/>
      <c r="H222" s="5"/>
      <c r="I222" s="5"/>
      <c r="J222" s="5"/>
      <c r="K222" s="5"/>
      <c r="L222" s="5"/>
      <c r="M222" s="5"/>
      <c r="N222" s="5"/>
      <c r="O222" s="5"/>
      <c r="P222" s="5"/>
      <c r="Q222" s="5"/>
      <c r="R222" s="5"/>
      <c r="S222" s="5"/>
      <c r="T222" s="5"/>
      <c r="U222" s="5"/>
      <c r="V222" s="57"/>
      <c r="W222" s="5"/>
      <c r="X222" s="5"/>
    </row>
    <row r="223" spans="1:24" x14ac:dyDescent="0.25">
      <c r="A223" s="5"/>
      <c r="B223" s="5"/>
      <c r="C223" s="5"/>
      <c r="D223" s="5"/>
      <c r="E223" s="5"/>
      <c r="F223" s="5"/>
      <c r="G223" s="5"/>
      <c r="H223" s="5"/>
      <c r="I223" s="5"/>
      <c r="J223" s="5"/>
      <c r="K223" s="5"/>
      <c r="L223" s="5"/>
      <c r="M223" s="5"/>
      <c r="N223" s="5"/>
      <c r="O223" s="5"/>
      <c r="P223" s="5"/>
      <c r="Q223" s="5"/>
      <c r="R223" s="5"/>
      <c r="S223" s="5"/>
      <c r="T223" s="5"/>
      <c r="U223" s="5"/>
      <c r="V223" s="57"/>
      <c r="W223" s="5"/>
      <c r="X223" s="5"/>
    </row>
    <row r="224" spans="1:24" x14ac:dyDescent="0.25">
      <c r="A224" s="5"/>
      <c r="B224" s="5"/>
      <c r="C224" s="5"/>
      <c r="D224" s="5"/>
      <c r="E224" s="5"/>
      <c r="F224" s="5"/>
      <c r="G224" s="5"/>
      <c r="H224" s="5"/>
      <c r="I224" s="5"/>
      <c r="J224" s="5"/>
      <c r="K224" s="5"/>
      <c r="L224" s="5"/>
      <c r="M224" s="5"/>
      <c r="N224" s="5"/>
      <c r="O224" s="5"/>
      <c r="P224" s="5"/>
      <c r="Q224" s="5"/>
      <c r="R224" s="5"/>
      <c r="S224" s="5"/>
      <c r="T224" s="5"/>
      <c r="U224" s="5"/>
      <c r="V224" s="57"/>
      <c r="W224" s="5"/>
      <c r="X224" s="5"/>
    </row>
    <row r="225" spans="1:24" x14ac:dyDescent="0.25">
      <c r="A225" s="5"/>
      <c r="B225" s="5"/>
      <c r="C225" s="5"/>
      <c r="D225" s="5"/>
      <c r="E225" s="5"/>
      <c r="F225" s="5"/>
      <c r="G225" s="5"/>
      <c r="H225" s="5"/>
      <c r="I225" s="5"/>
      <c r="J225" s="5"/>
      <c r="K225" s="5"/>
      <c r="L225" s="5"/>
      <c r="M225" s="5"/>
      <c r="N225" s="5"/>
      <c r="O225" s="5"/>
      <c r="P225" s="5"/>
      <c r="Q225" s="5"/>
      <c r="R225" s="5"/>
      <c r="S225" s="5"/>
      <c r="T225" s="5"/>
      <c r="U225" s="5"/>
      <c r="V225" s="57"/>
      <c r="W225" s="5"/>
      <c r="X225" s="5"/>
    </row>
    <row r="226" spans="1:24" x14ac:dyDescent="0.25">
      <c r="A226" s="5"/>
      <c r="B226" s="5"/>
      <c r="C226" s="5"/>
      <c r="D226" s="5"/>
      <c r="E226" s="5"/>
      <c r="F226" s="5"/>
      <c r="G226" s="5"/>
      <c r="H226" s="5"/>
      <c r="I226" s="5"/>
      <c r="J226" s="5"/>
      <c r="K226" s="5"/>
      <c r="L226" s="5"/>
      <c r="M226" s="5"/>
      <c r="N226" s="5"/>
      <c r="O226" s="5"/>
      <c r="P226" s="5"/>
      <c r="Q226" s="5"/>
      <c r="R226" s="5"/>
      <c r="S226" s="5"/>
      <c r="T226" s="5"/>
      <c r="U226" s="5"/>
      <c r="V226" s="57"/>
      <c r="W226" s="5"/>
      <c r="X226" s="5"/>
    </row>
    <row r="227" spans="1:24" x14ac:dyDescent="0.25">
      <c r="A227" s="5"/>
      <c r="B227" s="5"/>
      <c r="C227" s="5"/>
      <c r="D227" s="5"/>
      <c r="E227" s="5"/>
      <c r="F227" s="5"/>
      <c r="G227" s="5"/>
      <c r="H227" s="5"/>
      <c r="I227" s="5"/>
      <c r="J227" s="5"/>
      <c r="K227" s="5"/>
      <c r="L227" s="5"/>
      <c r="M227" s="5"/>
      <c r="N227" s="5"/>
      <c r="O227" s="5"/>
      <c r="P227" s="5"/>
      <c r="Q227" s="5"/>
      <c r="R227" s="5"/>
      <c r="S227" s="5"/>
      <c r="T227" s="5"/>
      <c r="U227" s="5"/>
      <c r="V227" s="57"/>
      <c r="W227" s="5"/>
      <c r="X227" s="5"/>
    </row>
    <row r="228" spans="1:24" x14ac:dyDescent="0.25">
      <c r="A228" s="5"/>
      <c r="B228" s="5"/>
      <c r="C228" s="5"/>
      <c r="D228" s="5"/>
      <c r="E228" s="5"/>
      <c r="F228" s="5"/>
      <c r="G228" s="5"/>
      <c r="H228" s="5"/>
      <c r="I228" s="5"/>
      <c r="J228" s="5"/>
      <c r="K228" s="5"/>
      <c r="L228" s="5"/>
      <c r="M228" s="5"/>
      <c r="N228" s="5"/>
      <c r="O228" s="5"/>
      <c r="P228" s="5"/>
      <c r="Q228" s="5"/>
      <c r="R228" s="5"/>
      <c r="S228" s="5"/>
      <c r="T228" s="5"/>
      <c r="U228" s="5"/>
      <c r="V228" s="57"/>
      <c r="W228" s="5"/>
      <c r="X228" s="5"/>
    </row>
    <row r="229" spans="1:24" x14ac:dyDescent="0.25">
      <c r="A229" s="5"/>
      <c r="B229" s="5"/>
      <c r="C229" s="5"/>
      <c r="D229" s="5"/>
      <c r="E229" s="5"/>
      <c r="F229" s="5"/>
      <c r="G229" s="5"/>
      <c r="H229" s="5"/>
      <c r="I229" s="5"/>
      <c r="J229" s="5"/>
      <c r="K229" s="5"/>
      <c r="L229" s="5"/>
      <c r="M229" s="5"/>
      <c r="N229" s="5"/>
      <c r="O229" s="5"/>
      <c r="P229" s="5"/>
      <c r="Q229" s="5"/>
      <c r="R229" s="5"/>
      <c r="S229" s="5"/>
      <c r="T229" s="5"/>
      <c r="U229" s="5"/>
      <c r="V229" s="57"/>
      <c r="W229" s="5"/>
      <c r="X229" s="5"/>
    </row>
    <row r="230" spans="1:24" x14ac:dyDescent="0.25">
      <c r="A230" s="5"/>
      <c r="B230" s="5"/>
      <c r="C230" s="5"/>
      <c r="D230" s="5"/>
      <c r="E230" s="5"/>
      <c r="F230" s="5"/>
      <c r="G230" s="5"/>
      <c r="H230" s="5"/>
      <c r="I230" s="5"/>
      <c r="J230" s="5"/>
      <c r="K230" s="5"/>
      <c r="L230" s="5"/>
      <c r="M230" s="5"/>
      <c r="N230" s="5"/>
      <c r="O230" s="5"/>
      <c r="P230" s="5"/>
      <c r="Q230" s="5"/>
      <c r="R230" s="5"/>
      <c r="S230" s="5"/>
      <c r="T230" s="5"/>
      <c r="U230" s="5"/>
      <c r="V230" s="57"/>
      <c r="W230" s="5"/>
      <c r="X230" s="5"/>
    </row>
    <row r="231" spans="1:24" x14ac:dyDescent="0.25">
      <c r="A231" s="5"/>
      <c r="B231" s="5"/>
      <c r="C231" s="5"/>
      <c r="D231" s="5"/>
      <c r="E231" s="5"/>
      <c r="F231" s="5"/>
      <c r="G231" s="5"/>
      <c r="H231" s="5"/>
      <c r="I231" s="5"/>
      <c r="J231" s="5"/>
      <c r="K231" s="5"/>
      <c r="L231" s="5"/>
      <c r="M231" s="5"/>
      <c r="N231" s="5"/>
      <c r="O231" s="5"/>
      <c r="P231" s="5"/>
      <c r="Q231" s="5"/>
      <c r="R231" s="5"/>
      <c r="S231" s="5"/>
      <c r="T231" s="5"/>
      <c r="U231" s="5"/>
      <c r="V231" s="57"/>
      <c r="W231" s="5"/>
      <c r="X231" s="5"/>
    </row>
    <row r="232" spans="1:24" x14ac:dyDescent="0.25">
      <c r="A232" s="5"/>
      <c r="B232" s="5"/>
      <c r="C232" s="5"/>
      <c r="D232" s="5"/>
      <c r="E232" s="5"/>
      <c r="F232" s="5"/>
      <c r="G232" s="5"/>
      <c r="H232" s="5"/>
      <c r="I232" s="5"/>
      <c r="J232" s="5"/>
      <c r="K232" s="5"/>
      <c r="L232" s="5"/>
      <c r="M232" s="5"/>
      <c r="N232" s="5"/>
      <c r="O232" s="5"/>
      <c r="P232" s="5"/>
      <c r="Q232" s="5"/>
      <c r="R232" s="5"/>
      <c r="S232" s="5"/>
      <c r="T232" s="5"/>
      <c r="U232" s="5"/>
      <c r="V232" s="57"/>
      <c r="W232" s="5"/>
      <c r="X232" s="5"/>
    </row>
    <row r="233" spans="1:24" x14ac:dyDescent="0.25">
      <c r="A233" s="5"/>
      <c r="B233" s="5"/>
      <c r="C233" s="5"/>
      <c r="D233" s="5"/>
      <c r="E233" s="5"/>
      <c r="F233" s="5"/>
      <c r="G233" s="5"/>
      <c r="H233" s="5"/>
      <c r="I233" s="5"/>
      <c r="J233" s="5"/>
      <c r="K233" s="5"/>
      <c r="L233" s="5"/>
      <c r="M233" s="5"/>
      <c r="N233" s="5"/>
      <c r="O233" s="5"/>
      <c r="P233" s="5"/>
      <c r="Q233" s="5"/>
      <c r="R233" s="5"/>
      <c r="S233" s="5"/>
      <c r="T233" s="5"/>
      <c r="U233" s="5"/>
      <c r="V233" s="57"/>
      <c r="W233" s="5"/>
      <c r="X233" s="5"/>
    </row>
    <row r="234" spans="1:24" x14ac:dyDescent="0.25">
      <c r="A234" s="5"/>
      <c r="B234" s="5"/>
      <c r="C234" s="5"/>
      <c r="D234" s="5"/>
      <c r="E234" s="5"/>
      <c r="F234" s="5"/>
      <c r="G234" s="5"/>
      <c r="H234" s="5"/>
      <c r="I234" s="5"/>
      <c r="J234" s="5"/>
      <c r="K234" s="5"/>
      <c r="L234" s="5"/>
      <c r="M234" s="5"/>
      <c r="N234" s="5"/>
      <c r="O234" s="5"/>
      <c r="P234" s="5"/>
      <c r="Q234" s="5"/>
      <c r="R234" s="5"/>
      <c r="S234" s="5"/>
      <c r="T234" s="5"/>
      <c r="U234" s="5"/>
      <c r="V234" s="57"/>
      <c r="W234" s="5"/>
      <c r="X234" s="5"/>
    </row>
    <row r="235" spans="1:24" x14ac:dyDescent="0.25">
      <c r="A235" s="5"/>
      <c r="B235" s="5"/>
      <c r="C235" s="5"/>
      <c r="D235" s="5"/>
      <c r="E235" s="5"/>
      <c r="F235" s="5"/>
      <c r="G235" s="5"/>
      <c r="H235" s="5"/>
      <c r="I235" s="5"/>
      <c r="J235" s="5"/>
      <c r="K235" s="5"/>
      <c r="L235" s="5"/>
      <c r="M235" s="5"/>
      <c r="N235" s="5"/>
      <c r="O235" s="5"/>
      <c r="P235" s="5"/>
      <c r="Q235" s="5"/>
      <c r="R235" s="5"/>
      <c r="S235" s="5"/>
      <c r="T235" s="5"/>
      <c r="U235" s="5"/>
      <c r="V235" s="57"/>
      <c r="W235" s="5"/>
      <c r="X235" s="5"/>
    </row>
    <row r="236" spans="1:24" x14ac:dyDescent="0.25">
      <c r="A236" s="5"/>
      <c r="B236" s="5"/>
      <c r="C236" s="5"/>
      <c r="D236" s="5"/>
      <c r="E236" s="5"/>
      <c r="F236" s="5"/>
      <c r="G236" s="5"/>
      <c r="H236" s="5"/>
      <c r="I236" s="5"/>
      <c r="J236" s="5"/>
      <c r="K236" s="5"/>
      <c r="L236" s="5"/>
      <c r="M236" s="5"/>
      <c r="N236" s="5"/>
      <c r="O236" s="5"/>
      <c r="P236" s="5"/>
      <c r="Q236" s="5"/>
      <c r="R236" s="5"/>
      <c r="S236" s="5"/>
      <c r="T236" s="5"/>
      <c r="U236" s="5"/>
      <c r="V236" s="57"/>
      <c r="W236" s="5"/>
      <c r="X236" s="5"/>
    </row>
    <row r="237" spans="1:24" x14ac:dyDescent="0.25">
      <c r="A237" s="5"/>
      <c r="B237" s="5"/>
      <c r="C237" s="5"/>
      <c r="D237" s="5"/>
      <c r="E237" s="5"/>
      <c r="F237" s="5"/>
      <c r="G237" s="5"/>
      <c r="H237" s="5"/>
      <c r="I237" s="5"/>
      <c r="J237" s="5"/>
      <c r="K237" s="5"/>
      <c r="L237" s="5"/>
      <c r="M237" s="5"/>
      <c r="N237" s="5"/>
      <c r="O237" s="5"/>
      <c r="P237" s="5"/>
      <c r="Q237" s="5"/>
      <c r="R237" s="5"/>
      <c r="S237" s="5"/>
      <c r="T237" s="5"/>
      <c r="U237" s="5"/>
      <c r="V237" s="57"/>
      <c r="W237" s="5"/>
      <c r="X237" s="5"/>
    </row>
    <row r="238" spans="1:24" x14ac:dyDescent="0.25">
      <c r="A238" s="5"/>
      <c r="B238" s="5"/>
      <c r="C238" s="5"/>
      <c r="D238" s="5"/>
      <c r="E238" s="5"/>
      <c r="F238" s="5"/>
      <c r="G238" s="5"/>
      <c r="H238" s="5"/>
      <c r="I238" s="5"/>
      <c r="J238" s="5"/>
      <c r="K238" s="5"/>
      <c r="L238" s="5"/>
      <c r="M238" s="5"/>
      <c r="N238" s="5"/>
      <c r="O238" s="5"/>
      <c r="P238" s="5"/>
      <c r="Q238" s="5"/>
      <c r="R238" s="5"/>
      <c r="S238" s="5"/>
      <c r="T238" s="5"/>
      <c r="U238" s="5"/>
      <c r="V238" s="57"/>
      <c r="W238" s="5"/>
      <c r="X238" s="5"/>
    </row>
    <row r="239" spans="1:24" x14ac:dyDescent="0.25">
      <c r="A239" s="5"/>
      <c r="B239" s="5"/>
      <c r="C239" s="5"/>
      <c r="D239" s="5"/>
      <c r="E239" s="5"/>
      <c r="F239" s="5"/>
      <c r="G239" s="5"/>
      <c r="H239" s="5"/>
      <c r="I239" s="5"/>
      <c r="J239" s="5"/>
      <c r="K239" s="5"/>
      <c r="L239" s="5"/>
      <c r="M239" s="5"/>
      <c r="N239" s="5"/>
      <c r="O239" s="5"/>
      <c r="P239" s="5"/>
      <c r="Q239" s="5"/>
      <c r="R239" s="5"/>
      <c r="S239" s="5"/>
      <c r="T239" s="5"/>
      <c r="U239" s="5"/>
      <c r="V239" s="57"/>
      <c r="W239" s="5"/>
      <c r="X239" s="5"/>
    </row>
    <row r="240" spans="1:24" x14ac:dyDescent="0.25">
      <c r="A240" s="5"/>
      <c r="B240" s="5"/>
      <c r="C240" s="5"/>
      <c r="D240" s="5"/>
      <c r="E240" s="5"/>
      <c r="F240" s="5"/>
      <c r="G240" s="5"/>
      <c r="H240" s="5"/>
      <c r="I240" s="5"/>
      <c r="J240" s="5"/>
      <c r="K240" s="5"/>
      <c r="L240" s="5"/>
      <c r="M240" s="5"/>
      <c r="N240" s="5"/>
      <c r="O240" s="5"/>
      <c r="P240" s="5"/>
      <c r="Q240" s="5"/>
      <c r="R240" s="5"/>
      <c r="S240" s="5"/>
      <c r="T240" s="5"/>
      <c r="U240" s="5"/>
      <c r="V240" s="57"/>
      <c r="W240" s="5"/>
      <c r="X240" s="5"/>
    </row>
    <row r="241" spans="1:24" x14ac:dyDescent="0.25">
      <c r="A241" s="5"/>
      <c r="B241" s="5"/>
      <c r="C241" s="5"/>
      <c r="D241" s="5"/>
      <c r="E241" s="5"/>
      <c r="F241" s="5"/>
      <c r="G241" s="5"/>
      <c r="H241" s="5"/>
      <c r="I241" s="5"/>
      <c r="J241" s="5"/>
      <c r="K241" s="5"/>
      <c r="L241" s="5"/>
      <c r="M241" s="5"/>
      <c r="N241" s="5"/>
      <c r="O241" s="5"/>
      <c r="P241" s="5"/>
      <c r="Q241" s="5"/>
      <c r="R241" s="5"/>
      <c r="S241" s="5"/>
      <c r="T241" s="5"/>
      <c r="U241" s="5"/>
      <c r="V241" s="57"/>
      <c r="W241" s="5"/>
      <c r="X241" s="5"/>
    </row>
    <row r="242" spans="1:24" x14ac:dyDescent="0.25">
      <c r="A242" s="5"/>
      <c r="B242" s="5"/>
      <c r="C242" s="5"/>
      <c r="D242" s="5"/>
      <c r="E242" s="5"/>
      <c r="F242" s="5"/>
      <c r="G242" s="5"/>
      <c r="H242" s="5"/>
      <c r="I242" s="5"/>
      <c r="J242" s="5"/>
      <c r="K242" s="5"/>
      <c r="L242" s="5"/>
      <c r="M242" s="5"/>
      <c r="N242" s="5"/>
      <c r="O242" s="5"/>
      <c r="P242" s="5"/>
      <c r="Q242" s="5"/>
      <c r="R242" s="5"/>
      <c r="S242" s="5"/>
      <c r="T242" s="5"/>
      <c r="U242" s="5"/>
      <c r="V242" s="57"/>
      <c r="W242" s="5"/>
      <c r="X242" s="5"/>
    </row>
    <row r="243" spans="1:24" x14ac:dyDescent="0.25">
      <c r="A243" s="5"/>
      <c r="B243" s="5"/>
      <c r="C243" s="5"/>
      <c r="D243" s="5"/>
      <c r="E243" s="5"/>
      <c r="F243" s="5"/>
      <c r="G243" s="5"/>
      <c r="H243" s="5"/>
      <c r="I243" s="5"/>
      <c r="J243" s="5"/>
      <c r="K243" s="5"/>
      <c r="L243" s="5"/>
      <c r="M243" s="5"/>
      <c r="N243" s="5"/>
      <c r="O243" s="5"/>
      <c r="P243" s="5"/>
      <c r="Q243" s="5"/>
      <c r="R243" s="5"/>
      <c r="S243" s="5"/>
      <c r="T243" s="5"/>
      <c r="U243" s="5"/>
      <c r="V243" s="57"/>
      <c r="W243" s="5"/>
      <c r="X243" s="5"/>
    </row>
    <row r="244" spans="1:24" x14ac:dyDescent="0.25">
      <c r="A244" s="5"/>
      <c r="B244" s="5"/>
      <c r="C244" s="5"/>
      <c r="D244" s="5"/>
      <c r="E244" s="5"/>
      <c r="F244" s="5"/>
      <c r="G244" s="5"/>
      <c r="H244" s="5"/>
      <c r="I244" s="5"/>
      <c r="J244" s="5"/>
      <c r="K244" s="5"/>
      <c r="L244" s="5"/>
      <c r="M244" s="5"/>
      <c r="N244" s="5"/>
      <c r="O244" s="5"/>
      <c r="P244" s="5"/>
      <c r="Q244" s="5"/>
      <c r="R244" s="5"/>
      <c r="S244" s="5"/>
      <c r="T244" s="5"/>
      <c r="U244" s="5"/>
      <c r="V244" s="57"/>
      <c r="W244" s="5"/>
      <c r="X244" s="5"/>
    </row>
    <row r="245" spans="1:24" x14ac:dyDescent="0.25">
      <c r="A245" s="5"/>
      <c r="B245" s="5"/>
      <c r="C245" s="5"/>
      <c r="D245" s="5"/>
      <c r="E245" s="5"/>
      <c r="F245" s="5"/>
      <c r="G245" s="5"/>
      <c r="H245" s="5"/>
      <c r="I245" s="5"/>
      <c r="J245" s="5"/>
      <c r="K245" s="5"/>
      <c r="L245" s="5"/>
      <c r="M245" s="5"/>
      <c r="N245" s="5"/>
      <c r="O245" s="5"/>
      <c r="P245" s="5"/>
      <c r="Q245" s="5"/>
      <c r="R245" s="5"/>
      <c r="S245" s="5"/>
      <c r="T245" s="5"/>
      <c r="U245" s="5"/>
      <c r="V245" s="57"/>
      <c r="W245" s="5"/>
      <c r="X245" s="5"/>
    </row>
    <row r="246" spans="1:24" x14ac:dyDescent="0.25">
      <c r="A246" s="5"/>
      <c r="B246" s="5"/>
      <c r="C246" s="5"/>
      <c r="D246" s="5"/>
      <c r="E246" s="5"/>
      <c r="F246" s="5"/>
      <c r="G246" s="5"/>
      <c r="H246" s="5"/>
      <c r="I246" s="5"/>
      <c r="J246" s="5"/>
      <c r="K246" s="5"/>
      <c r="L246" s="5"/>
      <c r="M246" s="5"/>
      <c r="N246" s="5"/>
      <c r="O246" s="5"/>
      <c r="P246" s="5"/>
      <c r="Q246" s="5"/>
      <c r="R246" s="5"/>
      <c r="S246" s="5"/>
      <c r="T246" s="5"/>
      <c r="U246" s="5"/>
      <c r="V246" s="57"/>
      <c r="W246" s="5"/>
      <c r="X246" s="5"/>
    </row>
    <row r="247" spans="1:24" x14ac:dyDescent="0.25">
      <c r="A247" s="5"/>
      <c r="B247" s="5"/>
      <c r="C247" s="5"/>
      <c r="D247" s="5"/>
      <c r="E247" s="5"/>
      <c r="F247" s="5"/>
      <c r="G247" s="5"/>
      <c r="H247" s="5"/>
      <c r="I247" s="5"/>
      <c r="J247" s="5"/>
      <c r="K247" s="5"/>
      <c r="L247" s="5"/>
      <c r="M247" s="5"/>
      <c r="N247" s="5"/>
      <c r="O247" s="5"/>
      <c r="P247" s="5"/>
      <c r="Q247" s="5"/>
      <c r="R247" s="5"/>
      <c r="S247" s="5"/>
      <c r="T247" s="5"/>
      <c r="U247" s="5"/>
      <c r="V247" s="57"/>
      <c r="W247" s="5"/>
      <c r="X247" s="5"/>
    </row>
    <row r="248" spans="1:24" x14ac:dyDescent="0.25">
      <c r="A248" s="5"/>
      <c r="B248" s="5"/>
      <c r="C248" s="5"/>
      <c r="D248" s="5"/>
      <c r="E248" s="5"/>
      <c r="F248" s="5"/>
      <c r="G248" s="5"/>
      <c r="H248" s="5"/>
      <c r="I248" s="5"/>
      <c r="J248" s="5"/>
      <c r="K248" s="5"/>
      <c r="L248" s="5"/>
      <c r="M248" s="5"/>
      <c r="N248" s="5"/>
      <c r="O248" s="5"/>
      <c r="P248" s="5"/>
      <c r="Q248" s="5"/>
      <c r="R248" s="5"/>
      <c r="S248" s="5"/>
      <c r="T248" s="5"/>
      <c r="U248" s="5"/>
      <c r="V248" s="57"/>
      <c r="W248" s="5"/>
      <c r="X248" s="5"/>
    </row>
    <row r="249" spans="1:24" x14ac:dyDescent="0.25">
      <c r="A249" s="5"/>
      <c r="B249" s="5"/>
      <c r="C249" s="5"/>
      <c r="D249" s="5"/>
      <c r="E249" s="5"/>
      <c r="F249" s="5"/>
      <c r="G249" s="5"/>
      <c r="H249" s="5"/>
      <c r="I249" s="5"/>
      <c r="J249" s="5"/>
      <c r="K249" s="5"/>
      <c r="L249" s="5"/>
      <c r="M249" s="5"/>
      <c r="N249" s="5"/>
      <c r="O249" s="5"/>
      <c r="P249" s="5"/>
      <c r="Q249" s="5"/>
      <c r="R249" s="5"/>
      <c r="S249" s="5"/>
      <c r="T249" s="5"/>
      <c r="U249" s="5"/>
      <c r="V249" s="57"/>
      <c r="W249" s="5"/>
      <c r="X249" s="5"/>
    </row>
    <row r="250" spans="1:24" x14ac:dyDescent="0.25">
      <c r="A250" s="5"/>
      <c r="B250" s="5"/>
      <c r="C250" s="5"/>
      <c r="D250" s="5"/>
      <c r="E250" s="5"/>
      <c r="F250" s="5"/>
      <c r="G250" s="5"/>
      <c r="H250" s="5"/>
      <c r="I250" s="5"/>
      <c r="J250" s="5"/>
      <c r="K250" s="5"/>
      <c r="L250" s="5"/>
      <c r="M250" s="5"/>
      <c r="N250" s="5"/>
      <c r="O250" s="5"/>
      <c r="P250" s="5"/>
      <c r="Q250" s="5"/>
      <c r="R250" s="5"/>
      <c r="S250" s="5"/>
      <c r="T250" s="5"/>
      <c r="U250" s="5"/>
      <c r="V250" s="57"/>
      <c r="W250" s="5"/>
      <c r="X250" s="5"/>
    </row>
    <row r="251" spans="1:24" x14ac:dyDescent="0.25">
      <c r="A251" s="5"/>
      <c r="B251" s="5"/>
      <c r="C251" s="5"/>
      <c r="D251" s="5"/>
      <c r="E251" s="5"/>
      <c r="F251" s="5"/>
      <c r="G251" s="5"/>
      <c r="H251" s="5"/>
      <c r="I251" s="5"/>
      <c r="J251" s="5"/>
      <c r="K251" s="5"/>
      <c r="L251" s="5"/>
      <c r="M251" s="5"/>
      <c r="N251" s="5"/>
      <c r="O251" s="5"/>
      <c r="P251" s="5"/>
      <c r="Q251" s="5"/>
      <c r="R251" s="5"/>
      <c r="S251" s="5"/>
      <c r="T251" s="5"/>
      <c r="U251" s="5"/>
      <c r="V251" s="57"/>
      <c r="W251" s="5"/>
      <c r="X251" s="5"/>
    </row>
    <row r="252" spans="1:24" x14ac:dyDescent="0.25">
      <c r="A252" s="5"/>
      <c r="B252" s="5"/>
      <c r="C252" s="5"/>
      <c r="D252" s="5"/>
      <c r="E252" s="5"/>
      <c r="F252" s="5"/>
      <c r="G252" s="5"/>
      <c r="H252" s="5"/>
      <c r="I252" s="5"/>
      <c r="J252" s="5"/>
      <c r="K252" s="5"/>
      <c r="L252" s="5"/>
      <c r="M252" s="5"/>
      <c r="N252" s="5"/>
      <c r="O252" s="5"/>
      <c r="P252" s="5"/>
      <c r="Q252" s="5"/>
      <c r="R252" s="5"/>
      <c r="S252" s="5"/>
      <c r="T252" s="5"/>
      <c r="U252" s="5"/>
      <c r="V252" s="57"/>
      <c r="W252" s="5"/>
      <c r="X252" s="5"/>
    </row>
    <row r="253" spans="1:24" x14ac:dyDescent="0.25">
      <c r="A253" s="5"/>
      <c r="B253" s="5"/>
      <c r="C253" s="5"/>
      <c r="D253" s="5"/>
      <c r="E253" s="5"/>
      <c r="F253" s="5"/>
      <c r="G253" s="5"/>
      <c r="H253" s="5"/>
      <c r="I253" s="5"/>
      <c r="J253" s="5"/>
      <c r="K253" s="5"/>
      <c r="L253" s="5"/>
      <c r="M253" s="5"/>
      <c r="N253" s="5"/>
      <c r="O253" s="5"/>
      <c r="P253" s="5"/>
      <c r="Q253" s="5"/>
      <c r="R253" s="5"/>
      <c r="S253" s="5"/>
      <c r="T253" s="5"/>
      <c r="U253" s="5"/>
      <c r="V253" s="57"/>
      <c r="W253" s="5"/>
      <c r="X253" s="5"/>
    </row>
    <row r="254" spans="1:24" x14ac:dyDescent="0.25">
      <c r="A254" s="5"/>
      <c r="B254" s="5"/>
      <c r="C254" s="5"/>
      <c r="D254" s="5"/>
      <c r="E254" s="5"/>
      <c r="F254" s="5"/>
      <c r="G254" s="5"/>
      <c r="H254" s="5"/>
      <c r="I254" s="5"/>
      <c r="J254" s="5"/>
      <c r="K254" s="5"/>
      <c r="L254" s="5"/>
      <c r="M254" s="5"/>
      <c r="N254" s="5"/>
      <c r="O254" s="5"/>
      <c r="P254" s="5"/>
      <c r="Q254" s="5"/>
      <c r="R254" s="5"/>
      <c r="S254" s="5"/>
      <c r="T254" s="5"/>
      <c r="U254" s="5"/>
      <c r="V254" s="57"/>
      <c r="W254" s="5"/>
      <c r="X254" s="5"/>
    </row>
    <row r="255" spans="1:24" x14ac:dyDescent="0.25">
      <c r="A255" s="5"/>
      <c r="B255" s="5"/>
      <c r="C255" s="5"/>
      <c r="D255" s="5"/>
      <c r="E255" s="5"/>
      <c r="F255" s="5"/>
      <c r="G255" s="5"/>
      <c r="H255" s="5"/>
      <c r="I255" s="5"/>
      <c r="J255" s="5"/>
      <c r="K255" s="5"/>
      <c r="L255" s="5"/>
      <c r="M255" s="5"/>
      <c r="N255" s="5"/>
      <c r="O255" s="5"/>
      <c r="P255" s="5"/>
      <c r="Q255" s="5"/>
      <c r="R255" s="5"/>
      <c r="S255" s="5"/>
      <c r="T255" s="5"/>
      <c r="U255" s="5"/>
      <c r="V255" s="57"/>
      <c r="W255" s="5"/>
      <c r="X255" s="5"/>
    </row>
    <row r="256" spans="1:24" x14ac:dyDescent="0.25">
      <c r="A256" s="5"/>
      <c r="B256" s="5"/>
      <c r="C256" s="5"/>
      <c r="D256" s="5"/>
      <c r="E256" s="5"/>
      <c r="F256" s="5"/>
      <c r="G256" s="5"/>
      <c r="H256" s="5"/>
      <c r="I256" s="5"/>
      <c r="J256" s="5"/>
      <c r="K256" s="5"/>
      <c r="L256" s="5"/>
      <c r="M256" s="5"/>
      <c r="N256" s="5"/>
      <c r="O256" s="5"/>
      <c r="P256" s="5"/>
      <c r="Q256" s="5"/>
      <c r="R256" s="5"/>
      <c r="S256" s="5"/>
      <c r="T256" s="5"/>
      <c r="U256" s="5"/>
      <c r="V256" s="57"/>
      <c r="W256" s="5"/>
      <c r="X256" s="5"/>
    </row>
    <row r="257" spans="1:24" x14ac:dyDescent="0.25">
      <c r="A257" s="5"/>
      <c r="B257" s="5"/>
      <c r="C257" s="5"/>
      <c r="D257" s="5"/>
      <c r="E257" s="5"/>
      <c r="F257" s="5"/>
      <c r="G257" s="5"/>
      <c r="H257" s="5"/>
      <c r="I257" s="5"/>
      <c r="J257" s="5"/>
      <c r="K257" s="5"/>
      <c r="L257" s="5"/>
      <c r="M257" s="5"/>
      <c r="N257" s="5"/>
      <c r="O257" s="5"/>
      <c r="P257" s="5"/>
      <c r="Q257" s="5"/>
      <c r="R257" s="5"/>
      <c r="S257" s="5"/>
      <c r="T257" s="5"/>
      <c r="U257" s="5"/>
      <c r="V257" s="57"/>
      <c r="W257" s="5"/>
      <c r="X257" s="5"/>
    </row>
    <row r="258" spans="1:24" x14ac:dyDescent="0.25">
      <c r="A258" s="5"/>
      <c r="B258" s="5"/>
      <c r="C258" s="5"/>
      <c r="D258" s="5"/>
      <c r="E258" s="5"/>
      <c r="F258" s="5"/>
      <c r="G258" s="5"/>
      <c r="H258" s="5"/>
      <c r="I258" s="5"/>
      <c r="J258" s="5"/>
      <c r="K258" s="5"/>
      <c r="L258" s="5"/>
      <c r="M258" s="5"/>
      <c r="N258" s="5"/>
      <c r="O258" s="5"/>
      <c r="P258" s="5"/>
      <c r="Q258" s="5"/>
      <c r="R258" s="5"/>
      <c r="S258" s="5"/>
      <c r="T258" s="5"/>
      <c r="U258" s="5"/>
      <c r="V258" s="57"/>
      <c r="W258" s="5"/>
      <c r="X258" s="5"/>
    </row>
    <row r="259" spans="1:24" x14ac:dyDescent="0.25">
      <c r="A259" s="5"/>
      <c r="B259" s="5"/>
      <c r="C259" s="5"/>
      <c r="D259" s="5"/>
      <c r="E259" s="5"/>
      <c r="F259" s="5"/>
      <c r="G259" s="5"/>
      <c r="H259" s="5"/>
      <c r="I259" s="5"/>
      <c r="J259" s="5"/>
      <c r="K259" s="5"/>
      <c r="L259" s="5"/>
      <c r="M259" s="5"/>
      <c r="N259" s="5"/>
      <c r="O259" s="5"/>
      <c r="P259" s="5"/>
      <c r="Q259" s="5"/>
      <c r="R259" s="5"/>
      <c r="S259" s="5"/>
      <c r="T259" s="5"/>
      <c r="U259" s="5"/>
      <c r="V259" s="57"/>
      <c r="W259" s="5"/>
      <c r="X259" s="5"/>
    </row>
    <row r="260" spans="1:24" x14ac:dyDescent="0.25">
      <c r="A260" s="5"/>
      <c r="B260" s="5"/>
      <c r="C260" s="5"/>
      <c r="D260" s="5"/>
      <c r="E260" s="5"/>
      <c r="F260" s="5"/>
      <c r="G260" s="5"/>
      <c r="H260" s="5"/>
      <c r="I260" s="5"/>
      <c r="J260" s="5"/>
      <c r="K260" s="5"/>
      <c r="L260" s="5"/>
      <c r="M260" s="5"/>
      <c r="N260" s="5"/>
      <c r="O260" s="5"/>
      <c r="P260" s="5"/>
      <c r="Q260" s="5"/>
      <c r="R260" s="5"/>
      <c r="S260" s="5"/>
      <c r="T260" s="5"/>
      <c r="U260" s="5"/>
      <c r="V260" s="57"/>
      <c r="W260" s="5"/>
      <c r="X260" s="5"/>
    </row>
    <row r="261" spans="1:24" x14ac:dyDescent="0.25">
      <c r="A261" s="5"/>
      <c r="B261" s="5"/>
      <c r="C261" s="5"/>
      <c r="D261" s="5"/>
      <c r="E261" s="5"/>
      <c r="F261" s="5"/>
      <c r="G261" s="5"/>
      <c r="H261" s="5"/>
      <c r="I261" s="5"/>
      <c r="J261" s="5"/>
      <c r="K261" s="5"/>
      <c r="L261" s="5"/>
      <c r="M261" s="5"/>
      <c r="N261" s="5"/>
      <c r="O261" s="5"/>
      <c r="P261" s="5"/>
      <c r="Q261" s="5"/>
      <c r="R261" s="5"/>
      <c r="S261" s="5"/>
      <c r="T261" s="5"/>
      <c r="U261" s="5"/>
      <c r="V261" s="57"/>
      <c r="W261" s="5"/>
      <c r="X261" s="5"/>
    </row>
    <row r="262" spans="1:24" x14ac:dyDescent="0.25">
      <c r="A262" s="5"/>
      <c r="B262" s="5"/>
      <c r="C262" s="5"/>
      <c r="D262" s="5"/>
      <c r="E262" s="5"/>
      <c r="F262" s="5"/>
      <c r="G262" s="5"/>
      <c r="H262" s="5"/>
      <c r="I262" s="5"/>
      <c r="J262" s="5"/>
      <c r="K262" s="5"/>
      <c r="L262" s="5"/>
      <c r="M262" s="5"/>
      <c r="N262" s="5"/>
      <c r="O262" s="5"/>
      <c r="P262" s="5"/>
      <c r="Q262" s="5"/>
      <c r="R262" s="5"/>
      <c r="S262" s="5"/>
      <c r="T262" s="5"/>
      <c r="U262" s="5"/>
      <c r="V262" s="57"/>
      <c r="W262" s="5"/>
      <c r="X262" s="5"/>
    </row>
    <row r="263" spans="1:24" x14ac:dyDescent="0.25">
      <c r="A263" s="5"/>
      <c r="B263" s="5"/>
      <c r="C263" s="5"/>
      <c r="D263" s="5"/>
      <c r="E263" s="5"/>
      <c r="F263" s="5"/>
      <c r="G263" s="5"/>
      <c r="H263" s="5"/>
      <c r="I263" s="5"/>
      <c r="J263" s="5"/>
      <c r="K263" s="5"/>
      <c r="L263" s="5"/>
      <c r="M263" s="5"/>
      <c r="N263" s="5"/>
      <c r="O263" s="5"/>
      <c r="P263" s="5"/>
      <c r="Q263" s="5"/>
      <c r="R263" s="5"/>
      <c r="S263" s="5"/>
      <c r="T263" s="5"/>
      <c r="U263" s="5"/>
      <c r="V263" s="57"/>
      <c r="W263" s="5"/>
      <c r="X263" s="5"/>
    </row>
    <row r="264" spans="1:24" x14ac:dyDescent="0.25">
      <c r="A264" s="5"/>
      <c r="B264" s="5"/>
      <c r="C264" s="5"/>
      <c r="D264" s="5"/>
      <c r="E264" s="5"/>
      <c r="F264" s="5"/>
      <c r="G264" s="5"/>
      <c r="H264" s="5"/>
      <c r="I264" s="5"/>
      <c r="J264" s="5"/>
      <c r="K264" s="5"/>
      <c r="L264" s="5"/>
      <c r="M264" s="5"/>
      <c r="N264" s="5"/>
      <c r="O264" s="5"/>
      <c r="P264" s="5"/>
      <c r="Q264" s="5"/>
      <c r="R264" s="5"/>
      <c r="S264" s="5"/>
      <c r="T264" s="5"/>
      <c r="U264" s="5"/>
      <c r="V264" s="57"/>
      <c r="W264" s="5"/>
      <c r="X264" s="5"/>
    </row>
    <row r="265" spans="1:24" x14ac:dyDescent="0.25">
      <c r="A265" s="5"/>
      <c r="B265" s="5"/>
      <c r="C265" s="5"/>
      <c r="D265" s="5"/>
      <c r="E265" s="5"/>
      <c r="F265" s="5"/>
      <c r="G265" s="5"/>
      <c r="H265" s="5"/>
      <c r="I265" s="5"/>
      <c r="J265" s="5"/>
      <c r="K265" s="5"/>
      <c r="L265" s="5"/>
      <c r="M265" s="5"/>
      <c r="N265" s="5"/>
      <c r="O265" s="5"/>
      <c r="P265" s="5"/>
      <c r="Q265" s="5"/>
      <c r="R265" s="5"/>
      <c r="S265" s="5"/>
      <c r="T265" s="5"/>
      <c r="U265" s="5"/>
      <c r="V265" s="57"/>
      <c r="W265" s="5"/>
      <c r="X265" s="5"/>
    </row>
    <row r="266" spans="1:24" x14ac:dyDescent="0.25">
      <c r="A266" s="5"/>
      <c r="B266" s="5"/>
      <c r="C266" s="5"/>
      <c r="D266" s="5"/>
      <c r="E266" s="5"/>
      <c r="F266" s="5"/>
      <c r="G266" s="5"/>
      <c r="H266" s="5"/>
      <c r="I266" s="5"/>
      <c r="J266" s="5"/>
      <c r="K266" s="5"/>
      <c r="L266" s="5"/>
      <c r="M266" s="5"/>
      <c r="N266" s="5"/>
      <c r="O266" s="5"/>
      <c r="P266" s="5"/>
      <c r="Q266" s="5"/>
      <c r="R266" s="5"/>
      <c r="S266" s="5"/>
      <c r="T266" s="5"/>
      <c r="U266" s="5"/>
      <c r="V266" s="57"/>
      <c r="W266" s="5"/>
      <c r="X266" s="5"/>
    </row>
    <row r="267" spans="1:24" x14ac:dyDescent="0.25">
      <c r="A267" s="5"/>
      <c r="B267" s="5"/>
      <c r="C267" s="5"/>
      <c r="D267" s="5"/>
      <c r="E267" s="5"/>
      <c r="F267" s="5"/>
      <c r="G267" s="5"/>
      <c r="H267" s="5"/>
      <c r="I267" s="5"/>
      <c r="J267" s="5"/>
      <c r="K267" s="5"/>
      <c r="L267" s="5"/>
      <c r="M267" s="5"/>
      <c r="N267" s="5"/>
      <c r="O267" s="5"/>
      <c r="P267" s="5"/>
      <c r="Q267" s="5"/>
      <c r="R267" s="5"/>
      <c r="S267" s="5"/>
      <c r="T267" s="5"/>
      <c r="U267" s="5"/>
      <c r="V267" s="57"/>
      <c r="W267" s="5"/>
      <c r="X267" s="5"/>
    </row>
    <row r="268" spans="1:24" x14ac:dyDescent="0.25">
      <c r="A268" s="5"/>
      <c r="B268" s="5"/>
      <c r="C268" s="5"/>
      <c r="D268" s="5"/>
      <c r="E268" s="5"/>
      <c r="F268" s="5"/>
      <c r="G268" s="5"/>
      <c r="H268" s="5"/>
      <c r="I268" s="5"/>
      <c r="J268" s="5"/>
      <c r="K268" s="5"/>
      <c r="L268" s="5"/>
      <c r="M268" s="5"/>
      <c r="N268" s="5"/>
      <c r="O268" s="5"/>
      <c r="P268" s="5"/>
      <c r="Q268" s="5"/>
      <c r="R268" s="5"/>
      <c r="S268" s="5"/>
      <c r="T268" s="5"/>
      <c r="U268" s="5"/>
      <c r="V268" s="57"/>
      <c r="W268" s="5"/>
      <c r="X268" s="5"/>
    </row>
    <row r="269" spans="1:24" x14ac:dyDescent="0.25">
      <c r="A269" s="5"/>
      <c r="B269" s="5"/>
      <c r="C269" s="5"/>
      <c r="D269" s="5"/>
      <c r="E269" s="5"/>
      <c r="F269" s="5"/>
      <c r="G269" s="5"/>
      <c r="H269" s="5"/>
      <c r="I269" s="5"/>
      <c r="J269" s="5"/>
      <c r="K269" s="5"/>
      <c r="L269" s="5"/>
      <c r="M269" s="5"/>
      <c r="N269" s="5"/>
      <c r="O269" s="5"/>
      <c r="P269" s="5"/>
      <c r="Q269" s="5"/>
      <c r="R269" s="5"/>
      <c r="S269" s="5"/>
      <c r="T269" s="5"/>
      <c r="U269" s="5"/>
      <c r="V269" s="57"/>
      <c r="W269" s="5"/>
      <c r="X269" s="5"/>
    </row>
    <row r="270" spans="1:24" x14ac:dyDescent="0.25">
      <c r="A270" s="5"/>
      <c r="B270" s="5"/>
      <c r="C270" s="5"/>
      <c r="D270" s="5"/>
      <c r="E270" s="5"/>
      <c r="F270" s="5"/>
      <c r="G270" s="5"/>
      <c r="H270" s="5"/>
      <c r="I270" s="5"/>
      <c r="J270" s="5"/>
      <c r="K270" s="5"/>
      <c r="L270" s="5"/>
      <c r="M270" s="5"/>
      <c r="N270" s="5"/>
      <c r="O270" s="5"/>
      <c r="P270" s="5"/>
      <c r="Q270" s="5"/>
      <c r="R270" s="5"/>
      <c r="S270" s="5"/>
      <c r="T270" s="5"/>
      <c r="U270" s="5"/>
      <c r="V270" s="57"/>
      <c r="W270" s="5"/>
      <c r="X270" s="5"/>
    </row>
    <row r="271" spans="1:24" x14ac:dyDescent="0.25">
      <c r="A271" s="5"/>
      <c r="B271" s="5"/>
      <c r="C271" s="5"/>
      <c r="D271" s="5"/>
      <c r="E271" s="5"/>
      <c r="F271" s="5"/>
      <c r="G271" s="5"/>
      <c r="H271" s="5"/>
      <c r="I271" s="5"/>
      <c r="J271" s="5"/>
      <c r="K271" s="5"/>
      <c r="L271" s="5"/>
      <c r="M271" s="5"/>
      <c r="N271" s="5"/>
      <c r="O271" s="5"/>
      <c r="P271" s="5"/>
      <c r="Q271" s="5"/>
      <c r="R271" s="5"/>
      <c r="S271" s="5"/>
      <c r="T271" s="5"/>
      <c r="U271" s="5"/>
      <c r="V271" s="57"/>
      <c r="W271" s="5"/>
      <c r="X271" s="5"/>
    </row>
    <row r="272" spans="1:24" x14ac:dyDescent="0.25">
      <c r="A272" s="5"/>
      <c r="B272" s="5"/>
      <c r="C272" s="5"/>
      <c r="D272" s="5"/>
      <c r="E272" s="5"/>
      <c r="F272" s="5"/>
      <c r="G272" s="5"/>
      <c r="H272" s="5"/>
      <c r="I272" s="5"/>
      <c r="J272" s="5"/>
      <c r="K272" s="5"/>
      <c r="L272" s="5"/>
      <c r="M272" s="5"/>
      <c r="N272" s="5"/>
      <c r="O272" s="5"/>
      <c r="P272" s="5"/>
      <c r="Q272" s="5"/>
      <c r="R272" s="5"/>
      <c r="S272" s="5"/>
      <c r="T272" s="5"/>
      <c r="U272" s="5"/>
      <c r="V272" s="57"/>
      <c r="W272" s="5"/>
      <c r="X272" s="5"/>
    </row>
    <row r="273" spans="1:24" x14ac:dyDescent="0.25">
      <c r="A273" s="5"/>
      <c r="B273" s="5"/>
      <c r="C273" s="5"/>
      <c r="D273" s="5"/>
      <c r="E273" s="5"/>
      <c r="F273" s="5"/>
      <c r="G273" s="5"/>
      <c r="H273" s="5"/>
      <c r="I273" s="5"/>
      <c r="J273" s="5"/>
      <c r="K273" s="5"/>
      <c r="L273" s="5"/>
      <c r="M273" s="5"/>
      <c r="N273" s="5"/>
      <c r="O273" s="5"/>
      <c r="P273" s="5"/>
      <c r="Q273" s="5"/>
      <c r="R273" s="5"/>
      <c r="S273" s="5"/>
      <c r="T273" s="5"/>
      <c r="U273" s="5"/>
      <c r="V273" s="57"/>
      <c r="W273" s="5"/>
      <c r="X273" s="5"/>
    </row>
    <row r="274" spans="1:24" x14ac:dyDescent="0.25">
      <c r="A274" s="5"/>
      <c r="B274" s="5"/>
      <c r="C274" s="5"/>
      <c r="D274" s="5"/>
      <c r="E274" s="5"/>
      <c r="F274" s="5"/>
      <c r="G274" s="5"/>
      <c r="H274" s="5"/>
      <c r="I274" s="5"/>
      <c r="J274" s="5"/>
      <c r="K274" s="5"/>
      <c r="L274" s="5"/>
      <c r="M274" s="5"/>
      <c r="N274" s="5"/>
      <c r="O274" s="5"/>
      <c r="P274" s="5"/>
      <c r="Q274" s="5"/>
      <c r="R274" s="5"/>
      <c r="S274" s="5"/>
      <c r="T274" s="5"/>
      <c r="U274" s="5"/>
      <c r="V274" s="57"/>
      <c r="W274" s="5"/>
      <c r="X274" s="5"/>
    </row>
    <row r="275" spans="1:24" x14ac:dyDescent="0.25">
      <c r="A275" s="5"/>
      <c r="B275" s="5"/>
      <c r="C275" s="5"/>
      <c r="D275" s="5"/>
      <c r="E275" s="5"/>
      <c r="F275" s="5"/>
      <c r="G275" s="5"/>
      <c r="H275" s="5"/>
      <c r="I275" s="5"/>
      <c r="J275" s="5"/>
      <c r="K275" s="5"/>
      <c r="L275" s="5"/>
      <c r="M275" s="5"/>
      <c r="N275" s="5"/>
      <c r="O275" s="5"/>
      <c r="P275" s="5"/>
      <c r="Q275" s="5"/>
      <c r="R275" s="5"/>
      <c r="S275" s="5"/>
      <c r="T275" s="5"/>
      <c r="U275" s="5"/>
      <c r="V275" s="57"/>
      <c r="W275" s="5"/>
      <c r="X275" s="5"/>
    </row>
    <row r="276" spans="1:24" x14ac:dyDescent="0.25">
      <c r="A276" s="5"/>
      <c r="B276" s="5"/>
      <c r="C276" s="5"/>
      <c r="D276" s="5"/>
      <c r="E276" s="5"/>
      <c r="F276" s="5"/>
      <c r="G276" s="5"/>
      <c r="H276" s="5"/>
      <c r="I276" s="5"/>
      <c r="J276" s="5"/>
      <c r="K276" s="5"/>
      <c r="L276" s="5"/>
      <c r="M276" s="5"/>
      <c r="N276" s="5"/>
      <c r="O276" s="5"/>
      <c r="P276" s="5"/>
      <c r="Q276" s="5"/>
      <c r="R276" s="5"/>
      <c r="S276" s="5"/>
      <c r="T276" s="5"/>
      <c r="U276" s="5"/>
      <c r="V276" s="57"/>
      <c r="W276" s="5"/>
      <c r="X276" s="5"/>
    </row>
    <row r="277" spans="1:24" x14ac:dyDescent="0.25">
      <c r="A277" s="5"/>
      <c r="B277" s="5"/>
      <c r="C277" s="5"/>
      <c r="D277" s="5"/>
      <c r="E277" s="5"/>
      <c r="F277" s="5"/>
      <c r="G277" s="5"/>
      <c r="H277" s="5"/>
      <c r="I277" s="5"/>
      <c r="J277" s="5"/>
      <c r="K277" s="5"/>
      <c r="L277" s="5"/>
      <c r="M277" s="5"/>
      <c r="N277" s="5"/>
      <c r="O277" s="5"/>
      <c r="P277" s="5"/>
      <c r="Q277" s="5"/>
      <c r="R277" s="5"/>
      <c r="S277" s="5"/>
      <c r="T277" s="5"/>
      <c r="U277" s="5"/>
      <c r="V277" s="57"/>
      <c r="W277" s="5"/>
      <c r="X277" s="5"/>
    </row>
    <row r="278" spans="1:24" x14ac:dyDescent="0.25">
      <c r="A278" s="5"/>
      <c r="B278" s="5"/>
      <c r="C278" s="5"/>
      <c r="D278" s="5"/>
      <c r="E278" s="5"/>
      <c r="F278" s="5"/>
      <c r="G278" s="5"/>
      <c r="H278" s="5"/>
      <c r="I278" s="5"/>
      <c r="J278" s="5"/>
      <c r="K278" s="5"/>
      <c r="L278" s="5"/>
      <c r="M278" s="5"/>
      <c r="N278" s="5"/>
      <c r="O278" s="5"/>
      <c r="P278" s="5"/>
      <c r="Q278" s="5"/>
      <c r="R278" s="5"/>
      <c r="S278" s="5"/>
      <c r="T278" s="5"/>
      <c r="U278" s="5"/>
      <c r="V278" s="57"/>
      <c r="W278" s="5"/>
      <c r="X278" s="5"/>
    </row>
    <row r="279" spans="1:24" x14ac:dyDescent="0.25">
      <c r="A279" s="5"/>
      <c r="B279" s="5"/>
      <c r="C279" s="5"/>
      <c r="D279" s="5"/>
      <c r="E279" s="5"/>
      <c r="F279" s="5"/>
      <c r="G279" s="5"/>
      <c r="H279" s="5"/>
      <c r="I279" s="5"/>
      <c r="J279" s="5"/>
      <c r="K279" s="5"/>
      <c r="L279" s="5"/>
      <c r="M279" s="5"/>
      <c r="N279" s="5"/>
      <c r="O279" s="5"/>
      <c r="P279" s="5"/>
      <c r="Q279" s="5"/>
      <c r="R279" s="5"/>
      <c r="S279" s="5"/>
      <c r="T279" s="5"/>
      <c r="U279" s="5"/>
      <c r="V279" s="57"/>
      <c r="W279" s="5"/>
      <c r="X279" s="5"/>
    </row>
    <row r="280" spans="1:24" x14ac:dyDescent="0.25">
      <c r="A280" s="5"/>
      <c r="B280" s="5"/>
      <c r="C280" s="5"/>
      <c r="D280" s="5"/>
      <c r="E280" s="5"/>
      <c r="F280" s="5"/>
      <c r="G280" s="5"/>
      <c r="H280" s="5"/>
      <c r="I280" s="5"/>
      <c r="J280" s="5"/>
      <c r="K280" s="5"/>
      <c r="L280" s="5"/>
      <c r="M280" s="5"/>
      <c r="N280" s="5"/>
      <c r="O280" s="5"/>
      <c r="P280" s="5"/>
      <c r="Q280" s="5"/>
      <c r="R280" s="5"/>
      <c r="S280" s="5"/>
      <c r="T280" s="5"/>
      <c r="U280" s="5"/>
      <c r="V280" s="57"/>
      <c r="W280" s="5"/>
      <c r="X280" s="5"/>
    </row>
    <row r="281" spans="1:24" x14ac:dyDescent="0.25">
      <c r="A281" s="5"/>
      <c r="B281" s="5"/>
      <c r="C281" s="5"/>
      <c r="D281" s="5"/>
      <c r="E281" s="5"/>
      <c r="F281" s="5"/>
      <c r="G281" s="5"/>
      <c r="H281" s="5"/>
      <c r="I281" s="5"/>
      <c r="J281" s="5"/>
      <c r="K281" s="5"/>
      <c r="L281" s="5"/>
      <c r="M281" s="5"/>
      <c r="N281" s="5"/>
      <c r="O281" s="5"/>
      <c r="P281" s="5"/>
      <c r="Q281" s="5"/>
      <c r="R281" s="5"/>
      <c r="S281" s="5"/>
      <c r="T281" s="5"/>
      <c r="U281" s="5"/>
      <c r="V281" s="57"/>
      <c r="W281" s="5"/>
      <c r="X281" s="5"/>
    </row>
    <row r="282" spans="1:24" x14ac:dyDescent="0.25">
      <c r="A282" s="5"/>
      <c r="B282" s="5"/>
      <c r="C282" s="5"/>
      <c r="D282" s="5"/>
      <c r="E282" s="5"/>
      <c r="F282" s="5"/>
      <c r="G282" s="5"/>
      <c r="H282" s="5"/>
      <c r="I282" s="5"/>
      <c r="J282" s="5"/>
      <c r="K282" s="5"/>
      <c r="L282" s="5"/>
      <c r="M282" s="5"/>
      <c r="N282" s="5"/>
      <c r="O282" s="5"/>
      <c r="P282" s="5"/>
      <c r="Q282" s="5"/>
      <c r="R282" s="5"/>
      <c r="S282" s="5"/>
      <c r="T282" s="5"/>
      <c r="U282" s="5"/>
      <c r="V282" s="57"/>
      <c r="W282" s="5"/>
      <c r="X282" s="5"/>
    </row>
    <row r="283" spans="1:24" x14ac:dyDescent="0.25">
      <c r="A283" s="5"/>
      <c r="B283" s="5"/>
      <c r="C283" s="5"/>
      <c r="D283" s="5"/>
      <c r="E283" s="5"/>
      <c r="F283" s="5"/>
      <c r="G283" s="5"/>
      <c r="H283" s="5"/>
      <c r="I283" s="5"/>
      <c r="J283" s="5"/>
      <c r="K283" s="5"/>
      <c r="L283" s="5"/>
      <c r="M283" s="5"/>
      <c r="N283" s="5"/>
      <c r="O283" s="5"/>
      <c r="P283" s="5"/>
      <c r="Q283" s="5"/>
      <c r="R283" s="5"/>
      <c r="S283" s="5"/>
      <c r="T283" s="5"/>
      <c r="U283" s="5"/>
      <c r="V283" s="57"/>
      <c r="W283" s="5"/>
      <c r="X283" s="5"/>
    </row>
    <row r="284" spans="1:24" x14ac:dyDescent="0.25">
      <c r="A284" s="5"/>
      <c r="B284" s="5"/>
      <c r="C284" s="5"/>
      <c r="D284" s="5"/>
      <c r="E284" s="5"/>
      <c r="F284" s="5"/>
      <c r="G284" s="5"/>
      <c r="H284" s="5"/>
      <c r="I284" s="5"/>
      <c r="J284" s="5"/>
      <c r="K284" s="5"/>
      <c r="L284" s="5"/>
      <c r="M284" s="5"/>
      <c r="N284" s="5"/>
      <c r="O284" s="5"/>
      <c r="P284" s="5"/>
      <c r="Q284" s="5"/>
      <c r="R284" s="5"/>
      <c r="S284" s="5"/>
      <c r="T284" s="5"/>
      <c r="U284" s="5"/>
      <c r="V284" s="57"/>
      <c r="W284" s="5"/>
      <c r="X284" s="5"/>
    </row>
    <row r="285" spans="1:24" x14ac:dyDescent="0.25">
      <c r="A285" s="5"/>
      <c r="B285" s="5"/>
      <c r="C285" s="5"/>
      <c r="D285" s="5"/>
      <c r="E285" s="5"/>
      <c r="F285" s="5"/>
      <c r="G285" s="5"/>
      <c r="H285" s="5"/>
      <c r="I285" s="5"/>
      <c r="J285" s="5"/>
      <c r="K285" s="5"/>
      <c r="L285" s="5"/>
      <c r="M285" s="5"/>
      <c r="N285" s="5"/>
      <c r="O285" s="5"/>
      <c r="P285" s="5"/>
      <c r="Q285" s="5"/>
      <c r="R285" s="5"/>
      <c r="S285" s="5"/>
      <c r="T285" s="5"/>
      <c r="U285" s="5"/>
      <c r="V285" s="57"/>
      <c r="W285" s="5"/>
      <c r="X285" s="5"/>
    </row>
    <row r="286" spans="1:24" x14ac:dyDescent="0.25">
      <c r="A286" s="5"/>
      <c r="B286" s="5"/>
      <c r="C286" s="5"/>
      <c r="D286" s="5"/>
      <c r="E286" s="5"/>
      <c r="F286" s="5"/>
      <c r="G286" s="5"/>
      <c r="H286" s="5"/>
      <c r="I286" s="5"/>
      <c r="J286" s="5"/>
      <c r="K286" s="5"/>
      <c r="L286" s="5"/>
      <c r="M286" s="5"/>
      <c r="N286" s="5"/>
      <c r="O286" s="5"/>
      <c r="P286" s="5"/>
      <c r="Q286" s="5"/>
      <c r="R286" s="5"/>
      <c r="S286" s="5"/>
      <c r="T286" s="5"/>
      <c r="U286" s="5"/>
      <c r="V286" s="57"/>
      <c r="W286" s="5"/>
      <c r="X286" s="5"/>
    </row>
    <row r="287" spans="1:24" x14ac:dyDescent="0.25">
      <c r="A287" s="5"/>
      <c r="B287" s="5"/>
      <c r="C287" s="5"/>
      <c r="D287" s="5"/>
      <c r="E287" s="5"/>
      <c r="F287" s="5"/>
      <c r="G287" s="5"/>
      <c r="H287" s="5"/>
      <c r="I287" s="5"/>
      <c r="J287" s="5"/>
      <c r="K287" s="5"/>
      <c r="L287" s="5"/>
      <c r="M287" s="5"/>
      <c r="N287" s="5"/>
      <c r="O287" s="5"/>
      <c r="P287" s="5"/>
      <c r="Q287" s="5"/>
      <c r="R287" s="5"/>
      <c r="S287" s="5"/>
      <c r="T287" s="5"/>
      <c r="U287" s="5"/>
      <c r="V287" s="57"/>
      <c r="W287" s="5"/>
      <c r="X287" s="5"/>
    </row>
    <row r="288" spans="1:24" x14ac:dyDescent="0.25">
      <c r="A288" s="5"/>
      <c r="B288" s="5"/>
      <c r="C288" s="5"/>
      <c r="D288" s="5"/>
      <c r="E288" s="5"/>
      <c r="F288" s="5"/>
      <c r="G288" s="5"/>
      <c r="H288" s="5"/>
      <c r="I288" s="5"/>
      <c r="J288" s="5"/>
      <c r="K288" s="5"/>
      <c r="L288" s="5"/>
      <c r="M288" s="5"/>
      <c r="N288" s="5"/>
      <c r="O288" s="5"/>
      <c r="P288" s="5"/>
      <c r="Q288" s="5"/>
      <c r="R288" s="5"/>
      <c r="S288" s="5"/>
      <c r="T288" s="5"/>
      <c r="U288" s="5"/>
      <c r="V288" s="57"/>
      <c r="W288" s="5"/>
      <c r="X288" s="5"/>
    </row>
    <row r="289" spans="1:24" x14ac:dyDescent="0.25">
      <c r="A289" s="5"/>
      <c r="B289" s="5"/>
      <c r="C289" s="5"/>
      <c r="D289" s="5"/>
      <c r="E289" s="5"/>
      <c r="F289" s="5"/>
      <c r="G289" s="5"/>
      <c r="H289" s="5"/>
      <c r="I289" s="5"/>
      <c r="J289" s="5"/>
      <c r="K289" s="5"/>
      <c r="L289" s="5"/>
      <c r="M289" s="5"/>
      <c r="N289" s="5"/>
      <c r="O289" s="5"/>
      <c r="P289" s="5"/>
      <c r="Q289" s="5"/>
      <c r="R289" s="5"/>
      <c r="S289" s="5"/>
      <c r="T289" s="5"/>
      <c r="U289" s="5"/>
      <c r="V289" s="57"/>
      <c r="W289" s="5"/>
      <c r="X289" s="5"/>
    </row>
    <row r="290" spans="1:24" x14ac:dyDescent="0.25">
      <c r="A290" s="5"/>
      <c r="B290" s="5"/>
      <c r="C290" s="5"/>
      <c r="D290" s="5"/>
      <c r="E290" s="5"/>
      <c r="F290" s="5"/>
      <c r="G290" s="5"/>
      <c r="H290" s="5"/>
      <c r="I290" s="5"/>
      <c r="J290" s="5"/>
      <c r="K290" s="5"/>
      <c r="L290" s="5"/>
      <c r="M290" s="5"/>
      <c r="N290" s="5"/>
      <c r="O290" s="5"/>
      <c r="P290" s="5"/>
      <c r="Q290" s="5"/>
      <c r="R290" s="5"/>
      <c r="S290" s="5"/>
      <c r="T290" s="5"/>
      <c r="U290" s="5"/>
      <c r="V290" s="57"/>
      <c r="W290" s="5"/>
      <c r="X290" s="5"/>
    </row>
    <row r="291" spans="1:24" x14ac:dyDescent="0.25">
      <c r="A291" s="5"/>
      <c r="B291" s="5"/>
      <c r="C291" s="5"/>
      <c r="D291" s="5"/>
      <c r="E291" s="5"/>
      <c r="F291" s="5"/>
      <c r="G291" s="5"/>
      <c r="H291" s="5"/>
      <c r="I291" s="5"/>
      <c r="J291" s="5"/>
      <c r="K291" s="5"/>
      <c r="L291" s="5"/>
      <c r="M291" s="5"/>
      <c r="N291" s="5"/>
      <c r="O291" s="5"/>
      <c r="P291" s="5"/>
      <c r="Q291" s="5"/>
      <c r="R291" s="5"/>
      <c r="S291" s="5"/>
      <c r="T291" s="5"/>
      <c r="U291" s="5"/>
      <c r="V291" s="57"/>
      <c r="W291" s="5"/>
      <c r="X291" s="5"/>
    </row>
    <row r="292" spans="1:24" x14ac:dyDescent="0.25">
      <c r="A292" s="5"/>
      <c r="B292" s="5"/>
      <c r="C292" s="5"/>
      <c r="D292" s="5"/>
      <c r="E292" s="5"/>
      <c r="F292" s="5"/>
      <c r="G292" s="5"/>
      <c r="H292" s="5"/>
      <c r="I292" s="5"/>
      <c r="J292" s="5"/>
      <c r="K292" s="5"/>
      <c r="L292" s="5"/>
      <c r="M292" s="5"/>
      <c r="N292" s="5"/>
      <c r="O292" s="5"/>
      <c r="P292" s="5"/>
      <c r="Q292" s="5"/>
      <c r="R292" s="5"/>
      <c r="S292" s="5"/>
      <c r="T292" s="5"/>
      <c r="U292" s="5"/>
      <c r="V292" s="57"/>
      <c r="W292" s="5"/>
      <c r="X292" s="5"/>
    </row>
    <row r="293" spans="1:24" x14ac:dyDescent="0.25">
      <c r="A293" s="5"/>
      <c r="B293" s="5"/>
      <c r="C293" s="5"/>
      <c r="D293" s="5"/>
      <c r="E293" s="5"/>
      <c r="F293" s="5"/>
      <c r="G293" s="5"/>
      <c r="H293" s="5"/>
      <c r="I293" s="5"/>
      <c r="J293" s="5"/>
      <c r="K293" s="5"/>
      <c r="L293" s="5"/>
      <c r="M293" s="5"/>
      <c r="N293" s="5"/>
      <c r="O293" s="5"/>
      <c r="P293" s="5"/>
      <c r="Q293" s="5"/>
      <c r="R293" s="5"/>
      <c r="S293" s="5"/>
      <c r="T293" s="5"/>
      <c r="U293" s="5"/>
      <c r="V293" s="57"/>
      <c r="W293" s="5"/>
      <c r="X293" s="5"/>
    </row>
    <row r="294" spans="1:24" x14ac:dyDescent="0.25">
      <c r="A294" s="5"/>
      <c r="B294" s="5"/>
      <c r="C294" s="5"/>
      <c r="D294" s="5"/>
      <c r="E294" s="5"/>
      <c r="F294" s="5"/>
      <c r="G294" s="5"/>
      <c r="H294" s="5"/>
      <c r="I294" s="5"/>
      <c r="J294" s="5"/>
      <c r="K294" s="5"/>
      <c r="L294" s="5"/>
      <c r="M294" s="5"/>
      <c r="N294" s="5"/>
      <c r="O294" s="5"/>
      <c r="P294" s="5"/>
      <c r="Q294" s="5"/>
      <c r="R294" s="5"/>
      <c r="S294" s="5"/>
      <c r="T294" s="5"/>
      <c r="U294" s="5"/>
      <c r="V294" s="57"/>
      <c r="W294" s="5"/>
      <c r="X294" s="5"/>
    </row>
    <row r="295" spans="1:24" x14ac:dyDescent="0.25">
      <c r="A295" s="5"/>
      <c r="B295" s="5"/>
      <c r="C295" s="5"/>
      <c r="D295" s="5"/>
      <c r="E295" s="5"/>
      <c r="F295" s="5"/>
      <c r="G295" s="5"/>
      <c r="H295" s="5"/>
      <c r="I295" s="5"/>
      <c r="J295" s="5"/>
      <c r="K295" s="5"/>
      <c r="L295" s="5"/>
      <c r="M295" s="5"/>
      <c r="N295" s="5"/>
      <c r="O295" s="5"/>
      <c r="P295" s="5"/>
      <c r="Q295" s="5"/>
      <c r="R295" s="5"/>
      <c r="S295" s="5"/>
      <c r="T295" s="5"/>
      <c r="U295" s="5"/>
      <c r="V295" s="57"/>
      <c r="W295" s="5"/>
      <c r="X295" s="5"/>
    </row>
    <row r="296" spans="1:24" x14ac:dyDescent="0.25">
      <c r="A296" s="5"/>
      <c r="B296" s="5"/>
      <c r="C296" s="5"/>
      <c r="D296" s="5"/>
      <c r="E296" s="5"/>
      <c r="F296" s="5"/>
      <c r="G296" s="5"/>
      <c r="H296" s="5"/>
      <c r="I296" s="5"/>
      <c r="J296" s="5"/>
      <c r="K296" s="5"/>
      <c r="L296" s="5"/>
      <c r="M296" s="5"/>
      <c r="N296" s="5"/>
      <c r="O296" s="5"/>
      <c r="P296" s="5"/>
      <c r="Q296" s="5"/>
      <c r="R296" s="5"/>
      <c r="S296" s="5"/>
      <c r="T296" s="5"/>
      <c r="U296" s="5"/>
      <c r="V296" s="57"/>
      <c r="W296" s="5"/>
      <c r="X296" s="5"/>
    </row>
    <row r="297" spans="1:24" x14ac:dyDescent="0.25">
      <c r="A297" s="5"/>
      <c r="B297" s="5"/>
      <c r="C297" s="5"/>
      <c r="D297" s="5"/>
      <c r="E297" s="5"/>
      <c r="F297" s="5"/>
      <c r="G297" s="5"/>
      <c r="H297" s="5"/>
      <c r="I297" s="5"/>
      <c r="J297" s="5"/>
      <c r="K297" s="5"/>
      <c r="L297" s="5"/>
      <c r="M297" s="5"/>
      <c r="N297" s="5"/>
      <c r="O297" s="5"/>
      <c r="P297" s="5"/>
      <c r="Q297" s="5"/>
      <c r="R297" s="5"/>
      <c r="S297" s="5"/>
      <c r="T297" s="5"/>
      <c r="U297" s="5"/>
      <c r="V297" s="57"/>
      <c r="W297" s="5"/>
      <c r="X297" s="5"/>
    </row>
    <row r="298" spans="1:24" x14ac:dyDescent="0.25">
      <c r="A298" s="5"/>
      <c r="B298" s="5"/>
      <c r="C298" s="5"/>
      <c r="D298" s="5"/>
      <c r="E298" s="5"/>
      <c r="F298" s="5"/>
      <c r="G298" s="5"/>
      <c r="H298" s="5"/>
      <c r="I298" s="5"/>
      <c r="J298" s="5"/>
      <c r="K298" s="5"/>
      <c r="L298" s="5"/>
      <c r="M298" s="5"/>
      <c r="N298" s="5"/>
      <c r="O298" s="5"/>
      <c r="P298" s="5"/>
      <c r="Q298" s="5"/>
      <c r="R298" s="5"/>
      <c r="S298" s="5"/>
      <c r="T298" s="5"/>
      <c r="U298" s="5"/>
      <c r="V298" s="57"/>
      <c r="W298" s="5"/>
      <c r="X298" s="5"/>
    </row>
    <row r="299" spans="1:24" x14ac:dyDescent="0.25">
      <c r="A299" s="5"/>
      <c r="B299" s="5"/>
      <c r="C299" s="5"/>
      <c r="D299" s="5"/>
      <c r="E299" s="5"/>
      <c r="F299" s="5"/>
      <c r="G299" s="5"/>
      <c r="H299" s="5"/>
      <c r="I299" s="5"/>
      <c r="J299" s="5"/>
      <c r="K299" s="5"/>
      <c r="L299" s="5"/>
      <c r="M299" s="5"/>
      <c r="N299" s="5"/>
      <c r="O299" s="5"/>
      <c r="P299" s="5"/>
      <c r="Q299" s="5"/>
      <c r="R299" s="5"/>
      <c r="S299" s="5"/>
      <c r="T299" s="5"/>
      <c r="U299" s="5"/>
      <c r="V299" s="57"/>
      <c r="W299" s="5"/>
      <c r="X299" s="5"/>
    </row>
    <row r="300" spans="1:24" x14ac:dyDescent="0.25">
      <c r="A300" s="5"/>
      <c r="B300" s="5"/>
      <c r="C300" s="5"/>
      <c r="D300" s="5"/>
      <c r="E300" s="5"/>
      <c r="F300" s="5"/>
      <c r="G300" s="5"/>
      <c r="H300" s="5"/>
      <c r="I300" s="5"/>
      <c r="J300" s="5"/>
      <c r="K300" s="5"/>
      <c r="L300" s="5"/>
      <c r="M300" s="5"/>
      <c r="N300" s="5"/>
      <c r="O300" s="5"/>
      <c r="P300" s="5"/>
      <c r="Q300" s="5"/>
      <c r="R300" s="5"/>
      <c r="S300" s="5"/>
      <c r="T300" s="5"/>
      <c r="U300" s="5"/>
      <c r="V300" s="57"/>
      <c r="W300" s="5"/>
      <c r="X300" s="5"/>
    </row>
    <row r="301" spans="1:24" x14ac:dyDescent="0.25">
      <c r="A301" s="5"/>
      <c r="B301" s="5"/>
      <c r="C301" s="5"/>
      <c r="D301" s="5"/>
      <c r="E301" s="5"/>
      <c r="F301" s="5"/>
      <c r="G301" s="5"/>
      <c r="H301" s="5"/>
      <c r="I301" s="5"/>
      <c r="J301" s="5"/>
      <c r="K301" s="5"/>
      <c r="L301" s="5"/>
      <c r="M301" s="5"/>
      <c r="N301" s="5"/>
      <c r="O301" s="5"/>
      <c r="P301" s="5"/>
      <c r="Q301" s="5"/>
      <c r="R301" s="5"/>
      <c r="S301" s="5"/>
      <c r="T301" s="5"/>
      <c r="U301" s="5"/>
      <c r="V301" s="57"/>
      <c r="W301" s="5"/>
      <c r="X301" s="5"/>
    </row>
    <row r="302" spans="1:24" x14ac:dyDescent="0.25">
      <c r="A302" s="5"/>
      <c r="B302" s="5"/>
      <c r="C302" s="5"/>
      <c r="D302" s="5"/>
      <c r="E302" s="5"/>
      <c r="F302" s="5"/>
      <c r="G302" s="5"/>
      <c r="H302" s="5"/>
      <c r="I302" s="5"/>
      <c r="J302" s="5"/>
      <c r="K302" s="5"/>
      <c r="L302" s="5"/>
      <c r="M302" s="5"/>
      <c r="N302" s="5"/>
      <c r="O302" s="5"/>
      <c r="P302" s="5"/>
      <c r="Q302" s="5"/>
      <c r="R302" s="5"/>
      <c r="S302" s="5"/>
      <c r="T302" s="5"/>
      <c r="U302" s="5"/>
      <c r="V302" s="57"/>
      <c r="W302" s="5"/>
      <c r="X302" s="5"/>
    </row>
    <row r="303" spans="1:24" x14ac:dyDescent="0.25">
      <c r="A303" s="5"/>
      <c r="B303" s="5"/>
      <c r="C303" s="5"/>
      <c r="D303" s="5"/>
      <c r="E303" s="5"/>
      <c r="F303" s="5"/>
      <c r="G303" s="5"/>
      <c r="H303" s="5"/>
      <c r="I303" s="5"/>
      <c r="J303" s="5"/>
      <c r="K303" s="5"/>
      <c r="L303" s="5"/>
      <c r="M303" s="5"/>
      <c r="N303" s="5"/>
      <c r="O303" s="5"/>
      <c r="P303" s="5"/>
      <c r="Q303" s="5"/>
      <c r="R303" s="5"/>
      <c r="S303" s="5"/>
      <c r="T303" s="5"/>
      <c r="U303" s="5"/>
      <c r="V303" s="57"/>
      <c r="W303" s="5"/>
      <c r="X303" s="5"/>
    </row>
    <row r="304" spans="1:24" x14ac:dyDescent="0.25">
      <c r="A304" s="5"/>
      <c r="B304" s="5"/>
      <c r="C304" s="5"/>
      <c r="D304" s="5"/>
      <c r="E304" s="5"/>
      <c r="F304" s="5"/>
      <c r="G304" s="5"/>
      <c r="H304" s="5"/>
      <c r="I304" s="5"/>
      <c r="J304" s="5"/>
      <c r="K304" s="5"/>
      <c r="L304" s="5"/>
      <c r="M304" s="5"/>
      <c r="N304" s="5"/>
      <c r="O304" s="5"/>
      <c r="P304" s="5"/>
      <c r="Q304" s="5"/>
      <c r="R304" s="5"/>
      <c r="S304" s="5"/>
      <c r="T304" s="5"/>
      <c r="U304" s="5"/>
      <c r="V304" s="57"/>
      <c r="W304" s="5"/>
      <c r="X304" s="5"/>
    </row>
    <row r="305" spans="1:24" x14ac:dyDescent="0.25">
      <c r="A305" s="5"/>
      <c r="B305" s="5"/>
      <c r="C305" s="5"/>
      <c r="D305" s="5"/>
      <c r="E305" s="5"/>
      <c r="F305" s="5"/>
      <c r="G305" s="5"/>
      <c r="H305" s="5"/>
      <c r="I305" s="5"/>
      <c r="J305" s="5"/>
      <c r="K305" s="5"/>
      <c r="L305" s="5"/>
      <c r="M305" s="5"/>
      <c r="N305" s="5"/>
      <c r="O305" s="5"/>
      <c r="P305" s="5"/>
      <c r="Q305" s="5"/>
      <c r="R305" s="5"/>
      <c r="S305" s="5"/>
      <c r="T305" s="5"/>
      <c r="U305" s="5"/>
      <c r="V305" s="57"/>
      <c r="W305" s="5"/>
      <c r="X305" s="5"/>
    </row>
    <row r="306" spans="1:24" x14ac:dyDescent="0.25">
      <c r="A306" s="5"/>
      <c r="B306" s="5"/>
      <c r="C306" s="5"/>
      <c r="D306" s="5"/>
      <c r="E306" s="5"/>
      <c r="F306" s="5"/>
      <c r="G306" s="5"/>
      <c r="H306" s="5"/>
      <c r="I306" s="5"/>
      <c r="J306" s="5"/>
      <c r="K306" s="5"/>
      <c r="L306" s="5"/>
      <c r="M306" s="5"/>
      <c r="N306" s="5"/>
      <c r="O306" s="5"/>
      <c r="P306" s="5"/>
      <c r="Q306" s="5"/>
      <c r="R306" s="5"/>
      <c r="S306" s="5"/>
      <c r="T306" s="5"/>
      <c r="U306" s="5"/>
      <c r="V306" s="57"/>
      <c r="W306" s="5"/>
      <c r="X306" s="5"/>
    </row>
    <row r="307" spans="1:24" x14ac:dyDescent="0.25">
      <c r="A307" s="5"/>
      <c r="B307" s="5"/>
      <c r="C307" s="5"/>
      <c r="D307" s="5"/>
      <c r="E307" s="5"/>
      <c r="F307" s="5"/>
      <c r="G307" s="5"/>
      <c r="H307" s="5"/>
      <c r="I307" s="5"/>
      <c r="J307" s="5"/>
      <c r="K307" s="5"/>
      <c r="L307" s="5"/>
      <c r="M307" s="5"/>
      <c r="N307" s="5"/>
      <c r="O307" s="5"/>
      <c r="P307" s="5"/>
      <c r="Q307" s="5"/>
      <c r="R307" s="5"/>
      <c r="S307" s="5"/>
      <c r="T307" s="5"/>
      <c r="U307" s="5"/>
      <c r="V307" s="57"/>
      <c r="W307" s="5"/>
      <c r="X307" s="5"/>
    </row>
    <row r="308" spans="1:24" x14ac:dyDescent="0.25">
      <c r="A308" s="5"/>
      <c r="B308" s="5"/>
      <c r="C308" s="5"/>
      <c r="D308" s="5"/>
      <c r="E308" s="5"/>
      <c r="F308" s="5"/>
      <c r="G308" s="5"/>
      <c r="H308" s="5"/>
      <c r="I308" s="5"/>
      <c r="J308" s="5"/>
      <c r="K308" s="5"/>
      <c r="L308" s="5"/>
      <c r="M308" s="5"/>
      <c r="N308" s="5"/>
      <c r="O308" s="5"/>
      <c r="P308" s="5"/>
      <c r="Q308" s="5"/>
      <c r="R308" s="5"/>
      <c r="S308" s="5"/>
      <c r="T308" s="5"/>
      <c r="U308" s="5"/>
      <c r="V308" s="57"/>
      <c r="W308" s="5"/>
      <c r="X308" s="5"/>
    </row>
    <row r="309" spans="1:24" x14ac:dyDescent="0.25">
      <c r="A309" s="5"/>
      <c r="B309" s="5"/>
      <c r="C309" s="5"/>
      <c r="D309" s="5"/>
      <c r="E309" s="5"/>
      <c r="F309" s="5"/>
      <c r="G309" s="5"/>
      <c r="H309" s="5"/>
      <c r="I309" s="5"/>
      <c r="J309" s="5"/>
      <c r="K309" s="5"/>
      <c r="L309" s="5"/>
      <c r="M309" s="5"/>
      <c r="N309" s="5"/>
      <c r="O309" s="5"/>
      <c r="P309" s="5"/>
      <c r="Q309" s="5"/>
      <c r="R309" s="5"/>
      <c r="S309" s="5"/>
      <c r="T309" s="5"/>
      <c r="U309" s="5"/>
      <c r="V309" s="57"/>
      <c r="W309" s="5"/>
      <c r="X309" s="5"/>
    </row>
    <row r="310" spans="1:24" x14ac:dyDescent="0.25">
      <c r="A310" s="5"/>
      <c r="B310" s="5"/>
      <c r="C310" s="5"/>
      <c r="D310" s="5"/>
      <c r="E310" s="5"/>
      <c r="F310" s="5"/>
      <c r="G310" s="5"/>
      <c r="H310" s="5"/>
      <c r="I310" s="5"/>
      <c r="J310" s="5"/>
      <c r="K310" s="5"/>
      <c r="L310" s="5"/>
      <c r="M310" s="5"/>
      <c r="N310" s="5"/>
      <c r="O310" s="5"/>
      <c r="P310" s="5"/>
      <c r="Q310" s="5"/>
      <c r="R310" s="5"/>
      <c r="S310" s="5"/>
      <c r="T310" s="5"/>
      <c r="U310" s="5"/>
      <c r="V310" s="57"/>
      <c r="W310" s="5"/>
      <c r="X310" s="5"/>
    </row>
    <row r="311" spans="1:24" x14ac:dyDescent="0.25">
      <c r="A311" s="5"/>
      <c r="B311" s="5"/>
      <c r="C311" s="5"/>
      <c r="D311" s="5"/>
      <c r="E311" s="5"/>
      <c r="F311" s="5"/>
      <c r="G311" s="5"/>
      <c r="H311" s="5"/>
      <c r="I311" s="5"/>
      <c r="J311" s="5"/>
      <c r="K311" s="5"/>
      <c r="L311" s="5"/>
      <c r="M311" s="5"/>
      <c r="N311" s="5"/>
      <c r="O311" s="5"/>
      <c r="P311" s="5"/>
      <c r="Q311" s="5"/>
      <c r="R311" s="5"/>
      <c r="S311" s="5"/>
      <c r="T311" s="5"/>
      <c r="U311" s="5"/>
      <c r="V311" s="57"/>
      <c r="W311" s="5"/>
      <c r="X311" s="5"/>
    </row>
    <row r="312" spans="1:24" x14ac:dyDescent="0.25">
      <c r="A312" s="5"/>
      <c r="B312" s="5"/>
      <c r="C312" s="5"/>
      <c r="D312" s="5"/>
      <c r="E312" s="5"/>
      <c r="F312" s="5"/>
      <c r="G312" s="5"/>
      <c r="H312" s="5"/>
      <c r="I312" s="5"/>
      <c r="J312" s="5"/>
      <c r="K312" s="5"/>
      <c r="L312" s="5"/>
      <c r="M312" s="5"/>
      <c r="N312" s="5"/>
      <c r="O312" s="5"/>
      <c r="P312" s="5"/>
      <c r="Q312" s="5"/>
      <c r="R312" s="5"/>
      <c r="S312" s="5"/>
      <c r="T312" s="5"/>
      <c r="U312" s="5"/>
      <c r="V312" s="57"/>
      <c r="W312" s="5"/>
      <c r="X312" s="5"/>
    </row>
    <row r="313" spans="1:24" x14ac:dyDescent="0.25">
      <c r="A313" s="5"/>
      <c r="B313" s="5"/>
      <c r="C313" s="5"/>
      <c r="D313" s="5"/>
      <c r="E313" s="5"/>
      <c r="F313" s="5"/>
      <c r="G313" s="5"/>
      <c r="H313" s="5"/>
      <c r="I313" s="5"/>
      <c r="J313" s="5"/>
      <c r="K313" s="5"/>
      <c r="L313" s="5"/>
      <c r="M313" s="5"/>
      <c r="N313" s="5"/>
      <c r="O313" s="5"/>
      <c r="P313" s="5"/>
      <c r="Q313" s="5"/>
      <c r="R313" s="5"/>
      <c r="S313" s="5"/>
      <c r="T313" s="5"/>
      <c r="U313" s="5"/>
      <c r="V313" s="57"/>
      <c r="W313" s="5"/>
      <c r="X313" s="5"/>
    </row>
    <row r="314" spans="1:24" x14ac:dyDescent="0.25">
      <c r="A314" s="5"/>
      <c r="B314" s="5"/>
      <c r="C314" s="5"/>
      <c r="D314" s="5"/>
      <c r="E314" s="5"/>
      <c r="F314" s="5"/>
      <c r="G314" s="5"/>
      <c r="H314" s="5"/>
      <c r="I314" s="5"/>
      <c r="J314" s="5"/>
      <c r="K314" s="5"/>
      <c r="L314" s="5"/>
      <c r="M314" s="5"/>
      <c r="N314" s="5"/>
      <c r="O314" s="5"/>
      <c r="P314" s="5"/>
      <c r="Q314" s="5"/>
      <c r="R314" s="5"/>
      <c r="S314" s="5"/>
      <c r="T314" s="5"/>
      <c r="U314" s="5"/>
      <c r="V314" s="57"/>
      <c r="W314" s="5"/>
      <c r="X314" s="5"/>
    </row>
    <row r="315" spans="1:24" x14ac:dyDescent="0.25">
      <c r="A315" s="5"/>
      <c r="B315" s="5"/>
      <c r="C315" s="5"/>
      <c r="D315" s="5"/>
      <c r="E315" s="5"/>
      <c r="F315" s="5"/>
      <c r="G315" s="5"/>
      <c r="H315" s="5"/>
      <c r="I315" s="5"/>
      <c r="J315" s="5"/>
      <c r="K315" s="5"/>
      <c r="L315" s="5"/>
      <c r="M315" s="5"/>
      <c r="N315" s="5"/>
      <c r="O315" s="5"/>
      <c r="P315" s="5"/>
      <c r="Q315" s="5"/>
      <c r="R315" s="5"/>
      <c r="S315" s="5"/>
      <c r="T315" s="5"/>
      <c r="U315" s="5"/>
      <c r="V315" s="57"/>
      <c r="W315" s="5"/>
      <c r="X315" s="5"/>
    </row>
    <row r="316" spans="1:24" x14ac:dyDescent="0.25">
      <c r="A316" s="5"/>
      <c r="B316" s="5"/>
      <c r="C316" s="5"/>
      <c r="D316" s="5"/>
      <c r="E316" s="5"/>
      <c r="F316" s="5"/>
      <c r="G316" s="5"/>
      <c r="H316" s="5"/>
      <c r="I316" s="5"/>
      <c r="J316" s="5"/>
      <c r="K316" s="5"/>
      <c r="L316" s="5"/>
      <c r="M316" s="5"/>
      <c r="N316" s="5"/>
      <c r="O316" s="5"/>
      <c r="P316" s="5"/>
      <c r="Q316" s="5"/>
      <c r="R316" s="5"/>
      <c r="S316" s="5"/>
      <c r="T316" s="5"/>
      <c r="U316" s="5"/>
      <c r="V316" s="57"/>
      <c r="W316" s="5"/>
      <c r="X316" s="5"/>
    </row>
    <row r="317" spans="1:24" x14ac:dyDescent="0.25">
      <c r="A317" s="5"/>
      <c r="B317" s="5"/>
      <c r="C317" s="5"/>
      <c r="D317" s="5"/>
      <c r="E317" s="5"/>
      <c r="F317" s="5"/>
      <c r="G317" s="5"/>
      <c r="H317" s="5"/>
      <c r="I317" s="5"/>
      <c r="J317" s="5"/>
      <c r="K317" s="5"/>
      <c r="L317" s="5"/>
      <c r="M317" s="5"/>
      <c r="N317" s="5"/>
      <c r="O317" s="5"/>
      <c r="P317" s="5"/>
      <c r="Q317" s="5"/>
      <c r="R317" s="5"/>
      <c r="S317" s="5"/>
      <c r="T317" s="5"/>
      <c r="U317" s="5"/>
      <c r="V317" s="57"/>
      <c r="W317" s="5"/>
      <c r="X317" s="5"/>
    </row>
    <row r="318" spans="1:24" x14ac:dyDescent="0.25">
      <c r="A318" s="5"/>
      <c r="B318" s="5"/>
      <c r="C318" s="5"/>
      <c r="D318" s="5"/>
      <c r="E318" s="5"/>
      <c r="F318" s="5"/>
      <c r="G318" s="5"/>
      <c r="H318" s="5"/>
      <c r="I318" s="5"/>
      <c r="J318" s="5"/>
      <c r="K318" s="5"/>
      <c r="L318" s="5"/>
      <c r="M318" s="5"/>
      <c r="N318" s="5"/>
      <c r="O318" s="5"/>
      <c r="P318" s="5"/>
      <c r="Q318" s="5"/>
      <c r="R318" s="5"/>
      <c r="S318" s="5"/>
      <c r="T318" s="5"/>
      <c r="U318" s="5"/>
      <c r="V318" s="57"/>
      <c r="W318" s="5"/>
      <c r="X318" s="5"/>
    </row>
    <row r="319" spans="1:24" x14ac:dyDescent="0.25">
      <c r="A319" s="5"/>
      <c r="B319" s="5"/>
      <c r="C319" s="5"/>
      <c r="D319" s="5"/>
      <c r="E319" s="5"/>
      <c r="F319" s="5"/>
      <c r="G319" s="5"/>
      <c r="H319" s="5"/>
      <c r="I319" s="5"/>
      <c r="J319" s="5"/>
      <c r="K319" s="5"/>
      <c r="L319" s="5"/>
      <c r="M319" s="5"/>
      <c r="N319" s="5"/>
      <c r="O319" s="5"/>
      <c r="P319" s="5"/>
      <c r="Q319" s="5"/>
      <c r="R319" s="5"/>
      <c r="S319" s="5"/>
      <c r="T319" s="5"/>
      <c r="U319" s="5"/>
      <c r="V319" s="57"/>
      <c r="W319" s="5"/>
      <c r="X319" s="5"/>
    </row>
    <row r="320" spans="1:24" x14ac:dyDescent="0.25">
      <c r="A320" s="5"/>
      <c r="B320" s="5"/>
      <c r="C320" s="5"/>
      <c r="D320" s="5"/>
      <c r="E320" s="5"/>
      <c r="F320" s="5"/>
      <c r="G320" s="5"/>
      <c r="H320" s="5"/>
      <c r="I320" s="5"/>
      <c r="J320" s="5"/>
      <c r="K320" s="5"/>
      <c r="L320" s="5"/>
      <c r="M320" s="5"/>
      <c r="N320" s="5"/>
      <c r="O320" s="5"/>
      <c r="P320" s="5"/>
      <c r="Q320" s="5"/>
      <c r="R320" s="5"/>
      <c r="S320" s="5"/>
      <c r="T320" s="5"/>
      <c r="U320" s="5"/>
      <c r="V320" s="57"/>
      <c r="W320" s="5"/>
      <c r="X320" s="5"/>
    </row>
    <row r="321" spans="1:24" x14ac:dyDescent="0.25">
      <c r="A321" s="5"/>
      <c r="B321" s="5"/>
      <c r="C321" s="5"/>
      <c r="D321" s="5"/>
      <c r="E321" s="5"/>
      <c r="F321" s="5"/>
      <c r="G321" s="5"/>
      <c r="H321" s="5"/>
      <c r="I321" s="5"/>
      <c r="J321" s="5"/>
      <c r="K321" s="5"/>
      <c r="L321" s="5"/>
      <c r="M321" s="5"/>
      <c r="N321" s="5"/>
      <c r="O321" s="5"/>
      <c r="P321" s="5"/>
      <c r="Q321" s="5"/>
      <c r="R321" s="5"/>
      <c r="S321" s="5"/>
      <c r="T321" s="5"/>
      <c r="U321" s="5"/>
      <c r="V321" s="57"/>
      <c r="W321" s="5"/>
      <c r="X321" s="5"/>
    </row>
    <row r="322" spans="1:24" x14ac:dyDescent="0.25">
      <c r="A322" s="5"/>
      <c r="B322" s="5"/>
      <c r="C322" s="5"/>
      <c r="D322" s="5"/>
      <c r="E322" s="5"/>
      <c r="F322" s="5"/>
      <c r="G322" s="5"/>
      <c r="H322" s="5"/>
      <c r="I322" s="5"/>
      <c r="J322" s="5"/>
      <c r="K322" s="5"/>
      <c r="L322" s="5"/>
      <c r="M322" s="5"/>
      <c r="N322" s="5"/>
      <c r="O322" s="5"/>
      <c r="P322" s="5"/>
      <c r="Q322" s="5"/>
      <c r="R322" s="5"/>
      <c r="S322" s="5"/>
      <c r="T322" s="5"/>
      <c r="U322" s="5"/>
      <c r="V322" s="57"/>
      <c r="W322" s="5"/>
      <c r="X322" s="5"/>
    </row>
    <row r="323" spans="1:24" x14ac:dyDescent="0.25">
      <c r="A323" s="5"/>
      <c r="B323" s="5"/>
      <c r="C323" s="5"/>
      <c r="D323" s="5"/>
      <c r="E323" s="5"/>
      <c r="F323" s="5"/>
      <c r="G323" s="5"/>
      <c r="H323" s="5"/>
      <c r="I323" s="5"/>
      <c r="J323" s="5"/>
      <c r="K323" s="5"/>
      <c r="L323" s="5"/>
      <c r="M323" s="5"/>
      <c r="N323" s="5"/>
      <c r="O323" s="5"/>
      <c r="P323" s="5"/>
      <c r="Q323" s="5"/>
      <c r="R323" s="5"/>
      <c r="S323" s="5"/>
      <c r="T323" s="5"/>
      <c r="U323" s="5"/>
      <c r="V323" s="57"/>
      <c r="W323" s="5"/>
      <c r="X323" s="5"/>
    </row>
    <row r="324" spans="1:24" x14ac:dyDescent="0.25">
      <c r="A324" s="5"/>
      <c r="B324" s="5"/>
      <c r="C324" s="5"/>
      <c r="D324" s="5"/>
      <c r="E324" s="5"/>
      <c r="F324" s="5"/>
      <c r="G324" s="5"/>
      <c r="H324" s="5"/>
      <c r="I324" s="5"/>
      <c r="J324" s="5"/>
      <c r="K324" s="5"/>
      <c r="L324" s="5"/>
      <c r="M324" s="5"/>
      <c r="N324" s="5"/>
      <c r="O324" s="5"/>
      <c r="P324" s="5"/>
      <c r="Q324" s="5"/>
      <c r="R324" s="5"/>
      <c r="S324" s="5"/>
      <c r="T324" s="5"/>
      <c r="U324" s="5"/>
      <c r="V324" s="57"/>
      <c r="W324" s="5"/>
      <c r="X324" s="5"/>
    </row>
    <row r="325" spans="1:24" x14ac:dyDescent="0.25">
      <c r="A325" s="5"/>
      <c r="B325" s="5"/>
      <c r="C325" s="5"/>
      <c r="D325" s="5"/>
      <c r="E325" s="5"/>
      <c r="F325" s="5"/>
      <c r="G325" s="5"/>
      <c r="H325" s="5"/>
      <c r="I325" s="5"/>
      <c r="J325" s="5"/>
      <c r="K325" s="5"/>
      <c r="L325" s="5"/>
      <c r="M325" s="5"/>
      <c r="N325" s="5"/>
      <c r="O325" s="5"/>
      <c r="P325" s="5"/>
      <c r="Q325" s="5"/>
      <c r="R325" s="5"/>
      <c r="S325" s="5"/>
      <c r="T325" s="5"/>
      <c r="U325" s="5"/>
      <c r="V325" s="57"/>
      <c r="W325" s="5"/>
      <c r="X325" s="5"/>
    </row>
    <row r="326" spans="1:24" x14ac:dyDescent="0.25">
      <c r="A326" s="5"/>
      <c r="B326" s="5"/>
      <c r="C326" s="5"/>
      <c r="D326" s="5"/>
      <c r="E326" s="5"/>
      <c r="F326" s="5"/>
      <c r="G326" s="5"/>
      <c r="H326" s="5"/>
      <c r="I326" s="5"/>
      <c r="J326" s="5"/>
      <c r="K326" s="5"/>
      <c r="L326" s="5"/>
      <c r="M326" s="5"/>
      <c r="N326" s="5"/>
      <c r="O326" s="5"/>
      <c r="P326" s="5"/>
      <c r="Q326" s="5"/>
      <c r="R326" s="5"/>
      <c r="S326" s="5"/>
      <c r="T326" s="5"/>
      <c r="U326" s="5"/>
      <c r="V326" s="57"/>
      <c r="W326" s="5"/>
      <c r="X326" s="5"/>
    </row>
    <row r="327" spans="1:24" x14ac:dyDescent="0.25">
      <c r="A327" s="5"/>
      <c r="B327" s="5"/>
      <c r="C327" s="5"/>
      <c r="D327" s="5"/>
      <c r="E327" s="5"/>
      <c r="F327" s="5"/>
      <c r="G327" s="5"/>
      <c r="H327" s="5"/>
      <c r="I327" s="5"/>
      <c r="J327" s="5"/>
      <c r="K327" s="5"/>
      <c r="L327" s="5"/>
      <c r="M327" s="5"/>
      <c r="N327" s="5"/>
      <c r="O327" s="5"/>
      <c r="P327" s="5"/>
      <c r="Q327" s="5"/>
      <c r="R327" s="5"/>
      <c r="S327" s="5"/>
      <c r="T327" s="5"/>
      <c r="U327" s="5"/>
      <c r="V327" s="57"/>
      <c r="W327" s="5"/>
      <c r="X327" s="5"/>
    </row>
    <row r="328" spans="1:24" x14ac:dyDescent="0.25">
      <c r="A328" s="5"/>
      <c r="B328" s="5"/>
      <c r="C328" s="5"/>
      <c r="D328" s="5"/>
      <c r="E328" s="5"/>
      <c r="F328" s="5"/>
      <c r="G328" s="5"/>
      <c r="H328" s="5"/>
      <c r="I328" s="5"/>
      <c r="J328" s="5"/>
      <c r="K328" s="5"/>
      <c r="L328" s="5"/>
      <c r="M328" s="5"/>
      <c r="N328" s="5"/>
      <c r="O328" s="5"/>
      <c r="P328" s="5"/>
      <c r="Q328" s="5"/>
      <c r="R328" s="5"/>
      <c r="S328" s="5"/>
      <c r="T328" s="5"/>
      <c r="U328" s="5"/>
      <c r="V328" s="57"/>
      <c r="W328" s="5"/>
      <c r="X328" s="5"/>
    </row>
    <row r="329" spans="1:24" x14ac:dyDescent="0.25">
      <c r="A329" s="5"/>
      <c r="B329" s="5"/>
      <c r="C329" s="5"/>
      <c r="D329" s="5"/>
      <c r="E329" s="5"/>
      <c r="F329" s="5"/>
      <c r="G329" s="5"/>
      <c r="H329" s="5"/>
      <c r="I329" s="5"/>
      <c r="J329" s="5"/>
      <c r="K329" s="5"/>
      <c r="L329" s="5"/>
      <c r="M329" s="5"/>
      <c r="N329" s="5"/>
      <c r="O329" s="5"/>
      <c r="P329" s="5"/>
      <c r="Q329" s="5"/>
      <c r="R329" s="5"/>
      <c r="S329" s="5"/>
      <c r="T329" s="5"/>
      <c r="U329" s="5"/>
      <c r="V329" s="57"/>
      <c r="W329" s="5"/>
      <c r="X329" s="5"/>
    </row>
    <row r="330" spans="1:24" x14ac:dyDescent="0.25">
      <c r="A330" s="5"/>
      <c r="B330" s="5"/>
      <c r="C330" s="5"/>
      <c r="D330" s="5"/>
      <c r="E330" s="5"/>
      <c r="F330" s="5"/>
      <c r="G330" s="5"/>
      <c r="H330" s="5"/>
      <c r="I330" s="5"/>
      <c r="J330" s="5"/>
      <c r="K330" s="5"/>
      <c r="L330" s="5"/>
      <c r="M330" s="5"/>
      <c r="N330" s="5"/>
      <c r="O330" s="5"/>
      <c r="P330" s="5"/>
      <c r="Q330" s="5"/>
      <c r="R330" s="5"/>
      <c r="S330" s="5"/>
      <c r="T330" s="5"/>
      <c r="U330" s="5"/>
      <c r="V330" s="57"/>
      <c r="W330" s="5"/>
      <c r="X330" s="5"/>
    </row>
    <row r="331" spans="1:24" x14ac:dyDescent="0.25">
      <c r="A331" s="5"/>
      <c r="B331" s="5"/>
      <c r="C331" s="5"/>
      <c r="D331" s="5"/>
      <c r="E331" s="5"/>
      <c r="F331" s="5"/>
      <c r="G331" s="5"/>
      <c r="H331" s="5"/>
      <c r="I331" s="5"/>
      <c r="J331" s="5"/>
      <c r="K331" s="5"/>
      <c r="L331" s="5"/>
      <c r="M331" s="5"/>
      <c r="N331" s="5"/>
      <c r="O331" s="5"/>
      <c r="P331" s="5"/>
      <c r="Q331" s="5"/>
      <c r="R331" s="5"/>
      <c r="S331" s="5"/>
      <c r="T331" s="5"/>
      <c r="U331" s="5"/>
      <c r="V331" s="57"/>
      <c r="W331" s="5"/>
      <c r="X331" s="5"/>
    </row>
    <row r="332" spans="1:24" x14ac:dyDescent="0.25">
      <c r="A332" s="5"/>
      <c r="B332" s="5"/>
      <c r="C332" s="5"/>
      <c r="D332" s="5"/>
      <c r="E332" s="5"/>
      <c r="F332" s="5"/>
      <c r="G332" s="5"/>
      <c r="H332" s="5"/>
      <c r="I332" s="5"/>
      <c r="J332" s="5"/>
      <c r="K332" s="5"/>
      <c r="L332" s="5"/>
      <c r="M332" s="5"/>
      <c r="N332" s="5"/>
      <c r="O332" s="5"/>
      <c r="P332" s="5"/>
      <c r="Q332" s="5"/>
      <c r="R332" s="5"/>
      <c r="S332" s="5"/>
      <c r="T332" s="5"/>
      <c r="U332" s="5"/>
      <c r="V332" s="57"/>
      <c r="W332" s="5"/>
      <c r="X332" s="5"/>
    </row>
    <row r="333" spans="1:24" x14ac:dyDescent="0.25">
      <c r="A333" s="5"/>
      <c r="B333" s="5"/>
      <c r="C333" s="5"/>
      <c r="D333" s="5"/>
      <c r="E333" s="5"/>
      <c r="F333" s="5"/>
      <c r="G333" s="5"/>
      <c r="H333" s="5"/>
      <c r="I333" s="5"/>
      <c r="J333" s="5"/>
      <c r="K333" s="5"/>
      <c r="L333" s="5"/>
      <c r="M333" s="5"/>
      <c r="N333" s="5"/>
      <c r="O333" s="5"/>
      <c r="P333" s="5"/>
      <c r="Q333" s="5"/>
      <c r="R333" s="5"/>
      <c r="S333" s="5"/>
      <c r="T333" s="5"/>
      <c r="U333" s="5"/>
      <c r="V333" s="57"/>
      <c r="W333" s="5"/>
      <c r="X333" s="5"/>
    </row>
    <row r="334" spans="1:24" x14ac:dyDescent="0.25">
      <c r="A334" s="5"/>
      <c r="B334" s="5"/>
      <c r="C334" s="5"/>
      <c r="D334" s="5"/>
      <c r="E334" s="5"/>
      <c r="F334" s="5"/>
      <c r="G334" s="5"/>
      <c r="H334" s="5"/>
      <c r="I334" s="5"/>
      <c r="J334" s="5"/>
      <c r="K334" s="5"/>
      <c r="L334" s="5"/>
      <c r="M334" s="5"/>
      <c r="N334" s="5"/>
      <c r="O334" s="5"/>
      <c r="P334" s="5"/>
      <c r="Q334" s="5"/>
      <c r="R334" s="5"/>
      <c r="S334" s="5"/>
      <c r="T334" s="5"/>
      <c r="U334" s="5"/>
      <c r="V334" s="57"/>
      <c r="W334" s="5"/>
      <c r="X334" s="5"/>
    </row>
    <row r="335" spans="1:24" x14ac:dyDescent="0.25">
      <c r="A335" s="5"/>
      <c r="B335" s="5"/>
      <c r="C335" s="5"/>
      <c r="D335" s="5"/>
      <c r="E335" s="5"/>
      <c r="F335" s="5"/>
      <c r="G335" s="5"/>
      <c r="H335" s="5"/>
      <c r="I335" s="5"/>
      <c r="J335" s="5"/>
      <c r="K335" s="5"/>
      <c r="L335" s="5"/>
      <c r="M335" s="5"/>
      <c r="N335" s="5"/>
      <c r="O335" s="5"/>
      <c r="P335" s="5"/>
      <c r="Q335" s="5"/>
      <c r="R335" s="5"/>
      <c r="S335" s="5"/>
      <c r="T335" s="5"/>
      <c r="U335" s="5"/>
      <c r="V335" s="57"/>
      <c r="W335" s="5"/>
      <c r="X335" s="5"/>
    </row>
    <row r="336" spans="1:24" x14ac:dyDescent="0.25">
      <c r="A336" s="5"/>
      <c r="B336" s="5"/>
      <c r="C336" s="5"/>
      <c r="D336" s="5"/>
      <c r="E336" s="5"/>
      <c r="F336" s="5"/>
      <c r="G336" s="5"/>
      <c r="H336" s="5"/>
      <c r="I336" s="5"/>
      <c r="J336" s="5"/>
      <c r="K336" s="5"/>
      <c r="L336" s="5"/>
      <c r="M336" s="5"/>
      <c r="N336" s="5"/>
      <c r="O336" s="5"/>
      <c r="P336" s="5"/>
      <c r="Q336" s="5"/>
      <c r="R336" s="5"/>
      <c r="S336" s="5"/>
      <c r="T336" s="5"/>
      <c r="U336" s="5"/>
      <c r="V336" s="57"/>
      <c r="W336" s="5"/>
      <c r="X336" s="5"/>
    </row>
    <row r="337" spans="1:24" x14ac:dyDescent="0.25">
      <c r="A337" s="5"/>
      <c r="B337" s="5"/>
      <c r="C337" s="5"/>
      <c r="D337" s="5"/>
      <c r="E337" s="5"/>
      <c r="F337" s="5"/>
      <c r="G337" s="5"/>
      <c r="H337" s="5"/>
      <c r="I337" s="5"/>
      <c r="J337" s="5"/>
      <c r="K337" s="5"/>
      <c r="L337" s="5"/>
      <c r="M337" s="5"/>
      <c r="N337" s="5"/>
      <c r="O337" s="5"/>
      <c r="P337" s="5"/>
      <c r="Q337" s="5"/>
      <c r="R337" s="5"/>
      <c r="S337" s="5"/>
      <c r="T337" s="5"/>
      <c r="U337" s="5"/>
      <c r="V337" s="57"/>
      <c r="W337" s="5"/>
      <c r="X337" s="5"/>
    </row>
    <row r="338" spans="1:24" x14ac:dyDescent="0.25">
      <c r="A338" s="5"/>
      <c r="B338" s="5"/>
      <c r="C338" s="5"/>
      <c r="D338" s="5"/>
      <c r="E338" s="5"/>
      <c r="F338" s="5"/>
      <c r="G338" s="5"/>
      <c r="H338" s="5"/>
      <c r="I338" s="5"/>
      <c r="J338" s="5"/>
      <c r="K338" s="5"/>
      <c r="L338" s="5"/>
      <c r="M338" s="5"/>
      <c r="N338" s="5"/>
      <c r="O338" s="5"/>
      <c r="P338" s="5"/>
      <c r="Q338" s="5"/>
      <c r="R338" s="5"/>
      <c r="S338" s="5"/>
      <c r="T338" s="5"/>
      <c r="U338" s="5"/>
      <c r="V338" s="57"/>
      <c r="W338" s="5"/>
      <c r="X338" s="5"/>
    </row>
    <row r="339" spans="1:24" x14ac:dyDescent="0.25">
      <c r="A339" s="5"/>
      <c r="B339" s="5"/>
      <c r="C339" s="5"/>
      <c r="D339" s="5"/>
      <c r="E339" s="5"/>
      <c r="F339" s="5"/>
      <c r="G339" s="5"/>
      <c r="H339" s="5"/>
      <c r="I339" s="5"/>
      <c r="J339" s="5"/>
      <c r="K339" s="5"/>
      <c r="L339" s="5"/>
      <c r="M339" s="5"/>
      <c r="N339" s="5"/>
      <c r="O339" s="5"/>
      <c r="P339" s="5"/>
      <c r="Q339" s="5"/>
      <c r="R339" s="5"/>
      <c r="S339" s="5"/>
      <c r="T339" s="5"/>
      <c r="U339" s="5"/>
      <c r="V339" s="57"/>
      <c r="W339" s="5"/>
      <c r="X339" s="5"/>
    </row>
    <row r="340" spans="1:24" x14ac:dyDescent="0.25">
      <c r="A340" s="5"/>
      <c r="B340" s="5"/>
      <c r="C340" s="5"/>
      <c r="D340" s="5"/>
      <c r="E340" s="5"/>
      <c r="F340" s="5"/>
      <c r="G340" s="5"/>
      <c r="H340" s="5"/>
      <c r="I340" s="5"/>
      <c r="J340" s="5"/>
      <c r="K340" s="5"/>
      <c r="L340" s="5"/>
      <c r="M340" s="5"/>
      <c r="N340" s="5"/>
      <c r="O340" s="5"/>
      <c r="P340" s="5"/>
      <c r="Q340" s="5"/>
      <c r="R340" s="5"/>
      <c r="S340" s="5"/>
      <c r="T340" s="5"/>
      <c r="U340" s="5"/>
      <c r="V340" s="57"/>
      <c r="W340" s="5"/>
      <c r="X340" s="5"/>
    </row>
    <row r="341" spans="1:24" x14ac:dyDescent="0.25">
      <c r="A341" s="5"/>
      <c r="B341" s="5"/>
      <c r="C341" s="5"/>
      <c r="D341" s="5"/>
      <c r="E341" s="5"/>
      <c r="F341" s="5"/>
      <c r="G341" s="5"/>
      <c r="H341" s="5"/>
      <c r="I341" s="5"/>
      <c r="J341" s="5"/>
      <c r="K341" s="5"/>
      <c r="L341" s="5"/>
      <c r="M341" s="5"/>
      <c r="N341" s="5"/>
      <c r="O341" s="5"/>
      <c r="P341" s="5"/>
      <c r="Q341" s="5"/>
      <c r="R341" s="5"/>
      <c r="S341" s="5"/>
      <c r="T341" s="5"/>
      <c r="U341" s="5"/>
      <c r="V341" s="57"/>
      <c r="W341" s="5"/>
      <c r="X341" s="5"/>
    </row>
    <row r="342" spans="1:24" x14ac:dyDescent="0.25">
      <c r="A342" s="5"/>
      <c r="B342" s="5"/>
      <c r="C342" s="5"/>
      <c r="D342" s="5"/>
      <c r="E342" s="5"/>
      <c r="F342" s="5"/>
      <c r="G342" s="5"/>
      <c r="H342" s="5"/>
      <c r="I342" s="5"/>
      <c r="J342" s="5"/>
      <c r="K342" s="5"/>
      <c r="L342" s="5"/>
      <c r="M342" s="5"/>
      <c r="N342" s="5"/>
      <c r="O342" s="5"/>
      <c r="P342" s="5"/>
      <c r="Q342" s="5"/>
      <c r="R342" s="5"/>
      <c r="S342" s="5"/>
      <c r="T342" s="5"/>
      <c r="U342" s="5"/>
      <c r="V342" s="57"/>
      <c r="W342" s="5"/>
      <c r="X342" s="5"/>
    </row>
    <row r="343" spans="1:24" x14ac:dyDescent="0.25">
      <c r="A343" s="5"/>
      <c r="B343" s="5"/>
      <c r="C343" s="5"/>
      <c r="D343" s="5"/>
      <c r="E343" s="5"/>
      <c r="F343" s="5"/>
      <c r="G343" s="5"/>
      <c r="H343" s="5"/>
      <c r="I343" s="5"/>
      <c r="J343" s="5"/>
      <c r="K343" s="5"/>
      <c r="L343" s="5"/>
      <c r="M343" s="5"/>
      <c r="N343" s="5"/>
      <c r="O343" s="5"/>
      <c r="P343" s="5"/>
      <c r="Q343" s="5"/>
      <c r="R343" s="5"/>
      <c r="S343" s="5"/>
      <c r="T343" s="5"/>
      <c r="U343" s="5"/>
      <c r="V343" s="57"/>
      <c r="W343" s="5"/>
      <c r="X343" s="5"/>
    </row>
    <row r="344" spans="1:24" x14ac:dyDescent="0.25">
      <c r="A344" s="5"/>
      <c r="B344" s="5"/>
      <c r="C344" s="5"/>
      <c r="D344" s="5"/>
      <c r="E344" s="5"/>
      <c r="F344" s="5"/>
      <c r="G344" s="5"/>
      <c r="H344" s="5"/>
      <c r="I344" s="5"/>
      <c r="J344" s="5"/>
      <c r="K344" s="5"/>
      <c r="L344" s="5"/>
      <c r="M344" s="5"/>
      <c r="N344" s="5"/>
      <c r="O344" s="5"/>
      <c r="P344" s="5"/>
      <c r="Q344" s="5"/>
      <c r="R344" s="5"/>
      <c r="S344" s="5"/>
      <c r="T344" s="5"/>
      <c r="U344" s="5"/>
      <c r="V344" s="57"/>
      <c r="W344" s="5"/>
      <c r="X344" s="5"/>
    </row>
    <row r="345" spans="1:24" x14ac:dyDescent="0.25">
      <c r="A345" s="5"/>
      <c r="B345" s="5"/>
      <c r="C345" s="5"/>
      <c r="D345" s="5"/>
      <c r="E345" s="5"/>
      <c r="F345" s="5"/>
      <c r="G345" s="5"/>
      <c r="H345" s="5"/>
      <c r="I345" s="5"/>
      <c r="J345" s="5"/>
      <c r="K345" s="5"/>
      <c r="L345" s="5"/>
      <c r="M345" s="5"/>
      <c r="N345" s="5"/>
      <c r="O345" s="5"/>
      <c r="P345" s="5"/>
      <c r="Q345" s="5"/>
      <c r="R345" s="5"/>
      <c r="S345" s="5"/>
      <c r="T345" s="5"/>
      <c r="U345" s="5"/>
      <c r="V345" s="57"/>
      <c r="W345" s="5"/>
      <c r="X345" s="5"/>
    </row>
    <row r="346" spans="1:24" x14ac:dyDescent="0.25">
      <c r="A346" s="5"/>
      <c r="B346" s="5"/>
      <c r="C346" s="5"/>
      <c r="D346" s="5"/>
      <c r="E346" s="5"/>
      <c r="F346" s="5"/>
      <c r="G346" s="5"/>
      <c r="H346" s="5"/>
      <c r="I346" s="5"/>
      <c r="J346" s="5"/>
      <c r="K346" s="5"/>
      <c r="L346" s="5"/>
      <c r="M346" s="5"/>
      <c r="N346" s="5"/>
      <c r="O346" s="5"/>
      <c r="P346" s="5"/>
      <c r="Q346" s="5"/>
      <c r="R346" s="5"/>
      <c r="S346" s="5"/>
      <c r="T346" s="5"/>
      <c r="U346" s="5"/>
      <c r="V346" s="57"/>
      <c r="W346" s="5"/>
      <c r="X346" s="5"/>
    </row>
    <row r="347" spans="1:24" x14ac:dyDescent="0.25">
      <c r="A347" s="5"/>
      <c r="B347" s="5"/>
      <c r="C347" s="5"/>
      <c r="D347" s="5"/>
      <c r="E347" s="5"/>
      <c r="F347" s="5"/>
      <c r="G347" s="5"/>
      <c r="H347" s="5"/>
      <c r="I347" s="5"/>
      <c r="J347" s="5"/>
      <c r="K347" s="5"/>
      <c r="L347" s="5"/>
      <c r="M347" s="5"/>
      <c r="N347" s="5"/>
      <c r="O347" s="5"/>
      <c r="P347" s="5"/>
      <c r="Q347" s="5"/>
      <c r="R347" s="5"/>
      <c r="S347" s="5"/>
      <c r="T347" s="5"/>
      <c r="U347" s="5"/>
      <c r="V347" s="57"/>
      <c r="W347" s="5"/>
      <c r="X347" s="5"/>
    </row>
    <row r="348" spans="1:24" x14ac:dyDescent="0.25">
      <c r="A348" s="5"/>
      <c r="B348" s="5"/>
      <c r="C348" s="5"/>
      <c r="D348" s="5"/>
      <c r="E348" s="5"/>
      <c r="F348" s="5"/>
      <c r="G348" s="5"/>
      <c r="H348" s="5"/>
      <c r="I348" s="5"/>
      <c r="J348" s="5"/>
      <c r="K348" s="5"/>
      <c r="L348" s="5"/>
      <c r="M348" s="5"/>
      <c r="N348" s="5"/>
      <c r="O348" s="5"/>
      <c r="P348" s="5"/>
      <c r="Q348" s="5"/>
      <c r="R348" s="5"/>
      <c r="S348" s="5"/>
      <c r="T348" s="5"/>
      <c r="U348" s="5"/>
      <c r="V348" s="57"/>
      <c r="W348" s="5"/>
      <c r="X348" s="5"/>
    </row>
    <row r="349" spans="1:24" x14ac:dyDescent="0.25">
      <c r="A349" s="5"/>
      <c r="B349" s="5"/>
      <c r="C349" s="5"/>
      <c r="D349" s="5"/>
      <c r="E349" s="5"/>
      <c r="F349" s="5"/>
      <c r="G349" s="5"/>
      <c r="H349" s="5"/>
      <c r="I349" s="5"/>
      <c r="J349" s="5"/>
      <c r="K349" s="5"/>
      <c r="L349" s="5"/>
      <c r="M349" s="5"/>
      <c r="N349" s="5"/>
      <c r="O349" s="5"/>
      <c r="P349" s="5"/>
      <c r="Q349" s="5"/>
      <c r="R349" s="5"/>
      <c r="S349" s="5"/>
      <c r="T349" s="5"/>
      <c r="U349" s="5"/>
      <c r="V349" s="57"/>
      <c r="W349" s="5"/>
      <c r="X349" s="5"/>
    </row>
    <row r="350" spans="1:24" x14ac:dyDescent="0.25">
      <c r="A350" s="5"/>
      <c r="B350" s="5"/>
      <c r="C350" s="5"/>
      <c r="D350" s="5"/>
      <c r="E350" s="5"/>
      <c r="F350" s="5"/>
      <c r="G350" s="5"/>
      <c r="H350" s="5"/>
      <c r="I350" s="5"/>
      <c r="J350" s="5"/>
      <c r="K350" s="5"/>
      <c r="L350" s="5"/>
      <c r="M350" s="5"/>
      <c r="N350" s="5"/>
      <c r="O350" s="5"/>
      <c r="P350" s="5"/>
      <c r="Q350" s="5"/>
      <c r="R350" s="5"/>
      <c r="S350" s="5"/>
      <c r="T350" s="5"/>
      <c r="U350" s="5"/>
      <c r="V350" s="57"/>
      <c r="W350" s="5"/>
      <c r="X350" s="5"/>
    </row>
    <row r="351" spans="1:24" x14ac:dyDescent="0.25">
      <c r="A351" s="5"/>
      <c r="B351" s="5"/>
      <c r="C351" s="5"/>
      <c r="D351" s="5"/>
      <c r="E351" s="5"/>
      <c r="F351" s="5"/>
      <c r="G351" s="5"/>
      <c r="H351" s="5"/>
      <c r="I351" s="5"/>
      <c r="J351" s="5"/>
      <c r="K351" s="5"/>
      <c r="L351" s="5"/>
      <c r="M351" s="5"/>
      <c r="N351" s="5"/>
      <c r="O351" s="5"/>
      <c r="P351" s="5"/>
      <c r="Q351" s="5"/>
      <c r="R351" s="5"/>
      <c r="S351" s="5"/>
      <c r="T351" s="5"/>
      <c r="U351" s="5"/>
      <c r="V351" s="57"/>
      <c r="W351" s="5"/>
      <c r="X351" s="5"/>
    </row>
    <row r="352" spans="1:24" x14ac:dyDescent="0.25">
      <c r="A352" s="5"/>
      <c r="B352" s="5"/>
      <c r="C352" s="5"/>
      <c r="D352" s="5"/>
      <c r="E352" s="5"/>
      <c r="F352" s="5"/>
      <c r="G352" s="5"/>
      <c r="H352" s="5"/>
      <c r="I352" s="5"/>
      <c r="J352" s="5"/>
      <c r="K352" s="5"/>
      <c r="L352" s="5"/>
      <c r="M352" s="5"/>
      <c r="N352" s="5"/>
      <c r="O352" s="5"/>
      <c r="P352" s="5"/>
      <c r="Q352" s="5"/>
      <c r="R352" s="5"/>
      <c r="S352" s="5"/>
      <c r="T352" s="5"/>
      <c r="U352" s="5"/>
      <c r="V352" s="57"/>
      <c r="W352" s="5"/>
      <c r="X352" s="5"/>
    </row>
    <row r="353" spans="1:24" x14ac:dyDescent="0.25">
      <c r="A353" s="5"/>
      <c r="B353" s="5"/>
      <c r="C353" s="5"/>
      <c r="D353" s="5"/>
      <c r="E353" s="5"/>
      <c r="F353" s="5"/>
      <c r="G353" s="5"/>
      <c r="H353" s="5"/>
      <c r="I353" s="5"/>
      <c r="J353" s="5"/>
      <c r="K353" s="5"/>
      <c r="L353" s="5"/>
      <c r="M353" s="5"/>
      <c r="N353" s="5"/>
      <c r="O353" s="5"/>
      <c r="P353" s="5"/>
      <c r="Q353" s="5"/>
      <c r="R353" s="5"/>
      <c r="S353" s="5"/>
      <c r="T353" s="5"/>
      <c r="U353" s="5"/>
      <c r="V353" s="57"/>
      <c r="W353" s="5"/>
      <c r="X353" s="5"/>
    </row>
    <row r="354" spans="1:24" x14ac:dyDescent="0.25">
      <c r="A354" s="5"/>
      <c r="B354" s="5"/>
      <c r="C354" s="5"/>
      <c r="D354" s="5"/>
      <c r="E354" s="5"/>
      <c r="F354" s="5"/>
      <c r="G354" s="5"/>
      <c r="H354" s="5"/>
      <c r="I354" s="5"/>
      <c r="J354" s="5"/>
      <c r="K354" s="5"/>
      <c r="L354" s="5"/>
      <c r="M354" s="5"/>
      <c r="N354" s="5"/>
      <c r="O354" s="5"/>
      <c r="P354" s="5"/>
      <c r="Q354" s="5"/>
      <c r="R354" s="5"/>
      <c r="S354" s="5"/>
      <c r="T354" s="5"/>
      <c r="U354" s="5"/>
      <c r="V354" s="57"/>
      <c r="W354" s="5"/>
      <c r="X354" s="5"/>
    </row>
    <row r="355" spans="1:24" x14ac:dyDescent="0.25">
      <c r="A355" s="5"/>
      <c r="B355" s="5"/>
      <c r="C355" s="5"/>
      <c r="D355" s="5"/>
      <c r="E355" s="5"/>
      <c r="F355" s="5"/>
      <c r="G355" s="5"/>
      <c r="H355" s="5"/>
      <c r="I355" s="5"/>
      <c r="J355" s="5"/>
      <c r="K355" s="5"/>
      <c r="L355" s="5"/>
      <c r="M355" s="5"/>
      <c r="N355" s="5"/>
      <c r="O355" s="5"/>
      <c r="P355" s="5"/>
      <c r="Q355" s="5"/>
      <c r="R355" s="5"/>
      <c r="S355" s="5"/>
      <c r="T355" s="5"/>
      <c r="U355" s="5"/>
      <c r="V355" s="57"/>
      <c r="W355" s="5"/>
      <c r="X355" s="5"/>
    </row>
    <row r="356" spans="1:24" x14ac:dyDescent="0.25">
      <c r="A356" s="5"/>
      <c r="B356" s="5"/>
      <c r="C356" s="5"/>
      <c r="D356" s="5"/>
      <c r="E356" s="5"/>
      <c r="F356" s="5"/>
      <c r="G356" s="5"/>
      <c r="H356" s="5"/>
      <c r="I356" s="5"/>
      <c r="J356" s="5"/>
      <c r="K356" s="5"/>
      <c r="L356" s="5"/>
      <c r="M356" s="5"/>
      <c r="N356" s="5"/>
      <c r="O356" s="5"/>
      <c r="P356" s="5"/>
      <c r="Q356" s="5"/>
      <c r="R356" s="5"/>
      <c r="S356" s="5"/>
      <c r="T356" s="5"/>
      <c r="U356" s="5"/>
      <c r="V356" s="57"/>
      <c r="W356" s="5"/>
      <c r="X356" s="5"/>
    </row>
    <row r="357" spans="1:24" x14ac:dyDescent="0.25">
      <c r="A357" s="5"/>
      <c r="B357" s="5"/>
      <c r="C357" s="5"/>
      <c r="D357" s="5"/>
      <c r="E357" s="5"/>
      <c r="F357" s="5"/>
      <c r="G357" s="5"/>
      <c r="H357" s="5"/>
      <c r="I357" s="5"/>
      <c r="J357" s="5"/>
      <c r="K357" s="5"/>
      <c r="L357" s="5"/>
      <c r="M357" s="5"/>
      <c r="N357" s="5"/>
      <c r="O357" s="5"/>
      <c r="P357" s="5"/>
      <c r="Q357" s="5"/>
      <c r="R357" s="5"/>
      <c r="S357" s="5"/>
      <c r="T357" s="5"/>
      <c r="U357" s="5"/>
      <c r="V357" s="57"/>
      <c r="W357" s="5"/>
      <c r="X357" s="5"/>
    </row>
    <row r="358" spans="1:24" x14ac:dyDescent="0.25">
      <c r="A358" s="5"/>
      <c r="B358" s="5"/>
      <c r="C358" s="5"/>
      <c r="D358" s="5"/>
      <c r="E358" s="5"/>
      <c r="F358" s="5"/>
      <c r="G358" s="5"/>
      <c r="H358" s="5"/>
      <c r="I358" s="5"/>
      <c r="J358" s="5"/>
      <c r="K358" s="5"/>
      <c r="L358" s="5"/>
      <c r="M358" s="5"/>
      <c r="N358" s="5"/>
      <c r="O358" s="5"/>
      <c r="P358" s="5"/>
      <c r="Q358" s="5"/>
      <c r="R358" s="5"/>
      <c r="S358" s="5"/>
      <c r="T358" s="5"/>
      <c r="U358" s="5"/>
      <c r="V358" s="57"/>
      <c r="W358" s="5"/>
      <c r="X358" s="5"/>
    </row>
    <row r="359" spans="1:24" x14ac:dyDescent="0.25">
      <c r="A359" s="5"/>
      <c r="B359" s="5"/>
      <c r="C359" s="5"/>
      <c r="D359" s="5"/>
      <c r="E359" s="5"/>
      <c r="F359" s="5"/>
      <c r="G359" s="5"/>
      <c r="H359" s="5"/>
      <c r="I359" s="5"/>
      <c r="J359" s="5"/>
      <c r="K359" s="5"/>
      <c r="L359" s="5"/>
      <c r="M359" s="5"/>
      <c r="N359" s="5"/>
      <c r="O359" s="5"/>
      <c r="P359" s="5"/>
      <c r="Q359" s="5"/>
      <c r="R359" s="5"/>
      <c r="S359" s="5"/>
      <c r="T359" s="5"/>
      <c r="U359" s="5"/>
      <c r="V359" s="57"/>
      <c r="W359" s="5"/>
      <c r="X359" s="5"/>
    </row>
    <row r="360" spans="1:24" x14ac:dyDescent="0.25">
      <c r="A360" s="5"/>
      <c r="B360" s="5"/>
      <c r="C360" s="5"/>
      <c r="D360" s="5"/>
      <c r="E360" s="5"/>
      <c r="F360" s="5"/>
      <c r="G360" s="5"/>
      <c r="H360" s="5"/>
      <c r="I360" s="5"/>
      <c r="J360" s="5"/>
      <c r="K360" s="5"/>
      <c r="L360" s="5"/>
      <c r="M360" s="5"/>
      <c r="N360" s="5"/>
      <c r="O360" s="5"/>
      <c r="P360" s="5"/>
      <c r="Q360" s="5"/>
      <c r="R360" s="5"/>
      <c r="S360" s="5"/>
      <c r="T360" s="5"/>
      <c r="U360" s="5"/>
      <c r="V360" s="57"/>
      <c r="W360" s="5"/>
      <c r="X360" s="5"/>
    </row>
    <row r="361" spans="1:24" x14ac:dyDescent="0.25">
      <c r="A361" s="5"/>
      <c r="B361" s="5"/>
      <c r="C361" s="5"/>
      <c r="D361" s="5"/>
      <c r="E361" s="5"/>
      <c r="F361" s="5"/>
      <c r="G361" s="5"/>
      <c r="H361" s="5"/>
      <c r="I361" s="5"/>
      <c r="J361" s="5"/>
      <c r="K361" s="5"/>
      <c r="L361" s="5"/>
      <c r="M361" s="5"/>
      <c r="N361" s="5"/>
      <c r="O361" s="5"/>
      <c r="P361" s="5"/>
      <c r="Q361" s="5"/>
      <c r="R361" s="5"/>
      <c r="S361" s="5"/>
      <c r="T361" s="5"/>
      <c r="U361" s="5"/>
      <c r="V361" s="57"/>
      <c r="W361" s="5"/>
      <c r="X361" s="5"/>
    </row>
    <row r="362" spans="1:24" x14ac:dyDescent="0.25">
      <c r="A362" s="5"/>
      <c r="B362" s="5"/>
      <c r="C362" s="5"/>
      <c r="D362" s="5"/>
      <c r="E362" s="5"/>
      <c r="F362" s="5"/>
      <c r="G362" s="5"/>
      <c r="H362" s="5"/>
      <c r="I362" s="5"/>
      <c r="J362" s="5"/>
      <c r="K362" s="5"/>
      <c r="L362" s="5"/>
      <c r="M362" s="5"/>
      <c r="N362" s="5"/>
      <c r="O362" s="5"/>
      <c r="P362" s="5"/>
      <c r="Q362" s="5"/>
      <c r="R362" s="5"/>
      <c r="S362" s="5"/>
      <c r="T362" s="5"/>
      <c r="U362" s="5"/>
      <c r="V362" s="57"/>
      <c r="W362" s="5"/>
      <c r="X362" s="5"/>
    </row>
    <row r="363" spans="1:24" x14ac:dyDescent="0.25">
      <c r="A363" s="5"/>
      <c r="B363" s="5"/>
      <c r="C363" s="5"/>
      <c r="D363" s="5"/>
      <c r="E363" s="5"/>
      <c r="F363" s="5"/>
      <c r="G363" s="5"/>
      <c r="H363" s="5"/>
      <c r="I363" s="5"/>
      <c r="J363" s="5"/>
      <c r="K363" s="5"/>
      <c r="L363" s="5"/>
      <c r="M363" s="5"/>
      <c r="N363" s="5"/>
      <c r="O363" s="5"/>
      <c r="P363" s="5"/>
      <c r="Q363" s="5"/>
      <c r="R363" s="5"/>
      <c r="S363" s="5"/>
      <c r="T363" s="5"/>
      <c r="U363" s="5"/>
      <c r="V363" s="57"/>
      <c r="W363" s="5"/>
      <c r="X363" s="5"/>
    </row>
    <row r="364" spans="1:24" x14ac:dyDescent="0.25">
      <c r="A364" s="5"/>
      <c r="B364" s="5"/>
      <c r="C364" s="5"/>
      <c r="D364" s="5"/>
      <c r="E364" s="5"/>
      <c r="F364" s="5"/>
      <c r="G364" s="5"/>
      <c r="H364" s="5"/>
      <c r="I364" s="5"/>
      <c r="J364" s="5"/>
      <c r="K364" s="5"/>
      <c r="L364" s="5"/>
      <c r="M364" s="5"/>
      <c r="N364" s="5"/>
      <c r="O364" s="5"/>
      <c r="P364" s="5"/>
      <c r="Q364" s="5"/>
      <c r="R364" s="5"/>
      <c r="S364" s="5"/>
      <c r="T364" s="5"/>
      <c r="U364" s="5"/>
      <c r="V364" s="57"/>
      <c r="W364" s="5"/>
      <c r="X364" s="5"/>
    </row>
    <row r="365" spans="1:24" x14ac:dyDescent="0.25">
      <c r="A365" s="5"/>
      <c r="B365" s="5"/>
      <c r="C365" s="5"/>
      <c r="D365" s="5"/>
      <c r="E365" s="5"/>
      <c r="F365" s="5"/>
      <c r="G365" s="5"/>
      <c r="H365" s="5"/>
      <c r="I365" s="5"/>
      <c r="J365" s="5"/>
      <c r="K365" s="5"/>
      <c r="L365" s="5"/>
      <c r="M365" s="5"/>
      <c r="N365" s="5"/>
      <c r="O365" s="5"/>
      <c r="P365" s="5"/>
      <c r="Q365" s="5"/>
      <c r="R365" s="5"/>
      <c r="S365" s="5"/>
      <c r="T365" s="5"/>
      <c r="U365" s="5"/>
      <c r="V365" s="57"/>
      <c r="W365" s="5"/>
      <c r="X365" s="5"/>
    </row>
    <row r="366" spans="1:24" x14ac:dyDescent="0.25">
      <c r="A366" s="5"/>
      <c r="B366" s="5"/>
      <c r="C366" s="5"/>
      <c r="D366" s="5"/>
      <c r="E366" s="5"/>
      <c r="F366" s="5"/>
      <c r="G366" s="5"/>
      <c r="H366" s="5"/>
      <c r="I366" s="5"/>
      <c r="J366" s="5"/>
      <c r="K366" s="5"/>
      <c r="L366" s="5"/>
      <c r="M366" s="5"/>
      <c r="N366" s="5"/>
      <c r="O366" s="5"/>
      <c r="P366" s="5"/>
      <c r="Q366" s="5"/>
      <c r="R366" s="5"/>
      <c r="S366" s="5"/>
      <c r="T366" s="5"/>
      <c r="U366" s="5"/>
      <c r="V366" s="57"/>
      <c r="W366" s="5"/>
      <c r="X366" s="5"/>
    </row>
    <row r="367" spans="1:24" x14ac:dyDescent="0.25">
      <c r="A367" s="5"/>
      <c r="B367" s="5"/>
      <c r="C367" s="5"/>
      <c r="D367" s="5"/>
      <c r="E367" s="5"/>
      <c r="F367" s="5"/>
      <c r="G367" s="5"/>
      <c r="H367" s="5"/>
      <c r="I367" s="5"/>
      <c r="J367" s="5"/>
      <c r="K367" s="5"/>
      <c r="L367" s="5"/>
      <c r="M367" s="5"/>
      <c r="N367" s="5"/>
      <c r="O367" s="5"/>
      <c r="P367" s="5"/>
      <c r="Q367" s="5"/>
      <c r="R367" s="5"/>
      <c r="S367" s="5"/>
      <c r="T367" s="5"/>
      <c r="U367" s="5"/>
      <c r="V367" s="57"/>
      <c r="W367" s="5"/>
      <c r="X367" s="5"/>
    </row>
    <row r="368" spans="1:24" x14ac:dyDescent="0.25">
      <c r="A368" s="5"/>
      <c r="B368" s="5"/>
      <c r="C368" s="5"/>
      <c r="D368" s="5"/>
      <c r="E368" s="5"/>
      <c r="F368" s="5"/>
      <c r="G368" s="5"/>
      <c r="H368" s="5"/>
      <c r="I368" s="5"/>
      <c r="J368" s="5"/>
      <c r="K368" s="5"/>
      <c r="L368" s="5"/>
      <c r="M368" s="5"/>
      <c r="N368" s="5"/>
      <c r="O368" s="5"/>
      <c r="P368" s="5"/>
      <c r="Q368" s="5"/>
      <c r="R368" s="5"/>
      <c r="S368" s="5"/>
      <c r="T368" s="5"/>
      <c r="U368" s="5"/>
      <c r="V368" s="57"/>
      <c r="W368" s="5"/>
      <c r="X368" s="5"/>
    </row>
    <row r="369" spans="1:24" x14ac:dyDescent="0.25">
      <c r="A369" s="5"/>
      <c r="B369" s="5"/>
      <c r="C369" s="5"/>
      <c r="D369" s="5"/>
      <c r="E369" s="5"/>
      <c r="F369" s="5"/>
      <c r="G369" s="5"/>
      <c r="H369" s="5"/>
      <c r="I369" s="5"/>
      <c r="J369" s="5"/>
      <c r="K369" s="5"/>
      <c r="L369" s="5"/>
      <c r="M369" s="5"/>
      <c r="N369" s="5"/>
      <c r="O369" s="5"/>
      <c r="P369" s="5"/>
      <c r="Q369" s="5"/>
      <c r="R369" s="5"/>
      <c r="S369" s="5"/>
      <c r="T369" s="5"/>
      <c r="U369" s="5"/>
      <c r="V369" s="57"/>
      <c r="W369" s="5"/>
      <c r="X369" s="5"/>
    </row>
    <row r="370" spans="1:24" x14ac:dyDescent="0.25">
      <c r="A370" s="5"/>
      <c r="B370" s="5"/>
      <c r="C370" s="5"/>
      <c r="D370" s="5"/>
      <c r="E370" s="5"/>
      <c r="F370" s="5"/>
      <c r="G370" s="5"/>
      <c r="H370" s="5"/>
      <c r="I370" s="5"/>
      <c r="J370" s="5"/>
      <c r="K370" s="5"/>
      <c r="L370" s="5"/>
      <c r="M370" s="5"/>
      <c r="N370" s="5"/>
      <c r="O370" s="5"/>
      <c r="P370" s="5"/>
      <c r="Q370" s="5"/>
      <c r="R370" s="5"/>
      <c r="S370" s="5"/>
      <c r="T370" s="5"/>
      <c r="U370" s="5"/>
      <c r="V370" s="57"/>
      <c r="W370" s="5"/>
      <c r="X370" s="5"/>
    </row>
    <row r="371" spans="1:24" x14ac:dyDescent="0.25">
      <c r="A371" s="5"/>
      <c r="B371" s="5"/>
      <c r="C371" s="5"/>
      <c r="D371" s="5"/>
      <c r="E371" s="5"/>
      <c r="F371" s="5"/>
      <c r="G371" s="5"/>
      <c r="H371" s="5"/>
      <c r="I371" s="5"/>
      <c r="J371" s="5"/>
      <c r="K371" s="5"/>
      <c r="L371" s="5"/>
      <c r="M371" s="5"/>
      <c r="N371" s="5"/>
      <c r="O371" s="5"/>
      <c r="P371" s="5"/>
      <c r="Q371" s="5"/>
      <c r="R371" s="5"/>
      <c r="S371" s="5"/>
      <c r="T371" s="5"/>
      <c r="U371" s="5"/>
      <c r="V371" s="57"/>
      <c r="W371" s="5"/>
      <c r="X371" s="5"/>
    </row>
    <row r="372" spans="1:24" x14ac:dyDescent="0.25">
      <c r="A372" s="5"/>
      <c r="B372" s="5"/>
      <c r="C372" s="5"/>
      <c r="D372" s="5"/>
      <c r="E372" s="5"/>
      <c r="F372" s="5"/>
      <c r="G372" s="5"/>
      <c r="H372" s="5"/>
      <c r="I372" s="5"/>
      <c r="J372" s="5"/>
      <c r="K372" s="5"/>
      <c r="L372" s="5"/>
      <c r="M372" s="5"/>
      <c r="N372" s="5"/>
      <c r="O372" s="5"/>
      <c r="P372" s="5"/>
      <c r="Q372" s="5"/>
      <c r="R372" s="5"/>
      <c r="S372" s="5"/>
      <c r="T372" s="5"/>
      <c r="U372" s="5"/>
      <c r="V372" s="57"/>
      <c r="W372" s="5"/>
      <c r="X372" s="5"/>
    </row>
    <row r="373" spans="1:24" x14ac:dyDescent="0.25">
      <c r="A373" s="5"/>
      <c r="B373" s="5"/>
      <c r="C373" s="5"/>
      <c r="D373" s="5"/>
      <c r="E373" s="5"/>
      <c r="F373" s="5"/>
      <c r="G373" s="5"/>
      <c r="H373" s="5"/>
      <c r="I373" s="5"/>
      <c r="J373" s="5"/>
      <c r="K373" s="5"/>
      <c r="L373" s="5"/>
      <c r="M373" s="5"/>
      <c r="N373" s="5"/>
      <c r="O373" s="5"/>
      <c r="P373" s="5"/>
      <c r="Q373" s="5"/>
      <c r="R373" s="5"/>
      <c r="S373" s="5"/>
      <c r="T373" s="5"/>
      <c r="U373" s="5"/>
      <c r="V373" s="57"/>
      <c r="W373" s="5"/>
      <c r="X373" s="5"/>
    </row>
    <row r="374" spans="1:24" x14ac:dyDescent="0.25">
      <c r="A374" s="5"/>
      <c r="B374" s="5"/>
      <c r="C374" s="5"/>
      <c r="D374" s="5"/>
      <c r="E374" s="5"/>
      <c r="F374" s="5"/>
      <c r="G374" s="5"/>
      <c r="H374" s="5"/>
      <c r="I374" s="5"/>
      <c r="J374" s="5"/>
      <c r="K374" s="5"/>
      <c r="L374" s="5"/>
      <c r="M374" s="5"/>
      <c r="N374" s="5"/>
      <c r="O374" s="5"/>
      <c r="P374" s="5"/>
      <c r="Q374" s="5"/>
      <c r="R374" s="5"/>
      <c r="S374" s="5"/>
      <c r="T374" s="5"/>
      <c r="U374" s="5"/>
      <c r="V374" s="57"/>
      <c r="W374" s="5"/>
      <c r="X374" s="5"/>
    </row>
    <row r="375" spans="1:24" x14ac:dyDescent="0.25">
      <c r="A375" s="5"/>
      <c r="B375" s="5"/>
      <c r="C375" s="5"/>
      <c r="D375" s="5"/>
      <c r="E375" s="5"/>
      <c r="F375" s="5"/>
      <c r="G375" s="5"/>
      <c r="H375" s="5"/>
      <c r="I375" s="5"/>
      <c r="J375" s="5"/>
      <c r="K375" s="5"/>
      <c r="L375" s="5"/>
      <c r="M375" s="5"/>
      <c r="N375" s="5"/>
      <c r="O375" s="5"/>
      <c r="P375" s="5"/>
      <c r="Q375" s="5"/>
      <c r="R375" s="5"/>
      <c r="S375" s="5"/>
      <c r="T375" s="5"/>
      <c r="U375" s="5"/>
      <c r="V375" s="57"/>
      <c r="W375" s="5"/>
      <c r="X375" s="5"/>
    </row>
    <row r="376" spans="1:24" x14ac:dyDescent="0.25">
      <c r="A376" s="5"/>
      <c r="B376" s="5"/>
      <c r="C376" s="5"/>
      <c r="D376" s="5"/>
      <c r="E376" s="5"/>
      <c r="F376" s="5"/>
      <c r="G376" s="5"/>
      <c r="H376" s="5"/>
      <c r="I376" s="5"/>
      <c r="J376" s="5"/>
      <c r="K376" s="5"/>
      <c r="L376" s="5"/>
      <c r="M376" s="5"/>
      <c r="N376" s="5"/>
      <c r="O376" s="5"/>
      <c r="P376" s="5"/>
      <c r="Q376" s="5"/>
      <c r="R376" s="5"/>
      <c r="S376" s="5"/>
      <c r="T376" s="5"/>
      <c r="U376" s="5"/>
      <c r="V376" s="57"/>
      <c r="W376" s="5"/>
      <c r="X376" s="5"/>
    </row>
    <row r="377" spans="1:24" x14ac:dyDescent="0.25">
      <c r="A377" s="5"/>
      <c r="B377" s="5"/>
      <c r="C377" s="5"/>
      <c r="D377" s="5"/>
      <c r="E377" s="5"/>
      <c r="F377" s="5"/>
      <c r="G377" s="5"/>
      <c r="H377" s="5"/>
      <c r="I377" s="5"/>
      <c r="J377" s="5"/>
      <c r="K377" s="5"/>
      <c r="L377" s="5"/>
      <c r="M377" s="5"/>
      <c r="N377" s="5"/>
      <c r="O377" s="5"/>
      <c r="P377" s="5"/>
      <c r="Q377" s="5"/>
      <c r="R377" s="5"/>
      <c r="S377" s="5"/>
      <c r="T377" s="5"/>
      <c r="U377" s="5"/>
      <c r="V377" s="57"/>
      <c r="W377" s="5"/>
      <c r="X377" s="5"/>
    </row>
    <row r="378" spans="1:24" x14ac:dyDescent="0.25">
      <c r="A378" s="5"/>
      <c r="B378" s="5"/>
      <c r="C378" s="5"/>
      <c r="D378" s="5"/>
      <c r="E378" s="5"/>
      <c r="F378" s="5"/>
      <c r="G378" s="5"/>
      <c r="H378" s="5"/>
      <c r="I378" s="5"/>
      <c r="J378" s="5"/>
      <c r="K378" s="5"/>
      <c r="L378" s="5"/>
      <c r="M378" s="5"/>
      <c r="N378" s="5"/>
      <c r="O378" s="5"/>
      <c r="P378" s="5"/>
      <c r="Q378" s="5"/>
      <c r="R378" s="5"/>
      <c r="S378" s="5"/>
      <c r="T378" s="5"/>
      <c r="U378" s="5"/>
      <c r="V378" s="57"/>
      <c r="W378" s="5"/>
      <c r="X378" s="5"/>
    </row>
    <row r="379" spans="1:24" x14ac:dyDescent="0.25">
      <c r="A379" s="5"/>
      <c r="B379" s="5"/>
      <c r="C379" s="5"/>
      <c r="D379" s="5"/>
      <c r="E379" s="5"/>
      <c r="F379" s="5"/>
      <c r="G379" s="5"/>
      <c r="H379" s="5"/>
      <c r="I379" s="5"/>
      <c r="J379" s="5"/>
      <c r="K379" s="5"/>
      <c r="L379" s="5"/>
      <c r="M379" s="5"/>
      <c r="N379" s="5"/>
      <c r="O379" s="5"/>
      <c r="P379" s="5"/>
      <c r="Q379" s="5"/>
      <c r="R379" s="5"/>
      <c r="S379" s="5"/>
      <c r="T379" s="5"/>
      <c r="U379" s="5"/>
      <c r="V379" s="57"/>
      <c r="W379" s="5"/>
      <c r="X379" s="5"/>
    </row>
    <row r="380" spans="1:24" x14ac:dyDescent="0.25">
      <c r="A380" s="5"/>
      <c r="B380" s="5"/>
      <c r="C380" s="5"/>
      <c r="D380" s="5"/>
      <c r="E380" s="5"/>
      <c r="F380" s="5"/>
      <c r="G380" s="5"/>
      <c r="H380" s="5"/>
      <c r="I380" s="5"/>
      <c r="J380" s="5"/>
      <c r="K380" s="5"/>
      <c r="L380" s="5"/>
      <c r="M380" s="5"/>
      <c r="N380" s="5"/>
      <c r="O380" s="5"/>
      <c r="P380" s="5"/>
      <c r="Q380" s="5"/>
      <c r="R380" s="5"/>
      <c r="S380" s="5"/>
      <c r="T380" s="5"/>
      <c r="U380" s="5"/>
      <c r="V380" s="57"/>
      <c r="W380" s="5"/>
      <c r="X380" s="5"/>
    </row>
    <row r="381" spans="1:24" x14ac:dyDescent="0.25">
      <c r="A381" s="5"/>
      <c r="B381" s="5"/>
      <c r="C381" s="5"/>
      <c r="D381" s="5"/>
      <c r="E381" s="5"/>
      <c r="F381" s="5"/>
      <c r="G381" s="5"/>
      <c r="H381" s="5"/>
      <c r="I381" s="5"/>
      <c r="J381" s="5"/>
      <c r="K381" s="5"/>
      <c r="L381" s="5"/>
      <c r="M381" s="5"/>
      <c r="N381" s="5"/>
      <c r="O381" s="5"/>
      <c r="P381" s="5"/>
      <c r="Q381" s="5"/>
      <c r="R381" s="5"/>
      <c r="S381" s="5"/>
      <c r="T381" s="5"/>
      <c r="U381" s="5"/>
      <c r="V381" s="57"/>
      <c r="W381" s="5"/>
      <c r="X381" s="5"/>
    </row>
    <row r="382" spans="1:24" x14ac:dyDescent="0.25">
      <c r="A382" s="5"/>
      <c r="B382" s="5"/>
      <c r="C382" s="5"/>
      <c r="D382" s="5"/>
      <c r="E382" s="5"/>
      <c r="F382" s="5"/>
      <c r="G382" s="5"/>
      <c r="H382" s="5"/>
      <c r="I382" s="5"/>
      <c r="J382" s="5"/>
      <c r="K382" s="5"/>
      <c r="L382" s="5"/>
      <c r="M382" s="5"/>
      <c r="N382" s="5"/>
      <c r="O382" s="5"/>
      <c r="P382" s="5"/>
      <c r="Q382" s="5"/>
      <c r="R382" s="5"/>
      <c r="S382" s="5"/>
      <c r="T382" s="5"/>
      <c r="U382" s="5"/>
      <c r="V382" s="57"/>
      <c r="W382" s="5"/>
      <c r="X382" s="5"/>
    </row>
    <row r="383" spans="1:24" x14ac:dyDescent="0.25">
      <c r="A383" s="5"/>
      <c r="B383" s="5"/>
      <c r="C383" s="5"/>
      <c r="D383" s="5"/>
      <c r="E383" s="5"/>
      <c r="F383" s="5"/>
      <c r="G383" s="5"/>
      <c r="H383" s="5"/>
      <c r="I383" s="5"/>
      <c r="J383" s="5"/>
      <c r="K383" s="5"/>
      <c r="L383" s="5"/>
      <c r="M383" s="5"/>
      <c r="N383" s="5"/>
      <c r="O383" s="5"/>
      <c r="P383" s="5"/>
      <c r="Q383" s="5"/>
      <c r="R383" s="5"/>
      <c r="S383" s="5"/>
      <c r="T383" s="5"/>
      <c r="U383" s="5"/>
      <c r="V383" s="57"/>
      <c r="W383" s="5"/>
      <c r="X383" s="5"/>
    </row>
    <row r="384" spans="1:24" x14ac:dyDescent="0.25">
      <c r="A384" s="5"/>
      <c r="B384" s="5"/>
      <c r="C384" s="5"/>
      <c r="D384" s="5"/>
      <c r="E384" s="5"/>
      <c r="F384" s="5"/>
      <c r="G384" s="5"/>
      <c r="H384" s="5"/>
      <c r="I384" s="5"/>
      <c r="J384" s="5"/>
      <c r="K384" s="5"/>
      <c r="L384" s="5"/>
      <c r="M384" s="5"/>
      <c r="N384" s="5"/>
      <c r="O384" s="5"/>
      <c r="P384" s="5"/>
      <c r="Q384" s="5"/>
      <c r="R384" s="5"/>
      <c r="S384" s="5"/>
      <c r="T384" s="5"/>
      <c r="U384" s="5"/>
      <c r="V384" s="57"/>
      <c r="W384" s="5"/>
      <c r="X384" s="5"/>
    </row>
    <row r="385" spans="1:24" x14ac:dyDescent="0.25">
      <c r="A385" s="5"/>
      <c r="B385" s="5"/>
      <c r="C385" s="5"/>
      <c r="D385" s="5"/>
      <c r="E385" s="5"/>
      <c r="F385" s="5"/>
      <c r="G385" s="5"/>
      <c r="H385" s="5"/>
      <c r="I385" s="5"/>
      <c r="J385" s="5"/>
      <c r="K385" s="5"/>
      <c r="L385" s="5"/>
      <c r="M385" s="5"/>
      <c r="N385" s="5"/>
      <c r="O385" s="5"/>
      <c r="P385" s="5"/>
      <c r="Q385" s="5"/>
      <c r="R385" s="5"/>
      <c r="S385" s="5"/>
      <c r="T385" s="5"/>
      <c r="U385" s="5"/>
      <c r="V385" s="57"/>
      <c r="W385" s="5"/>
      <c r="X385" s="5"/>
    </row>
    <row r="386" spans="1:24" x14ac:dyDescent="0.25">
      <c r="A386" s="5"/>
      <c r="B386" s="5"/>
      <c r="C386" s="5"/>
      <c r="D386" s="5"/>
      <c r="E386" s="5"/>
      <c r="F386" s="5"/>
      <c r="G386" s="5"/>
      <c r="H386" s="5"/>
      <c r="I386" s="5"/>
      <c r="J386" s="5"/>
      <c r="K386" s="5"/>
      <c r="L386" s="5"/>
      <c r="M386" s="5"/>
      <c r="N386" s="5"/>
      <c r="O386" s="5"/>
      <c r="P386" s="5"/>
      <c r="Q386" s="5"/>
      <c r="R386" s="5"/>
      <c r="S386" s="5"/>
      <c r="T386" s="5"/>
      <c r="U386" s="5"/>
      <c r="V386" s="57"/>
      <c r="W386" s="5"/>
      <c r="X386" s="5"/>
    </row>
    <row r="387" spans="1:24" x14ac:dyDescent="0.25">
      <c r="A387" s="5"/>
      <c r="B387" s="5"/>
      <c r="C387" s="5"/>
      <c r="D387" s="5"/>
      <c r="E387" s="5"/>
      <c r="F387" s="5"/>
      <c r="G387" s="5"/>
      <c r="H387" s="5"/>
      <c r="I387" s="5"/>
      <c r="J387" s="5"/>
      <c r="K387" s="5"/>
      <c r="L387" s="5"/>
      <c r="M387" s="5"/>
      <c r="N387" s="5"/>
      <c r="O387" s="5"/>
      <c r="P387" s="5"/>
      <c r="Q387" s="5"/>
      <c r="R387" s="5"/>
      <c r="S387" s="5"/>
      <c r="T387" s="5"/>
      <c r="U387" s="5"/>
      <c r="V387" s="57"/>
      <c r="W387" s="5"/>
      <c r="X387" s="5"/>
    </row>
    <row r="388" spans="1:24" x14ac:dyDescent="0.25">
      <c r="A388" s="5"/>
      <c r="B388" s="5"/>
      <c r="C388" s="5"/>
      <c r="D388" s="5"/>
      <c r="E388" s="5"/>
      <c r="F388" s="5"/>
      <c r="G388" s="5"/>
      <c r="H388" s="5"/>
      <c r="I388" s="5"/>
      <c r="J388" s="5"/>
      <c r="K388" s="5"/>
      <c r="L388" s="5"/>
      <c r="M388" s="5"/>
      <c r="N388" s="5"/>
      <c r="O388" s="5"/>
      <c r="P388" s="5"/>
      <c r="Q388" s="5"/>
      <c r="R388" s="5"/>
      <c r="S388" s="5"/>
      <c r="T388" s="5"/>
      <c r="U388" s="5"/>
      <c r="V388" s="57"/>
      <c r="W388" s="5"/>
      <c r="X388" s="5"/>
    </row>
    <row r="389" spans="1:24" x14ac:dyDescent="0.25">
      <c r="A389" s="5"/>
      <c r="B389" s="5"/>
      <c r="C389" s="5"/>
      <c r="D389" s="5"/>
      <c r="E389" s="5"/>
      <c r="F389" s="5"/>
      <c r="G389" s="5"/>
      <c r="H389" s="5"/>
      <c r="I389" s="5"/>
      <c r="J389" s="5"/>
      <c r="K389" s="5"/>
      <c r="L389" s="5"/>
      <c r="M389" s="5"/>
      <c r="N389" s="5"/>
      <c r="O389" s="5"/>
      <c r="P389" s="5"/>
      <c r="Q389" s="5"/>
      <c r="R389" s="5"/>
      <c r="S389" s="5"/>
      <c r="T389" s="5"/>
      <c r="U389" s="5"/>
      <c r="V389" s="57"/>
      <c r="W389" s="5"/>
      <c r="X389" s="5"/>
    </row>
    <row r="390" spans="1:24" x14ac:dyDescent="0.25">
      <c r="A390" s="5"/>
      <c r="B390" s="5"/>
      <c r="C390" s="5"/>
      <c r="D390" s="5"/>
      <c r="E390" s="5"/>
      <c r="F390" s="5"/>
      <c r="G390" s="5"/>
      <c r="H390" s="5"/>
      <c r="I390" s="5"/>
      <c r="J390" s="5"/>
      <c r="K390" s="5"/>
      <c r="L390" s="5"/>
      <c r="M390" s="5"/>
      <c r="N390" s="5"/>
      <c r="O390" s="5"/>
      <c r="P390" s="5"/>
      <c r="Q390" s="5"/>
      <c r="R390" s="5"/>
      <c r="S390" s="5"/>
      <c r="T390" s="5"/>
      <c r="U390" s="5"/>
      <c r="V390" s="57"/>
      <c r="W390" s="5"/>
      <c r="X390" s="5"/>
    </row>
    <row r="391" spans="1:24" x14ac:dyDescent="0.25">
      <c r="A391" s="5"/>
      <c r="B391" s="5"/>
      <c r="C391" s="5"/>
      <c r="D391" s="5"/>
      <c r="E391" s="5"/>
      <c r="F391" s="5"/>
      <c r="G391" s="5"/>
      <c r="H391" s="5"/>
      <c r="I391" s="5"/>
      <c r="J391" s="5"/>
      <c r="K391" s="5"/>
      <c r="L391" s="5"/>
      <c r="M391" s="5"/>
      <c r="N391" s="5"/>
      <c r="O391" s="5"/>
      <c r="P391" s="5"/>
      <c r="Q391" s="5"/>
      <c r="R391" s="5"/>
      <c r="S391" s="5"/>
      <c r="T391" s="5"/>
      <c r="U391" s="5"/>
      <c r="V391" s="57"/>
      <c r="W391" s="5"/>
      <c r="X391" s="5"/>
    </row>
    <row r="392" spans="1:24" x14ac:dyDescent="0.25">
      <c r="A392" s="5"/>
      <c r="B392" s="5"/>
      <c r="C392" s="5"/>
      <c r="D392" s="5"/>
      <c r="E392" s="5"/>
      <c r="F392" s="5"/>
      <c r="G392" s="5"/>
      <c r="H392" s="5"/>
      <c r="I392" s="5"/>
      <c r="J392" s="5"/>
      <c r="K392" s="5"/>
      <c r="L392" s="5"/>
      <c r="M392" s="5"/>
      <c r="N392" s="5"/>
      <c r="O392" s="5"/>
      <c r="P392" s="5"/>
      <c r="Q392" s="5"/>
      <c r="R392" s="5"/>
      <c r="S392" s="5"/>
      <c r="T392" s="5"/>
      <c r="U392" s="5"/>
      <c r="V392" s="57"/>
      <c r="W392" s="5"/>
      <c r="X392" s="5"/>
    </row>
    <row r="393" spans="1:24" x14ac:dyDescent="0.25">
      <c r="A393" s="5"/>
      <c r="B393" s="5"/>
      <c r="C393" s="5"/>
      <c r="D393" s="5"/>
      <c r="E393" s="5"/>
      <c r="F393" s="5"/>
      <c r="G393" s="5"/>
      <c r="H393" s="5"/>
      <c r="I393" s="5"/>
      <c r="J393" s="5"/>
      <c r="K393" s="5"/>
      <c r="L393" s="5"/>
      <c r="M393" s="5"/>
      <c r="N393" s="5"/>
      <c r="O393" s="5"/>
      <c r="P393" s="5"/>
      <c r="Q393" s="5"/>
      <c r="R393" s="5"/>
      <c r="S393" s="5"/>
      <c r="T393" s="5"/>
      <c r="U393" s="5"/>
      <c r="V393" s="57"/>
      <c r="W393" s="5"/>
      <c r="X393" s="5"/>
    </row>
    <row r="394" spans="1:24" x14ac:dyDescent="0.25">
      <c r="A394" s="5"/>
      <c r="B394" s="5"/>
      <c r="C394" s="5"/>
      <c r="D394" s="5"/>
      <c r="E394" s="5"/>
      <c r="F394" s="5"/>
      <c r="G394" s="5"/>
      <c r="H394" s="5"/>
      <c r="I394" s="5"/>
      <c r="J394" s="5"/>
      <c r="K394" s="5"/>
      <c r="L394" s="5"/>
      <c r="M394" s="5"/>
      <c r="N394" s="5"/>
      <c r="O394" s="5"/>
      <c r="P394" s="5"/>
      <c r="Q394" s="5"/>
      <c r="R394" s="5"/>
      <c r="S394" s="5"/>
      <c r="T394" s="5"/>
      <c r="U394" s="5"/>
      <c r="V394" s="57"/>
      <c r="W394" s="5"/>
      <c r="X394" s="5"/>
    </row>
    <row r="395" spans="1:24" x14ac:dyDescent="0.25">
      <c r="A395" s="5"/>
      <c r="B395" s="5"/>
      <c r="C395" s="5"/>
      <c r="D395" s="5"/>
      <c r="E395" s="5"/>
      <c r="F395" s="5"/>
      <c r="G395" s="5"/>
      <c r="H395" s="5"/>
      <c r="I395" s="5"/>
      <c r="J395" s="5"/>
      <c r="K395" s="5"/>
      <c r="L395" s="5"/>
      <c r="M395" s="5"/>
      <c r="N395" s="5"/>
      <c r="O395" s="5"/>
      <c r="P395" s="5"/>
      <c r="Q395" s="5"/>
      <c r="R395" s="5"/>
      <c r="S395" s="5"/>
      <c r="T395" s="5"/>
      <c r="U395" s="5"/>
      <c r="V395" s="57"/>
      <c r="W395" s="5"/>
      <c r="X395" s="5"/>
    </row>
    <row r="396" spans="1:24" x14ac:dyDescent="0.25">
      <c r="A396" s="5"/>
      <c r="B396" s="5"/>
      <c r="C396" s="5"/>
      <c r="D396" s="5"/>
      <c r="E396" s="5"/>
      <c r="F396" s="5"/>
      <c r="G396" s="5"/>
      <c r="H396" s="5"/>
      <c r="I396" s="5"/>
      <c r="J396" s="5"/>
      <c r="K396" s="5"/>
      <c r="L396" s="5"/>
      <c r="M396" s="5"/>
      <c r="N396" s="5"/>
      <c r="O396" s="5"/>
      <c r="P396" s="5"/>
      <c r="Q396" s="5"/>
      <c r="R396" s="5"/>
      <c r="S396" s="5"/>
      <c r="T396" s="5"/>
      <c r="U396" s="5"/>
      <c r="V396" s="57"/>
      <c r="W396" s="5"/>
      <c r="X396" s="5"/>
    </row>
    <row r="397" spans="1:24" x14ac:dyDescent="0.25">
      <c r="A397" s="5"/>
      <c r="B397" s="5"/>
      <c r="C397" s="5"/>
      <c r="D397" s="5"/>
      <c r="E397" s="5"/>
      <c r="F397" s="5"/>
      <c r="G397" s="5"/>
      <c r="H397" s="5"/>
      <c r="I397" s="5"/>
      <c r="J397" s="5"/>
      <c r="K397" s="5"/>
      <c r="L397" s="5"/>
      <c r="M397" s="5"/>
      <c r="N397" s="5"/>
      <c r="O397" s="5"/>
      <c r="P397" s="5"/>
      <c r="Q397" s="5"/>
      <c r="R397" s="5"/>
      <c r="S397" s="5"/>
      <c r="T397" s="5"/>
      <c r="U397" s="5"/>
      <c r="V397" s="57"/>
      <c r="W397" s="5"/>
      <c r="X397" s="5"/>
    </row>
    <row r="398" spans="1:24" x14ac:dyDescent="0.25">
      <c r="A398" s="5"/>
      <c r="B398" s="5"/>
      <c r="C398" s="5"/>
      <c r="D398" s="5"/>
      <c r="E398" s="5"/>
      <c r="F398" s="5"/>
      <c r="G398" s="5"/>
      <c r="H398" s="5"/>
      <c r="I398" s="5"/>
      <c r="J398" s="5"/>
      <c r="K398" s="5"/>
      <c r="L398" s="5"/>
      <c r="M398" s="5"/>
      <c r="N398" s="5"/>
      <c r="O398" s="5"/>
      <c r="P398" s="5"/>
      <c r="Q398" s="5"/>
      <c r="R398" s="5"/>
      <c r="S398" s="5"/>
      <c r="T398" s="5"/>
      <c r="U398" s="5"/>
      <c r="V398" s="57"/>
      <c r="W398" s="5"/>
      <c r="X398" s="5"/>
    </row>
    <row r="399" spans="1:24" x14ac:dyDescent="0.25">
      <c r="A399" s="5"/>
      <c r="B399" s="5"/>
      <c r="C399" s="5"/>
      <c r="D399" s="5"/>
      <c r="E399" s="5"/>
      <c r="F399" s="5"/>
      <c r="G399" s="5"/>
      <c r="H399" s="5"/>
      <c r="I399" s="5"/>
      <c r="J399" s="5"/>
      <c r="K399" s="5"/>
      <c r="L399" s="5"/>
      <c r="M399" s="5"/>
      <c r="N399" s="5"/>
      <c r="O399" s="5"/>
      <c r="P399" s="5"/>
      <c r="Q399" s="5"/>
      <c r="R399" s="5"/>
      <c r="S399" s="5"/>
      <c r="T399" s="5"/>
      <c r="U399" s="5"/>
      <c r="V399" s="57"/>
      <c r="W399" s="5"/>
      <c r="X399" s="5"/>
    </row>
    <row r="400" spans="1:24" x14ac:dyDescent="0.25">
      <c r="A400" s="5"/>
      <c r="B400" s="5"/>
      <c r="C400" s="5"/>
      <c r="D400" s="5"/>
      <c r="E400" s="5"/>
      <c r="F400" s="5"/>
      <c r="G400" s="5"/>
      <c r="H400" s="5"/>
      <c r="I400" s="5"/>
      <c r="J400" s="5"/>
      <c r="K400" s="5"/>
      <c r="L400" s="5"/>
      <c r="M400" s="5"/>
      <c r="N400" s="5"/>
      <c r="O400" s="5"/>
      <c r="P400" s="5"/>
      <c r="Q400" s="5"/>
      <c r="R400" s="5"/>
      <c r="S400" s="5"/>
      <c r="T400" s="5"/>
      <c r="U400" s="5"/>
      <c r="V400" s="57"/>
      <c r="W400" s="5"/>
      <c r="X400" s="5"/>
    </row>
    <row r="401" spans="1:24" x14ac:dyDescent="0.25">
      <c r="A401" s="5"/>
      <c r="B401" s="5"/>
      <c r="C401" s="5"/>
      <c r="D401" s="5"/>
      <c r="E401" s="5"/>
      <c r="F401" s="5"/>
      <c r="G401" s="5"/>
      <c r="H401" s="5"/>
      <c r="I401" s="5"/>
      <c r="J401" s="5"/>
      <c r="K401" s="5"/>
      <c r="L401" s="5"/>
      <c r="M401" s="5"/>
      <c r="N401" s="5"/>
      <c r="O401" s="5"/>
      <c r="P401" s="5"/>
      <c r="Q401" s="5"/>
      <c r="R401" s="5"/>
      <c r="S401" s="5"/>
      <c r="T401" s="5"/>
      <c r="U401" s="5"/>
      <c r="V401" s="57"/>
      <c r="W401" s="5"/>
      <c r="X401" s="5"/>
    </row>
    <row r="402" spans="1:24" x14ac:dyDescent="0.25">
      <c r="A402" s="5"/>
      <c r="B402" s="5"/>
      <c r="C402" s="5"/>
      <c r="D402" s="5"/>
      <c r="E402" s="5"/>
      <c r="F402" s="5"/>
      <c r="G402" s="5"/>
      <c r="H402" s="5"/>
      <c r="I402" s="5"/>
      <c r="J402" s="5"/>
      <c r="K402" s="5"/>
      <c r="L402" s="5"/>
      <c r="M402" s="5"/>
      <c r="N402" s="5"/>
      <c r="O402" s="5"/>
      <c r="P402" s="5"/>
      <c r="Q402" s="5"/>
      <c r="R402" s="5"/>
      <c r="S402" s="5"/>
      <c r="T402" s="5"/>
      <c r="U402" s="5"/>
      <c r="V402" s="57"/>
      <c r="W402" s="5"/>
      <c r="X402" s="5"/>
    </row>
    <row r="403" spans="1:24" x14ac:dyDescent="0.25">
      <c r="A403" s="5"/>
      <c r="B403" s="5"/>
      <c r="C403" s="5"/>
      <c r="D403" s="5"/>
      <c r="E403" s="5"/>
      <c r="F403" s="5"/>
      <c r="G403" s="5"/>
      <c r="H403" s="5"/>
      <c r="I403" s="5"/>
      <c r="J403" s="5"/>
      <c r="K403" s="5"/>
      <c r="L403" s="5"/>
      <c r="M403" s="5"/>
      <c r="N403" s="5"/>
      <c r="O403" s="5"/>
      <c r="P403" s="5"/>
      <c r="Q403" s="5"/>
      <c r="R403" s="5"/>
      <c r="S403" s="5"/>
      <c r="T403" s="5"/>
      <c r="U403" s="5"/>
      <c r="V403" s="57"/>
      <c r="W403" s="5"/>
      <c r="X403" s="5"/>
    </row>
    <row r="404" spans="1:24" x14ac:dyDescent="0.25">
      <c r="A404" s="5"/>
      <c r="B404" s="5"/>
      <c r="C404" s="5"/>
      <c r="D404" s="5"/>
      <c r="E404" s="5"/>
      <c r="F404" s="5"/>
      <c r="G404" s="5"/>
      <c r="H404" s="5"/>
      <c r="I404" s="5"/>
      <c r="J404" s="5"/>
      <c r="K404" s="5"/>
      <c r="L404" s="5"/>
      <c r="M404" s="5"/>
      <c r="N404" s="5"/>
      <c r="O404" s="5"/>
      <c r="P404" s="5"/>
      <c r="Q404" s="5"/>
      <c r="R404" s="5"/>
      <c r="S404" s="5"/>
      <c r="T404" s="5"/>
      <c r="U404" s="5"/>
      <c r="V404" s="57"/>
      <c r="W404" s="5"/>
      <c r="X404" s="5"/>
    </row>
    <row r="405" spans="1:24" x14ac:dyDescent="0.25">
      <c r="A405" s="5"/>
      <c r="B405" s="5"/>
      <c r="C405" s="5"/>
      <c r="D405" s="5"/>
      <c r="E405" s="5"/>
      <c r="F405" s="5"/>
      <c r="G405" s="5"/>
      <c r="H405" s="5"/>
      <c r="I405" s="5"/>
      <c r="J405" s="5"/>
      <c r="K405" s="5"/>
      <c r="L405" s="5"/>
      <c r="M405" s="5"/>
      <c r="N405" s="5"/>
      <c r="O405" s="5"/>
      <c r="P405" s="5"/>
      <c r="Q405" s="5"/>
      <c r="R405" s="5"/>
      <c r="S405" s="5"/>
      <c r="T405" s="5"/>
      <c r="U405" s="5"/>
      <c r="V405" s="57"/>
      <c r="W405" s="5"/>
      <c r="X405" s="5"/>
    </row>
    <row r="406" spans="1:24" x14ac:dyDescent="0.25">
      <c r="A406" s="5"/>
      <c r="B406" s="5"/>
      <c r="C406" s="5"/>
      <c r="D406" s="5"/>
      <c r="E406" s="5"/>
      <c r="F406" s="5"/>
      <c r="G406" s="5"/>
      <c r="H406" s="5"/>
      <c r="I406" s="5"/>
      <c r="J406" s="5"/>
      <c r="K406" s="5"/>
      <c r="L406" s="5"/>
      <c r="M406" s="5"/>
      <c r="N406" s="5"/>
      <c r="O406" s="5"/>
      <c r="P406" s="5"/>
      <c r="Q406" s="5"/>
      <c r="R406" s="5"/>
      <c r="S406" s="5"/>
      <c r="T406" s="5"/>
      <c r="U406" s="5"/>
      <c r="V406" s="57"/>
      <c r="W406" s="5"/>
      <c r="X406" s="5"/>
    </row>
    <row r="407" spans="1:24" x14ac:dyDescent="0.25">
      <c r="A407" s="5"/>
      <c r="B407" s="5"/>
      <c r="C407" s="5"/>
      <c r="D407" s="5"/>
      <c r="E407" s="5"/>
      <c r="F407" s="5"/>
      <c r="G407" s="5"/>
      <c r="H407" s="5"/>
      <c r="I407" s="5"/>
      <c r="J407" s="5"/>
      <c r="K407" s="5"/>
      <c r="L407" s="5"/>
      <c r="M407" s="5"/>
      <c r="N407" s="5"/>
      <c r="O407" s="5"/>
      <c r="P407" s="5"/>
      <c r="Q407" s="5"/>
      <c r="R407" s="5"/>
      <c r="S407" s="5"/>
      <c r="T407" s="5"/>
      <c r="U407" s="5"/>
      <c r="V407" s="57"/>
      <c r="W407" s="5"/>
      <c r="X407" s="5"/>
    </row>
    <row r="408" spans="1:24" x14ac:dyDescent="0.25">
      <c r="A408" s="5"/>
      <c r="B408" s="5"/>
      <c r="C408" s="5"/>
      <c r="D408" s="5"/>
      <c r="E408" s="5"/>
      <c r="F408" s="5"/>
      <c r="G408" s="5"/>
      <c r="H408" s="5"/>
      <c r="I408" s="5"/>
      <c r="J408" s="5"/>
      <c r="K408" s="5"/>
      <c r="L408" s="5"/>
      <c r="M408" s="5"/>
      <c r="N408" s="5"/>
      <c r="O408" s="5"/>
      <c r="P408" s="5"/>
      <c r="Q408" s="5"/>
      <c r="R408" s="5"/>
      <c r="S408" s="5"/>
      <c r="T408" s="5"/>
      <c r="U408" s="5"/>
      <c r="V408" s="57"/>
      <c r="W408" s="5"/>
      <c r="X408" s="5"/>
    </row>
    <row r="409" spans="1:24" x14ac:dyDescent="0.25">
      <c r="A409" s="5"/>
      <c r="B409" s="5"/>
      <c r="C409" s="5"/>
      <c r="D409" s="5"/>
      <c r="E409" s="5"/>
      <c r="F409" s="5"/>
      <c r="G409" s="5"/>
      <c r="H409" s="5"/>
      <c r="I409" s="5"/>
      <c r="J409" s="5"/>
      <c r="K409" s="5"/>
      <c r="L409" s="5"/>
      <c r="M409" s="5"/>
      <c r="N409" s="5"/>
      <c r="O409" s="5"/>
      <c r="P409" s="5"/>
      <c r="Q409" s="5"/>
      <c r="R409" s="5"/>
      <c r="S409" s="5"/>
      <c r="T409" s="5"/>
      <c r="U409" s="5"/>
      <c r="V409" s="57"/>
      <c r="W409" s="5"/>
      <c r="X409" s="5"/>
    </row>
    <row r="410" spans="1:24" x14ac:dyDescent="0.25">
      <c r="A410" s="5"/>
      <c r="B410" s="5"/>
      <c r="C410" s="5"/>
      <c r="D410" s="5"/>
      <c r="E410" s="5"/>
      <c r="F410" s="5"/>
      <c r="G410" s="5"/>
      <c r="H410" s="5"/>
      <c r="I410" s="5"/>
      <c r="J410" s="5"/>
      <c r="K410" s="5"/>
      <c r="L410" s="5"/>
      <c r="M410" s="5"/>
      <c r="N410" s="5"/>
      <c r="O410" s="5"/>
      <c r="P410" s="5"/>
      <c r="Q410" s="5"/>
      <c r="R410" s="5"/>
      <c r="S410" s="5"/>
      <c r="T410" s="5"/>
      <c r="U410" s="5"/>
      <c r="V410" s="57"/>
      <c r="W410" s="5"/>
      <c r="X410" s="5"/>
    </row>
    <row r="411" spans="1:24" x14ac:dyDescent="0.25">
      <c r="A411" s="5"/>
      <c r="B411" s="5"/>
      <c r="C411" s="5"/>
      <c r="D411" s="5"/>
      <c r="E411" s="5"/>
      <c r="F411" s="5"/>
      <c r="G411" s="5"/>
      <c r="H411" s="5"/>
      <c r="I411" s="5"/>
      <c r="J411" s="5"/>
      <c r="K411" s="5"/>
      <c r="L411" s="5"/>
      <c r="M411" s="5"/>
      <c r="N411" s="5"/>
      <c r="O411" s="5"/>
      <c r="P411" s="5"/>
      <c r="Q411" s="5"/>
      <c r="R411" s="5"/>
      <c r="S411" s="5"/>
      <c r="T411" s="5"/>
      <c r="U411" s="5"/>
      <c r="V411" s="57"/>
      <c r="W411" s="5"/>
      <c r="X411" s="5"/>
    </row>
    <row r="412" spans="1:24" x14ac:dyDescent="0.25">
      <c r="A412" s="5"/>
      <c r="B412" s="5"/>
      <c r="C412" s="5"/>
      <c r="D412" s="5"/>
      <c r="E412" s="5"/>
      <c r="F412" s="5"/>
      <c r="G412" s="5"/>
      <c r="H412" s="5"/>
      <c r="I412" s="5"/>
      <c r="J412" s="5"/>
      <c r="K412" s="5"/>
      <c r="L412" s="5"/>
      <c r="M412" s="5"/>
      <c r="N412" s="5"/>
      <c r="O412" s="5"/>
      <c r="P412" s="5"/>
      <c r="Q412" s="5"/>
      <c r="R412" s="5"/>
      <c r="S412" s="5"/>
      <c r="T412" s="5"/>
      <c r="U412" s="5"/>
      <c r="V412" s="57"/>
      <c r="W412" s="5"/>
      <c r="X412" s="5"/>
    </row>
    <row r="413" spans="1:24" x14ac:dyDescent="0.25">
      <c r="A413" s="5"/>
      <c r="B413" s="5"/>
      <c r="C413" s="5"/>
      <c r="D413" s="5"/>
      <c r="E413" s="5"/>
      <c r="F413" s="5"/>
      <c r="G413" s="5"/>
      <c r="H413" s="5"/>
      <c r="I413" s="5"/>
      <c r="J413" s="5"/>
      <c r="K413" s="5"/>
      <c r="L413" s="5"/>
      <c r="M413" s="5"/>
      <c r="N413" s="5"/>
      <c r="O413" s="5"/>
      <c r="P413" s="5"/>
      <c r="Q413" s="5"/>
      <c r="R413" s="5"/>
      <c r="S413" s="5"/>
      <c r="T413" s="5"/>
      <c r="U413" s="5"/>
      <c r="V413" s="57"/>
      <c r="W413" s="5"/>
      <c r="X413" s="5"/>
    </row>
    <row r="414" spans="1:24" x14ac:dyDescent="0.25">
      <c r="A414" s="5"/>
      <c r="B414" s="5"/>
      <c r="C414" s="5"/>
      <c r="D414" s="5"/>
      <c r="E414" s="5"/>
      <c r="F414" s="5"/>
      <c r="G414" s="5"/>
      <c r="H414" s="5"/>
      <c r="I414" s="5"/>
      <c r="J414" s="5"/>
      <c r="K414" s="5"/>
      <c r="L414" s="5"/>
      <c r="M414" s="5"/>
      <c r="N414" s="5"/>
      <c r="O414" s="5"/>
      <c r="P414" s="5"/>
      <c r="Q414" s="5"/>
      <c r="R414" s="5"/>
      <c r="S414" s="5"/>
      <c r="T414" s="5"/>
      <c r="U414" s="5"/>
      <c r="V414" s="57"/>
      <c r="W414" s="5"/>
      <c r="X414" s="5"/>
    </row>
    <row r="415" spans="1:24" x14ac:dyDescent="0.25">
      <c r="A415" s="5"/>
      <c r="B415" s="5"/>
      <c r="C415" s="5"/>
      <c r="D415" s="5"/>
      <c r="E415" s="5"/>
      <c r="F415" s="5"/>
      <c r="G415" s="5"/>
      <c r="H415" s="5"/>
      <c r="I415" s="5"/>
      <c r="J415" s="5"/>
      <c r="K415" s="5"/>
      <c r="L415" s="5"/>
      <c r="M415" s="5"/>
      <c r="N415" s="5"/>
      <c r="O415" s="5"/>
      <c r="P415" s="5"/>
      <c r="Q415" s="5"/>
      <c r="R415" s="5"/>
      <c r="S415" s="5"/>
      <c r="T415" s="5"/>
      <c r="U415" s="5"/>
      <c r="V415" s="57"/>
      <c r="W415" s="5"/>
      <c r="X415" s="5"/>
    </row>
    <row r="416" spans="1:24" x14ac:dyDescent="0.25">
      <c r="A416" s="5"/>
      <c r="B416" s="5"/>
      <c r="C416" s="5"/>
      <c r="D416" s="5"/>
      <c r="E416" s="5"/>
      <c r="F416" s="5"/>
      <c r="G416" s="5"/>
      <c r="H416" s="5"/>
      <c r="I416" s="5"/>
      <c r="J416" s="5"/>
      <c r="K416" s="5"/>
      <c r="L416" s="5"/>
      <c r="M416" s="5"/>
      <c r="N416" s="5"/>
      <c r="O416" s="5"/>
      <c r="P416" s="5"/>
      <c r="Q416" s="5"/>
      <c r="R416" s="5"/>
      <c r="S416" s="5"/>
      <c r="T416" s="5"/>
      <c r="U416" s="5"/>
      <c r="V416" s="57"/>
      <c r="W416" s="5"/>
      <c r="X416" s="5"/>
    </row>
    <row r="417" spans="1:24" x14ac:dyDescent="0.25">
      <c r="A417" s="5"/>
      <c r="B417" s="5"/>
      <c r="C417" s="5"/>
      <c r="D417" s="5"/>
      <c r="E417" s="5"/>
      <c r="F417" s="5"/>
      <c r="G417" s="5"/>
      <c r="H417" s="5"/>
      <c r="I417" s="5"/>
      <c r="J417" s="5"/>
      <c r="K417" s="5"/>
      <c r="L417" s="5"/>
      <c r="M417" s="5"/>
      <c r="N417" s="5"/>
      <c r="O417" s="5"/>
      <c r="P417" s="5"/>
      <c r="Q417" s="5"/>
      <c r="R417" s="5"/>
      <c r="S417" s="5"/>
      <c r="T417" s="5"/>
      <c r="U417" s="5"/>
      <c r="V417" s="57"/>
      <c r="W417" s="5"/>
      <c r="X417" s="5"/>
    </row>
    <row r="418" spans="1:24" x14ac:dyDescent="0.25">
      <c r="A418" s="5"/>
      <c r="B418" s="5"/>
      <c r="C418" s="5"/>
      <c r="D418" s="5"/>
      <c r="E418" s="5"/>
      <c r="F418" s="5"/>
      <c r="G418" s="5"/>
      <c r="H418" s="5"/>
      <c r="I418" s="5"/>
      <c r="J418" s="5"/>
      <c r="K418" s="5"/>
      <c r="L418" s="5"/>
      <c r="M418" s="5"/>
      <c r="N418" s="5"/>
      <c r="O418" s="5"/>
      <c r="P418" s="5"/>
      <c r="Q418" s="5"/>
      <c r="R418" s="5"/>
      <c r="S418" s="5"/>
      <c r="T418" s="5"/>
      <c r="U418" s="5"/>
      <c r="V418" s="57"/>
      <c r="W418" s="5"/>
      <c r="X418" s="5"/>
    </row>
    <row r="419" spans="1:24" x14ac:dyDescent="0.25">
      <c r="A419" s="5"/>
      <c r="B419" s="5"/>
      <c r="C419" s="5"/>
      <c r="D419" s="5"/>
      <c r="E419" s="5"/>
      <c r="F419" s="5"/>
      <c r="G419" s="5"/>
      <c r="H419" s="5"/>
      <c r="I419" s="5"/>
      <c r="J419" s="5"/>
      <c r="K419" s="5"/>
      <c r="L419" s="5"/>
      <c r="M419" s="5"/>
      <c r="N419" s="5"/>
      <c r="O419" s="5"/>
      <c r="P419" s="5"/>
      <c r="Q419" s="5"/>
      <c r="R419" s="5"/>
      <c r="S419" s="5"/>
      <c r="T419" s="5"/>
      <c r="U419" s="5"/>
      <c r="V419" s="57"/>
      <c r="W419" s="5"/>
      <c r="X419" s="5"/>
    </row>
    <row r="420" spans="1:24" x14ac:dyDescent="0.25">
      <c r="A420" s="5"/>
      <c r="B420" s="5"/>
      <c r="C420" s="5"/>
      <c r="D420" s="5"/>
      <c r="E420" s="5"/>
      <c r="F420" s="5"/>
      <c r="G420" s="5"/>
      <c r="H420" s="5"/>
      <c r="I420" s="5"/>
      <c r="J420" s="5"/>
      <c r="K420" s="5"/>
      <c r="L420" s="5"/>
      <c r="M420" s="5"/>
      <c r="N420" s="5"/>
      <c r="O420" s="5"/>
      <c r="P420" s="5"/>
      <c r="Q420" s="5"/>
      <c r="R420" s="5"/>
      <c r="S420" s="5"/>
      <c r="T420" s="5"/>
      <c r="U420" s="5"/>
      <c r="V420" s="57"/>
      <c r="W420" s="5"/>
      <c r="X420" s="5"/>
    </row>
    <row r="421" spans="1:24" x14ac:dyDescent="0.25">
      <c r="A421" s="5"/>
      <c r="B421" s="5"/>
      <c r="C421" s="5"/>
      <c r="D421" s="5"/>
      <c r="E421" s="5"/>
      <c r="F421" s="5"/>
      <c r="G421" s="5"/>
      <c r="H421" s="5"/>
      <c r="I421" s="5"/>
      <c r="J421" s="5"/>
      <c r="K421" s="5"/>
      <c r="L421" s="5"/>
      <c r="M421" s="5"/>
      <c r="N421" s="5"/>
      <c r="O421" s="5"/>
      <c r="P421" s="5"/>
      <c r="Q421" s="5"/>
      <c r="R421" s="5"/>
      <c r="S421" s="5"/>
      <c r="T421" s="5"/>
      <c r="U421" s="5"/>
      <c r="V421" s="57"/>
      <c r="W421" s="5"/>
      <c r="X421" s="5"/>
    </row>
    <row r="422" spans="1:24" x14ac:dyDescent="0.25">
      <c r="A422" s="5"/>
      <c r="B422" s="5"/>
      <c r="C422" s="5"/>
      <c r="D422" s="5"/>
      <c r="E422" s="5"/>
      <c r="F422" s="5"/>
      <c r="G422" s="5"/>
      <c r="H422" s="5"/>
      <c r="I422" s="5"/>
      <c r="J422" s="5"/>
      <c r="K422" s="5"/>
      <c r="L422" s="5"/>
      <c r="M422" s="5"/>
      <c r="N422" s="5"/>
      <c r="O422" s="5"/>
      <c r="P422" s="5"/>
      <c r="Q422" s="5"/>
      <c r="R422" s="5"/>
      <c r="S422" s="5"/>
      <c r="T422" s="5"/>
      <c r="U422" s="5"/>
      <c r="V422" s="57"/>
      <c r="W422" s="5"/>
      <c r="X422" s="5"/>
    </row>
    <row r="423" spans="1:24" x14ac:dyDescent="0.25">
      <c r="A423" s="5"/>
      <c r="B423" s="5"/>
      <c r="C423" s="5"/>
      <c r="D423" s="5"/>
      <c r="E423" s="5"/>
      <c r="F423" s="5"/>
      <c r="G423" s="5"/>
      <c r="H423" s="5"/>
      <c r="I423" s="5"/>
      <c r="J423" s="5"/>
      <c r="K423" s="5"/>
      <c r="L423" s="5"/>
      <c r="M423" s="5"/>
      <c r="N423" s="5"/>
      <c r="O423" s="5"/>
      <c r="P423" s="5"/>
      <c r="Q423" s="5"/>
      <c r="R423" s="5"/>
      <c r="S423" s="5"/>
      <c r="T423" s="5"/>
      <c r="U423" s="5"/>
      <c r="V423" s="57"/>
      <c r="W423" s="5"/>
      <c r="X423" s="5"/>
    </row>
    <row r="424" spans="1:24" x14ac:dyDescent="0.25">
      <c r="A424" s="5"/>
      <c r="B424" s="5"/>
      <c r="C424" s="5"/>
      <c r="D424" s="5"/>
      <c r="E424" s="5"/>
      <c r="F424" s="5"/>
      <c r="G424" s="5"/>
      <c r="H424" s="5"/>
      <c r="I424" s="5"/>
      <c r="J424" s="5"/>
      <c r="K424" s="5"/>
      <c r="L424" s="5"/>
      <c r="M424" s="5"/>
      <c r="N424" s="5"/>
      <c r="O424" s="5"/>
      <c r="P424" s="5"/>
      <c r="Q424" s="5"/>
      <c r="R424" s="5"/>
      <c r="S424" s="5"/>
      <c r="T424" s="5"/>
      <c r="U424" s="5"/>
      <c r="V424" s="57"/>
      <c r="W424" s="5"/>
      <c r="X424" s="5"/>
    </row>
    <row r="425" spans="1:24" x14ac:dyDescent="0.25">
      <c r="A425" s="5"/>
      <c r="B425" s="5"/>
      <c r="C425" s="5"/>
      <c r="D425" s="5"/>
      <c r="E425" s="5"/>
      <c r="F425" s="5"/>
      <c r="G425" s="5"/>
      <c r="H425" s="5"/>
      <c r="I425" s="5"/>
      <c r="J425" s="5"/>
      <c r="K425" s="5"/>
      <c r="L425" s="5"/>
      <c r="M425" s="5"/>
      <c r="N425" s="5"/>
      <c r="O425" s="5"/>
      <c r="P425" s="5"/>
      <c r="Q425" s="5"/>
      <c r="R425" s="5"/>
      <c r="S425" s="5"/>
      <c r="T425" s="5"/>
      <c r="U425" s="5"/>
      <c r="V425" s="57"/>
      <c r="W425" s="5"/>
      <c r="X425" s="5"/>
    </row>
    <row r="426" spans="1:24" x14ac:dyDescent="0.25">
      <c r="A426" s="5"/>
      <c r="B426" s="5"/>
      <c r="C426" s="5"/>
      <c r="D426" s="5"/>
      <c r="E426" s="5"/>
      <c r="F426" s="5"/>
      <c r="G426" s="5"/>
      <c r="H426" s="5"/>
      <c r="I426" s="5"/>
      <c r="J426" s="5"/>
      <c r="K426" s="5"/>
      <c r="L426" s="5"/>
      <c r="M426" s="5"/>
      <c r="N426" s="5"/>
      <c r="O426" s="5"/>
      <c r="P426" s="5"/>
      <c r="Q426" s="5"/>
      <c r="R426" s="5"/>
      <c r="S426" s="5"/>
      <c r="T426" s="5"/>
      <c r="U426" s="5"/>
      <c r="V426" s="57"/>
      <c r="W426" s="5"/>
      <c r="X426" s="5"/>
    </row>
    <row r="427" spans="1:24" x14ac:dyDescent="0.25">
      <c r="A427" s="5"/>
      <c r="B427" s="5"/>
      <c r="C427" s="5"/>
      <c r="D427" s="5"/>
      <c r="E427" s="5"/>
      <c r="F427" s="5"/>
      <c r="G427" s="5"/>
      <c r="H427" s="5"/>
      <c r="I427" s="5"/>
      <c r="J427" s="5"/>
      <c r="K427" s="5"/>
      <c r="L427" s="5"/>
      <c r="M427" s="5"/>
      <c r="N427" s="5"/>
      <c r="O427" s="5"/>
      <c r="P427" s="5"/>
      <c r="Q427" s="5"/>
      <c r="R427" s="5"/>
      <c r="S427" s="5"/>
      <c r="T427" s="5"/>
      <c r="U427" s="5"/>
      <c r="V427" s="57"/>
      <c r="W427" s="5"/>
      <c r="X427" s="5"/>
    </row>
    <row r="428" spans="1:24" x14ac:dyDescent="0.25">
      <c r="A428" s="5"/>
      <c r="B428" s="5"/>
      <c r="C428" s="5"/>
      <c r="D428" s="5"/>
      <c r="E428" s="5"/>
      <c r="F428" s="5"/>
      <c r="G428" s="5"/>
      <c r="H428" s="5"/>
      <c r="I428" s="5"/>
      <c r="J428" s="5"/>
      <c r="K428" s="5"/>
      <c r="L428" s="5"/>
      <c r="M428" s="5"/>
      <c r="N428" s="5"/>
      <c r="O428" s="5"/>
      <c r="P428" s="5"/>
      <c r="Q428" s="5"/>
      <c r="R428" s="5"/>
      <c r="S428" s="5"/>
      <c r="T428" s="5"/>
      <c r="U428" s="5"/>
      <c r="V428" s="57"/>
      <c r="W428" s="5"/>
      <c r="X428" s="5"/>
    </row>
    <row r="429" spans="1:24" x14ac:dyDescent="0.25">
      <c r="A429" s="5"/>
      <c r="B429" s="5"/>
      <c r="C429" s="5"/>
      <c r="D429" s="5"/>
      <c r="E429" s="5"/>
      <c r="F429" s="5"/>
      <c r="G429" s="5"/>
      <c r="H429" s="5"/>
      <c r="I429" s="5"/>
      <c r="J429" s="5"/>
      <c r="K429" s="5"/>
      <c r="L429" s="5"/>
      <c r="M429" s="5"/>
      <c r="N429" s="5"/>
      <c r="O429" s="5"/>
      <c r="P429" s="5"/>
      <c r="Q429" s="5"/>
      <c r="R429" s="5"/>
      <c r="S429" s="5"/>
      <c r="T429" s="5"/>
      <c r="U429" s="5"/>
      <c r="V429" s="57"/>
      <c r="W429" s="5"/>
      <c r="X429" s="5"/>
    </row>
    <row r="430" spans="1:24" x14ac:dyDescent="0.25">
      <c r="A430" s="5"/>
      <c r="B430" s="5"/>
      <c r="C430" s="5"/>
      <c r="D430" s="5"/>
      <c r="E430" s="5"/>
      <c r="F430" s="5"/>
      <c r="G430" s="5"/>
      <c r="H430" s="5"/>
      <c r="I430" s="5"/>
      <c r="J430" s="5"/>
      <c r="K430" s="5"/>
      <c r="L430" s="5"/>
      <c r="M430" s="5"/>
      <c r="N430" s="5"/>
      <c r="O430" s="5"/>
      <c r="P430" s="5"/>
      <c r="Q430" s="5"/>
      <c r="R430" s="5"/>
      <c r="S430" s="5"/>
      <c r="T430" s="5"/>
      <c r="U430" s="5"/>
      <c r="V430" s="57"/>
      <c r="W430" s="5"/>
      <c r="X430" s="5"/>
    </row>
    <row r="431" spans="1:24" x14ac:dyDescent="0.25">
      <c r="A431" s="5"/>
      <c r="B431" s="5"/>
      <c r="C431" s="5"/>
      <c r="D431" s="5"/>
      <c r="E431" s="5"/>
      <c r="F431" s="5"/>
      <c r="G431" s="5"/>
      <c r="H431" s="5"/>
      <c r="I431" s="5"/>
      <c r="J431" s="5"/>
      <c r="K431" s="5"/>
      <c r="L431" s="5"/>
      <c r="M431" s="5"/>
      <c r="N431" s="5"/>
      <c r="O431" s="5"/>
      <c r="P431" s="5"/>
      <c r="Q431" s="5"/>
      <c r="R431" s="5"/>
      <c r="S431" s="5"/>
      <c r="T431" s="5"/>
      <c r="U431" s="5"/>
      <c r="V431" s="57"/>
      <c r="W431" s="5"/>
      <c r="X431" s="5"/>
    </row>
    <row r="432" spans="1:24" x14ac:dyDescent="0.25">
      <c r="A432" s="5"/>
      <c r="B432" s="5"/>
      <c r="C432" s="5"/>
      <c r="D432" s="5"/>
      <c r="E432" s="5"/>
      <c r="F432" s="5"/>
      <c r="G432" s="5"/>
      <c r="H432" s="5"/>
      <c r="I432" s="5"/>
      <c r="J432" s="5"/>
      <c r="K432" s="5"/>
      <c r="L432" s="5"/>
      <c r="M432" s="5"/>
      <c r="N432" s="5"/>
      <c r="O432" s="5"/>
      <c r="P432" s="5"/>
      <c r="Q432" s="5"/>
      <c r="R432" s="5"/>
      <c r="S432" s="5"/>
      <c r="T432" s="5"/>
      <c r="U432" s="5"/>
      <c r="V432" s="57"/>
      <c r="W432" s="5"/>
      <c r="X432" s="5"/>
    </row>
    <row r="433" spans="1:24" x14ac:dyDescent="0.25">
      <c r="A433" s="5"/>
      <c r="B433" s="5"/>
      <c r="C433" s="5"/>
      <c r="D433" s="5"/>
      <c r="E433" s="5"/>
      <c r="F433" s="5"/>
      <c r="G433" s="5"/>
      <c r="H433" s="5"/>
      <c r="I433" s="5"/>
      <c r="J433" s="5"/>
      <c r="K433" s="5"/>
      <c r="L433" s="5"/>
      <c r="M433" s="5"/>
      <c r="N433" s="5"/>
      <c r="O433" s="5"/>
      <c r="P433" s="5"/>
      <c r="Q433" s="5"/>
      <c r="R433" s="5"/>
      <c r="S433" s="5"/>
      <c r="T433" s="5"/>
      <c r="U433" s="5"/>
      <c r="V433" s="57"/>
      <c r="W433" s="5"/>
      <c r="X433" s="5"/>
    </row>
    <row r="434" spans="1:24" x14ac:dyDescent="0.25">
      <c r="A434" s="5"/>
      <c r="B434" s="5"/>
      <c r="C434" s="5"/>
      <c r="D434" s="5"/>
      <c r="E434" s="5"/>
      <c r="F434" s="5"/>
      <c r="G434" s="5"/>
      <c r="H434" s="5"/>
      <c r="I434" s="5"/>
      <c r="J434" s="5"/>
      <c r="K434" s="5"/>
      <c r="L434" s="5"/>
      <c r="M434" s="5"/>
      <c r="N434" s="5"/>
      <c r="O434" s="5"/>
      <c r="P434" s="5"/>
      <c r="Q434" s="5"/>
      <c r="R434" s="5"/>
      <c r="S434" s="5"/>
      <c r="T434" s="5"/>
      <c r="U434" s="5"/>
      <c r="V434" s="57"/>
      <c r="W434" s="5"/>
      <c r="X434" s="5"/>
    </row>
    <row r="435" spans="1:24" x14ac:dyDescent="0.25">
      <c r="A435" s="5"/>
      <c r="B435" s="5"/>
      <c r="C435" s="5"/>
      <c r="D435" s="5"/>
      <c r="E435" s="5"/>
      <c r="F435" s="5"/>
      <c r="G435" s="5"/>
      <c r="H435" s="5"/>
      <c r="I435" s="5"/>
      <c r="J435" s="5"/>
      <c r="K435" s="5"/>
      <c r="L435" s="5"/>
      <c r="M435" s="5"/>
      <c r="N435" s="5"/>
      <c r="O435" s="5"/>
      <c r="P435" s="5"/>
      <c r="Q435" s="5"/>
      <c r="R435" s="5"/>
      <c r="S435" s="5"/>
      <c r="T435" s="5"/>
      <c r="U435" s="5"/>
      <c r="V435" s="57"/>
      <c r="W435" s="5"/>
      <c r="X435" s="5"/>
    </row>
    <row r="436" spans="1:24" x14ac:dyDescent="0.25">
      <c r="A436" s="5"/>
      <c r="B436" s="5"/>
      <c r="C436" s="5"/>
      <c r="D436" s="5"/>
      <c r="E436" s="5"/>
      <c r="F436" s="5"/>
      <c r="G436" s="5"/>
      <c r="H436" s="5"/>
      <c r="I436" s="5"/>
      <c r="J436" s="5"/>
      <c r="K436" s="5"/>
      <c r="L436" s="5"/>
      <c r="M436" s="5"/>
      <c r="N436" s="5"/>
      <c r="O436" s="5"/>
      <c r="P436" s="5"/>
      <c r="Q436" s="5"/>
      <c r="R436" s="5"/>
      <c r="S436" s="5"/>
      <c r="T436" s="5"/>
      <c r="U436" s="5"/>
      <c r="V436" s="57"/>
      <c r="W436" s="5"/>
      <c r="X436" s="5"/>
    </row>
    <row r="437" spans="1:24" x14ac:dyDescent="0.25">
      <c r="A437" s="5"/>
      <c r="B437" s="5"/>
      <c r="C437" s="5"/>
      <c r="D437" s="5"/>
      <c r="E437" s="5"/>
      <c r="F437" s="5"/>
      <c r="G437" s="5"/>
      <c r="H437" s="5"/>
      <c r="I437" s="5"/>
      <c r="J437" s="5"/>
      <c r="K437" s="5"/>
      <c r="L437" s="5"/>
      <c r="M437" s="5"/>
      <c r="N437" s="5"/>
      <c r="O437" s="5"/>
      <c r="P437" s="5"/>
      <c r="Q437" s="5"/>
      <c r="R437" s="5"/>
      <c r="S437" s="5"/>
      <c r="T437" s="5"/>
      <c r="U437" s="5"/>
      <c r="V437" s="57"/>
      <c r="W437" s="5"/>
      <c r="X437" s="5"/>
    </row>
    <row r="438" spans="1:24" x14ac:dyDescent="0.25">
      <c r="A438" s="5"/>
      <c r="B438" s="5"/>
      <c r="C438" s="5"/>
      <c r="D438" s="5"/>
      <c r="E438" s="5"/>
      <c r="F438" s="5"/>
      <c r="G438" s="5"/>
      <c r="H438" s="5"/>
      <c r="I438" s="5"/>
      <c r="J438" s="5"/>
      <c r="K438" s="5"/>
      <c r="L438" s="5"/>
      <c r="M438" s="5"/>
      <c r="N438" s="5"/>
      <c r="O438" s="5"/>
      <c r="P438" s="5"/>
      <c r="Q438" s="5"/>
      <c r="R438" s="5"/>
      <c r="S438" s="5"/>
      <c r="T438" s="5"/>
      <c r="U438" s="5"/>
      <c r="V438" s="57"/>
      <c r="W438" s="5"/>
      <c r="X438" s="5"/>
    </row>
    <row r="439" spans="1:24" x14ac:dyDescent="0.25">
      <c r="A439" s="5"/>
      <c r="B439" s="5"/>
      <c r="C439" s="5"/>
      <c r="D439" s="5"/>
      <c r="E439" s="5"/>
      <c r="F439" s="5"/>
      <c r="G439" s="5"/>
      <c r="H439" s="5"/>
      <c r="I439" s="5"/>
      <c r="J439" s="5"/>
      <c r="K439" s="5"/>
      <c r="L439" s="5"/>
      <c r="M439" s="5"/>
      <c r="N439" s="5"/>
      <c r="O439" s="5"/>
      <c r="P439" s="5"/>
      <c r="Q439" s="5"/>
      <c r="R439" s="5"/>
      <c r="S439" s="5"/>
      <c r="T439" s="5"/>
      <c r="U439" s="5"/>
      <c r="V439" s="57"/>
      <c r="W439" s="5"/>
      <c r="X439" s="5"/>
    </row>
    <row r="440" spans="1:24" x14ac:dyDescent="0.25">
      <c r="A440" s="5"/>
      <c r="B440" s="5"/>
      <c r="C440" s="5"/>
      <c r="D440" s="5"/>
      <c r="E440" s="5"/>
      <c r="F440" s="5"/>
      <c r="G440" s="5"/>
      <c r="H440" s="5"/>
      <c r="I440" s="5"/>
      <c r="J440" s="5"/>
      <c r="K440" s="5"/>
      <c r="L440" s="5"/>
      <c r="M440" s="5"/>
      <c r="N440" s="5"/>
      <c r="O440" s="5"/>
      <c r="P440" s="5"/>
      <c r="Q440" s="5"/>
      <c r="R440" s="5"/>
      <c r="S440" s="5"/>
      <c r="T440" s="5"/>
      <c r="U440" s="5"/>
      <c r="V440" s="57"/>
      <c r="W440" s="5"/>
      <c r="X440" s="5"/>
    </row>
    <row r="441" spans="1:24" x14ac:dyDescent="0.25">
      <c r="A441" s="5"/>
      <c r="B441" s="5"/>
      <c r="C441" s="5"/>
      <c r="D441" s="5"/>
      <c r="E441" s="5"/>
      <c r="F441" s="5"/>
      <c r="G441" s="5"/>
      <c r="H441" s="5"/>
      <c r="I441" s="5"/>
      <c r="J441" s="5"/>
      <c r="K441" s="5"/>
      <c r="L441" s="5"/>
      <c r="M441" s="5"/>
      <c r="N441" s="5"/>
      <c r="O441" s="5"/>
      <c r="P441" s="5"/>
      <c r="Q441" s="5"/>
      <c r="R441" s="5"/>
      <c r="S441" s="5"/>
      <c r="T441" s="5"/>
      <c r="U441" s="5"/>
      <c r="V441" s="57"/>
      <c r="W441" s="5"/>
      <c r="X441" s="5"/>
    </row>
    <row r="442" spans="1:24" x14ac:dyDescent="0.25">
      <c r="A442" s="5"/>
      <c r="B442" s="5"/>
      <c r="C442" s="5"/>
      <c r="D442" s="5"/>
      <c r="E442" s="5"/>
      <c r="F442" s="5"/>
      <c r="G442" s="5"/>
      <c r="H442" s="5"/>
      <c r="I442" s="5"/>
      <c r="J442" s="5"/>
      <c r="K442" s="5"/>
      <c r="L442" s="5"/>
      <c r="M442" s="5"/>
      <c r="N442" s="5"/>
      <c r="O442" s="5"/>
      <c r="P442" s="5"/>
      <c r="Q442" s="5"/>
      <c r="R442" s="5"/>
      <c r="S442" s="5"/>
      <c r="T442" s="5"/>
      <c r="U442" s="5"/>
      <c r="V442" s="57"/>
      <c r="W442" s="5"/>
      <c r="X442" s="5"/>
    </row>
    <row r="443" spans="1:24" x14ac:dyDescent="0.25">
      <c r="A443" s="5"/>
      <c r="B443" s="5"/>
      <c r="C443" s="5"/>
      <c r="D443" s="5"/>
      <c r="E443" s="5"/>
      <c r="F443" s="5"/>
      <c r="G443" s="5"/>
      <c r="H443" s="5"/>
      <c r="I443" s="5"/>
      <c r="J443" s="5"/>
      <c r="K443" s="5"/>
      <c r="L443" s="5"/>
      <c r="M443" s="5"/>
      <c r="N443" s="5"/>
      <c r="O443" s="5"/>
      <c r="P443" s="5"/>
      <c r="Q443" s="5"/>
      <c r="R443" s="5"/>
      <c r="S443" s="5"/>
      <c r="T443" s="5"/>
      <c r="U443" s="5"/>
      <c r="V443" s="57"/>
      <c r="W443" s="5"/>
      <c r="X443" s="5"/>
    </row>
    <row r="444" spans="1:24" x14ac:dyDescent="0.25">
      <c r="A444" s="5"/>
      <c r="B444" s="5"/>
      <c r="C444" s="5"/>
      <c r="D444" s="5"/>
      <c r="E444" s="5"/>
      <c r="F444" s="5"/>
      <c r="G444" s="5"/>
      <c r="H444" s="5"/>
      <c r="I444" s="5"/>
      <c r="J444" s="5"/>
      <c r="K444" s="5"/>
      <c r="L444" s="5"/>
      <c r="M444" s="5"/>
      <c r="N444" s="5"/>
      <c r="O444" s="5"/>
      <c r="P444" s="5"/>
      <c r="Q444" s="5"/>
      <c r="R444" s="5"/>
      <c r="S444" s="5"/>
      <c r="T444" s="5"/>
      <c r="U444" s="5"/>
      <c r="V444" s="57"/>
      <c r="W444" s="5"/>
      <c r="X444" s="5"/>
    </row>
    <row r="445" spans="1:24" x14ac:dyDescent="0.25">
      <c r="A445" s="5"/>
      <c r="B445" s="5"/>
      <c r="C445" s="5"/>
      <c r="D445" s="5"/>
      <c r="E445" s="5"/>
      <c r="F445" s="5"/>
      <c r="G445" s="5"/>
      <c r="H445" s="5"/>
      <c r="I445" s="5"/>
      <c r="J445" s="5"/>
      <c r="K445" s="5"/>
      <c r="L445" s="5"/>
      <c r="M445" s="5"/>
      <c r="N445" s="5"/>
      <c r="O445" s="5"/>
      <c r="P445" s="5"/>
      <c r="Q445" s="5"/>
      <c r="R445" s="5"/>
      <c r="S445" s="5"/>
      <c r="T445" s="5"/>
      <c r="U445" s="5"/>
      <c r="V445" s="57"/>
      <c r="W445" s="5"/>
      <c r="X445" s="5"/>
    </row>
    <row r="446" spans="1:24" x14ac:dyDescent="0.25">
      <c r="A446" s="5"/>
      <c r="B446" s="5"/>
      <c r="C446" s="5"/>
      <c r="D446" s="5"/>
      <c r="E446" s="5"/>
      <c r="F446" s="5"/>
      <c r="G446" s="5"/>
      <c r="H446" s="5"/>
      <c r="I446" s="5"/>
      <c r="J446" s="5"/>
      <c r="K446" s="5"/>
      <c r="L446" s="5"/>
      <c r="M446" s="5"/>
      <c r="N446" s="5"/>
      <c r="O446" s="5"/>
      <c r="P446" s="5"/>
      <c r="Q446" s="5"/>
      <c r="R446" s="5"/>
      <c r="S446" s="5"/>
      <c r="T446" s="5"/>
      <c r="U446" s="5"/>
      <c r="V446" s="57"/>
      <c r="W446" s="5"/>
      <c r="X446" s="5"/>
    </row>
    <row r="447" spans="1:24" x14ac:dyDescent="0.25">
      <c r="A447" s="5"/>
      <c r="B447" s="5"/>
      <c r="C447" s="5"/>
      <c r="D447" s="5"/>
      <c r="E447" s="5"/>
      <c r="F447" s="5"/>
      <c r="G447" s="5"/>
      <c r="H447" s="5"/>
      <c r="I447" s="5"/>
      <c r="J447" s="5"/>
      <c r="K447" s="5"/>
      <c r="L447" s="5"/>
      <c r="M447" s="5"/>
      <c r="N447" s="5"/>
      <c r="O447" s="5"/>
      <c r="P447" s="5"/>
      <c r="Q447" s="5"/>
      <c r="R447" s="5"/>
      <c r="S447" s="5"/>
      <c r="T447" s="5"/>
      <c r="U447" s="5"/>
      <c r="V447" s="57"/>
      <c r="W447" s="5"/>
      <c r="X447" s="5"/>
    </row>
    <row r="448" spans="1:24" x14ac:dyDescent="0.25">
      <c r="A448" s="5"/>
      <c r="B448" s="5"/>
      <c r="C448" s="5"/>
      <c r="D448" s="5"/>
      <c r="E448" s="5"/>
      <c r="F448" s="5"/>
      <c r="G448" s="5"/>
      <c r="H448" s="5"/>
      <c r="I448" s="5"/>
      <c r="J448" s="5"/>
      <c r="K448" s="5"/>
      <c r="L448" s="5"/>
      <c r="M448" s="5"/>
      <c r="N448" s="5"/>
      <c r="O448" s="5"/>
      <c r="P448" s="5"/>
      <c r="Q448" s="5"/>
      <c r="R448" s="5"/>
      <c r="S448" s="5"/>
      <c r="T448" s="5"/>
      <c r="U448" s="5"/>
      <c r="V448" s="57"/>
      <c r="W448" s="5"/>
      <c r="X448" s="5"/>
    </row>
    <row r="449" spans="1:24" x14ac:dyDescent="0.25">
      <c r="A449" s="5"/>
      <c r="B449" s="5"/>
      <c r="C449" s="5"/>
      <c r="D449" s="5"/>
      <c r="E449" s="5"/>
      <c r="F449" s="5"/>
      <c r="G449" s="5"/>
      <c r="H449" s="5"/>
      <c r="I449" s="5"/>
      <c r="J449" s="5"/>
      <c r="K449" s="5"/>
      <c r="L449" s="5"/>
      <c r="M449" s="5"/>
      <c r="N449" s="5"/>
      <c r="O449" s="5"/>
      <c r="P449" s="5"/>
      <c r="Q449" s="5"/>
      <c r="R449" s="5"/>
      <c r="S449" s="5"/>
      <c r="T449" s="5"/>
      <c r="U449" s="5"/>
      <c r="V449" s="57"/>
      <c r="W449" s="5"/>
      <c r="X449" s="5"/>
    </row>
    <row r="450" spans="1:24" x14ac:dyDescent="0.25">
      <c r="A450" s="5"/>
      <c r="B450" s="5"/>
      <c r="C450" s="5"/>
      <c r="D450" s="5"/>
      <c r="E450" s="5"/>
      <c r="F450" s="5"/>
      <c r="G450" s="5"/>
      <c r="H450" s="5"/>
      <c r="I450" s="5"/>
      <c r="J450" s="5"/>
      <c r="K450" s="5"/>
      <c r="L450" s="5"/>
      <c r="M450" s="5"/>
      <c r="N450" s="5"/>
      <c r="O450" s="5"/>
      <c r="P450" s="5"/>
      <c r="Q450" s="5"/>
      <c r="R450" s="5"/>
      <c r="S450" s="5"/>
      <c r="T450" s="5"/>
      <c r="U450" s="5"/>
      <c r="V450" s="57"/>
      <c r="W450" s="5"/>
      <c r="X450" s="5"/>
    </row>
    <row r="451" spans="1:24" x14ac:dyDescent="0.25">
      <c r="A451" s="5"/>
      <c r="B451" s="5"/>
      <c r="C451" s="5"/>
      <c r="D451" s="5"/>
      <c r="E451" s="5"/>
      <c r="F451" s="5"/>
      <c r="G451" s="5"/>
      <c r="H451" s="5"/>
      <c r="I451" s="5"/>
      <c r="J451" s="5"/>
      <c r="K451" s="5"/>
      <c r="L451" s="5"/>
      <c r="M451" s="5"/>
      <c r="N451" s="5"/>
      <c r="O451" s="5"/>
      <c r="P451" s="5"/>
      <c r="Q451" s="5"/>
      <c r="R451" s="5"/>
      <c r="S451" s="5"/>
      <c r="T451" s="5"/>
      <c r="U451" s="5"/>
      <c r="V451" s="57"/>
      <c r="W451" s="5"/>
      <c r="X451" s="5"/>
    </row>
    <row r="452" spans="1:24" x14ac:dyDescent="0.25">
      <c r="A452" s="5"/>
      <c r="B452" s="5"/>
      <c r="C452" s="5"/>
      <c r="D452" s="5"/>
      <c r="E452" s="5"/>
      <c r="F452" s="5"/>
      <c r="G452" s="5"/>
      <c r="H452" s="5"/>
      <c r="I452" s="5"/>
      <c r="J452" s="5"/>
      <c r="K452" s="5"/>
      <c r="L452" s="5"/>
      <c r="M452" s="5"/>
      <c r="N452" s="5"/>
      <c r="O452" s="5"/>
      <c r="P452" s="5"/>
      <c r="Q452" s="5"/>
      <c r="R452" s="5"/>
      <c r="S452" s="5"/>
      <c r="T452" s="5"/>
      <c r="U452" s="5"/>
      <c r="V452" s="57"/>
      <c r="W452" s="5"/>
      <c r="X452" s="5"/>
    </row>
    <row r="453" spans="1:24" x14ac:dyDescent="0.25">
      <c r="A453" s="5"/>
      <c r="B453" s="5"/>
      <c r="C453" s="5"/>
      <c r="D453" s="5"/>
      <c r="E453" s="5"/>
      <c r="F453" s="5"/>
      <c r="G453" s="5"/>
      <c r="H453" s="5"/>
      <c r="I453" s="5"/>
      <c r="J453" s="5"/>
      <c r="K453" s="5"/>
      <c r="L453" s="5"/>
      <c r="M453" s="5"/>
      <c r="N453" s="5"/>
      <c r="O453" s="5"/>
      <c r="P453" s="5"/>
      <c r="Q453" s="5"/>
      <c r="R453" s="5"/>
      <c r="S453" s="5"/>
      <c r="T453" s="5"/>
      <c r="U453" s="5"/>
      <c r="V453" s="57"/>
      <c r="W453" s="5"/>
      <c r="X453" s="5"/>
    </row>
    <row r="454" spans="1:24" x14ac:dyDescent="0.25">
      <c r="A454" s="5"/>
      <c r="B454" s="5"/>
      <c r="C454" s="5"/>
      <c r="D454" s="5"/>
      <c r="E454" s="5"/>
      <c r="F454" s="5"/>
      <c r="G454" s="5"/>
      <c r="H454" s="5"/>
      <c r="I454" s="5"/>
      <c r="J454" s="5"/>
      <c r="K454" s="5"/>
      <c r="L454" s="5"/>
      <c r="M454" s="5"/>
      <c r="N454" s="5"/>
      <c r="O454" s="5"/>
      <c r="P454" s="5"/>
      <c r="Q454" s="5"/>
      <c r="R454" s="5"/>
      <c r="S454" s="5"/>
      <c r="T454" s="5"/>
      <c r="U454" s="5"/>
      <c r="V454" s="57"/>
      <c r="W454" s="5"/>
      <c r="X454" s="5"/>
    </row>
    <row r="455" spans="1:24" x14ac:dyDescent="0.25">
      <c r="A455" s="5"/>
      <c r="B455" s="5"/>
      <c r="C455" s="5"/>
      <c r="D455" s="5"/>
      <c r="E455" s="5"/>
      <c r="F455" s="5"/>
      <c r="G455" s="5"/>
      <c r="H455" s="5"/>
      <c r="I455" s="5"/>
      <c r="J455" s="5"/>
      <c r="K455" s="5"/>
      <c r="L455" s="5"/>
      <c r="M455" s="5"/>
      <c r="N455" s="5"/>
      <c r="O455" s="5"/>
      <c r="P455" s="5"/>
      <c r="Q455" s="5"/>
      <c r="R455" s="5"/>
      <c r="S455" s="5"/>
      <c r="T455" s="5"/>
      <c r="U455" s="5"/>
      <c r="V455" s="57"/>
      <c r="W455" s="5"/>
      <c r="X455" s="5"/>
    </row>
    <row r="456" spans="1:24" x14ac:dyDescent="0.25">
      <c r="A456" s="5"/>
      <c r="B456" s="5"/>
      <c r="C456" s="5"/>
      <c r="D456" s="5"/>
      <c r="E456" s="5"/>
      <c r="F456" s="5"/>
      <c r="G456" s="5"/>
      <c r="H456" s="5"/>
      <c r="I456" s="5"/>
      <c r="J456" s="5"/>
      <c r="K456" s="5"/>
      <c r="L456" s="5"/>
      <c r="M456" s="5"/>
      <c r="N456" s="5"/>
      <c r="O456" s="5"/>
      <c r="P456" s="5"/>
      <c r="Q456" s="5"/>
      <c r="R456" s="5"/>
      <c r="S456" s="5"/>
      <c r="T456" s="5"/>
      <c r="U456" s="5"/>
      <c r="V456" s="57"/>
      <c r="W456" s="5"/>
      <c r="X456" s="5"/>
    </row>
    <row r="457" spans="1:24" x14ac:dyDescent="0.25">
      <c r="A457" s="5"/>
      <c r="B457" s="5"/>
      <c r="C457" s="5"/>
      <c r="D457" s="5"/>
      <c r="E457" s="5"/>
      <c r="F457" s="5"/>
      <c r="G457" s="5"/>
      <c r="H457" s="5"/>
      <c r="I457" s="5"/>
      <c r="J457" s="5"/>
      <c r="K457" s="5"/>
      <c r="L457" s="5"/>
      <c r="M457" s="5"/>
      <c r="N457" s="5"/>
      <c r="O457" s="5"/>
      <c r="P457" s="5"/>
      <c r="Q457" s="5"/>
      <c r="R457" s="5"/>
      <c r="S457" s="5"/>
      <c r="T457" s="5"/>
      <c r="U457" s="5"/>
      <c r="V457" s="57"/>
      <c r="W457" s="5"/>
      <c r="X457" s="5"/>
    </row>
    <row r="458" spans="1:24" x14ac:dyDescent="0.25">
      <c r="A458" s="5"/>
      <c r="B458" s="5"/>
      <c r="C458" s="5"/>
      <c r="D458" s="5"/>
      <c r="E458" s="5"/>
      <c r="F458" s="5"/>
      <c r="G458" s="5"/>
      <c r="H458" s="5"/>
      <c r="I458" s="5"/>
      <c r="J458" s="5"/>
      <c r="K458" s="5"/>
      <c r="L458" s="5"/>
      <c r="M458" s="5"/>
      <c r="N458" s="5"/>
      <c r="O458" s="5"/>
      <c r="P458" s="5"/>
      <c r="Q458" s="5"/>
      <c r="R458" s="5"/>
      <c r="S458" s="5"/>
      <c r="T458" s="5"/>
      <c r="U458" s="5"/>
      <c r="V458" s="57"/>
      <c r="W458" s="5"/>
      <c r="X458" s="5"/>
    </row>
    <row r="459" spans="1:24" x14ac:dyDescent="0.25">
      <c r="A459" s="5"/>
      <c r="B459" s="5"/>
      <c r="C459" s="5"/>
      <c r="D459" s="5"/>
      <c r="E459" s="5"/>
      <c r="F459" s="5"/>
      <c r="G459" s="5"/>
      <c r="H459" s="5"/>
      <c r="I459" s="5"/>
      <c r="J459" s="5"/>
      <c r="K459" s="5"/>
      <c r="L459" s="5"/>
      <c r="M459" s="5"/>
      <c r="N459" s="5"/>
      <c r="O459" s="5"/>
      <c r="P459" s="5"/>
      <c r="Q459" s="5"/>
      <c r="R459" s="5"/>
      <c r="S459" s="5"/>
      <c r="T459" s="5"/>
      <c r="U459" s="5"/>
      <c r="V459" s="57"/>
      <c r="W459" s="5"/>
      <c r="X459" s="5"/>
    </row>
    <row r="460" spans="1:24" x14ac:dyDescent="0.25">
      <c r="A460" s="5"/>
      <c r="B460" s="5"/>
      <c r="C460" s="5"/>
      <c r="D460" s="5"/>
      <c r="E460" s="5"/>
      <c r="F460" s="5"/>
      <c r="G460" s="5"/>
      <c r="H460" s="5"/>
      <c r="I460" s="5"/>
      <c r="J460" s="5"/>
      <c r="K460" s="5"/>
      <c r="L460" s="5"/>
      <c r="M460" s="5"/>
      <c r="N460" s="5"/>
      <c r="O460" s="5"/>
      <c r="P460" s="5"/>
      <c r="Q460" s="5"/>
      <c r="R460" s="5"/>
      <c r="S460" s="5"/>
      <c r="T460" s="5"/>
      <c r="U460" s="5"/>
      <c r="V460" s="57"/>
      <c r="W460" s="5"/>
      <c r="X460" s="5"/>
    </row>
    <row r="461" spans="1:24" x14ac:dyDescent="0.25">
      <c r="A461" s="5"/>
      <c r="B461" s="5"/>
      <c r="C461" s="5"/>
      <c r="D461" s="5"/>
      <c r="E461" s="5"/>
      <c r="F461" s="5"/>
      <c r="G461" s="5"/>
      <c r="H461" s="5"/>
      <c r="I461" s="5"/>
      <c r="J461" s="5"/>
      <c r="K461" s="5"/>
      <c r="L461" s="5"/>
      <c r="M461" s="5"/>
      <c r="N461" s="5"/>
      <c r="O461" s="5"/>
      <c r="P461" s="5"/>
      <c r="Q461" s="5"/>
      <c r="R461" s="5"/>
      <c r="S461" s="5"/>
      <c r="T461" s="5"/>
      <c r="U461" s="5"/>
      <c r="V461" s="57"/>
      <c r="W461" s="5"/>
      <c r="X461" s="5"/>
    </row>
    <row r="462" spans="1:24" x14ac:dyDescent="0.25">
      <c r="A462" s="5"/>
      <c r="B462" s="5"/>
      <c r="C462" s="5"/>
      <c r="D462" s="5"/>
      <c r="E462" s="5"/>
      <c r="F462" s="5"/>
      <c r="G462" s="5"/>
      <c r="H462" s="5"/>
      <c r="I462" s="5"/>
      <c r="J462" s="5"/>
      <c r="K462" s="5"/>
      <c r="L462" s="5"/>
      <c r="M462" s="5"/>
      <c r="N462" s="5"/>
      <c r="O462" s="5"/>
      <c r="P462" s="5"/>
      <c r="Q462" s="5"/>
      <c r="R462" s="5"/>
      <c r="S462" s="5"/>
      <c r="T462" s="5"/>
      <c r="U462" s="5"/>
      <c r="V462" s="57"/>
      <c r="W462" s="5"/>
      <c r="X462" s="5"/>
    </row>
    <row r="463" spans="1:24" x14ac:dyDescent="0.25">
      <c r="A463" s="5"/>
      <c r="B463" s="5"/>
      <c r="C463" s="5"/>
      <c r="D463" s="5"/>
      <c r="E463" s="5"/>
      <c r="F463" s="5"/>
      <c r="G463" s="5"/>
      <c r="H463" s="5"/>
      <c r="I463" s="5"/>
      <c r="J463" s="5"/>
      <c r="K463" s="5"/>
      <c r="L463" s="5"/>
      <c r="M463" s="5"/>
      <c r="N463" s="5"/>
      <c r="O463" s="5"/>
      <c r="P463" s="5"/>
      <c r="Q463" s="5"/>
      <c r="R463" s="5"/>
      <c r="S463" s="5"/>
      <c r="T463" s="5"/>
      <c r="U463" s="5"/>
      <c r="V463" s="57"/>
      <c r="W463" s="5"/>
      <c r="X463" s="5"/>
    </row>
    <row r="464" spans="1:24" x14ac:dyDescent="0.25">
      <c r="A464" s="5"/>
      <c r="B464" s="5"/>
      <c r="C464" s="5"/>
      <c r="D464" s="5"/>
      <c r="E464" s="5"/>
      <c r="F464" s="5"/>
      <c r="G464" s="5"/>
      <c r="H464" s="5"/>
      <c r="I464" s="5"/>
      <c r="J464" s="5"/>
      <c r="K464" s="5"/>
      <c r="L464" s="5"/>
      <c r="M464" s="5"/>
      <c r="N464" s="5"/>
      <c r="O464" s="5"/>
      <c r="P464" s="5"/>
      <c r="Q464" s="5"/>
      <c r="R464" s="5"/>
      <c r="S464" s="5"/>
      <c r="T464" s="5"/>
      <c r="U464" s="5"/>
      <c r="V464" s="57"/>
      <c r="W464" s="5"/>
      <c r="X464" s="5"/>
    </row>
    <row r="465" spans="1:24" x14ac:dyDescent="0.25">
      <c r="A465" s="5"/>
      <c r="B465" s="5"/>
      <c r="C465" s="5"/>
      <c r="D465" s="5"/>
      <c r="E465" s="5"/>
      <c r="F465" s="5"/>
      <c r="G465" s="5"/>
      <c r="H465" s="5"/>
      <c r="I465" s="5"/>
      <c r="J465" s="5"/>
      <c r="K465" s="5"/>
      <c r="L465" s="5"/>
      <c r="M465" s="5"/>
      <c r="N465" s="5"/>
      <c r="O465" s="5"/>
      <c r="P465" s="5"/>
      <c r="Q465" s="5"/>
      <c r="R465" s="5"/>
      <c r="S465" s="5"/>
      <c r="T465" s="5"/>
      <c r="U465" s="5"/>
      <c r="V465" s="57"/>
      <c r="W465" s="5"/>
      <c r="X465" s="5"/>
    </row>
    <row r="466" spans="1:24" x14ac:dyDescent="0.25">
      <c r="A466" s="5"/>
      <c r="B466" s="5"/>
      <c r="C466" s="5"/>
      <c r="D466" s="5"/>
      <c r="E466" s="5"/>
      <c r="F466" s="5"/>
      <c r="G466" s="5"/>
      <c r="H466" s="5"/>
      <c r="I466" s="5"/>
      <c r="J466" s="5"/>
      <c r="K466" s="5"/>
      <c r="L466" s="5"/>
      <c r="M466" s="5"/>
      <c r="N466" s="5"/>
      <c r="O466" s="5"/>
      <c r="P466" s="5"/>
      <c r="Q466" s="5"/>
      <c r="R466" s="5"/>
      <c r="S466" s="5"/>
      <c r="T466" s="5"/>
      <c r="U466" s="5"/>
      <c r="V466" s="57"/>
      <c r="W466" s="5"/>
      <c r="X466" s="5"/>
    </row>
    <row r="467" spans="1:24" x14ac:dyDescent="0.25">
      <c r="A467" s="5"/>
      <c r="B467" s="5"/>
      <c r="C467" s="5"/>
      <c r="D467" s="5"/>
      <c r="E467" s="5"/>
      <c r="F467" s="5"/>
      <c r="G467" s="5"/>
      <c r="H467" s="5"/>
      <c r="I467" s="5"/>
      <c r="J467" s="5"/>
      <c r="K467" s="5"/>
      <c r="L467" s="5"/>
      <c r="M467" s="5"/>
      <c r="N467" s="5"/>
      <c r="O467" s="5"/>
      <c r="P467" s="5"/>
      <c r="Q467" s="5"/>
      <c r="R467" s="5"/>
      <c r="S467" s="5"/>
      <c r="T467" s="5"/>
      <c r="U467" s="5"/>
      <c r="V467" s="57"/>
      <c r="W467" s="5"/>
      <c r="X467" s="5"/>
    </row>
    <row r="468" spans="1:24" x14ac:dyDescent="0.25">
      <c r="A468" s="5"/>
      <c r="B468" s="5"/>
      <c r="C468" s="5"/>
      <c r="D468" s="5"/>
      <c r="E468" s="5"/>
      <c r="F468" s="5"/>
      <c r="G468" s="5"/>
      <c r="H468" s="5"/>
      <c r="I468" s="5"/>
      <c r="J468" s="5"/>
      <c r="K468" s="5"/>
      <c r="L468" s="5"/>
      <c r="M468" s="5"/>
      <c r="N468" s="5"/>
      <c r="O468" s="5"/>
      <c r="P468" s="5"/>
      <c r="Q468" s="5"/>
      <c r="R468" s="5"/>
      <c r="S468" s="5"/>
      <c r="T468" s="5"/>
      <c r="U468" s="5"/>
      <c r="V468" s="57"/>
      <c r="W468" s="5"/>
      <c r="X468" s="5"/>
    </row>
    <row r="469" spans="1:24" x14ac:dyDescent="0.25">
      <c r="A469" s="5"/>
      <c r="B469" s="5"/>
      <c r="C469" s="5"/>
      <c r="D469" s="5"/>
      <c r="E469" s="5"/>
      <c r="F469" s="5"/>
      <c r="G469" s="5"/>
      <c r="H469" s="5"/>
      <c r="I469" s="5"/>
      <c r="J469" s="5"/>
      <c r="K469" s="5"/>
      <c r="L469" s="5"/>
      <c r="M469" s="5"/>
      <c r="N469" s="5"/>
      <c r="O469" s="5"/>
      <c r="P469" s="5"/>
      <c r="Q469" s="5"/>
      <c r="R469" s="5"/>
      <c r="S469" s="5"/>
      <c r="T469" s="5"/>
      <c r="U469" s="5"/>
      <c r="V469" s="57"/>
      <c r="W469" s="5"/>
      <c r="X469" s="5"/>
    </row>
    <row r="470" spans="1:24" x14ac:dyDescent="0.25">
      <c r="A470" s="5"/>
      <c r="B470" s="5"/>
      <c r="C470" s="5"/>
      <c r="D470" s="5"/>
      <c r="E470" s="5"/>
      <c r="F470" s="5"/>
      <c r="G470" s="5"/>
      <c r="H470" s="5"/>
      <c r="I470" s="5"/>
      <c r="J470" s="5"/>
      <c r="K470" s="5"/>
      <c r="L470" s="5"/>
      <c r="M470" s="5"/>
      <c r="N470" s="5"/>
      <c r="O470" s="5"/>
      <c r="P470" s="5"/>
      <c r="Q470" s="5"/>
      <c r="R470" s="5"/>
      <c r="S470" s="5"/>
      <c r="T470" s="5"/>
      <c r="U470" s="5"/>
      <c r="V470" s="57"/>
      <c r="W470" s="5"/>
      <c r="X470" s="5"/>
    </row>
    <row r="471" spans="1:24" x14ac:dyDescent="0.25">
      <c r="A471" s="5"/>
      <c r="B471" s="5"/>
      <c r="C471" s="5"/>
      <c r="D471" s="5"/>
      <c r="E471" s="5"/>
      <c r="F471" s="5"/>
      <c r="G471" s="5"/>
      <c r="H471" s="5"/>
      <c r="I471" s="5"/>
      <c r="J471" s="5"/>
      <c r="K471" s="5"/>
      <c r="L471" s="5"/>
      <c r="M471" s="5"/>
      <c r="N471" s="5"/>
      <c r="O471" s="5"/>
      <c r="P471" s="5"/>
      <c r="Q471" s="5"/>
      <c r="R471" s="5"/>
      <c r="S471" s="5"/>
      <c r="T471" s="5"/>
      <c r="U471" s="5"/>
      <c r="V471" s="57"/>
      <c r="W471" s="5"/>
      <c r="X471" s="5"/>
    </row>
    <row r="472" spans="1:24" x14ac:dyDescent="0.25">
      <c r="A472" s="5"/>
      <c r="B472" s="5"/>
      <c r="C472" s="5"/>
      <c r="D472" s="5"/>
      <c r="E472" s="5"/>
      <c r="F472" s="5"/>
      <c r="G472" s="5"/>
      <c r="H472" s="5"/>
      <c r="I472" s="5"/>
      <c r="J472" s="5"/>
      <c r="K472" s="5"/>
      <c r="L472" s="5"/>
      <c r="M472" s="5"/>
      <c r="N472" s="5"/>
      <c r="O472" s="5"/>
      <c r="P472" s="5"/>
      <c r="Q472" s="5"/>
      <c r="R472" s="5"/>
      <c r="S472" s="5"/>
      <c r="T472" s="5"/>
      <c r="U472" s="5"/>
      <c r="V472" s="57"/>
      <c r="W472" s="5"/>
      <c r="X472" s="5"/>
    </row>
    <row r="473" spans="1:24" x14ac:dyDescent="0.25">
      <c r="A473" s="5"/>
      <c r="B473" s="5"/>
      <c r="C473" s="5"/>
      <c r="D473" s="5"/>
      <c r="E473" s="5"/>
      <c r="F473" s="5"/>
      <c r="G473" s="5"/>
      <c r="H473" s="5"/>
      <c r="I473" s="5"/>
      <c r="J473" s="5"/>
      <c r="K473" s="5"/>
      <c r="L473" s="5"/>
      <c r="M473" s="5"/>
      <c r="N473" s="5"/>
      <c r="O473" s="5"/>
      <c r="P473" s="5"/>
      <c r="Q473" s="5"/>
      <c r="R473" s="5"/>
      <c r="S473" s="5"/>
      <c r="T473" s="5"/>
      <c r="U473" s="5"/>
      <c r="V473" s="57"/>
      <c r="W473" s="5"/>
      <c r="X473" s="5"/>
    </row>
    <row r="474" spans="1:24" x14ac:dyDescent="0.25">
      <c r="A474" s="5"/>
      <c r="B474" s="5"/>
      <c r="C474" s="5"/>
      <c r="D474" s="5"/>
      <c r="E474" s="5"/>
      <c r="F474" s="5"/>
      <c r="G474" s="5"/>
      <c r="H474" s="5"/>
      <c r="I474" s="5"/>
      <c r="J474" s="5"/>
      <c r="K474" s="5"/>
      <c r="L474" s="5"/>
      <c r="M474" s="5"/>
      <c r="N474" s="5"/>
      <c r="O474" s="5"/>
      <c r="P474" s="5"/>
      <c r="Q474" s="5"/>
      <c r="R474" s="5"/>
      <c r="S474" s="5"/>
      <c r="T474" s="5"/>
      <c r="U474" s="5"/>
      <c r="V474" s="57"/>
      <c r="W474" s="5"/>
      <c r="X474" s="5"/>
    </row>
    <row r="475" spans="1:24" x14ac:dyDescent="0.25">
      <c r="A475" s="5"/>
      <c r="B475" s="5"/>
      <c r="C475" s="5"/>
      <c r="D475" s="5"/>
      <c r="E475" s="5"/>
      <c r="F475" s="5"/>
      <c r="G475" s="5"/>
      <c r="H475" s="5"/>
      <c r="I475" s="5"/>
      <c r="J475" s="5"/>
      <c r="K475" s="5"/>
      <c r="L475" s="5"/>
      <c r="M475" s="5"/>
      <c r="N475" s="5"/>
      <c r="O475" s="5"/>
      <c r="P475" s="5"/>
      <c r="Q475" s="5"/>
      <c r="R475" s="5"/>
      <c r="S475" s="5"/>
      <c r="T475" s="5"/>
      <c r="U475" s="5"/>
      <c r="V475" s="57"/>
      <c r="W475" s="5"/>
      <c r="X475" s="5"/>
    </row>
    <row r="476" spans="1:24" x14ac:dyDescent="0.25">
      <c r="A476" s="5"/>
      <c r="B476" s="5"/>
      <c r="C476" s="5"/>
      <c r="D476" s="5"/>
      <c r="E476" s="5"/>
      <c r="F476" s="5"/>
      <c r="G476" s="5"/>
      <c r="H476" s="5"/>
      <c r="I476" s="5"/>
      <c r="J476" s="5"/>
      <c r="K476" s="5"/>
      <c r="L476" s="5"/>
      <c r="M476" s="5"/>
      <c r="N476" s="5"/>
      <c r="O476" s="5"/>
      <c r="P476" s="5"/>
      <c r="Q476" s="5"/>
      <c r="R476" s="5"/>
      <c r="S476" s="5"/>
      <c r="T476" s="5"/>
      <c r="U476" s="5"/>
      <c r="V476" s="57"/>
      <c r="W476" s="5"/>
      <c r="X476" s="5"/>
    </row>
    <row r="477" spans="1:24" x14ac:dyDescent="0.25">
      <c r="A477" s="5"/>
      <c r="B477" s="5"/>
      <c r="C477" s="5"/>
      <c r="D477" s="5"/>
      <c r="E477" s="5"/>
      <c r="F477" s="5"/>
      <c r="G477" s="5"/>
      <c r="H477" s="5"/>
      <c r="I477" s="5"/>
      <c r="J477" s="5"/>
      <c r="K477" s="5"/>
      <c r="L477" s="5"/>
      <c r="M477" s="5"/>
      <c r="N477" s="5"/>
      <c r="O477" s="5"/>
      <c r="P477" s="5"/>
      <c r="Q477" s="5"/>
      <c r="R477" s="5"/>
      <c r="S477" s="5"/>
      <c r="T477" s="5"/>
      <c r="U477" s="5"/>
      <c r="V477" s="57"/>
      <c r="W477" s="5"/>
      <c r="X477" s="5"/>
    </row>
    <row r="478" spans="1:24" x14ac:dyDescent="0.25">
      <c r="A478" s="5"/>
      <c r="B478" s="5"/>
      <c r="C478" s="5"/>
      <c r="D478" s="5"/>
      <c r="E478" s="5"/>
      <c r="F478" s="5"/>
      <c r="G478" s="5"/>
      <c r="H478" s="5"/>
      <c r="I478" s="5"/>
      <c r="J478" s="5"/>
      <c r="K478" s="5"/>
      <c r="L478" s="5"/>
      <c r="M478" s="5"/>
      <c r="N478" s="5"/>
      <c r="O478" s="5"/>
      <c r="P478" s="5"/>
      <c r="Q478" s="5"/>
      <c r="R478" s="5"/>
      <c r="S478" s="5"/>
      <c r="T478" s="5"/>
      <c r="U478" s="5"/>
      <c r="V478" s="57"/>
      <c r="W478" s="5"/>
      <c r="X478" s="5"/>
    </row>
    <row r="479" spans="1:24" x14ac:dyDescent="0.25">
      <c r="A479" s="5"/>
      <c r="B479" s="5"/>
      <c r="C479" s="5"/>
      <c r="D479" s="5"/>
      <c r="E479" s="5"/>
      <c r="F479" s="5"/>
      <c r="G479" s="5"/>
      <c r="H479" s="5"/>
      <c r="I479" s="5"/>
      <c r="J479" s="5"/>
      <c r="K479" s="5"/>
      <c r="L479" s="5"/>
      <c r="M479" s="5"/>
      <c r="N479" s="5"/>
      <c r="O479" s="5"/>
      <c r="P479" s="5"/>
      <c r="Q479" s="5"/>
      <c r="R479" s="5"/>
      <c r="S479" s="5"/>
      <c r="T479" s="5"/>
      <c r="U479" s="5"/>
      <c r="V479" s="57"/>
      <c r="W479" s="5"/>
      <c r="X479" s="5"/>
    </row>
    <row r="480" spans="1:24" x14ac:dyDescent="0.25">
      <c r="A480" s="5"/>
      <c r="B480" s="5"/>
      <c r="C480" s="5"/>
      <c r="D480" s="5"/>
      <c r="E480" s="5"/>
      <c r="F480" s="5"/>
      <c r="G480" s="5"/>
      <c r="H480" s="5"/>
      <c r="I480" s="5"/>
      <c r="J480" s="5"/>
      <c r="K480" s="5"/>
      <c r="L480" s="5"/>
      <c r="M480" s="5"/>
      <c r="N480" s="5"/>
      <c r="O480" s="5"/>
      <c r="P480" s="5"/>
      <c r="Q480" s="5"/>
      <c r="R480" s="5"/>
      <c r="S480" s="5"/>
      <c r="T480" s="5"/>
      <c r="U480" s="5"/>
      <c r="V480" s="57"/>
      <c r="W480" s="5"/>
      <c r="X480" s="5"/>
    </row>
    <row r="481" spans="1:24" x14ac:dyDescent="0.25">
      <c r="A481" s="5"/>
      <c r="B481" s="5"/>
      <c r="C481" s="5"/>
      <c r="D481" s="5"/>
      <c r="E481" s="5"/>
      <c r="F481" s="5"/>
      <c r="G481" s="5"/>
      <c r="H481" s="5"/>
      <c r="I481" s="5"/>
      <c r="J481" s="5"/>
      <c r="K481" s="5"/>
      <c r="L481" s="5"/>
      <c r="M481" s="5"/>
      <c r="N481" s="5"/>
      <c r="O481" s="5"/>
      <c r="P481" s="5"/>
      <c r="Q481" s="5"/>
      <c r="R481" s="5"/>
      <c r="S481" s="5"/>
      <c r="T481" s="5"/>
      <c r="U481" s="5"/>
      <c r="V481" s="57"/>
      <c r="W481" s="5"/>
      <c r="X481" s="5"/>
    </row>
    <row r="482" spans="1:24" x14ac:dyDescent="0.25">
      <c r="A482" s="5"/>
      <c r="B482" s="5"/>
      <c r="C482" s="5"/>
      <c r="D482" s="5"/>
      <c r="E482" s="5"/>
      <c r="F482" s="5"/>
      <c r="G482" s="5"/>
      <c r="H482" s="5"/>
      <c r="I482" s="5"/>
      <c r="J482" s="5"/>
      <c r="K482" s="5"/>
      <c r="L482" s="5"/>
      <c r="M482" s="5"/>
      <c r="N482" s="5"/>
      <c r="O482" s="5"/>
      <c r="P482" s="5"/>
      <c r="Q482" s="5"/>
      <c r="R482" s="5"/>
      <c r="S482" s="5"/>
      <c r="T482" s="5"/>
      <c r="U482" s="5"/>
      <c r="V482" s="57"/>
      <c r="W482" s="5"/>
      <c r="X482" s="5"/>
    </row>
    <row r="483" spans="1:24" x14ac:dyDescent="0.25">
      <c r="A483" s="5"/>
      <c r="B483" s="5"/>
      <c r="C483" s="5"/>
      <c r="D483" s="5"/>
      <c r="E483" s="5"/>
      <c r="F483" s="5"/>
      <c r="G483" s="5"/>
      <c r="H483" s="5"/>
      <c r="I483" s="5"/>
      <c r="J483" s="5"/>
      <c r="K483" s="5"/>
      <c r="L483" s="5"/>
      <c r="M483" s="5"/>
      <c r="N483" s="5"/>
      <c r="O483" s="5"/>
      <c r="P483" s="5"/>
      <c r="Q483" s="5"/>
      <c r="R483" s="5"/>
      <c r="S483" s="5"/>
      <c r="T483" s="5"/>
      <c r="U483" s="5"/>
      <c r="V483" s="57"/>
      <c r="W483" s="5"/>
      <c r="X483" s="5"/>
    </row>
    <row r="484" spans="1:24" x14ac:dyDescent="0.25">
      <c r="A484" s="5"/>
      <c r="B484" s="5"/>
      <c r="C484" s="5"/>
      <c r="D484" s="5"/>
      <c r="E484" s="5"/>
      <c r="F484" s="5"/>
      <c r="G484" s="5"/>
      <c r="H484" s="5"/>
      <c r="I484" s="5"/>
      <c r="J484" s="5"/>
      <c r="K484" s="5"/>
      <c r="L484" s="5"/>
      <c r="M484" s="5"/>
      <c r="N484" s="5"/>
      <c r="O484" s="5"/>
      <c r="P484" s="5"/>
      <c r="Q484" s="5"/>
      <c r="R484" s="5"/>
      <c r="S484" s="5"/>
      <c r="T484" s="5"/>
      <c r="U484" s="5"/>
      <c r="V484" s="57"/>
      <c r="W484" s="5"/>
      <c r="X484" s="5"/>
    </row>
    <row r="485" spans="1:24" x14ac:dyDescent="0.25">
      <c r="A485" s="5"/>
      <c r="B485" s="5"/>
      <c r="C485" s="5"/>
      <c r="D485" s="5"/>
      <c r="E485" s="5"/>
      <c r="F485" s="5"/>
      <c r="G485" s="5"/>
      <c r="H485" s="5"/>
      <c r="I485" s="5"/>
      <c r="J485" s="5"/>
      <c r="K485" s="5"/>
      <c r="L485" s="5"/>
      <c r="M485" s="5"/>
      <c r="N485" s="5"/>
      <c r="O485" s="5"/>
      <c r="P485" s="5"/>
      <c r="Q485" s="5"/>
      <c r="R485" s="5"/>
      <c r="S485" s="5"/>
      <c r="T485" s="5"/>
      <c r="U485" s="5"/>
      <c r="V485" s="57"/>
      <c r="W485" s="5"/>
      <c r="X485" s="5"/>
    </row>
    <row r="486" spans="1:24" x14ac:dyDescent="0.25">
      <c r="A486" s="5"/>
      <c r="B486" s="5"/>
      <c r="C486" s="5"/>
      <c r="D486" s="5"/>
      <c r="E486" s="5"/>
      <c r="F486" s="5"/>
      <c r="G486" s="5"/>
      <c r="H486" s="5"/>
      <c r="I486" s="5"/>
      <c r="J486" s="5"/>
      <c r="K486" s="5"/>
      <c r="L486" s="5"/>
      <c r="M486" s="5"/>
      <c r="N486" s="5"/>
      <c r="O486" s="5"/>
      <c r="P486" s="5"/>
      <c r="Q486" s="5"/>
      <c r="R486" s="5"/>
      <c r="S486" s="5"/>
      <c r="T486" s="5"/>
      <c r="U486" s="5"/>
      <c r="V486" s="57"/>
      <c r="W486" s="5"/>
      <c r="X486" s="5"/>
    </row>
    <row r="487" spans="1:24" x14ac:dyDescent="0.25">
      <c r="A487" s="5"/>
      <c r="B487" s="5"/>
      <c r="C487" s="5"/>
      <c r="D487" s="5"/>
      <c r="E487" s="5"/>
      <c r="F487" s="5"/>
      <c r="G487" s="5"/>
      <c r="H487" s="5"/>
      <c r="I487" s="5"/>
      <c r="J487" s="5"/>
      <c r="K487" s="5"/>
      <c r="L487" s="5"/>
      <c r="M487" s="5"/>
      <c r="N487" s="5"/>
      <c r="O487" s="5"/>
      <c r="P487" s="5"/>
      <c r="Q487" s="5"/>
      <c r="R487" s="5"/>
      <c r="S487" s="5"/>
      <c r="T487" s="5"/>
      <c r="U487" s="5"/>
      <c r="V487" s="57"/>
      <c r="W487" s="5"/>
      <c r="X487" s="5"/>
    </row>
    <row r="488" spans="1:24" x14ac:dyDescent="0.25">
      <c r="A488" s="5"/>
      <c r="B488" s="5"/>
      <c r="C488" s="5"/>
      <c r="D488" s="5"/>
      <c r="E488" s="5"/>
      <c r="F488" s="5"/>
      <c r="G488" s="5"/>
      <c r="H488" s="5"/>
      <c r="I488" s="5"/>
      <c r="J488" s="5"/>
      <c r="K488" s="5"/>
      <c r="L488" s="5"/>
      <c r="M488" s="5"/>
      <c r="N488" s="5"/>
      <c r="O488" s="5"/>
      <c r="P488" s="5"/>
      <c r="Q488" s="5"/>
      <c r="R488" s="5"/>
      <c r="S488" s="5"/>
      <c r="T488" s="5"/>
      <c r="U488" s="5"/>
      <c r="V488" s="57"/>
      <c r="W488" s="5"/>
      <c r="X488" s="5"/>
    </row>
    <row r="489" spans="1:24" x14ac:dyDescent="0.25">
      <c r="A489" s="5"/>
      <c r="B489" s="5"/>
      <c r="C489" s="5"/>
      <c r="D489" s="5"/>
      <c r="E489" s="5"/>
      <c r="F489" s="5"/>
      <c r="G489" s="5"/>
      <c r="H489" s="5"/>
      <c r="I489" s="5"/>
      <c r="J489" s="5"/>
      <c r="K489" s="5"/>
      <c r="L489" s="5"/>
      <c r="M489" s="5"/>
      <c r="N489" s="5"/>
      <c r="O489" s="5"/>
      <c r="P489" s="5"/>
      <c r="Q489" s="5"/>
      <c r="R489" s="5"/>
      <c r="S489" s="5"/>
      <c r="T489" s="5"/>
      <c r="U489" s="5"/>
      <c r="V489" s="57"/>
      <c r="W489" s="5"/>
      <c r="X489" s="5"/>
    </row>
    <row r="490" spans="1:24" x14ac:dyDescent="0.25">
      <c r="A490" s="5"/>
      <c r="B490" s="5"/>
      <c r="C490" s="5"/>
      <c r="D490" s="5"/>
      <c r="E490" s="5"/>
      <c r="F490" s="5"/>
      <c r="G490" s="5"/>
      <c r="H490" s="5"/>
      <c r="I490" s="5"/>
      <c r="J490" s="5"/>
      <c r="K490" s="5"/>
      <c r="L490" s="5"/>
      <c r="M490" s="5"/>
      <c r="N490" s="5"/>
      <c r="O490" s="5"/>
      <c r="P490" s="5"/>
      <c r="Q490" s="5"/>
      <c r="R490" s="5"/>
      <c r="S490" s="5"/>
      <c r="T490" s="5"/>
      <c r="U490" s="5"/>
      <c r="V490" s="57"/>
      <c r="W490" s="5"/>
      <c r="X490" s="5"/>
    </row>
    <row r="491" spans="1:24" x14ac:dyDescent="0.25">
      <c r="A491" s="5"/>
      <c r="B491" s="5"/>
      <c r="C491" s="5"/>
      <c r="D491" s="5"/>
      <c r="E491" s="5"/>
      <c r="F491" s="5"/>
      <c r="G491" s="5"/>
      <c r="H491" s="5"/>
      <c r="I491" s="5"/>
      <c r="J491" s="5"/>
      <c r="K491" s="5"/>
      <c r="L491" s="5"/>
      <c r="M491" s="5"/>
      <c r="N491" s="5"/>
      <c r="O491" s="5"/>
      <c r="P491" s="5"/>
      <c r="Q491" s="5"/>
      <c r="R491" s="5"/>
      <c r="S491" s="5"/>
      <c r="T491" s="5"/>
      <c r="U491" s="5"/>
      <c r="V491" s="57"/>
      <c r="W491" s="5"/>
      <c r="X491" s="5"/>
    </row>
    <row r="492" spans="1:24" x14ac:dyDescent="0.25">
      <c r="A492" s="5"/>
      <c r="B492" s="5"/>
      <c r="C492" s="5"/>
      <c r="D492" s="5"/>
      <c r="E492" s="5"/>
      <c r="F492" s="5"/>
      <c r="G492" s="5"/>
      <c r="H492" s="5"/>
      <c r="I492" s="5"/>
      <c r="J492" s="5"/>
      <c r="K492" s="5"/>
      <c r="L492" s="5"/>
      <c r="M492" s="5"/>
      <c r="N492" s="5"/>
      <c r="O492" s="5"/>
      <c r="P492" s="5"/>
      <c r="Q492" s="5"/>
      <c r="R492" s="5"/>
      <c r="S492" s="5"/>
      <c r="T492" s="5"/>
      <c r="U492" s="5"/>
      <c r="V492" s="57"/>
      <c r="W492" s="5"/>
      <c r="X492" s="5"/>
    </row>
    <row r="493" spans="1:24" x14ac:dyDescent="0.25">
      <c r="A493" s="5"/>
      <c r="B493" s="5"/>
      <c r="C493" s="5"/>
      <c r="D493" s="5"/>
      <c r="E493" s="5"/>
      <c r="F493" s="5"/>
      <c r="G493" s="5"/>
      <c r="H493" s="5"/>
      <c r="I493" s="5"/>
      <c r="J493" s="5"/>
      <c r="K493" s="5"/>
      <c r="L493" s="5"/>
      <c r="M493" s="5"/>
      <c r="N493" s="5"/>
      <c r="O493" s="5"/>
      <c r="P493" s="5"/>
      <c r="Q493" s="5"/>
      <c r="R493" s="5"/>
      <c r="S493" s="5"/>
      <c r="T493" s="5"/>
      <c r="U493" s="5"/>
      <c r="V493" s="57"/>
      <c r="W493" s="5"/>
      <c r="X493" s="5"/>
    </row>
    <row r="494" spans="1:24" x14ac:dyDescent="0.25">
      <c r="A494" s="5"/>
      <c r="B494" s="5"/>
      <c r="C494" s="5"/>
      <c r="D494" s="5"/>
      <c r="E494" s="5"/>
      <c r="F494" s="5"/>
      <c r="G494" s="5"/>
      <c r="H494" s="5"/>
      <c r="I494" s="5"/>
      <c r="J494" s="5"/>
      <c r="K494" s="5"/>
      <c r="L494" s="5"/>
      <c r="M494" s="5"/>
      <c r="N494" s="5"/>
      <c r="O494" s="5"/>
      <c r="P494" s="5"/>
      <c r="Q494" s="5"/>
      <c r="R494" s="5"/>
      <c r="S494" s="5"/>
      <c r="T494" s="5"/>
      <c r="U494" s="5"/>
      <c r="V494" s="57"/>
      <c r="W494" s="5"/>
      <c r="X494" s="5"/>
    </row>
    <row r="495" spans="1:24" x14ac:dyDescent="0.25">
      <c r="A495" s="5"/>
      <c r="B495" s="5"/>
      <c r="C495" s="5"/>
      <c r="D495" s="5"/>
      <c r="E495" s="5"/>
      <c r="F495" s="5"/>
      <c r="G495" s="5"/>
      <c r="H495" s="5"/>
      <c r="I495" s="5"/>
      <c r="J495" s="5"/>
      <c r="K495" s="5"/>
      <c r="L495" s="5"/>
      <c r="M495" s="5"/>
      <c r="N495" s="5"/>
      <c r="O495" s="5"/>
      <c r="P495" s="5"/>
      <c r="Q495" s="5"/>
      <c r="R495" s="5"/>
      <c r="S495" s="5"/>
      <c r="T495" s="5"/>
      <c r="U495" s="5"/>
      <c r="V495" s="57"/>
      <c r="W495" s="5"/>
      <c r="X495" s="5"/>
    </row>
    <row r="496" spans="1:24" x14ac:dyDescent="0.25">
      <c r="A496" s="5"/>
      <c r="B496" s="5"/>
      <c r="C496" s="5"/>
      <c r="D496" s="5"/>
      <c r="E496" s="5"/>
      <c r="F496" s="5"/>
      <c r="G496" s="5"/>
      <c r="H496" s="5"/>
      <c r="I496" s="5"/>
      <c r="J496" s="5"/>
      <c r="K496" s="5"/>
      <c r="L496" s="5"/>
      <c r="M496" s="5"/>
      <c r="N496" s="5"/>
      <c r="O496" s="5"/>
      <c r="P496" s="5"/>
      <c r="Q496" s="5"/>
      <c r="R496" s="5"/>
      <c r="S496" s="5"/>
      <c r="T496" s="5"/>
      <c r="U496" s="5"/>
      <c r="V496" s="57"/>
      <c r="W496" s="5"/>
      <c r="X496" s="5"/>
    </row>
    <row r="497" spans="1:24" x14ac:dyDescent="0.25">
      <c r="A497" s="5"/>
      <c r="B497" s="5"/>
      <c r="C497" s="5"/>
      <c r="D497" s="5"/>
      <c r="E497" s="5"/>
      <c r="F497" s="5"/>
      <c r="G497" s="5"/>
      <c r="H497" s="5"/>
      <c r="I497" s="5"/>
      <c r="J497" s="5"/>
      <c r="K497" s="5"/>
      <c r="L497" s="5"/>
      <c r="M497" s="5"/>
      <c r="N497" s="5"/>
      <c r="O497" s="5"/>
      <c r="P497" s="5"/>
      <c r="Q497" s="5"/>
      <c r="R497" s="5"/>
      <c r="S497" s="5"/>
      <c r="T497" s="5"/>
      <c r="U497" s="5"/>
      <c r="V497" s="57"/>
      <c r="W497" s="5"/>
      <c r="X497" s="5"/>
    </row>
    <row r="498" spans="1:24" x14ac:dyDescent="0.25">
      <c r="A498" s="5"/>
      <c r="B498" s="5"/>
      <c r="C498" s="5"/>
      <c r="D498" s="5"/>
      <c r="E498" s="5"/>
      <c r="F498" s="5"/>
      <c r="G498" s="5"/>
      <c r="H498" s="5"/>
      <c r="I498" s="5"/>
      <c r="J498" s="5"/>
      <c r="K498" s="5"/>
      <c r="L498" s="5"/>
      <c r="M498" s="5"/>
      <c r="N498" s="5"/>
      <c r="O498" s="5"/>
      <c r="P498" s="5"/>
      <c r="Q498" s="5"/>
      <c r="R498" s="5"/>
      <c r="S498" s="5"/>
      <c r="T498" s="5"/>
      <c r="U498" s="5"/>
      <c r="V498" s="57"/>
      <c r="W498" s="5"/>
      <c r="X498" s="5"/>
    </row>
    <row r="499" spans="1:24" x14ac:dyDescent="0.25">
      <c r="A499" s="5"/>
      <c r="B499" s="5"/>
      <c r="C499" s="5"/>
      <c r="D499" s="5"/>
      <c r="E499" s="5"/>
      <c r="F499" s="5"/>
      <c r="G499" s="5"/>
      <c r="H499" s="5"/>
      <c r="I499" s="5"/>
      <c r="J499" s="5"/>
      <c r="K499" s="5"/>
      <c r="L499" s="5"/>
      <c r="M499" s="5"/>
      <c r="N499" s="5"/>
      <c r="O499" s="5"/>
      <c r="P499" s="5"/>
      <c r="Q499" s="5"/>
      <c r="R499" s="5"/>
      <c r="S499" s="5"/>
      <c r="T499" s="5"/>
      <c r="U499" s="5"/>
      <c r="V499" s="57"/>
      <c r="W499" s="5"/>
      <c r="X499" s="5"/>
    </row>
    <row r="500" spans="1:24" x14ac:dyDescent="0.25">
      <c r="A500" s="5"/>
      <c r="B500" s="5"/>
      <c r="C500" s="5"/>
      <c r="D500" s="5"/>
      <c r="E500" s="5"/>
      <c r="F500" s="5"/>
      <c r="G500" s="5"/>
      <c r="H500" s="5"/>
      <c r="I500" s="5"/>
      <c r="J500" s="5"/>
      <c r="K500" s="5"/>
      <c r="L500" s="5"/>
      <c r="M500" s="5"/>
      <c r="N500" s="5"/>
      <c r="O500" s="5"/>
      <c r="P500" s="5"/>
      <c r="Q500" s="5"/>
      <c r="R500" s="5"/>
      <c r="S500" s="5"/>
      <c r="T500" s="5"/>
      <c r="U500" s="5"/>
      <c r="V500" s="57"/>
      <c r="W500" s="5"/>
      <c r="X500" s="5"/>
    </row>
    <row r="501" spans="1:24" x14ac:dyDescent="0.25">
      <c r="A501" s="5"/>
      <c r="B501" s="5"/>
      <c r="C501" s="5"/>
      <c r="D501" s="5"/>
      <c r="E501" s="5"/>
      <c r="F501" s="5"/>
      <c r="G501" s="5"/>
      <c r="H501" s="5"/>
      <c r="I501" s="5"/>
      <c r="J501" s="5"/>
      <c r="K501" s="5"/>
      <c r="L501" s="5"/>
      <c r="M501" s="5"/>
      <c r="N501" s="5"/>
      <c r="O501" s="5"/>
      <c r="P501" s="5"/>
      <c r="Q501" s="5"/>
      <c r="R501" s="5"/>
      <c r="S501" s="5"/>
      <c r="T501" s="5"/>
      <c r="U501" s="5"/>
      <c r="V501" s="57"/>
      <c r="W501" s="5"/>
      <c r="X501" s="5"/>
    </row>
    <row r="502" spans="1:24" x14ac:dyDescent="0.25">
      <c r="A502" s="5"/>
      <c r="B502" s="5"/>
      <c r="C502" s="5"/>
      <c r="D502" s="5"/>
      <c r="E502" s="5"/>
      <c r="F502" s="5"/>
      <c r="G502" s="5"/>
      <c r="H502" s="5"/>
      <c r="I502" s="5"/>
      <c r="J502" s="5"/>
      <c r="K502" s="5"/>
      <c r="L502" s="5"/>
      <c r="M502" s="5"/>
      <c r="N502" s="5"/>
      <c r="O502" s="5"/>
      <c r="P502" s="5"/>
      <c r="Q502" s="5"/>
      <c r="R502" s="5"/>
      <c r="S502" s="5"/>
      <c r="T502" s="5"/>
      <c r="U502" s="5"/>
      <c r="V502" s="57"/>
      <c r="W502" s="5"/>
      <c r="X502" s="5"/>
    </row>
    <row r="503" spans="1:24" x14ac:dyDescent="0.25">
      <c r="A503" s="5"/>
      <c r="B503" s="5"/>
      <c r="C503" s="5"/>
      <c r="D503" s="5"/>
      <c r="E503" s="5"/>
      <c r="F503" s="5"/>
      <c r="G503" s="5"/>
      <c r="H503" s="5"/>
      <c r="I503" s="5"/>
      <c r="J503" s="5"/>
      <c r="K503" s="5"/>
      <c r="L503" s="5"/>
      <c r="M503" s="5"/>
      <c r="N503" s="5"/>
      <c r="O503" s="5"/>
      <c r="P503" s="5"/>
      <c r="Q503" s="5"/>
      <c r="R503" s="5"/>
      <c r="S503" s="5"/>
      <c r="T503" s="5"/>
      <c r="U503" s="5"/>
      <c r="V503" s="57"/>
      <c r="W503" s="5"/>
      <c r="X503" s="5"/>
    </row>
    <row r="504" spans="1:24" x14ac:dyDescent="0.25">
      <c r="A504" s="5"/>
      <c r="B504" s="5"/>
      <c r="C504" s="5"/>
      <c r="D504" s="5"/>
      <c r="E504" s="5"/>
      <c r="F504" s="5"/>
      <c r="G504" s="5"/>
      <c r="H504" s="5"/>
      <c r="I504" s="5"/>
      <c r="J504" s="5"/>
      <c r="K504" s="5"/>
      <c r="L504" s="5"/>
      <c r="M504" s="5"/>
      <c r="N504" s="5"/>
      <c r="O504" s="5"/>
      <c r="P504" s="5"/>
      <c r="Q504" s="5"/>
      <c r="R504" s="5"/>
      <c r="S504" s="5"/>
      <c r="T504" s="5"/>
      <c r="U504" s="5"/>
      <c r="V504" s="57"/>
      <c r="W504" s="5"/>
      <c r="X504" s="5"/>
    </row>
    <row r="505" spans="1:24" x14ac:dyDescent="0.25">
      <c r="A505" s="5"/>
      <c r="B505" s="5"/>
      <c r="C505" s="5"/>
      <c r="D505" s="5"/>
      <c r="E505" s="5"/>
      <c r="F505" s="5"/>
      <c r="G505" s="5"/>
      <c r="H505" s="5"/>
      <c r="I505" s="5"/>
      <c r="J505" s="5"/>
      <c r="K505" s="5"/>
      <c r="L505" s="5"/>
      <c r="M505" s="5"/>
      <c r="N505" s="5"/>
      <c r="O505" s="5"/>
      <c r="P505" s="5"/>
      <c r="Q505" s="5"/>
      <c r="R505" s="5"/>
      <c r="S505" s="5"/>
      <c r="T505" s="5"/>
      <c r="U505" s="5"/>
      <c r="V505" s="57"/>
      <c r="W505" s="5"/>
      <c r="X505" s="5"/>
    </row>
    <row r="506" spans="1:24" x14ac:dyDescent="0.25">
      <c r="A506" s="5"/>
      <c r="B506" s="5"/>
      <c r="C506" s="5"/>
      <c r="D506" s="5"/>
      <c r="E506" s="5"/>
      <c r="F506" s="5"/>
      <c r="G506" s="5"/>
      <c r="H506" s="5"/>
      <c r="I506" s="5"/>
      <c r="J506" s="5"/>
      <c r="K506" s="5"/>
      <c r="L506" s="5"/>
      <c r="M506" s="5"/>
      <c r="N506" s="5"/>
      <c r="O506" s="5"/>
      <c r="P506" s="5"/>
      <c r="Q506" s="5"/>
      <c r="R506" s="5"/>
      <c r="S506" s="5"/>
      <c r="T506" s="5"/>
      <c r="U506" s="5"/>
      <c r="V506" s="57"/>
      <c r="W506" s="5"/>
      <c r="X506" s="5"/>
    </row>
    <row r="507" spans="1:24" x14ac:dyDescent="0.25">
      <c r="A507" s="5"/>
      <c r="B507" s="5"/>
      <c r="C507" s="5"/>
      <c r="D507" s="5"/>
      <c r="E507" s="5"/>
      <c r="F507" s="5"/>
      <c r="G507" s="5"/>
      <c r="H507" s="5"/>
      <c r="I507" s="5"/>
      <c r="J507" s="5"/>
      <c r="K507" s="5"/>
      <c r="L507" s="5"/>
      <c r="M507" s="5"/>
      <c r="N507" s="5"/>
      <c r="O507" s="5"/>
      <c r="P507" s="5"/>
      <c r="Q507" s="5"/>
      <c r="R507" s="5"/>
      <c r="S507" s="5"/>
      <c r="T507" s="5"/>
      <c r="U507" s="5"/>
      <c r="V507" s="57"/>
      <c r="W507" s="5"/>
      <c r="X507" s="5"/>
    </row>
    <row r="508" spans="1:24" x14ac:dyDescent="0.25">
      <c r="A508" s="5"/>
      <c r="B508" s="5"/>
      <c r="C508" s="5"/>
      <c r="D508" s="5"/>
      <c r="E508" s="5"/>
      <c r="F508" s="5"/>
      <c r="G508" s="5"/>
      <c r="H508" s="5"/>
      <c r="I508" s="5"/>
      <c r="J508" s="5"/>
      <c r="K508" s="5"/>
      <c r="L508" s="5"/>
      <c r="M508" s="5"/>
      <c r="N508" s="5"/>
      <c r="O508" s="5"/>
      <c r="P508" s="5"/>
      <c r="Q508" s="5"/>
      <c r="R508" s="5"/>
      <c r="S508" s="5"/>
      <c r="T508" s="5"/>
      <c r="U508" s="5"/>
      <c r="V508" s="57"/>
      <c r="W508" s="5"/>
      <c r="X508" s="5"/>
    </row>
    <row r="509" spans="1:24" x14ac:dyDescent="0.25">
      <c r="A509" s="5"/>
      <c r="B509" s="5"/>
      <c r="C509" s="5"/>
      <c r="D509" s="5"/>
      <c r="E509" s="5"/>
      <c r="F509" s="5"/>
      <c r="G509" s="5"/>
      <c r="H509" s="5"/>
      <c r="I509" s="5"/>
      <c r="J509" s="5"/>
      <c r="K509" s="5"/>
      <c r="L509" s="5"/>
      <c r="M509" s="5"/>
      <c r="N509" s="5"/>
      <c r="O509" s="5"/>
      <c r="P509" s="5"/>
      <c r="Q509" s="5"/>
      <c r="R509" s="5"/>
      <c r="S509" s="5"/>
      <c r="T509" s="5"/>
      <c r="U509" s="5"/>
      <c r="V509" s="57"/>
      <c r="W509" s="5"/>
      <c r="X509" s="5"/>
    </row>
    <row r="510" spans="1:24" x14ac:dyDescent="0.25">
      <c r="A510" s="5"/>
      <c r="B510" s="5"/>
      <c r="C510" s="5"/>
      <c r="D510" s="5"/>
      <c r="E510" s="5"/>
      <c r="F510" s="5"/>
      <c r="G510" s="5"/>
      <c r="H510" s="5"/>
      <c r="I510" s="5"/>
      <c r="J510" s="5"/>
      <c r="K510" s="5"/>
      <c r="L510" s="5"/>
      <c r="M510" s="5"/>
      <c r="N510" s="5"/>
      <c r="O510" s="5"/>
      <c r="P510" s="5"/>
      <c r="Q510" s="5"/>
      <c r="R510" s="5"/>
      <c r="S510" s="5"/>
      <c r="T510" s="5"/>
      <c r="U510" s="5"/>
      <c r="V510" s="57"/>
      <c r="W510" s="5"/>
      <c r="X510" s="5"/>
    </row>
    <row r="511" spans="1:24" x14ac:dyDescent="0.25">
      <c r="A511" s="5"/>
      <c r="B511" s="5"/>
      <c r="C511" s="5"/>
      <c r="D511" s="5"/>
      <c r="E511" s="5"/>
      <c r="F511" s="5"/>
      <c r="G511" s="5"/>
      <c r="H511" s="5"/>
      <c r="I511" s="5"/>
      <c r="J511" s="5"/>
      <c r="K511" s="5"/>
      <c r="L511" s="5"/>
      <c r="M511" s="5"/>
      <c r="N511" s="5"/>
      <c r="O511" s="5"/>
      <c r="P511" s="5"/>
      <c r="Q511" s="5"/>
      <c r="R511" s="5"/>
      <c r="S511" s="5"/>
      <c r="T511" s="5"/>
      <c r="U511" s="5"/>
      <c r="V511" s="57"/>
      <c r="W511" s="5"/>
      <c r="X511" s="5"/>
    </row>
    <row r="512" spans="1:24" x14ac:dyDescent="0.25">
      <c r="A512" s="5"/>
      <c r="B512" s="5"/>
      <c r="C512" s="5"/>
      <c r="D512" s="5"/>
      <c r="E512" s="5"/>
      <c r="F512" s="5"/>
      <c r="G512" s="5"/>
      <c r="H512" s="5"/>
      <c r="I512" s="5"/>
      <c r="J512" s="5"/>
      <c r="K512" s="5"/>
      <c r="L512" s="5"/>
      <c r="M512" s="5"/>
      <c r="N512" s="5"/>
      <c r="O512" s="5"/>
      <c r="P512" s="5"/>
      <c r="Q512" s="5"/>
      <c r="R512" s="5"/>
      <c r="S512" s="5"/>
      <c r="T512" s="5"/>
      <c r="U512" s="5"/>
      <c r="V512" s="57"/>
      <c r="W512" s="5"/>
      <c r="X512" s="5"/>
    </row>
    <row r="513" spans="1:24" x14ac:dyDescent="0.25">
      <c r="A513" s="5"/>
      <c r="B513" s="5"/>
      <c r="C513" s="5"/>
      <c r="D513" s="5"/>
      <c r="E513" s="5"/>
      <c r="F513" s="5"/>
      <c r="G513" s="5"/>
      <c r="H513" s="5"/>
      <c r="I513" s="5"/>
      <c r="J513" s="5"/>
      <c r="K513" s="5"/>
      <c r="L513" s="5"/>
      <c r="M513" s="5"/>
      <c r="N513" s="5"/>
      <c r="O513" s="5"/>
      <c r="P513" s="5"/>
      <c r="Q513" s="5"/>
      <c r="R513" s="5"/>
      <c r="S513" s="5"/>
      <c r="T513" s="5"/>
      <c r="U513" s="5"/>
      <c r="V513" s="57"/>
      <c r="W513" s="5"/>
      <c r="X513" s="5"/>
    </row>
    <row r="514" spans="1:24" x14ac:dyDescent="0.25">
      <c r="A514" s="5"/>
      <c r="B514" s="5"/>
      <c r="C514" s="5"/>
      <c r="D514" s="5"/>
      <c r="E514" s="5"/>
      <c r="F514" s="5"/>
      <c r="G514" s="5"/>
      <c r="H514" s="5"/>
      <c r="I514" s="5"/>
      <c r="J514" s="5"/>
      <c r="K514" s="5"/>
      <c r="L514" s="5"/>
      <c r="M514" s="5"/>
      <c r="N514" s="5"/>
      <c r="O514" s="5"/>
      <c r="P514" s="5"/>
      <c r="Q514" s="5"/>
      <c r="R514" s="5"/>
      <c r="S514" s="5"/>
      <c r="T514" s="5"/>
      <c r="U514" s="5"/>
      <c r="V514" s="57"/>
      <c r="W514" s="5"/>
      <c r="X514" s="5"/>
    </row>
    <row r="515" spans="1:24" x14ac:dyDescent="0.25">
      <c r="A515" s="5"/>
      <c r="B515" s="5"/>
      <c r="C515" s="5"/>
      <c r="D515" s="5"/>
      <c r="E515" s="5"/>
      <c r="F515" s="5"/>
      <c r="G515" s="5"/>
      <c r="H515" s="5"/>
      <c r="I515" s="5"/>
      <c r="J515" s="5"/>
      <c r="K515" s="5"/>
      <c r="L515" s="5"/>
      <c r="M515" s="5"/>
      <c r="N515" s="5"/>
      <c r="O515" s="5"/>
      <c r="P515" s="5"/>
      <c r="Q515" s="5"/>
      <c r="R515" s="5"/>
      <c r="S515" s="5"/>
      <c r="T515" s="5"/>
      <c r="U515" s="5"/>
      <c r="V515" s="57"/>
      <c r="W515" s="5"/>
      <c r="X515" s="5"/>
    </row>
    <row r="516" spans="1:24" x14ac:dyDescent="0.25">
      <c r="A516" s="5"/>
      <c r="B516" s="5"/>
      <c r="C516" s="5"/>
      <c r="D516" s="5"/>
      <c r="E516" s="5"/>
      <c r="F516" s="5"/>
      <c r="G516" s="5"/>
      <c r="H516" s="5"/>
      <c r="I516" s="5"/>
      <c r="J516" s="5"/>
      <c r="K516" s="5"/>
      <c r="L516" s="5"/>
      <c r="M516" s="5"/>
      <c r="N516" s="5"/>
      <c r="O516" s="5"/>
      <c r="P516" s="5"/>
      <c r="Q516" s="5"/>
      <c r="R516" s="5"/>
      <c r="S516" s="5"/>
      <c r="T516" s="5"/>
      <c r="U516" s="5"/>
      <c r="V516" s="57"/>
      <c r="W516" s="5"/>
      <c r="X516" s="5"/>
    </row>
    <row r="517" spans="1:24" x14ac:dyDescent="0.25">
      <c r="A517" s="5"/>
      <c r="B517" s="5"/>
      <c r="C517" s="5"/>
      <c r="D517" s="5"/>
      <c r="E517" s="5"/>
      <c r="F517" s="5"/>
      <c r="G517" s="5"/>
      <c r="H517" s="5"/>
      <c r="I517" s="5"/>
      <c r="J517" s="5"/>
      <c r="K517" s="5"/>
      <c r="L517" s="5"/>
      <c r="M517" s="5"/>
      <c r="N517" s="5"/>
      <c r="O517" s="5"/>
      <c r="P517" s="5"/>
      <c r="Q517" s="5"/>
      <c r="R517" s="5"/>
      <c r="S517" s="5"/>
      <c r="T517" s="5"/>
      <c r="U517" s="5"/>
      <c r="V517" s="57"/>
      <c r="W517" s="5"/>
      <c r="X517" s="5"/>
    </row>
    <row r="518" spans="1:24" x14ac:dyDescent="0.25">
      <c r="A518" s="5"/>
      <c r="B518" s="5"/>
      <c r="C518" s="5"/>
      <c r="D518" s="5"/>
      <c r="E518" s="5"/>
      <c r="F518" s="5"/>
      <c r="G518" s="5"/>
      <c r="H518" s="5"/>
      <c r="I518" s="5"/>
      <c r="J518" s="5"/>
      <c r="K518" s="5"/>
      <c r="L518" s="5"/>
      <c r="M518" s="5"/>
      <c r="N518" s="5"/>
      <c r="O518" s="5"/>
      <c r="P518" s="5"/>
      <c r="Q518" s="5"/>
      <c r="R518" s="5"/>
      <c r="S518" s="5"/>
      <c r="T518" s="5"/>
      <c r="U518" s="5"/>
      <c r="V518" s="57"/>
      <c r="W518" s="5"/>
      <c r="X518" s="5"/>
    </row>
    <row r="519" spans="1:24" x14ac:dyDescent="0.25">
      <c r="A519" s="5"/>
      <c r="B519" s="5"/>
      <c r="C519" s="5"/>
      <c r="D519" s="5"/>
      <c r="E519" s="5"/>
      <c r="F519" s="5"/>
      <c r="G519" s="5"/>
      <c r="H519" s="5"/>
      <c r="I519" s="5"/>
      <c r="J519" s="5"/>
      <c r="K519" s="5"/>
      <c r="L519" s="5"/>
      <c r="M519" s="5"/>
      <c r="N519" s="5"/>
      <c r="O519" s="5"/>
      <c r="P519" s="5"/>
      <c r="Q519" s="5"/>
      <c r="R519" s="5"/>
      <c r="S519" s="5"/>
      <c r="T519" s="5"/>
      <c r="U519" s="5"/>
      <c r="V519" s="57"/>
      <c r="W519" s="5"/>
      <c r="X519" s="5"/>
    </row>
    <row r="520" spans="1:24" x14ac:dyDescent="0.25">
      <c r="A520" s="5"/>
      <c r="B520" s="5"/>
      <c r="C520" s="5"/>
      <c r="D520" s="5"/>
      <c r="E520" s="5"/>
      <c r="F520" s="5"/>
      <c r="G520" s="5"/>
      <c r="H520" s="5"/>
      <c r="I520" s="5"/>
      <c r="J520" s="5"/>
      <c r="K520" s="5"/>
      <c r="L520" s="5"/>
      <c r="M520" s="5"/>
      <c r="N520" s="5"/>
      <c r="O520" s="5"/>
      <c r="P520" s="5"/>
      <c r="Q520" s="5"/>
      <c r="R520" s="5"/>
      <c r="S520" s="5"/>
      <c r="T520" s="5"/>
      <c r="U520" s="5"/>
      <c r="V520" s="57"/>
      <c r="W520" s="5"/>
      <c r="X520" s="5"/>
    </row>
    <row r="521" spans="1:24" x14ac:dyDescent="0.25">
      <c r="A521" s="5"/>
      <c r="B521" s="5"/>
      <c r="C521" s="5"/>
      <c r="D521" s="5"/>
      <c r="E521" s="5"/>
      <c r="F521" s="5"/>
      <c r="G521" s="5"/>
      <c r="H521" s="5"/>
      <c r="I521" s="5"/>
      <c r="J521" s="5"/>
      <c r="K521" s="5"/>
      <c r="L521" s="5"/>
      <c r="M521" s="5"/>
      <c r="N521" s="5"/>
      <c r="O521" s="5"/>
      <c r="P521" s="5"/>
      <c r="Q521" s="5"/>
      <c r="R521" s="5"/>
      <c r="S521" s="5"/>
      <c r="T521" s="5"/>
      <c r="U521" s="5"/>
      <c r="V521" s="57"/>
      <c r="W521" s="5"/>
      <c r="X521" s="5"/>
    </row>
    <row r="522" spans="1:24" x14ac:dyDescent="0.25">
      <c r="A522" s="5"/>
      <c r="B522" s="5"/>
      <c r="C522" s="5"/>
      <c r="D522" s="5"/>
      <c r="E522" s="5"/>
      <c r="F522" s="5"/>
      <c r="G522" s="5"/>
      <c r="H522" s="5"/>
      <c r="I522" s="5"/>
      <c r="J522" s="5"/>
      <c r="K522" s="5"/>
      <c r="L522" s="5"/>
      <c r="M522" s="5"/>
      <c r="N522" s="5"/>
      <c r="O522" s="5"/>
      <c r="P522" s="5"/>
      <c r="Q522" s="5"/>
      <c r="R522" s="5"/>
      <c r="S522" s="5"/>
      <c r="T522" s="5"/>
      <c r="U522" s="5"/>
      <c r="V522" s="57"/>
      <c r="W522" s="5"/>
      <c r="X522" s="5"/>
    </row>
    <row r="523" spans="1:24" x14ac:dyDescent="0.25">
      <c r="A523" s="5"/>
      <c r="B523" s="5"/>
      <c r="C523" s="5"/>
      <c r="D523" s="5"/>
      <c r="E523" s="5"/>
      <c r="F523" s="5"/>
      <c r="G523" s="5"/>
      <c r="H523" s="5"/>
      <c r="I523" s="5"/>
      <c r="J523" s="5"/>
      <c r="K523" s="5"/>
      <c r="L523" s="5"/>
      <c r="M523" s="5"/>
      <c r="N523" s="5"/>
      <c r="O523" s="5"/>
      <c r="P523" s="5"/>
      <c r="Q523" s="5"/>
      <c r="R523" s="5"/>
      <c r="S523" s="5"/>
      <c r="T523" s="5"/>
      <c r="U523" s="5"/>
      <c r="V523" s="57"/>
      <c r="W523" s="5"/>
      <c r="X523" s="5"/>
    </row>
    <row r="524" spans="1:24" x14ac:dyDescent="0.25">
      <c r="A524" s="5"/>
      <c r="B524" s="5"/>
      <c r="C524" s="5"/>
      <c r="D524" s="5"/>
      <c r="E524" s="5"/>
      <c r="F524" s="5"/>
      <c r="G524" s="5"/>
      <c r="H524" s="5"/>
      <c r="I524" s="5"/>
      <c r="J524" s="5"/>
      <c r="K524" s="5"/>
      <c r="L524" s="5"/>
      <c r="M524" s="5"/>
      <c r="N524" s="5"/>
      <c r="O524" s="5"/>
      <c r="P524" s="5"/>
      <c r="Q524" s="5"/>
      <c r="R524" s="5"/>
      <c r="S524" s="5"/>
      <c r="T524" s="5"/>
      <c r="U524" s="5"/>
      <c r="V524" s="57"/>
      <c r="W524" s="5"/>
      <c r="X524" s="5"/>
    </row>
    <row r="525" spans="1:24" x14ac:dyDescent="0.25">
      <c r="A525" s="5"/>
      <c r="B525" s="5"/>
      <c r="C525" s="5"/>
      <c r="D525" s="5"/>
      <c r="E525" s="5"/>
      <c r="F525" s="5"/>
      <c r="G525" s="5"/>
      <c r="H525" s="5"/>
      <c r="I525" s="5"/>
      <c r="J525" s="5"/>
      <c r="K525" s="5"/>
      <c r="L525" s="5"/>
      <c r="M525" s="5"/>
      <c r="N525" s="5"/>
      <c r="O525" s="5"/>
      <c r="P525" s="5"/>
      <c r="Q525" s="5"/>
      <c r="R525" s="5"/>
      <c r="S525" s="5"/>
      <c r="T525" s="5"/>
      <c r="U525" s="5"/>
      <c r="V525" s="57"/>
      <c r="W525" s="5"/>
      <c r="X525" s="5"/>
    </row>
    <row r="526" spans="1:24" x14ac:dyDescent="0.25">
      <c r="A526" s="5"/>
      <c r="B526" s="5"/>
      <c r="C526" s="5"/>
      <c r="D526" s="5"/>
      <c r="E526" s="5"/>
      <c r="F526" s="5"/>
      <c r="G526" s="5"/>
      <c r="H526" s="5"/>
      <c r="I526" s="5"/>
      <c r="J526" s="5"/>
      <c r="K526" s="5"/>
      <c r="L526" s="5"/>
      <c r="M526" s="5"/>
      <c r="N526" s="5"/>
      <c r="O526" s="5"/>
      <c r="P526" s="5"/>
      <c r="Q526" s="5"/>
      <c r="R526" s="5"/>
      <c r="S526" s="5"/>
      <c r="T526" s="5"/>
      <c r="U526" s="5"/>
      <c r="V526" s="57"/>
      <c r="W526" s="5"/>
      <c r="X526" s="5"/>
    </row>
    <row r="527" spans="1:24" x14ac:dyDescent="0.25">
      <c r="A527" s="5"/>
      <c r="B527" s="5"/>
      <c r="C527" s="5"/>
      <c r="D527" s="5"/>
      <c r="E527" s="5"/>
      <c r="F527" s="5"/>
      <c r="G527" s="5"/>
      <c r="H527" s="5"/>
      <c r="I527" s="5"/>
      <c r="J527" s="5"/>
      <c r="K527" s="5"/>
      <c r="L527" s="5"/>
      <c r="M527" s="5"/>
      <c r="N527" s="5"/>
      <c r="O527" s="5"/>
      <c r="P527" s="5"/>
      <c r="Q527" s="5"/>
      <c r="R527" s="5"/>
      <c r="S527" s="5"/>
      <c r="T527" s="5"/>
      <c r="U527" s="5"/>
      <c r="V527" s="57"/>
      <c r="W527" s="5"/>
      <c r="X527" s="5"/>
    </row>
    <row r="528" spans="1:24" x14ac:dyDescent="0.25">
      <c r="A528" s="5"/>
      <c r="B528" s="5"/>
      <c r="C528" s="5"/>
      <c r="D528" s="5"/>
      <c r="E528" s="5"/>
      <c r="F528" s="5"/>
      <c r="G528" s="5"/>
      <c r="H528" s="5"/>
      <c r="I528" s="5"/>
      <c r="J528" s="5"/>
      <c r="K528" s="5"/>
      <c r="L528" s="5"/>
      <c r="M528" s="5"/>
      <c r="N528" s="5"/>
      <c r="O528" s="5"/>
      <c r="P528" s="5"/>
      <c r="Q528" s="5"/>
      <c r="R528" s="5"/>
      <c r="S528" s="5"/>
      <c r="T528" s="5"/>
      <c r="U528" s="5"/>
      <c r="V528" s="57"/>
      <c r="W528" s="5"/>
      <c r="X528" s="5"/>
    </row>
    <row r="529" spans="1:24" x14ac:dyDescent="0.25">
      <c r="A529" s="5"/>
      <c r="B529" s="5"/>
      <c r="C529" s="5"/>
      <c r="D529" s="5"/>
      <c r="E529" s="5"/>
      <c r="F529" s="5"/>
      <c r="G529" s="5"/>
      <c r="H529" s="5"/>
      <c r="I529" s="5"/>
      <c r="J529" s="5"/>
      <c r="K529" s="5"/>
      <c r="L529" s="5"/>
      <c r="M529" s="5"/>
      <c r="N529" s="5"/>
      <c r="O529" s="5"/>
      <c r="P529" s="5"/>
      <c r="Q529" s="5"/>
      <c r="R529" s="5"/>
      <c r="S529" s="5"/>
      <c r="T529" s="5"/>
      <c r="U529" s="5"/>
      <c r="V529" s="57"/>
      <c r="W529" s="5"/>
      <c r="X529" s="5"/>
    </row>
    <row r="530" spans="1:24" x14ac:dyDescent="0.25">
      <c r="A530" s="5"/>
      <c r="B530" s="5"/>
      <c r="C530" s="5"/>
      <c r="D530" s="5"/>
      <c r="E530" s="5"/>
      <c r="F530" s="5"/>
      <c r="G530" s="5"/>
      <c r="H530" s="5"/>
      <c r="I530" s="5"/>
      <c r="J530" s="5"/>
      <c r="K530" s="5"/>
      <c r="L530" s="5"/>
      <c r="M530" s="5"/>
      <c r="N530" s="5"/>
      <c r="O530" s="5"/>
      <c r="P530" s="5"/>
      <c r="Q530" s="5"/>
      <c r="R530" s="5"/>
      <c r="S530" s="5"/>
      <c r="T530" s="5"/>
      <c r="U530" s="5"/>
      <c r="V530" s="57"/>
      <c r="W530" s="5"/>
      <c r="X530" s="5"/>
    </row>
    <row r="531" spans="1:24" x14ac:dyDescent="0.25">
      <c r="A531" s="5"/>
      <c r="B531" s="5"/>
      <c r="C531" s="5"/>
      <c r="D531" s="5"/>
      <c r="E531" s="5"/>
      <c r="F531" s="5"/>
      <c r="G531" s="5"/>
      <c r="H531" s="5"/>
      <c r="I531" s="5"/>
      <c r="J531" s="5"/>
      <c r="K531" s="5"/>
      <c r="L531" s="5"/>
      <c r="M531" s="5"/>
      <c r="N531" s="5"/>
      <c r="O531" s="5"/>
      <c r="P531" s="5"/>
      <c r="Q531" s="5"/>
      <c r="R531" s="5"/>
      <c r="S531" s="5"/>
      <c r="T531" s="5"/>
      <c r="U531" s="5"/>
      <c r="V531" s="57"/>
      <c r="W531" s="5"/>
      <c r="X531" s="5"/>
    </row>
    <row r="532" spans="1:24" x14ac:dyDescent="0.25">
      <c r="A532" s="5"/>
      <c r="B532" s="5"/>
      <c r="C532" s="5"/>
      <c r="D532" s="5"/>
      <c r="E532" s="5"/>
      <c r="F532" s="5"/>
      <c r="G532" s="5"/>
      <c r="H532" s="5"/>
      <c r="I532" s="5"/>
      <c r="J532" s="5"/>
      <c r="K532" s="5"/>
      <c r="L532" s="5"/>
      <c r="M532" s="5"/>
      <c r="N532" s="5"/>
      <c r="O532" s="5"/>
      <c r="P532" s="5"/>
      <c r="Q532" s="5"/>
      <c r="R532" s="5"/>
      <c r="S532" s="5"/>
      <c r="T532" s="5"/>
      <c r="U532" s="5"/>
      <c r="V532" s="57"/>
      <c r="W532" s="5"/>
      <c r="X532" s="5"/>
    </row>
    <row r="533" spans="1:24" x14ac:dyDescent="0.25">
      <c r="A533" s="5"/>
      <c r="B533" s="5"/>
      <c r="C533" s="5"/>
      <c r="D533" s="5"/>
      <c r="E533" s="5"/>
      <c r="F533" s="5"/>
      <c r="G533" s="5"/>
      <c r="H533" s="5"/>
      <c r="I533" s="5"/>
      <c r="J533" s="5"/>
      <c r="K533" s="5"/>
      <c r="L533" s="5"/>
      <c r="M533" s="5"/>
      <c r="N533" s="5"/>
      <c r="O533" s="5"/>
      <c r="P533" s="5"/>
      <c r="Q533" s="5"/>
      <c r="R533" s="5"/>
      <c r="S533" s="5"/>
      <c r="T533" s="5"/>
      <c r="U533" s="5"/>
      <c r="V533" s="57"/>
      <c r="W533" s="5"/>
      <c r="X533" s="5"/>
    </row>
    <row r="534" spans="1:24" x14ac:dyDescent="0.25">
      <c r="A534" s="5"/>
      <c r="B534" s="5"/>
      <c r="C534" s="5"/>
      <c r="D534" s="5"/>
      <c r="E534" s="5"/>
      <c r="F534" s="5"/>
      <c r="G534" s="5"/>
      <c r="H534" s="5"/>
      <c r="I534" s="5"/>
      <c r="J534" s="5"/>
      <c r="K534" s="5"/>
      <c r="L534" s="5"/>
      <c r="M534" s="5"/>
      <c r="N534" s="5"/>
      <c r="O534" s="5"/>
      <c r="P534" s="5"/>
      <c r="Q534" s="5"/>
      <c r="R534" s="5"/>
      <c r="S534" s="5"/>
      <c r="T534" s="5"/>
      <c r="U534" s="5"/>
      <c r="V534" s="57"/>
      <c r="W534" s="5"/>
      <c r="X534" s="5"/>
    </row>
    <row r="535" spans="1:24" x14ac:dyDescent="0.25">
      <c r="A535" s="5"/>
      <c r="B535" s="5"/>
      <c r="C535" s="5"/>
      <c r="D535" s="5"/>
      <c r="E535" s="5"/>
      <c r="F535" s="5"/>
      <c r="G535" s="5"/>
      <c r="H535" s="5"/>
      <c r="I535" s="5"/>
      <c r="J535" s="5"/>
      <c r="K535" s="5"/>
      <c r="L535" s="5"/>
      <c r="M535" s="5"/>
      <c r="N535" s="5"/>
      <c r="O535" s="5"/>
      <c r="P535" s="5"/>
      <c r="Q535" s="5"/>
      <c r="R535" s="5"/>
      <c r="S535" s="5"/>
      <c r="T535" s="5"/>
      <c r="U535" s="5"/>
      <c r="V535" s="57"/>
      <c r="W535" s="5"/>
      <c r="X535" s="5"/>
    </row>
    <row r="536" spans="1:24" x14ac:dyDescent="0.25">
      <c r="A536" s="5"/>
      <c r="B536" s="5"/>
      <c r="C536" s="5"/>
      <c r="D536" s="5"/>
      <c r="E536" s="5"/>
      <c r="F536" s="5"/>
      <c r="G536" s="5"/>
      <c r="H536" s="5"/>
      <c r="I536" s="5"/>
      <c r="J536" s="5"/>
      <c r="K536" s="5"/>
      <c r="L536" s="5"/>
      <c r="M536" s="5"/>
      <c r="N536" s="5"/>
      <c r="O536" s="5"/>
      <c r="P536" s="5"/>
      <c r="Q536" s="5"/>
      <c r="R536" s="5"/>
      <c r="S536" s="5"/>
      <c r="T536" s="5"/>
      <c r="U536" s="5"/>
      <c r="V536" s="57"/>
      <c r="W536" s="5"/>
      <c r="X536" s="5"/>
    </row>
    <row r="537" spans="1:24" x14ac:dyDescent="0.25">
      <c r="A537" s="5"/>
      <c r="B537" s="5"/>
      <c r="C537" s="5"/>
      <c r="D537" s="5"/>
      <c r="E537" s="5"/>
      <c r="F537" s="5"/>
      <c r="G537" s="5"/>
      <c r="H537" s="5"/>
      <c r="I537" s="5"/>
      <c r="J537" s="5"/>
      <c r="K537" s="5"/>
      <c r="L537" s="5"/>
      <c r="M537" s="5"/>
      <c r="N537" s="5"/>
      <c r="O537" s="5"/>
      <c r="P537" s="5"/>
      <c r="Q537" s="5"/>
      <c r="R537" s="5"/>
      <c r="S537" s="5"/>
      <c r="T537" s="5"/>
      <c r="U537" s="5"/>
      <c r="V537" s="57"/>
      <c r="W537" s="5"/>
      <c r="X537" s="5"/>
    </row>
    <row r="538" spans="1:24" x14ac:dyDescent="0.25">
      <c r="A538" s="5"/>
      <c r="B538" s="5"/>
      <c r="C538" s="5"/>
      <c r="D538" s="5"/>
      <c r="E538" s="5"/>
      <c r="F538" s="5"/>
      <c r="G538" s="5"/>
      <c r="H538" s="5"/>
      <c r="I538" s="5"/>
      <c r="J538" s="5"/>
      <c r="K538" s="5"/>
      <c r="L538" s="5"/>
      <c r="M538" s="5"/>
      <c r="N538" s="5"/>
      <c r="O538" s="5"/>
      <c r="P538" s="5"/>
      <c r="Q538" s="5"/>
      <c r="R538" s="5"/>
      <c r="S538" s="5"/>
      <c r="T538" s="5"/>
      <c r="U538" s="5"/>
      <c r="V538" s="57"/>
      <c r="W538" s="5"/>
      <c r="X538" s="5"/>
    </row>
    <row r="539" spans="1:24" x14ac:dyDescent="0.25">
      <c r="A539" s="5"/>
      <c r="B539" s="5"/>
      <c r="C539" s="5"/>
      <c r="D539" s="5"/>
      <c r="E539" s="5"/>
      <c r="F539" s="5"/>
      <c r="G539" s="5"/>
      <c r="H539" s="5"/>
      <c r="I539" s="5"/>
      <c r="J539" s="5"/>
      <c r="K539" s="5"/>
      <c r="L539" s="5"/>
      <c r="M539" s="5"/>
      <c r="N539" s="5"/>
      <c r="O539" s="5"/>
      <c r="P539" s="5"/>
      <c r="Q539" s="5"/>
      <c r="R539" s="5"/>
      <c r="S539" s="5"/>
      <c r="T539" s="5"/>
      <c r="U539" s="5"/>
      <c r="V539" s="57"/>
      <c r="W539" s="5"/>
      <c r="X539" s="5"/>
    </row>
    <row r="540" spans="1:24" x14ac:dyDescent="0.25">
      <c r="A540" s="5"/>
      <c r="B540" s="5"/>
      <c r="C540" s="5"/>
      <c r="D540" s="5"/>
      <c r="E540" s="5"/>
      <c r="F540" s="5"/>
      <c r="G540" s="5"/>
      <c r="H540" s="5"/>
      <c r="I540" s="5"/>
      <c r="J540" s="5"/>
      <c r="K540" s="5"/>
      <c r="L540" s="5"/>
      <c r="M540" s="5"/>
      <c r="N540" s="5"/>
      <c r="O540" s="5"/>
      <c r="P540" s="5"/>
      <c r="Q540" s="5"/>
      <c r="R540" s="5"/>
      <c r="S540" s="5"/>
      <c r="T540" s="5"/>
      <c r="U540" s="5"/>
      <c r="V540" s="57"/>
      <c r="W540" s="5"/>
      <c r="X540" s="5"/>
    </row>
    <row r="541" spans="1:24" x14ac:dyDescent="0.25">
      <c r="A541" s="5"/>
      <c r="B541" s="5"/>
      <c r="C541" s="5"/>
      <c r="D541" s="5"/>
      <c r="E541" s="5"/>
      <c r="F541" s="5"/>
      <c r="G541" s="5"/>
      <c r="H541" s="5"/>
      <c r="I541" s="5"/>
      <c r="J541" s="5"/>
      <c r="K541" s="5"/>
      <c r="L541" s="5"/>
      <c r="M541" s="5"/>
      <c r="N541" s="5"/>
      <c r="O541" s="5"/>
      <c r="P541" s="5"/>
      <c r="Q541" s="5"/>
      <c r="R541" s="5"/>
      <c r="S541" s="5"/>
      <c r="T541" s="5"/>
      <c r="U541" s="5"/>
      <c r="V541" s="57"/>
      <c r="W541" s="5"/>
      <c r="X541" s="5"/>
    </row>
    <row r="542" spans="1:24" x14ac:dyDescent="0.25">
      <c r="A542" s="5"/>
      <c r="B542" s="5"/>
      <c r="C542" s="5"/>
      <c r="D542" s="5"/>
      <c r="E542" s="5"/>
      <c r="F542" s="5"/>
      <c r="G542" s="5"/>
      <c r="H542" s="5"/>
      <c r="I542" s="5"/>
      <c r="J542" s="5"/>
      <c r="K542" s="5"/>
      <c r="L542" s="5"/>
      <c r="M542" s="5"/>
      <c r="N542" s="5"/>
      <c r="O542" s="5"/>
      <c r="P542" s="5"/>
      <c r="Q542" s="5"/>
      <c r="R542" s="5"/>
      <c r="S542" s="5"/>
      <c r="T542" s="5"/>
      <c r="U542" s="5"/>
      <c r="V542" s="57"/>
      <c r="W542" s="5"/>
      <c r="X542" s="5"/>
    </row>
    <row r="543" spans="1:24" x14ac:dyDescent="0.25">
      <c r="A543" s="5"/>
      <c r="B543" s="5"/>
      <c r="C543" s="5"/>
      <c r="D543" s="5"/>
      <c r="E543" s="5"/>
      <c r="F543" s="5"/>
      <c r="G543" s="5"/>
      <c r="H543" s="5"/>
      <c r="I543" s="5"/>
      <c r="J543" s="5"/>
      <c r="K543" s="5"/>
      <c r="L543" s="5"/>
      <c r="M543" s="5"/>
      <c r="N543" s="5"/>
      <c r="O543" s="5"/>
      <c r="P543" s="5"/>
      <c r="Q543" s="5"/>
      <c r="R543" s="5"/>
      <c r="S543" s="5"/>
      <c r="T543" s="5"/>
      <c r="U543" s="5"/>
      <c r="V543" s="57"/>
      <c r="W543" s="5"/>
      <c r="X543" s="5"/>
    </row>
    <row r="544" spans="1:24" x14ac:dyDescent="0.25">
      <c r="A544" s="5"/>
      <c r="B544" s="5"/>
      <c r="C544" s="5"/>
      <c r="D544" s="5"/>
      <c r="E544" s="5"/>
      <c r="F544" s="5"/>
      <c r="G544" s="5"/>
      <c r="H544" s="5"/>
      <c r="I544" s="5"/>
      <c r="J544" s="5"/>
      <c r="K544" s="5"/>
      <c r="L544" s="5"/>
      <c r="M544" s="5"/>
      <c r="N544" s="5"/>
      <c r="O544" s="5"/>
      <c r="P544" s="5"/>
      <c r="Q544" s="5"/>
      <c r="R544" s="5"/>
      <c r="S544" s="5"/>
      <c r="T544" s="5"/>
      <c r="U544" s="5"/>
      <c r="V544" s="57"/>
      <c r="W544" s="5"/>
      <c r="X544" s="5"/>
    </row>
    <row r="545" spans="1:24" x14ac:dyDescent="0.25">
      <c r="A545" s="5"/>
      <c r="B545" s="5"/>
      <c r="C545" s="5"/>
      <c r="D545" s="5"/>
      <c r="E545" s="5"/>
      <c r="F545" s="5"/>
      <c r="G545" s="5"/>
      <c r="H545" s="5"/>
      <c r="I545" s="5"/>
      <c r="J545" s="5"/>
      <c r="K545" s="5"/>
      <c r="L545" s="5"/>
      <c r="M545" s="5"/>
      <c r="N545" s="5"/>
      <c r="O545" s="5"/>
      <c r="P545" s="5"/>
      <c r="Q545" s="5"/>
      <c r="R545" s="5"/>
      <c r="S545" s="5"/>
      <c r="T545" s="5"/>
      <c r="U545" s="5"/>
      <c r="V545" s="57"/>
      <c r="W545" s="5"/>
      <c r="X545" s="5"/>
    </row>
    <row r="546" spans="1:24" x14ac:dyDescent="0.25">
      <c r="A546" s="5"/>
      <c r="B546" s="5"/>
      <c r="C546" s="5"/>
      <c r="D546" s="5"/>
      <c r="E546" s="5"/>
      <c r="F546" s="5"/>
      <c r="G546" s="5"/>
      <c r="H546" s="5"/>
      <c r="I546" s="5"/>
      <c r="J546" s="5"/>
      <c r="K546" s="5"/>
      <c r="L546" s="5"/>
      <c r="M546" s="5"/>
      <c r="N546" s="5"/>
      <c r="O546" s="5"/>
      <c r="P546" s="5"/>
      <c r="Q546" s="5"/>
      <c r="R546" s="5"/>
      <c r="S546" s="5"/>
      <c r="T546" s="5"/>
      <c r="U546" s="5"/>
      <c r="V546" s="57"/>
      <c r="W546" s="5"/>
      <c r="X546" s="5"/>
    </row>
    <row r="547" spans="1:24" x14ac:dyDescent="0.25">
      <c r="A547" s="5"/>
      <c r="B547" s="5"/>
      <c r="C547" s="5"/>
      <c r="D547" s="5"/>
      <c r="E547" s="5"/>
      <c r="F547" s="5"/>
      <c r="G547" s="5"/>
      <c r="H547" s="5"/>
      <c r="I547" s="5"/>
      <c r="J547" s="5"/>
      <c r="K547" s="5"/>
      <c r="L547" s="5"/>
      <c r="M547" s="5"/>
      <c r="N547" s="5"/>
      <c r="O547" s="5"/>
      <c r="P547" s="5"/>
      <c r="Q547" s="5"/>
      <c r="R547" s="5"/>
      <c r="S547" s="5"/>
      <c r="T547" s="5"/>
      <c r="U547" s="5"/>
      <c r="V547" s="57"/>
      <c r="W547" s="5"/>
      <c r="X547" s="5"/>
    </row>
    <row r="548" spans="1:24" x14ac:dyDescent="0.25">
      <c r="A548" s="5"/>
      <c r="B548" s="5"/>
      <c r="C548" s="5"/>
      <c r="D548" s="5"/>
      <c r="E548" s="5"/>
      <c r="F548" s="5"/>
      <c r="G548" s="5"/>
      <c r="H548" s="5"/>
      <c r="I548" s="5"/>
      <c r="J548" s="5"/>
      <c r="K548" s="5"/>
      <c r="L548" s="5"/>
      <c r="M548" s="5"/>
      <c r="N548" s="5"/>
      <c r="O548" s="5"/>
      <c r="P548" s="5"/>
      <c r="Q548" s="5"/>
      <c r="R548" s="5"/>
      <c r="S548" s="5"/>
      <c r="T548" s="5"/>
      <c r="U548" s="5"/>
      <c r="V548" s="57"/>
      <c r="W548" s="5"/>
      <c r="X548" s="5"/>
    </row>
    <row r="549" spans="1:24" x14ac:dyDescent="0.25">
      <c r="A549" s="5"/>
      <c r="B549" s="5"/>
      <c r="C549" s="5"/>
      <c r="D549" s="5"/>
      <c r="E549" s="5"/>
      <c r="F549" s="5"/>
      <c r="G549" s="5"/>
      <c r="H549" s="5"/>
      <c r="I549" s="5"/>
      <c r="J549" s="5"/>
      <c r="K549" s="5"/>
      <c r="L549" s="5"/>
      <c r="M549" s="5"/>
      <c r="N549" s="5"/>
      <c r="O549" s="5"/>
      <c r="P549" s="5"/>
      <c r="Q549" s="5"/>
      <c r="R549" s="5"/>
      <c r="S549" s="5"/>
      <c r="T549" s="5"/>
      <c r="U549" s="5"/>
      <c r="V549" s="57"/>
      <c r="W549" s="5"/>
      <c r="X549" s="5"/>
    </row>
    <row r="550" spans="1:24" x14ac:dyDescent="0.25">
      <c r="A550" s="5"/>
      <c r="B550" s="5"/>
      <c r="C550" s="5"/>
      <c r="D550" s="5"/>
      <c r="E550" s="5"/>
      <c r="F550" s="5"/>
      <c r="G550" s="5"/>
      <c r="H550" s="5"/>
      <c r="I550" s="5"/>
      <c r="J550" s="5"/>
      <c r="K550" s="5"/>
      <c r="L550" s="5"/>
      <c r="M550" s="5"/>
      <c r="N550" s="5"/>
      <c r="O550" s="5"/>
      <c r="P550" s="5"/>
      <c r="Q550" s="5"/>
      <c r="R550" s="5"/>
      <c r="S550" s="5"/>
      <c r="T550" s="5"/>
      <c r="U550" s="5"/>
      <c r="V550" s="57"/>
      <c r="W550" s="5"/>
      <c r="X550" s="5"/>
    </row>
    <row r="551" spans="1:24" x14ac:dyDescent="0.25">
      <c r="A551" s="5"/>
      <c r="B551" s="5"/>
      <c r="C551" s="5"/>
      <c r="D551" s="5"/>
      <c r="E551" s="5"/>
      <c r="F551" s="5"/>
      <c r="G551" s="5"/>
      <c r="H551" s="5"/>
      <c r="I551" s="5"/>
      <c r="J551" s="5"/>
      <c r="K551" s="5"/>
      <c r="L551" s="5"/>
      <c r="M551" s="5"/>
      <c r="N551" s="5"/>
      <c r="O551" s="5"/>
      <c r="P551" s="5"/>
      <c r="Q551" s="5"/>
      <c r="R551" s="5"/>
      <c r="S551" s="5"/>
      <c r="T551" s="5"/>
      <c r="U551" s="5"/>
      <c r="V551" s="57"/>
      <c r="W551" s="5"/>
      <c r="X551" s="5"/>
    </row>
    <row r="552" spans="1:24" x14ac:dyDescent="0.25">
      <c r="A552" s="5"/>
      <c r="B552" s="5"/>
      <c r="C552" s="5"/>
      <c r="D552" s="5"/>
      <c r="E552" s="5"/>
      <c r="F552" s="5"/>
      <c r="G552" s="5"/>
      <c r="H552" s="5"/>
      <c r="I552" s="5"/>
      <c r="J552" s="5"/>
      <c r="K552" s="5"/>
      <c r="L552" s="5"/>
      <c r="M552" s="5"/>
      <c r="N552" s="5"/>
      <c r="O552" s="5"/>
      <c r="P552" s="5"/>
      <c r="Q552" s="5"/>
      <c r="R552" s="5"/>
      <c r="S552" s="5"/>
      <c r="T552" s="5"/>
      <c r="U552" s="5"/>
      <c r="V552" s="57"/>
      <c r="W552" s="5"/>
      <c r="X552" s="5"/>
    </row>
    <row r="553" spans="1:24" x14ac:dyDescent="0.25">
      <c r="A553" s="5"/>
      <c r="B553" s="5"/>
      <c r="C553" s="5"/>
      <c r="D553" s="5"/>
      <c r="E553" s="5"/>
      <c r="F553" s="5"/>
      <c r="G553" s="5"/>
      <c r="H553" s="5"/>
      <c r="I553" s="5"/>
      <c r="J553" s="5"/>
      <c r="K553" s="5"/>
      <c r="L553" s="5"/>
      <c r="M553" s="5"/>
      <c r="N553" s="5"/>
      <c r="O553" s="5"/>
      <c r="P553" s="5"/>
      <c r="Q553" s="5"/>
      <c r="R553" s="5"/>
      <c r="S553" s="5"/>
      <c r="T553" s="5"/>
      <c r="U553" s="5"/>
      <c r="V553" s="57"/>
      <c r="W553" s="5"/>
      <c r="X553" s="5"/>
    </row>
    <row r="554" spans="1:24" x14ac:dyDescent="0.25">
      <c r="A554" s="5"/>
      <c r="B554" s="5"/>
      <c r="C554" s="5"/>
      <c r="D554" s="5"/>
      <c r="E554" s="5"/>
      <c r="F554" s="5"/>
      <c r="G554" s="5"/>
      <c r="H554" s="5"/>
      <c r="I554" s="5"/>
      <c r="J554" s="5"/>
      <c r="K554" s="5"/>
      <c r="L554" s="5"/>
      <c r="M554" s="5"/>
      <c r="N554" s="5"/>
      <c r="O554" s="5"/>
      <c r="P554" s="5"/>
      <c r="Q554" s="5"/>
      <c r="R554" s="5"/>
      <c r="S554" s="5"/>
      <c r="T554" s="5"/>
      <c r="U554" s="5"/>
      <c r="V554" s="57"/>
      <c r="W554" s="5"/>
      <c r="X554" s="5"/>
    </row>
    <row r="555" spans="1:24" x14ac:dyDescent="0.25">
      <c r="A555" s="5"/>
      <c r="B555" s="5"/>
      <c r="C555" s="5"/>
      <c r="D555" s="5"/>
      <c r="E555" s="5"/>
      <c r="F555" s="5"/>
      <c r="G555" s="5"/>
      <c r="H555" s="5"/>
      <c r="I555" s="5"/>
      <c r="J555" s="5"/>
      <c r="K555" s="5"/>
      <c r="L555" s="5"/>
      <c r="M555" s="5"/>
      <c r="N555" s="5"/>
      <c r="O555" s="5"/>
      <c r="P555" s="5"/>
      <c r="Q555" s="5"/>
      <c r="R555" s="5"/>
      <c r="S555" s="5"/>
      <c r="T555" s="5"/>
      <c r="U555" s="5"/>
      <c r="V555" s="57"/>
      <c r="W555" s="5"/>
      <c r="X555" s="5"/>
    </row>
    <row r="556" spans="1:24" x14ac:dyDescent="0.25">
      <c r="A556" s="5"/>
      <c r="B556" s="5"/>
      <c r="C556" s="5"/>
      <c r="D556" s="5"/>
      <c r="E556" s="5"/>
      <c r="F556" s="5"/>
      <c r="G556" s="5"/>
      <c r="H556" s="5"/>
      <c r="I556" s="5"/>
      <c r="J556" s="5"/>
      <c r="K556" s="5"/>
      <c r="L556" s="5"/>
      <c r="M556" s="5"/>
      <c r="N556" s="5"/>
      <c r="O556" s="5"/>
      <c r="P556" s="5"/>
      <c r="Q556" s="5"/>
      <c r="R556" s="5"/>
      <c r="S556" s="5"/>
      <c r="T556" s="5"/>
      <c r="U556" s="5"/>
      <c r="V556" s="57"/>
      <c r="W556" s="5"/>
      <c r="X556" s="5"/>
    </row>
    <row r="557" spans="1:24" x14ac:dyDescent="0.25">
      <c r="A557" s="5"/>
      <c r="B557" s="5"/>
      <c r="C557" s="5"/>
      <c r="D557" s="5"/>
      <c r="E557" s="5"/>
      <c r="F557" s="5"/>
      <c r="G557" s="5"/>
      <c r="H557" s="5"/>
      <c r="I557" s="5"/>
      <c r="J557" s="5"/>
      <c r="K557" s="5"/>
      <c r="L557" s="5"/>
      <c r="M557" s="5"/>
      <c r="N557" s="5"/>
      <c r="O557" s="5"/>
      <c r="P557" s="5"/>
      <c r="Q557" s="5"/>
      <c r="R557" s="5"/>
      <c r="S557" s="5"/>
      <c r="T557" s="5"/>
      <c r="U557" s="5"/>
      <c r="V557" s="57"/>
      <c r="W557" s="5"/>
      <c r="X557" s="5"/>
    </row>
    <row r="558" spans="1:24" x14ac:dyDescent="0.25">
      <c r="A558" s="5"/>
      <c r="B558" s="5"/>
      <c r="C558" s="5"/>
      <c r="D558" s="5"/>
      <c r="E558" s="5"/>
      <c r="F558" s="5"/>
      <c r="G558" s="5"/>
      <c r="H558" s="5"/>
      <c r="I558" s="5"/>
      <c r="J558" s="5"/>
      <c r="K558" s="5"/>
      <c r="L558" s="5"/>
      <c r="M558" s="5"/>
      <c r="N558" s="5"/>
      <c r="O558" s="5"/>
      <c r="P558" s="5"/>
      <c r="Q558" s="5"/>
      <c r="R558" s="5"/>
      <c r="S558" s="5"/>
      <c r="T558" s="5"/>
      <c r="U558" s="5"/>
      <c r="V558" s="57"/>
      <c r="W558" s="5"/>
      <c r="X558" s="5"/>
    </row>
    <row r="559" spans="1:24" x14ac:dyDescent="0.25">
      <c r="A559" s="5"/>
      <c r="B559" s="5"/>
      <c r="C559" s="5"/>
      <c r="D559" s="5"/>
      <c r="E559" s="5"/>
      <c r="F559" s="5"/>
      <c r="G559" s="5"/>
      <c r="H559" s="5"/>
      <c r="I559" s="5"/>
      <c r="J559" s="5"/>
      <c r="K559" s="5"/>
      <c r="L559" s="5"/>
      <c r="M559" s="5"/>
      <c r="N559" s="5"/>
      <c r="O559" s="5"/>
      <c r="P559" s="5"/>
      <c r="Q559" s="5"/>
      <c r="R559" s="5"/>
      <c r="S559" s="5"/>
      <c r="T559" s="5"/>
      <c r="U559" s="5"/>
      <c r="V559" s="57"/>
      <c r="W559" s="5"/>
      <c r="X559" s="5"/>
    </row>
    <row r="560" spans="1:24" x14ac:dyDescent="0.25">
      <c r="A560" s="5"/>
      <c r="B560" s="5"/>
      <c r="C560" s="5"/>
      <c r="D560" s="5"/>
      <c r="E560" s="5"/>
      <c r="F560" s="5"/>
      <c r="G560" s="5"/>
      <c r="H560" s="5"/>
      <c r="I560" s="5"/>
      <c r="J560" s="5"/>
      <c r="K560" s="5"/>
      <c r="L560" s="5"/>
      <c r="M560" s="5"/>
      <c r="N560" s="5"/>
      <c r="O560" s="5"/>
      <c r="P560" s="5"/>
      <c r="Q560" s="5"/>
      <c r="R560" s="5"/>
      <c r="S560" s="5"/>
      <c r="T560" s="5"/>
      <c r="U560" s="5"/>
      <c r="V560" s="57"/>
      <c r="W560" s="5"/>
      <c r="X560" s="5"/>
    </row>
    <row r="561" spans="1:24" x14ac:dyDescent="0.25">
      <c r="A561" s="5"/>
      <c r="B561" s="5"/>
      <c r="C561" s="5"/>
      <c r="D561" s="5"/>
      <c r="E561" s="5"/>
      <c r="F561" s="5"/>
      <c r="G561" s="5"/>
      <c r="H561" s="5"/>
      <c r="I561" s="5"/>
      <c r="J561" s="5"/>
      <c r="K561" s="5"/>
      <c r="L561" s="5"/>
      <c r="M561" s="5"/>
      <c r="N561" s="5"/>
      <c r="O561" s="5"/>
      <c r="P561" s="5"/>
      <c r="Q561" s="5"/>
      <c r="R561" s="5"/>
      <c r="S561" s="5"/>
      <c r="T561" s="5"/>
      <c r="U561" s="5"/>
      <c r="V561" s="57"/>
      <c r="W561" s="5"/>
      <c r="X561" s="5"/>
    </row>
    <row r="562" spans="1:24" x14ac:dyDescent="0.25">
      <c r="A562" s="5"/>
      <c r="B562" s="5"/>
      <c r="C562" s="5"/>
      <c r="D562" s="5"/>
      <c r="E562" s="5"/>
      <c r="F562" s="5"/>
      <c r="G562" s="5"/>
      <c r="H562" s="5"/>
      <c r="I562" s="5"/>
      <c r="J562" s="5"/>
      <c r="K562" s="5"/>
      <c r="L562" s="5"/>
      <c r="M562" s="5"/>
      <c r="N562" s="5"/>
      <c r="O562" s="5"/>
      <c r="P562" s="5"/>
      <c r="Q562" s="5"/>
      <c r="R562" s="5"/>
      <c r="S562" s="5"/>
      <c r="T562" s="5"/>
      <c r="U562" s="5"/>
      <c r="V562" s="57"/>
      <c r="W562" s="5"/>
      <c r="X562" s="5"/>
    </row>
    <row r="563" spans="1:24" x14ac:dyDescent="0.25">
      <c r="A563" s="5"/>
      <c r="B563" s="5"/>
      <c r="C563" s="5"/>
      <c r="D563" s="5"/>
      <c r="E563" s="5"/>
      <c r="F563" s="5"/>
      <c r="G563" s="5"/>
      <c r="H563" s="5"/>
      <c r="I563" s="5"/>
      <c r="J563" s="5"/>
      <c r="K563" s="5"/>
      <c r="L563" s="5"/>
      <c r="M563" s="5"/>
      <c r="N563" s="5"/>
      <c r="O563" s="5"/>
      <c r="P563" s="5"/>
      <c r="Q563" s="5"/>
      <c r="R563" s="5"/>
      <c r="S563" s="5"/>
      <c r="T563" s="5"/>
      <c r="U563" s="5"/>
      <c r="V563" s="57"/>
      <c r="W563" s="5"/>
      <c r="X563" s="5"/>
    </row>
    <row r="564" spans="1:24" x14ac:dyDescent="0.25">
      <c r="A564" s="5"/>
      <c r="B564" s="5"/>
      <c r="C564" s="5"/>
      <c r="D564" s="5"/>
      <c r="E564" s="5"/>
      <c r="F564" s="5"/>
      <c r="G564" s="5"/>
      <c r="H564" s="5"/>
      <c r="I564" s="5"/>
      <c r="J564" s="5"/>
      <c r="K564" s="5"/>
      <c r="L564" s="5"/>
      <c r="M564" s="5"/>
      <c r="N564" s="5"/>
      <c r="O564" s="5"/>
      <c r="P564" s="5"/>
      <c r="Q564" s="5"/>
      <c r="R564" s="5"/>
      <c r="S564" s="5"/>
      <c r="T564" s="5"/>
      <c r="U564" s="5"/>
      <c r="V564" s="57"/>
      <c r="W564" s="5"/>
      <c r="X564" s="5"/>
    </row>
    <row r="565" spans="1:24" x14ac:dyDescent="0.25">
      <c r="A565" s="5"/>
      <c r="B565" s="5"/>
      <c r="C565" s="5"/>
      <c r="D565" s="5"/>
      <c r="E565" s="5"/>
      <c r="F565" s="5"/>
      <c r="G565" s="5"/>
      <c r="H565" s="5"/>
      <c r="I565" s="5"/>
      <c r="J565" s="5"/>
      <c r="K565" s="5"/>
      <c r="L565" s="5"/>
      <c r="M565" s="5"/>
      <c r="N565" s="5"/>
      <c r="O565" s="5"/>
      <c r="P565" s="5"/>
      <c r="Q565" s="5"/>
      <c r="R565" s="5"/>
      <c r="S565" s="5"/>
      <c r="T565" s="5"/>
      <c r="U565" s="5"/>
      <c r="V565" s="57"/>
      <c r="W565" s="5"/>
      <c r="X565" s="5"/>
    </row>
    <row r="566" spans="1:24" x14ac:dyDescent="0.25">
      <c r="A566" s="5"/>
      <c r="B566" s="5"/>
      <c r="C566" s="5"/>
      <c r="D566" s="5"/>
      <c r="E566" s="5"/>
      <c r="F566" s="5"/>
      <c r="G566" s="5"/>
      <c r="H566" s="5"/>
      <c r="I566" s="5"/>
      <c r="J566" s="5"/>
      <c r="K566" s="5"/>
      <c r="L566" s="5"/>
      <c r="M566" s="5"/>
      <c r="N566" s="5"/>
      <c r="O566" s="5"/>
      <c r="P566" s="5"/>
      <c r="Q566" s="5"/>
      <c r="R566" s="5"/>
      <c r="S566" s="5"/>
      <c r="T566" s="5"/>
      <c r="U566" s="5"/>
      <c r="V566" s="57"/>
      <c r="W566" s="5"/>
      <c r="X566" s="5"/>
    </row>
    <row r="567" spans="1:24" x14ac:dyDescent="0.25">
      <c r="A567" s="5"/>
      <c r="B567" s="5"/>
      <c r="C567" s="5"/>
      <c r="D567" s="5"/>
      <c r="E567" s="5"/>
      <c r="F567" s="5"/>
      <c r="G567" s="5"/>
      <c r="H567" s="5"/>
      <c r="I567" s="5"/>
      <c r="J567" s="5"/>
      <c r="K567" s="5"/>
      <c r="L567" s="5"/>
      <c r="M567" s="5"/>
      <c r="N567" s="5"/>
      <c r="O567" s="5"/>
      <c r="P567" s="5"/>
      <c r="Q567" s="5"/>
      <c r="R567" s="5"/>
      <c r="S567" s="5"/>
      <c r="T567" s="5"/>
      <c r="U567" s="5"/>
      <c r="V567" s="57"/>
      <c r="W567" s="5"/>
      <c r="X567" s="5"/>
    </row>
    <row r="568" spans="1:24" x14ac:dyDescent="0.25">
      <c r="A568" s="5"/>
      <c r="B568" s="5"/>
      <c r="C568" s="5"/>
      <c r="D568" s="5"/>
      <c r="E568" s="5"/>
      <c r="F568" s="5"/>
      <c r="G568" s="5"/>
      <c r="H568" s="5"/>
      <c r="I568" s="5"/>
      <c r="J568" s="5"/>
      <c r="K568" s="5"/>
      <c r="L568" s="5"/>
      <c r="M568" s="5"/>
      <c r="N568" s="5"/>
      <c r="O568" s="5"/>
      <c r="P568" s="5"/>
      <c r="Q568" s="5"/>
      <c r="R568" s="5"/>
      <c r="S568" s="5"/>
      <c r="T568" s="5"/>
      <c r="U568" s="5"/>
      <c r="V568" s="57"/>
      <c r="W568" s="5"/>
      <c r="X568" s="5"/>
    </row>
    <row r="569" spans="1:24" x14ac:dyDescent="0.25">
      <c r="A569" s="5"/>
      <c r="B569" s="5"/>
      <c r="C569" s="5"/>
      <c r="D569" s="5"/>
      <c r="E569" s="5"/>
      <c r="F569" s="5"/>
      <c r="G569" s="5"/>
      <c r="H569" s="5"/>
      <c r="I569" s="5"/>
      <c r="J569" s="5"/>
      <c r="K569" s="5"/>
      <c r="L569" s="5"/>
      <c r="M569" s="5"/>
      <c r="N569" s="5"/>
      <c r="O569" s="5"/>
      <c r="P569" s="5"/>
      <c r="Q569" s="5"/>
      <c r="R569" s="5"/>
      <c r="S569" s="5"/>
      <c r="T569" s="5"/>
      <c r="U569" s="5"/>
      <c r="V569" s="57"/>
      <c r="W569" s="5"/>
      <c r="X569" s="5"/>
    </row>
    <row r="570" spans="1:24" x14ac:dyDescent="0.25">
      <c r="A570" s="5"/>
      <c r="B570" s="5"/>
      <c r="C570" s="5"/>
      <c r="D570" s="5"/>
      <c r="E570" s="5"/>
      <c r="F570" s="5"/>
      <c r="G570" s="5"/>
      <c r="H570" s="5"/>
      <c r="I570" s="5"/>
      <c r="J570" s="5"/>
      <c r="K570" s="5"/>
      <c r="L570" s="5"/>
      <c r="M570" s="5"/>
      <c r="N570" s="5"/>
      <c r="O570" s="5"/>
      <c r="P570" s="5"/>
      <c r="Q570" s="5"/>
      <c r="R570" s="5"/>
      <c r="S570" s="5"/>
      <c r="T570" s="5"/>
      <c r="U570" s="5"/>
      <c r="V570" s="57"/>
      <c r="W570" s="5"/>
      <c r="X570" s="5"/>
    </row>
    <row r="571" spans="1:24" x14ac:dyDescent="0.25">
      <c r="A571" s="5"/>
      <c r="B571" s="5"/>
      <c r="C571" s="5"/>
      <c r="D571" s="5"/>
      <c r="E571" s="5"/>
      <c r="F571" s="5"/>
      <c r="G571" s="5"/>
      <c r="H571" s="5"/>
      <c r="I571" s="5"/>
      <c r="J571" s="5"/>
      <c r="K571" s="5"/>
      <c r="L571" s="5"/>
      <c r="M571" s="5"/>
      <c r="N571" s="5"/>
      <c r="O571" s="5"/>
      <c r="P571" s="5"/>
      <c r="Q571" s="5"/>
      <c r="R571" s="5"/>
      <c r="S571" s="5"/>
      <c r="T571" s="5"/>
      <c r="U571" s="5"/>
      <c r="V571" s="57"/>
      <c r="W571" s="5"/>
      <c r="X571" s="5"/>
    </row>
    <row r="572" spans="1:24" x14ac:dyDescent="0.25">
      <c r="A572" s="5"/>
      <c r="B572" s="5"/>
      <c r="C572" s="5"/>
      <c r="D572" s="5"/>
      <c r="E572" s="5"/>
      <c r="F572" s="5"/>
      <c r="G572" s="5"/>
      <c r="H572" s="5"/>
      <c r="I572" s="5"/>
      <c r="J572" s="5"/>
      <c r="K572" s="5"/>
      <c r="L572" s="5"/>
      <c r="M572" s="5"/>
      <c r="N572" s="5"/>
      <c r="O572" s="5"/>
      <c r="P572" s="5"/>
      <c r="Q572" s="5"/>
      <c r="R572" s="5"/>
      <c r="S572" s="5"/>
      <c r="T572" s="5"/>
      <c r="U572" s="5"/>
      <c r="V572" s="57"/>
      <c r="W572" s="5"/>
      <c r="X572" s="5"/>
    </row>
    <row r="573" spans="1:24" x14ac:dyDescent="0.25">
      <c r="A573" s="5"/>
      <c r="B573" s="5"/>
      <c r="C573" s="5"/>
      <c r="D573" s="5"/>
      <c r="E573" s="5"/>
      <c r="F573" s="5"/>
      <c r="G573" s="5"/>
      <c r="H573" s="5"/>
      <c r="I573" s="5"/>
      <c r="J573" s="5"/>
      <c r="K573" s="5"/>
      <c r="L573" s="5"/>
      <c r="M573" s="5"/>
      <c r="N573" s="5"/>
      <c r="O573" s="5"/>
      <c r="P573" s="5"/>
      <c r="Q573" s="5"/>
      <c r="R573" s="5"/>
      <c r="S573" s="5"/>
      <c r="T573" s="5"/>
      <c r="U573" s="5"/>
      <c r="V573" s="57"/>
      <c r="W573" s="5"/>
      <c r="X573" s="5"/>
    </row>
    <row r="574" spans="1:24" x14ac:dyDescent="0.25">
      <c r="A574" s="5"/>
      <c r="B574" s="5"/>
      <c r="C574" s="5"/>
      <c r="D574" s="5"/>
      <c r="E574" s="5"/>
      <c r="F574" s="5"/>
      <c r="G574" s="5"/>
      <c r="H574" s="5"/>
      <c r="I574" s="5"/>
      <c r="J574" s="5"/>
      <c r="K574" s="5"/>
      <c r="L574" s="5"/>
      <c r="M574" s="5"/>
      <c r="N574" s="5"/>
      <c r="O574" s="5"/>
      <c r="P574" s="5"/>
      <c r="Q574" s="5"/>
      <c r="R574" s="5"/>
      <c r="S574" s="5"/>
      <c r="T574" s="5"/>
      <c r="U574" s="5"/>
      <c r="V574" s="57"/>
      <c r="W574" s="5"/>
      <c r="X574" s="5"/>
    </row>
    <row r="575" spans="1:24" x14ac:dyDescent="0.25">
      <c r="A575" s="5"/>
      <c r="B575" s="5"/>
      <c r="C575" s="5"/>
      <c r="D575" s="5"/>
      <c r="E575" s="5"/>
      <c r="F575" s="5"/>
      <c r="G575" s="5"/>
      <c r="H575" s="5"/>
      <c r="I575" s="5"/>
      <c r="J575" s="5"/>
      <c r="K575" s="5"/>
      <c r="L575" s="5"/>
      <c r="M575" s="5"/>
      <c r="N575" s="5"/>
      <c r="O575" s="5"/>
      <c r="P575" s="5"/>
      <c r="Q575" s="5"/>
      <c r="R575" s="5"/>
      <c r="S575" s="5"/>
      <c r="T575" s="5"/>
      <c r="U575" s="5"/>
      <c r="V575" s="57"/>
      <c r="W575" s="5"/>
      <c r="X575" s="5"/>
    </row>
    <row r="576" spans="1:24" x14ac:dyDescent="0.25">
      <c r="A576" s="5"/>
      <c r="B576" s="5"/>
      <c r="C576" s="5"/>
      <c r="D576" s="5"/>
      <c r="E576" s="5"/>
      <c r="F576" s="5"/>
      <c r="G576" s="5"/>
      <c r="H576" s="5"/>
      <c r="I576" s="5"/>
      <c r="J576" s="5"/>
      <c r="K576" s="5"/>
      <c r="L576" s="5"/>
      <c r="M576" s="5"/>
      <c r="N576" s="5"/>
      <c r="O576" s="5"/>
      <c r="P576" s="5"/>
      <c r="Q576" s="5"/>
      <c r="R576" s="5"/>
      <c r="S576" s="5"/>
      <c r="T576" s="5"/>
      <c r="U576" s="5"/>
      <c r="V576" s="57"/>
      <c r="W576" s="5"/>
      <c r="X576" s="5"/>
    </row>
    <row r="577" spans="1:24" x14ac:dyDescent="0.25">
      <c r="A577" s="5"/>
      <c r="B577" s="5"/>
      <c r="C577" s="5"/>
      <c r="D577" s="5"/>
      <c r="E577" s="5"/>
      <c r="F577" s="5"/>
      <c r="G577" s="5"/>
      <c r="H577" s="5"/>
      <c r="I577" s="5"/>
      <c r="J577" s="5"/>
      <c r="K577" s="5"/>
      <c r="L577" s="5"/>
      <c r="M577" s="5"/>
      <c r="N577" s="5"/>
      <c r="O577" s="5"/>
      <c r="P577" s="5"/>
      <c r="Q577" s="5"/>
      <c r="R577" s="5"/>
      <c r="S577" s="5"/>
      <c r="T577" s="5"/>
      <c r="U577" s="5"/>
      <c r="V577" s="57"/>
      <c r="W577" s="5"/>
      <c r="X577" s="5"/>
    </row>
    <row r="578" spans="1:24" x14ac:dyDescent="0.25">
      <c r="A578" s="5"/>
      <c r="B578" s="5"/>
      <c r="C578" s="5"/>
      <c r="D578" s="5"/>
      <c r="E578" s="5"/>
      <c r="F578" s="5"/>
      <c r="G578" s="5"/>
      <c r="H578" s="5"/>
      <c r="I578" s="5"/>
      <c r="J578" s="5"/>
      <c r="K578" s="5"/>
      <c r="L578" s="5"/>
      <c r="M578" s="5"/>
      <c r="N578" s="5"/>
      <c r="O578" s="5"/>
      <c r="P578" s="5"/>
      <c r="Q578" s="5"/>
      <c r="R578" s="5"/>
      <c r="S578" s="5"/>
      <c r="T578" s="5"/>
      <c r="U578" s="5"/>
      <c r="V578" s="57"/>
      <c r="W578" s="5"/>
      <c r="X578" s="5"/>
    </row>
    <row r="579" spans="1:24" x14ac:dyDescent="0.25">
      <c r="A579" s="5"/>
      <c r="B579" s="5"/>
      <c r="C579" s="5"/>
      <c r="D579" s="5"/>
      <c r="E579" s="5"/>
      <c r="F579" s="5"/>
      <c r="G579" s="5"/>
      <c r="H579" s="5"/>
      <c r="I579" s="5"/>
      <c r="J579" s="5"/>
      <c r="K579" s="5"/>
      <c r="L579" s="5"/>
      <c r="M579" s="5"/>
      <c r="N579" s="5"/>
      <c r="O579" s="5"/>
      <c r="P579" s="5"/>
      <c r="Q579" s="5"/>
      <c r="R579" s="5"/>
      <c r="S579" s="5"/>
      <c r="T579" s="5"/>
      <c r="U579" s="5"/>
      <c r="V579" s="57"/>
      <c r="W579" s="5"/>
      <c r="X579" s="5"/>
    </row>
    <row r="580" spans="1:24" x14ac:dyDescent="0.25">
      <c r="A580" s="5"/>
      <c r="B580" s="5"/>
      <c r="C580" s="5"/>
      <c r="D580" s="5"/>
      <c r="E580" s="5"/>
      <c r="F580" s="5"/>
      <c r="G580" s="5"/>
      <c r="H580" s="5"/>
      <c r="I580" s="5"/>
      <c r="J580" s="5"/>
      <c r="K580" s="5"/>
      <c r="L580" s="5"/>
      <c r="M580" s="5"/>
      <c r="N580" s="5"/>
      <c r="O580" s="5"/>
      <c r="P580" s="5"/>
      <c r="Q580" s="5"/>
      <c r="R580" s="5"/>
      <c r="S580" s="5"/>
      <c r="T580" s="5"/>
      <c r="U580" s="5"/>
      <c r="V580" s="57"/>
      <c r="W580" s="5"/>
      <c r="X580" s="5"/>
    </row>
    <row r="581" spans="1:24" x14ac:dyDescent="0.25">
      <c r="A581" s="5"/>
      <c r="B581" s="5"/>
      <c r="C581" s="5"/>
      <c r="D581" s="5"/>
      <c r="E581" s="5"/>
      <c r="F581" s="5"/>
      <c r="G581" s="5"/>
      <c r="H581" s="5"/>
      <c r="I581" s="5"/>
      <c r="J581" s="5"/>
      <c r="K581" s="5"/>
      <c r="L581" s="5"/>
      <c r="M581" s="5"/>
      <c r="N581" s="5"/>
      <c r="O581" s="5"/>
      <c r="P581" s="5"/>
      <c r="Q581" s="5"/>
      <c r="R581" s="5"/>
      <c r="S581" s="5"/>
      <c r="T581" s="5"/>
      <c r="U581" s="5"/>
      <c r="V581" s="57"/>
      <c r="W581" s="5"/>
      <c r="X581" s="5"/>
    </row>
    <row r="582" spans="1:24" x14ac:dyDescent="0.25">
      <c r="A582" s="5"/>
      <c r="B582" s="5"/>
      <c r="C582" s="5"/>
      <c r="D582" s="5"/>
      <c r="E582" s="5"/>
      <c r="F582" s="5"/>
      <c r="G582" s="5"/>
      <c r="H582" s="5"/>
      <c r="I582" s="5"/>
      <c r="J582" s="5"/>
      <c r="K582" s="5"/>
      <c r="L582" s="5"/>
      <c r="M582" s="5"/>
      <c r="N582" s="5"/>
      <c r="O582" s="5"/>
      <c r="P582" s="5"/>
      <c r="Q582" s="5"/>
      <c r="R582" s="5"/>
      <c r="S582" s="5"/>
      <c r="T582" s="5"/>
      <c r="U582" s="5"/>
      <c r="V582" s="57"/>
      <c r="W582" s="5"/>
      <c r="X582" s="5"/>
    </row>
    <row r="583" spans="1:24" x14ac:dyDescent="0.25">
      <c r="A583" s="5"/>
      <c r="B583" s="5"/>
      <c r="C583" s="5"/>
      <c r="D583" s="5"/>
      <c r="E583" s="5"/>
      <c r="F583" s="5"/>
      <c r="G583" s="5"/>
      <c r="H583" s="5"/>
      <c r="I583" s="5"/>
      <c r="J583" s="5"/>
      <c r="K583" s="5"/>
      <c r="L583" s="5"/>
      <c r="M583" s="5"/>
      <c r="N583" s="5"/>
      <c r="O583" s="5"/>
      <c r="P583" s="5"/>
      <c r="Q583" s="5"/>
      <c r="R583" s="5"/>
      <c r="S583" s="5"/>
      <c r="T583" s="5"/>
      <c r="U583" s="5"/>
      <c r="V583" s="57"/>
      <c r="W583" s="5"/>
      <c r="X583" s="5"/>
    </row>
    <row r="584" spans="1:24" x14ac:dyDescent="0.25">
      <c r="A584" s="5"/>
      <c r="B584" s="5"/>
      <c r="C584" s="5"/>
      <c r="D584" s="5"/>
      <c r="E584" s="5"/>
      <c r="F584" s="5"/>
      <c r="G584" s="5"/>
      <c r="H584" s="5"/>
      <c r="I584" s="5"/>
      <c r="J584" s="5"/>
      <c r="K584" s="5"/>
      <c r="L584" s="5"/>
      <c r="M584" s="5"/>
      <c r="N584" s="5"/>
      <c r="O584" s="5"/>
      <c r="P584" s="5"/>
      <c r="Q584" s="5"/>
      <c r="R584" s="5"/>
      <c r="S584" s="5"/>
      <c r="T584" s="5"/>
      <c r="U584" s="5"/>
      <c r="V584" s="57"/>
      <c r="W584" s="5"/>
      <c r="X584" s="5"/>
    </row>
    <row r="585" spans="1:24" x14ac:dyDescent="0.25">
      <c r="A585" s="5"/>
      <c r="B585" s="5"/>
      <c r="C585" s="5"/>
      <c r="D585" s="5"/>
      <c r="E585" s="5"/>
      <c r="F585" s="5"/>
      <c r="G585" s="5"/>
      <c r="H585" s="5"/>
      <c r="I585" s="5"/>
      <c r="J585" s="5"/>
      <c r="K585" s="5"/>
      <c r="L585" s="5"/>
      <c r="M585" s="5"/>
      <c r="N585" s="5"/>
      <c r="O585" s="5"/>
      <c r="P585" s="5"/>
      <c r="Q585" s="5"/>
      <c r="R585" s="5"/>
      <c r="S585" s="5"/>
      <c r="T585" s="5"/>
      <c r="U585" s="5"/>
      <c r="V585" s="57"/>
      <c r="W585" s="5"/>
      <c r="X585" s="5"/>
    </row>
    <row r="586" spans="1:24" x14ac:dyDescent="0.25">
      <c r="A586" s="5"/>
      <c r="B586" s="5"/>
      <c r="C586" s="5"/>
      <c r="D586" s="5"/>
      <c r="E586" s="5"/>
      <c r="F586" s="5"/>
      <c r="G586" s="5"/>
      <c r="H586" s="5"/>
      <c r="I586" s="5"/>
      <c r="J586" s="5"/>
      <c r="K586" s="5"/>
      <c r="L586" s="5"/>
      <c r="M586" s="5"/>
      <c r="N586" s="5"/>
      <c r="O586" s="5"/>
      <c r="P586" s="5"/>
      <c r="Q586" s="5"/>
      <c r="R586" s="5"/>
      <c r="S586" s="5"/>
      <c r="T586" s="5"/>
      <c r="U586" s="5"/>
      <c r="V586" s="57"/>
      <c r="W586" s="5"/>
      <c r="X586" s="5"/>
    </row>
    <row r="587" spans="1:24" x14ac:dyDescent="0.25">
      <c r="A587" s="5"/>
      <c r="B587" s="5"/>
      <c r="C587" s="5"/>
      <c r="D587" s="5"/>
      <c r="E587" s="5"/>
      <c r="F587" s="5"/>
      <c r="G587" s="5"/>
      <c r="H587" s="5"/>
      <c r="I587" s="5"/>
      <c r="J587" s="5"/>
      <c r="K587" s="5"/>
      <c r="L587" s="5"/>
      <c r="M587" s="5"/>
      <c r="N587" s="5"/>
      <c r="O587" s="5"/>
      <c r="P587" s="5"/>
      <c r="Q587" s="5"/>
      <c r="R587" s="5"/>
      <c r="S587" s="5"/>
      <c r="T587" s="5"/>
      <c r="U587" s="5"/>
      <c r="V587" s="57"/>
      <c r="W587" s="5"/>
      <c r="X587" s="5"/>
    </row>
    <row r="588" spans="1:24" x14ac:dyDescent="0.25">
      <c r="A588" s="5"/>
      <c r="B588" s="5"/>
      <c r="C588" s="5"/>
      <c r="D588" s="5"/>
      <c r="E588" s="5"/>
      <c r="F588" s="5"/>
      <c r="G588" s="5"/>
      <c r="H588" s="5"/>
      <c r="I588" s="5"/>
      <c r="J588" s="5"/>
      <c r="K588" s="5"/>
      <c r="L588" s="5"/>
      <c r="M588" s="5"/>
      <c r="N588" s="5"/>
      <c r="O588" s="5"/>
      <c r="P588" s="5"/>
      <c r="Q588" s="5"/>
      <c r="R588" s="5"/>
      <c r="S588" s="5"/>
      <c r="T588" s="5"/>
      <c r="U588" s="5"/>
      <c r="V588" s="57"/>
      <c r="W588" s="5"/>
      <c r="X588" s="5"/>
    </row>
    <row r="589" spans="1:24" x14ac:dyDescent="0.25">
      <c r="A589" s="5"/>
      <c r="B589" s="5"/>
      <c r="C589" s="5"/>
      <c r="D589" s="5"/>
      <c r="E589" s="5"/>
      <c r="F589" s="5"/>
      <c r="G589" s="5"/>
      <c r="H589" s="5"/>
      <c r="I589" s="5"/>
      <c r="J589" s="5"/>
      <c r="K589" s="5"/>
      <c r="L589" s="5"/>
      <c r="M589" s="5"/>
      <c r="N589" s="5"/>
      <c r="O589" s="5"/>
      <c r="P589" s="5"/>
      <c r="Q589" s="5"/>
      <c r="R589" s="5"/>
      <c r="S589" s="5"/>
      <c r="T589" s="5"/>
      <c r="U589" s="5"/>
      <c r="V589" s="57"/>
      <c r="W589" s="5"/>
      <c r="X589" s="5"/>
    </row>
    <row r="590" spans="1:24" x14ac:dyDescent="0.25">
      <c r="A590" s="5"/>
      <c r="B590" s="5"/>
      <c r="C590" s="5"/>
      <c r="D590" s="5"/>
      <c r="E590" s="5"/>
      <c r="F590" s="5"/>
      <c r="G590" s="5"/>
      <c r="H590" s="5"/>
      <c r="I590" s="5"/>
      <c r="J590" s="5"/>
      <c r="K590" s="5"/>
      <c r="L590" s="5"/>
      <c r="M590" s="5"/>
      <c r="N590" s="5"/>
      <c r="O590" s="5"/>
      <c r="P590" s="5"/>
      <c r="Q590" s="5"/>
      <c r="R590" s="5"/>
      <c r="S590" s="5"/>
      <c r="T590" s="5"/>
      <c r="U590" s="5"/>
      <c r="V590" s="57"/>
      <c r="W590" s="5"/>
      <c r="X590" s="5"/>
    </row>
    <row r="591" spans="1:24" x14ac:dyDescent="0.25">
      <c r="A591" s="5"/>
      <c r="B591" s="5"/>
      <c r="C591" s="5"/>
      <c r="D591" s="5"/>
      <c r="E591" s="5"/>
      <c r="F591" s="5"/>
      <c r="G591" s="5"/>
      <c r="H591" s="5"/>
      <c r="I591" s="5"/>
      <c r="J591" s="5"/>
      <c r="K591" s="5"/>
      <c r="L591" s="5"/>
      <c r="M591" s="5"/>
      <c r="N591" s="5"/>
      <c r="O591" s="5"/>
      <c r="P591" s="5"/>
      <c r="Q591" s="5"/>
      <c r="R591" s="5"/>
      <c r="S591" s="5"/>
      <c r="T591" s="5"/>
      <c r="U591" s="5"/>
      <c r="V591" s="57"/>
      <c r="W591" s="5"/>
      <c r="X591" s="5"/>
    </row>
    <row r="592" spans="1:24" x14ac:dyDescent="0.25">
      <c r="A592" s="5"/>
      <c r="B592" s="5"/>
      <c r="C592" s="5"/>
      <c r="D592" s="5"/>
      <c r="E592" s="5"/>
      <c r="F592" s="5"/>
      <c r="G592" s="5"/>
      <c r="H592" s="5"/>
      <c r="I592" s="5"/>
      <c r="J592" s="5"/>
      <c r="K592" s="5"/>
      <c r="L592" s="5"/>
      <c r="M592" s="5"/>
      <c r="N592" s="5"/>
      <c r="O592" s="5"/>
      <c r="P592" s="5"/>
      <c r="Q592" s="5"/>
      <c r="R592" s="5"/>
      <c r="S592" s="5"/>
      <c r="T592" s="5"/>
      <c r="U592" s="5"/>
      <c r="V592" s="57"/>
      <c r="W592" s="5"/>
      <c r="X592" s="5"/>
    </row>
    <row r="593" spans="1:24" x14ac:dyDescent="0.25">
      <c r="A593" s="5"/>
      <c r="B593" s="5"/>
      <c r="C593" s="5"/>
      <c r="D593" s="5"/>
      <c r="E593" s="5"/>
      <c r="F593" s="5"/>
      <c r="G593" s="5"/>
      <c r="H593" s="5"/>
      <c r="I593" s="5"/>
      <c r="J593" s="5"/>
      <c r="K593" s="5"/>
      <c r="L593" s="5"/>
      <c r="M593" s="5"/>
      <c r="N593" s="5"/>
      <c r="O593" s="5"/>
      <c r="P593" s="5"/>
      <c r="Q593" s="5"/>
      <c r="R593" s="5"/>
      <c r="S593" s="5"/>
      <c r="T593" s="5"/>
      <c r="U593" s="5"/>
      <c r="V593" s="57"/>
      <c r="W593" s="5"/>
      <c r="X593" s="5"/>
    </row>
    <row r="594" spans="1:24" x14ac:dyDescent="0.25">
      <c r="A594" s="5"/>
      <c r="B594" s="5"/>
      <c r="C594" s="5"/>
      <c r="D594" s="5"/>
      <c r="E594" s="5"/>
      <c r="F594" s="5"/>
      <c r="G594" s="5"/>
      <c r="H594" s="5"/>
      <c r="I594" s="5"/>
      <c r="J594" s="5"/>
      <c r="K594" s="5"/>
      <c r="L594" s="5"/>
      <c r="M594" s="5"/>
      <c r="N594" s="5"/>
      <c r="O594" s="5"/>
      <c r="P594" s="5"/>
      <c r="Q594" s="5"/>
      <c r="R594" s="5"/>
      <c r="S594" s="5"/>
      <c r="T594" s="5"/>
      <c r="U594" s="5"/>
      <c r="V594" s="57"/>
      <c r="W594" s="5"/>
      <c r="X594" s="5"/>
    </row>
    <row r="595" spans="1:24" x14ac:dyDescent="0.25">
      <c r="A595" s="5"/>
      <c r="B595" s="5"/>
      <c r="C595" s="5"/>
      <c r="D595" s="5"/>
      <c r="E595" s="5"/>
      <c r="F595" s="5"/>
      <c r="G595" s="5"/>
      <c r="H595" s="5"/>
      <c r="I595" s="5"/>
      <c r="J595" s="5"/>
      <c r="K595" s="5"/>
      <c r="L595" s="5"/>
      <c r="M595" s="5"/>
      <c r="N595" s="5"/>
      <c r="O595" s="5"/>
      <c r="P595" s="5"/>
      <c r="Q595" s="5"/>
      <c r="R595" s="5"/>
      <c r="S595" s="5"/>
      <c r="T595" s="5"/>
      <c r="U595" s="5"/>
      <c r="V595" s="57"/>
      <c r="W595" s="5"/>
      <c r="X595" s="5"/>
    </row>
    <row r="596" spans="1:24" x14ac:dyDescent="0.25">
      <c r="A596" s="5"/>
      <c r="B596" s="5"/>
      <c r="C596" s="5"/>
      <c r="D596" s="5"/>
      <c r="E596" s="5"/>
      <c r="F596" s="5"/>
      <c r="G596" s="5"/>
      <c r="H596" s="5"/>
      <c r="I596" s="5"/>
      <c r="J596" s="5"/>
      <c r="K596" s="5"/>
      <c r="L596" s="5"/>
      <c r="M596" s="5"/>
      <c r="N596" s="5"/>
      <c r="O596" s="5"/>
      <c r="P596" s="5"/>
      <c r="Q596" s="5"/>
      <c r="R596" s="5"/>
      <c r="S596" s="5"/>
      <c r="T596" s="5"/>
      <c r="U596" s="5"/>
      <c r="V596" s="57"/>
      <c r="W596" s="5"/>
      <c r="X596" s="5"/>
    </row>
    <row r="597" spans="1:24" x14ac:dyDescent="0.25">
      <c r="A597" s="5"/>
      <c r="B597" s="5"/>
      <c r="C597" s="5"/>
      <c r="D597" s="5"/>
      <c r="E597" s="5"/>
      <c r="F597" s="5"/>
      <c r="G597" s="5"/>
      <c r="H597" s="5"/>
      <c r="I597" s="5"/>
      <c r="J597" s="5"/>
      <c r="K597" s="5"/>
      <c r="L597" s="5"/>
      <c r="M597" s="5"/>
      <c r="N597" s="5"/>
      <c r="O597" s="5"/>
      <c r="P597" s="5"/>
      <c r="Q597" s="5"/>
      <c r="R597" s="5"/>
      <c r="S597" s="5"/>
      <c r="T597" s="5"/>
      <c r="U597" s="5"/>
      <c r="V597" s="57"/>
      <c r="W597" s="5"/>
      <c r="X597" s="5"/>
    </row>
    <row r="598" spans="1:24" x14ac:dyDescent="0.25">
      <c r="A598" s="5"/>
      <c r="B598" s="5"/>
      <c r="C598" s="5"/>
      <c r="D598" s="5"/>
      <c r="E598" s="5"/>
      <c r="F598" s="5"/>
      <c r="G598" s="5"/>
      <c r="H598" s="5"/>
      <c r="I598" s="5"/>
      <c r="J598" s="5"/>
      <c r="K598" s="5"/>
      <c r="L598" s="5"/>
      <c r="M598" s="5"/>
      <c r="N598" s="5"/>
      <c r="O598" s="5"/>
      <c r="P598" s="5"/>
      <c r="Q598" s="5"/>
      <c r="R598" s="5"/>
      <c r="S598" s="5"/>
      <c r="T598" s="5"/>
      <c r="U598" s="5"/>
      <c r="V598" s="57"/>
      <c r="W598" s="5"/>
      <c r="X598" s="5"/>
    </row>
    <row r="599" spans="1:24" x14ac:dyDescent="0.25">
      <c r="A599" s="5"/>
      <c r="B599" s="5"/>
      <c r="C599" s="5"/>
      <c r="D599" s="5"/>
      <c r="E599" s="5"/>
      <c r="F599" s="5"/>
      <c r="G599" s="5"/>
      <c r="H599" s="5"/>
      <c r="I599" s="5"/>
      <c r="J599" s="5"/>
      <c r="K599" s="5"/>
      <c r="L599" s="5"/>
      <c r="M599" s="5"/>
      <c r="N599" s="5"/>
      <c r="O599" s="5"/>
      <c r="P599" s="5"/>
      <c r="Q599" s="5"/>
      <c r="R599" s="5"/>
      <c r="S599" s="5"/>
      <c r="T599" s="5"/>
      <c r="U599" s="5"/>
      <c r="V599" s="57"/>
      <c r="W599" s="5"/>
      <c r="X599" s="5"/>
    </row>
    <row r="600" spans="1:24" x14ac:dyDescent="0.25">
      <c r="A600" s="5"/>
      <c r="B600" s="5"/>
      <c r="C600" s="5"/>
      <c r="D600" s="5"/>
      <c r="E600" s="5"/>
      <c r="F600" s="5"/>
      <c r="G600" s="5"/>
      <c r="H600" s="5"/>
      <c r="I600" s="5"/>
      <c r="J600" s="5"/>
      <c r="K600" s="5"/>
      <c r="L600" s="5"/>
      <c r="M600" s="5"/>
      <c r="N600" s="5"/>
      <c r="O600" s="5"/>
      <c r="P600" s="5"/>
      <c r="Q600" s="5"/>
      <c r="R600" s="5"/>
      <c r="S600" s="5"/>
      <c r="T600" s="5"/>
      <c r="U600" s="5"/>
      <c r="V600" s="57"/>
      <c r="W600" s="5"/>
      <c r="X600" s="5"/>
    </row>
    <row r="601" spans="1:24" x14ac:dyDescent="0.25">
      <c r="A601" s="5"/>
      <c r="B601" s="5"/>
      <c r="C601" s="5"/>
      <c r="D601" s="5"/>
      <c r="E601" s="5"/>
      <c r="F601" s="5"/>
      <c r="G601" s="5"/>
      <c r="H601" s="5"/>
      <c r="I601" s="5"/>
      <c r="J601" s="5"/>
      <c r="K601" s="5"/>
      <c r="L601" s="5"/>
      <c r="M601" s="5"/>
      <c r="N601" s="5"/>
      <c r="O601" s="5"/>
      <c r="P601" s="5"/>
      <c r="Q601" s="5"/>
      <c r="R601" s="5"/>
      <c r="S601" s="5"/>
      <c r="T601" s="5"/>
      <c r="U601" s="5"/>
      <c r="V601" s="57"/>
      <c r="W601" s="5"/>
      <c r="X601" s="5"/>
    </row>
    <row r="602" spans="1:24" x14ac:dyDescent="0.25">
      <c r="A602" s="5"/>
      <c r="B602" s="5"/>
      <c r="C602" s="5"/>
      <c r="D602" s="5"/>
      <c r="E602" s="5"/>
      <c r="F602" s="5"/>
      <c r="G602" s="5"/>
      <c r="H602" s="5"/>
      <c r="I602" s="5"/>
      <c r="J602" s="5"/>
      <c r="K602" s="5"/>
      <c r="L602" s="5"/>
      <c r="M602" s="5"/>
      <c r="N602" s="5"/>
      <c r="O602" s="5"/>
      <c r="P602" s="5"/>
      <c r="Q602" s="5"/>
      <c r="R602" s="5"/>
      <c r="S602" s="5"/>
      <c r="T602" s="5"/>
      <c r="U602" s="5"/>
      <c r="V602" s="57"/>
      <c r="W602" s="5"/>
      <c r="X602" s="5"/>
    </row>
    <row r="603" spans="1:24" x14ac:dyDescent="0.25">
      <c r="A603" s="5"/>
      <c r="B603" s="5"/>
      <c r="C603" s="5"/>
      <c r="D603" s="5"/>
      <c r="E603" s="5"/>
      <c r="F603" s="5"/>
      <c r="G603" s="5"/>
      <c r="H603" s="5"/>
      <c r="I603" s="5"/>
      <c r="J603" s="5"/>
      <c r="K603" s="5"/>
      <c r="L603" s="5"/>
      <c r="M603" s="5"/>
      <c r="N603" s="5"/>
      <c r="O603" s="5"/>
      <c r="P603" s="5"/>
      <c r="Q603" s="5"/>
      <c r="R603" s="5"/>
      <c r="S603" s="5"/>
      <c r="T603" s="5"/>
      <c r="U603" s="5"/>
      <c r="V603" s="57"/>
      <c r="W603" s="5"/>
      <c r="X603" s="5"/>
    </row>
    <row r="604" spans="1:24" x14ac:dyDescent="0.25">
      <c r="A604" s="5"/>
      <c r="B604" s="5"/>
      <c r="C604" s="5"/>
      <c r="D604" s="5"/>
      <c r="E604" s="5"/>
      <c r="F604" s="5"/>
      <c r="G604" s="5"/>
      <c r="H604" s="5"/>
      <c r="I604" s="5"/>
      <c r="J604" s="5"/>
      <c r="K604" s="5"/>
      <c r="L604" s="5"/>
      <c r="M604" s="5"/>
      <c r="N604" s="5"/>
      <c r="O604" s="5"/>
      <c r="P604" s="5"/>
      <c r="Q604" s="5"/>
      <c r="R604" s="5"/>
      <c r="S604" s="5"/>
      <c r="T604" s="5"/>
      <c r="U604" s="5"/>
      <c r="V604" s="57"/>
      <c r="W604" s="5"/>
      <c r="X604" s="5"/>
    </row>
    <row r="605" spans="1:24" x14ac:dyDescent="0.25">
      <c r="A605" s="5"/>
      <c r="B605" s="5"/>
      <c r="C605" s="5"/>
      <c r="D605" s="5"/>
      <c r="E605" s="5"/>
      <c r="F605" s="5"/>
      <c r="G605" s="5"/>
      <c r="H605" s="5"/>
      <c r="I605" s="5"/>
      <c r="J605" s="5"/>
      <c r="K605" s="5"/>
      <c r="L605" s="5"/>
      <c r="M605" s="5"/>
      <c r="N605" s="5"/>
      <c r="O605" s="5"/>
      <c r="P605" s="5"/>
      <c r="Q605" s="5"/>
      <c r="R605" s="5"/>
      <c r="S605" s="5"/>
      <c r="T605" s="5"/>
      <c r="U605" s="5"/>
      <c r="V605" s="57"/>
      <c r="W605" s="5"/>
      <c r="X605" s="5"/>
    </row>
    <row r="606" spans="1:24" x14ac:dyDescent="0.25">
      <c r="A606" s="5"/>
      <c r="B606" s="5"/>
      <c r="C606" s="5"/>
      <c r="D606" s="5"/>
      <c r="E606" s="5"/>
      <c r="F606" s="5"/>
      <c r="G606" s="5"/>
      <c r="H606" s="5"/>
      <c r="I606" s="5"/>
      <c r="J606" s="5"/>
      <c r="K606" s="5"/>
      <c r="L606" s="5"/>
      <c r="M606" s="5"/>
      <c r="N606" s="5"/>
      <c r="O606" s="5"/>
      <c r="P606" s="5"/>
      <c r="Q606" s="5"/>
      <c r="R606" s="5"/>
      <c r="S606" s="5"/>
      <c r="T606" s="5"/>
      <c r="U606" s="5"/>
      <c r="V606" s="57"/>
      <c r="W606" s="5"/>
      <c r="X606" s="5"/>
    </row>
    <row r="607" spans="1:24" x14ac:dyDescent="0.25">
      <c r="A607" s="5"/>
      <c r="B607" s="5"/>
      <c r="C607" s="5"/>
      <c r="D607" s="5"/>
      <c r="E607" s="5"/>
      <c r="F607" s="5"/>
      <c r="G607" s="5"/>
      <c r="H607" s="5"/>
      <c r="I607" s="5"/>
      <c r="J607" s="5"/>
      <c r="K607" s="5"/>
      <c r="L607" s="5"/>
      <c r="M607" s="5"/>
      <c r="N607" s="5"/>
      <c r="O607" s="5"/>
      <c r="P607" s="5"/>
      <c r="Q607" s="5"/>
      <c r="R607" s="5"/>
      <c r="S607" s="5"/>
      <c r="T607" s="5"/>
      <c r="U607" s="5"/>
      <c r="V607" s="57"/>
      <c r="W607" s="5"/>
      <c r="X607" s="5"/>
    </row>
    <row r="608" spans="1:24" x14ac:dyDescent="0.25">
      <c r="A608" s="5"/>
      <c r="B608" s="5"/>
      <c r="C608" s="5"/>
      <c r="D608" s="5"/>
      <c r="E608" s="5"/>
      <c r="F608" s="5"/>
      <c r="G608" s="5"/>
      <c r="H608" s="5"/>
      <c r="I608" s="5"/>
      <c r="J608" s="5"/>
      <c r="K608" s="5"/>
      <c r="L608" s="5"/>
      <c r="M608" s="5"/>
      <c r="N608" s="5"/>
      <c r="O608" s="5"/>
      <c r="P608" s="5"/>
      <c r="Q608" s="5"/>
      <c r="R608" s="5"/>
      <c r="S608" s="5"/>
      <c r="T608" s="5"/>
      <c r="U608" s="5"/>
      <c r="V608" s="57"/>
      <c r="W608" s="5"/>
      <c r="X608" s="5"/>
    </row>
    <row r="609" spans="1:24" x14ac:dyDescent="0.25">
      <c r="A609" s="5"/>
      <c r="B609" s="5"/>
      <c r="C609" s="5"/>
      <c r="D609" s="5"/>
      <c r="E609" s="5"/>
      <c r="F609" s="5"/>
      <c r="G609" s="5"/>
      <c r="H609" s="5"/>
      <c r="I609" s="5"/>
      <c r="J609" s="5"/>
      <c r="K609" s="5"/>
      <c r="L609" s="5"/>
      <c r="M609" s="5"/>
      <c r="N609" s="5"/>
      <c r="O609" s="5"/>
      <c r="P609" s="5"/>
      <c r="Q609" s="5"/>
      <c r="R609" s="5"/>
      <c r="S609" s="5"/>
      <c r="T609" s="5"/>
      <c r="U609" s="5"/>
      <c r="V609" s="57"/>
      <c r="W609" s="5"/>
      <c r="X609" s="5"/>
    </row>
    <row r="610" spans="1:24" x14ac:dyDescent="0.25">
      <c r="A610" s="5"/>
      <c r="B610" s="5"/>
      <c r="C610" s="5"/>
      <c r="D610" s="5"/>
      <c r="E610" s="5"/>
      <c r="F610" s="5"/>
      <c r="G610" s="5"/>
      <c r="H610" s="5"/>
      <c r="I610" s="5"/>
      <c r="J610" s="5"/>
      <c r="K610" s="5"/>
      <c r="L610" s="5"/>
      <c r="M610" s="5"/>
      <c r="N610" s="5"/>
      <c r="O610" s="5"/>
      <c r="P610" s="5"/>
      <c r="Q610" s="5"/>
      <c r="R610" s="5"/>
      <c r="S610" s="5"/>
      <c r="T610" s="5"/>
      <c r="U610" s="5"/>
      <c r="V610" s="57"/>
      <c r="W610" s="5"/>
      <c r="X610" s="5"/>
    </row>
    <row r="611" spans="1:24" x14ac:dyDescent="0.25">
      <c r="A611" s="5"/>
      <c r="B611" s="5"/>
      <c r="C611" s="5"/>
      <c r="D611" s="5"/>
      <c r="E611" s="5"/>
      <c r="F611" s="5"/>
      <c r="G611" s="5"/>
      <c r="H611" s="5"/>
      <c r="I611" s="5"/>
      <c r="J611" s="5"/>
      <c r="K611" s="5"/>
      <c r="L611" s="5"/>
      <c r="M611" s="5"/>
      <c r="N611" s="5"/>
      <c r="O611" s="5"/>
      <c r="P611" s="5"/>
      <c r="Q611" s="5"/>
      <c r="R611" s="5"/>
      <c r="S611" s="5"/>
      <c r="T611" s="5"/>
      <c r="U611" s="5"/>
      <c r="V611" s="57"/>
      <c r="W611" s="5"/>
      <c r="X611" s="5"/>
    </row>
    <row r="612" spans="1:24" x14ac:dyDescent="0.25">
      <c r="A612" s="5"/>
      <c r="B612" s="5"/>
      <c r="C612" s="5"/>
      <c r="D612" s="5"/>
      <c r="E612" s="5"/>
      <c r="F612" s="5"/>
      <c r="G612" s="5"/>
      <c r="H612" s="5"/>
      <c r="I612" s="5"/>
      <c r="J612" s="5"/>
      <c r="K612" s="5"/>
      <c r="L612" s="5"/>
      <c r="M612" s="5"/>
      <c r="N612" s="5"/>
      <c r="O612" s="5"/>
      <c r="P612" s="5"/>
      <c r="Q612" s="5"/>
      <c r="R612" s="5"/>
      <c r="S612" s="5"/>
      <c r="T612" s="5"/>
      <c r="U612" s="5"/>
      <c r="V612" s="57"/>
      <c r="W612" s="5"/>
      <c r="X612" s="5"/>
    </row>
    <row r="613" spans="1:24" x14ac:dyDescent="0.25">
      <c r="A613" s="5"/>
      <c r="B613" s="5"/>
      <c r="C613" s="5"/>
      <c r="D613" s="5"/>
      <c r="E613" s="5"/>
      <c r="F613" s="5"/>
      <c r="G613" s="5"/>
      <c r="H613" s="5"/>
      <c r="I613" s="5"/>
      <c r="J613" s="5"/>
      <c r="K613" s="5"/>
      <c r="L613" s="5"/>
      <c r="M613" s="5"/>
      <c r="N613" s="5"/>
      <c r="O613" s="5"/>
      <c r="P613" s="5"/>
      <c r="Q613" s="5"/>
      <c r="R613" s="5"/>
      <c r="S613" s="5"/>
      <c r="T613" s="5"/>
      <c r="U613" s="5"/>
      <c r="V613" s="57"/>
      <c r="W613" s="5"/>
      <c r="X613" s="5"/>
    </row>
    <row r="614" spans="1:24" x14ac:dyDescent="0.25">
      <c r="A614" s="5"/>
      <c r="B614" s="5"/>
      <c r="C614" s="5"/>
      <c r="D614" s="5"/>
      <c r="E614" s="5"/>
      <c r="F614" s="5"/>
      <c r="G614" s="5"/>
      <c r="H614" s="5"/>
      <c r="I614" s="5"/>
      <c r="J614" s="5"/>
      <c r="K614" s="5"/>
      <c r="L614" s="5"/>
      <c r="M614" s="5"/>
      <c r="N614" s="5"/>
      <c r="O614" s="5"/>
      <c r="P614" s="5"/>
      <c r="Q614" s="5"/>
      <c r="R614" s="5"/>
      <c r="S614" s="5"/>
      <c r="T614" s="5"/>
      <c r="U614" s="5"/>
      <c r="V614" s="57"/>
      <c r="W614" s="5"/>
      <c r="X614" s="5"/>
    </row>
    <row r="615" spans="1:24" x14ac:dyDescent="0.25">
      <c r="A615" s="5"/>
      <c r="B615" s="5"/>
      <c r="C615" s="5"/>
      <c r="D615" s="5"/>
      <c r="E615" s="5"/>
      <c r="F615" s="5"/>
      <c r="G615" s="5"/>
      <c r="H615" s="5"/>
      <c r="I615" s="5"/>
      <c r="J615" s="5"/>
      <c r="K615" s="5"/>
      <c r="L615" s="5"/>
      <c r="M615" s="5"/>
      <c r="N615" s="5"/>
      <c r="O615" s="5"/>
      <c r="P615" s="5"/>
      <c r="Q615" s="5"/>
      <c r="R615" s="5"/>
      <c r="S615" s="5"/>
      <c r="T615" s="5"/>
      <c r="U615" s="5"/>
      <c r="V615" s="57"/>
      <c r="W615" s="5"/>
      <c r="X615" s="5"/>
    </row>
    <row r="616" spans="1:24" x14ac:dyDescent="0.25">
      <c r="A616" s="5"/>
      <c r="B616" s="5"/>
      <c r="C616" s="5"/>
      <c r="D616" s="5"/>
      <c r="E616" s="5"/>
      <c r="F616" s="5"/>
      <c r="G616" s="5"/>
      <c r="H616" s="5"/>
      <c r="I616" s="5"/>
      <c r="J616" s="5"/>
      <c r="K616" s="5"/>
      <c r="L616" s="5"/>
      <c r="M616" s="5"/>
      <c r="N616" s="5"/>
      <c r="O616" s="5"/>
      <c r="P616" s="5"/>
      <c r="Q616" s="5"/>
      <c r="R616" s="5"/>
      <c r="S616" s="5"/>
      <c r="T616" s="5"/>
      <c r="U616" s="5"/>
      <c r="V616" s="57"/>
      <c r="W616" s="5"/>
      <c r="X616" s="5"/>
    </row>
    <row r="617" spans="1:24" x14ac:dyDescent="0.25">
      <c r="A617" s="5"/>
      <c r="B617" s="5"/>
      <c r="C617" s="5"/>
      <c r="D617" s="5"/>
      <c r="E617" s="5"/>
      <c r="F617" s="5"/>
      <c r="G617" s="5"/>
      <c r="H617" s="5"/>
      <c r="I617" s="5"/>
      <c r="J617" s="5"/>
      <c r="K617" s="5"/>
      <c r="L617" s="5"/>
      <c r="M617" s="5"/>
      <c r="N617" s="5"/>
      <c r="O617" s="5"/>
      <c r="P617" s="5"/>
      <c r="Q617" s="5"/>
      <c r="R617" s="5"/>
      <c r="S617" s="5"/>
      <c r="T617" s="5"/>
      <c r="U617" s="5"/>
      <c r="V617" s="57"/>
      <c r="W617" s="5"/>
      <c r="X617" s="5"/>
    </row>
    <row r="618" spans="1:24" x14ac:dyDescent="0.25">
      <c r="A618" s="5"/>
      <c r="B618" s="5"/>
      <c r="C618" s="5"/>
      <c r="D618" s="5"/>
      <c r="E618" s="5"/>
      <c r="F618" s="5"/>
      <c r="G618" s="5"/>
      <c r="H618" s="5"/>
      <c r="I618" s="5"/>
      <c r="J618" s="5"/>
      <c r="K618" s="5"/>
      <c r="L618" s="5"/>
      <c r="M618" s="5"/>
      <c r="N618" s="5"/>
      <c r="O618" s="5"/>
      <c r="P618" s="5"/>
      <c r="Q618" s="5"/>
      <c r="R618" s="5"/>
      <c r="S618" s="5"/>
      <c r="T618" s="5"/>
      <c r="U618" s="5"/>
      <c r="V618" s="57"/>
      <c r="W618" s="5"/>
      <c r="X618" s="5"/>
    </row>
    <row r="619" spans="1:24" x14ac:dyDescent="0.25">
      <c r="A619" s="5"/>
      <c r="B619" s="5"/>
      <c r="C619" s="5"/>
      <c r="D619" s="5"/>
      <c r="E619" s="5"/>
      <c r="F619" s="5"/>
      <c r="G619" s="5"/>
      <c r="H619" s="5"/>
      <c r="I619" s="5"/>
      <c r="J619" s="5"/>
      <c r="K619" s="5"/>
      <c r="L619" s="5"/>
      <c r="M619" s="5"/>
      <c r="N619" s="5"/>
      <c r="O619" s="5"/>
      <c r="P619" s="5"/>
      <c r="Q619" s="5"/>
      <c r="R619" s="5"/>
      <c r="S619" s="5"/>
      <c r="T619" s="5"/>
      <c r="U619" s="5"/>
      <c r="V619" s="57"/>
      <c r="W619" s="5"/>
      <c r="X619" s="5"/>
    </row>
    <row r="620" spans="1:24" x14ac:dyDescent="0.25">
      <c r="A620" s="5"/>
      <c r="B620" s="5"/>
      <c r="C620" s="5"/>
      <c r="D620" s="5"/>
      <c r="E620" s="5"/>
      <c r="F620" s="5"/>
      <c r="G620" s="5"/>
      <c r="H620" s="5"/>
      <c r="I620" s="5"/>
      <c r="J620" s="5"/>
      <c r="K620" s="5"/>
      <c r="L620" s="5"/>
      <c r="M620" s="5"/>
      <c r="N620" s="5"/>
      <c r="O620" s="5"/>
      <c r="P620" s="5"/>
      <c r="Q620" s="5"/>
      <c r="R620" s="5"/>
      <c r="S620" s="5"/>
      <c r="T620" s="5"/>
      <c r="U620" s="5"/>
      <c r="V620" s="57"/>
      <c r="W620" s="5"/>
      <c r="X620" s="5"/>
    </row>
    <row r="621" spans="1:24" x14ac:dyDescent="0.25">
      <c r="A621" s="5"/>
      <c r="B621" s="5"/>
      <c r="C621" s="5"/>
      <c r="D621" s="5"/>
      <c r="E621" s="5"/>
      <c r="F621" s="5"/>
      <c r="G621" s="5"/>
      <c r="H621" s="5"/>
      <c r="I621" s="5"/>
      <c r="J621" s="5"/>
      <c r="K621" s="5"/>
      <c r="L621" s="5"/>
      <c r="M621" s="5"/>
      <c r="N621" s="5"/>
      <c r="O621" s="5"/>
      <c r="P621" s="5"/>
      <c r="Q621" s="5"/>
      <c r="R621" s="5"/>
      <c r="S621" s="5"/>
      <c r="T621" s="5"/>
      <c r="U621" s="5"/>
      <c r="V621" s="57"/>
      <c r="W621" s="5"/>
      <c r="X621" s="5"/>
    </row>
    <row r="622" spans="1:24" x14ac:dyDescent="0.25">
      <c r="A622" s="5"/>
      <c r="B622" s="5"/>
      <c r="C622" s="5"/>
      <c r="D622" s="5"/>
      <c r="E622" s="5"/>
      <c r="F622" s="5"/>
      <c r="G622" s="5"/>
      <c r="H622" s="5"/>
      <c r="I622" s="5"/>
      <c r="J622" s="5"/>
      <c r="K622" s="5"/>
      <c r="L622" s="5"/>
      <c r="M622" s="5"/>
      <c r="N622" s="5"/>
      <c r="O622" s="5"/>
      <c r="P622" s="5"/>
      <c r="Q622" s="5"/>
      <c r="R622" s="5"/>
      <c r="S622" s="5"/>
      <c r="T622" s="5"/>
      <c r="U622" s="5"/>
      <c r="V622" s="57"/>
      <c r="W622" s="5"/>
      <c r="X622" s="5"/>
    </row>
    <row r="623" spans="1:24" x14ac:dyDescent="0.25">
      <c r="A623" s="5"/>
      <c r="B623" s="5"/>
      <c r="C623" s="5"/>
      <c r="D623" s="5"/>
      <c r="E623" s="5"/>
      <c r="F623" s="5"/>
      <c r="G623" s="5"/>
      <c r="H623" s="5"/>
      <c r="I623" s="5"/>
      <c r="J623" s="5"/>
      <c r="K623" s="5"/>
      <c r="L623" s="5"/>
      <c r="M623" s="5"/>
      <c r="N623" s="5"/>
      <c r="O623" s="5"/>
      <c r="P623" s="5"/>
      <c r="Q623" s="5"/>
      <c r="R623" s="5"/>
      <c r="S623" s="5"/>
      <c r="T623" s="5"/>
      <c r="U623" s="5"/>
      <c r="V623" s="57"/>
      <c r="W623" s="5"/>
      <c r="X623" s="5"/>
    </row>
    <row r="624" spans="1:24" x14ac:dyDescent="0.25">
      <c r="A624" s="5"/>
      <c r="B624" s="5"/>
      <c r="C624" s="5"/>
      <c r="D624" s="5"/>
      <c r="E624" s="5"/>
      <c r="F624" s="5"/>
      <c r="G624" s="5"/>
      <c r="H624" s="5"/>
      <c r="I624" s="5"/>
      <c r="J624" s="5"/>
      <c r="K624" s="5"/>
      <c r="L624" s="5"/>
      <c r="M624" s="5"/>
      <c r="N624" s="5"/>
      <c r="O624" s="5"/>
      <c r="P624" s="5"/>
      <c r="Q624" s="5"/>
      <c r="R624" s="5"/>
      <c r="S624" s="5"/>
      <c r="T624" s="5"/>
      <c r="U624" s="5"/>
      <c r="V624" s="57"/>
      <c r="W624" s="5"/>
      <c r="X624" s="5"/>
    </row>
    <row r="625" spans="1:24" x14ac:dyDescent="0.25">
      <c r="A625" s="5"/>
      <c r="B625" s="5"/>
      <c r="C625" s="5"/>
      <c r="D625" s="5"/>
      <c r="E625" s="5"/>
      <c r="F625" s="5"/>
      <c r="G625" s="5"/>
      <c r="H625" s="5"/>
      <c r="I625" s="5"/>
      <c r="J625" s="5"/>
      <c r="K625" s="5"/>
      <c r="L625" s="5"/>
      <c r="M625" s="5"/>
      <c r="N625" s="5"/>
      <c r="O625" s="5"/>
      <c r="P625" s="5"/>
      <c r="Q625" s="5"/>
      <c r="R625" s="5"/>
      <c r="S625" s="5"/>
      <c r="T625" s="5"/>
      <c r="U625" s="5"/>
      <c r="V625" s="57"/>
      <c r="W625" s="5"/>
      <c r="X625" s="5"/>
    </row>
    <row r="626" spans="1:24" x14ac:dyDescent="0.25">
      <c r="A626" s="5"/>
      <c r="B626" s="5"/>
      <c r="C626" s="5"/>
      <c r="D626" s="5"/>
      <c r="E626" s="5"/>
      <c r="F626" s="5"/>
      <c r="G626" s="5"/>
      <c r="H626" s="5"/>
      <c r="I626" s="5"/>
      <c r="J626" s="5"/>
      <c r="K626" s="5"/>
      <c r="L626" s="5"/>
      <c r="M626" s="5"/>
      <c r="N626" s="5"/>
      <c r="O626" s="5"/>
      <c r="P626" s="5"/>
      <c r="Q626" s="5"/>
      <c r="R626" s="5"/>
      <c r="S626" s="5"/>
      <c r="T626" s="5"/>
      <c r="U626" s="5"/>
      <c r="V626" s="57"/>
      <c r="W626" s="5"/>
      <c r="X626" s="5"/>
    </row>
    <row r="627" spans="1:24" x14ac:dyDescent="0.25">
      <c r="A627" s="5"/>
      <c r="B627" s="5"/>
      <c r="C627" s="5"/>
      <c r="D627" s="5"/>
      <c r="E627" s="5"/>
      <c r="F627" s="5"/>
      <c r="G627" s="5"/>
      <c r="H627" s="5"/>
      <c r="I627" s="5"/>
      <c r="J627" s="5"/>
      <c r="K627" s="5"/>
      <c r="L627" s="5"/>
      <c r="M627" s="5"/>
      <c r="N627" s="5"/>
      <c r="O627" s="5"/>
      <c r="P627" s="5"/>
      <c r="Q627" s="5"/>
      <c r="R627" s="5"/>
      <c r="S627" s="5"/>
      <c r="T627" s="5"/>
      <c r="U627" s="5"/>
      <c r="V627" s="57"/>
      <c r="W627" s="5"/>
      <c r="X627" s="5"/>
    </row>
    <row r="628" spans="1:24" x14ac:dyDescent="0.25">
      <c r="A628" s="5"/>
      <c r="B628" s="5"/>
      <c r="C628" s="5"/>
      <c r="D628" s="5"/>
      <c r="E628" s="5"/>
      <c r="F628" s="5"/>
      <c r="G628" s="5"/>
      <c r="H628" s="5"/>
      <c r="I628" s="5"/>
      <c r="J628" s="5"/>
      <c r="K628" s="5"/>
      <c r="L628" s="5"/>
      <c r="M628" s="5"/>
      <c r="N628" s="5"/>
      <c r="O628" s="5"/>
      <c r="P628" s="5"/>
      <c r="Q628" s="5"/>
      <c r="R628" s="5"/>
      <c r="S628" s="5"/>
      <c r="T628" s="5"/>
      <c r="U628" s="5"/>
      <c r="V628" s="57"/>
      <c r="W628" s="5"/>
      <c r="X628" s="5"/>
    </row>
    <row r="629" spans="1:24" x14ac:dyDescent="0.25">
      <c r="A629" s="5"/>
      <c r="B629" s="5"/>
      <c r="C629" s="5"/>
      <c r="D629" s="5"/>
      <c r="E629" s="5"/>
      <c r="F629" s="5"/>
      <c r="G629" s="5"/>
      <c r="H629" s="5"/>
      <c r="I629" s="5"/>
      <c r="J629" s="5"/>
      <c r="K629" s="5"/>
      <c r="L629" s="5"/>
      <c r="M629" s="5"/>
      <c r="N629" s="5"/>
      <c r="O629" s="5"/>
      <c r="P629" s="5"/>
      <c r="Q629" s="5"/>
      <c r="R629" s="5"/>
      <c r="S629" s="5"/>
      <c r="T629" s="5"/>
      <c r="U629" s="5"/>
      <c r="V629" s="57"/>
      <c r="W629" s="5"/>
      <c r="X629" s="5"/>
    </row>
    <row r="630" spans="1:24" x14ac:dyDescent="0.25">
      <c r="A630" s="5"/>
      <c r="B630" s="5"/>
      <c r="C630" s="5"/>
      <c r="D630" s="5"/>
      <c r="E630" s="5"/>
      <c r="F630" s="5"/>
      <c r="G630" s="5"/>
      <c r="H630" s="5"/>
      <c r="I630" s="5"/>
      <c r="J630" s="5"/>
      <c r="K630" s="5"/>
      <c r="L630" s="5"/>
      <c r="M630" s="5"/>
      <c r="N630" s="5"/>
      <c r="O630" s="5"/>
      <c r="P630" s="5"/>
      <c r="Q630" s="5"/>
      <c r="R630" s="5"/>
      <c r="S630" s="5"/>
      <c r="T630" s="5"/>
      <c r="U630" s="5"/>
      <c r="V630" s="57"/>
      <c r="W630" s="5"/>
      <c r="X630" s="5"/>
    </row>
    <row r="631" spans="1:24" x14ac:dyDescent="0.25">
      <c r="A631" s="5"/>
      <c r="B631" s="5"/>
      <c r="C631" s="5"/>
      <c r="D631" s="5"/>
      <c r="E631" s="5"/>
      <c r="F631" s="5"/>
      <c r="G631" s="5"/>
      <c r="H631" s="5"/>
      <c r="I631" s="5"/>
      <c r="J631" s="5"/>
      <c r="K631" s="5"/>
      <c r="L631" s="5"/>
      <c r="M631" s="5"/>
      <c r="N631" s="5"/>
      <c r="O631" s="5"/>
      <c r="P631" s="5"/>
      <c r="Q631" s="5"/>
      <c r="R631" s="5"/>
      <c r="S631" s="5"/>
      <c r="T631" s="5"/>
      <c r="U631" s="5"/>
      <c r="V631" s="57"/>
      <c r="W631" s="5"/>
      <c r="X631" s="5"/>
    </row>
    <row r="632" spans="1:24" x14ac:dyDescent="0.25">
      <c r="A632" s="5"/>
      <c r="B632" s="5"/>
      <c r="C632" s="5"/>
      <c r="D632" s="5"/>
      <c r="E632" s="5"/>
      <c r="F632" s="5"/>
      <c r="G632" s="5"/>
      <c r="H632" s="5"/>
      <c r="I632" s="5"/>
      <c r="J632" s="5"/>
      <c r="K632" s="5"/>
      <c r="L632" s="5"/>
      <c r="M632" s="5"/>
      <c r="N632" s="5"/>
      <c r="O632" s="5"/>
      <c r="P632" s="5"/>
      <c r="Q632" s="5"/>
      <c r="R632" s="5"/>
      <c r="S632" s="5"/>
      <c r="T632" s="5"/>
      <c r="U632" s="5"/>
      <c r="V632" s="57"/>
      <c r="W632" s="5"/>
      <c r="X632" s="5"/>
    </row>
    <row r="633" spans="1:24" x14ac:dyDescent="0.25">
      <c r="A633" s="5"/>
      <c r="B633" s="5"/>
      <c r="C633" s="5"/>
      <c r="D633" s="5"/>
      <c r="E633" s="5"/>
      <c r="F633" s="5"/>
      <c r="G633" s="5"/>
      <c r="H633" s="5"/>
      <c r="I633" s="5"/>
      <c r="J633" s="5"/>
      <c r="K633" s="5"/>
      <c r="L633" s="5"/>
      <c r="M633" s="5"/>
      <c r="N633" s="5"/>
      <c r="O633" s="5"/>
      <c r="P633" s="5"/>
      <c r="Q633" s="5"/>
      <c r="R633" s="5"/>
      <c r="S633" s="5"/>
      <c r="T633" s="5"/>
      <c r="U633" s="5"/>
      <c r="V633" s="57"/>
      <c r="W633" s="5"/>
      <c r="X633" s="5"/>
    </row>
    <row r="634" spans="1:24" x14ac:dyDescent="0.25">
      <c r="A634" s="5"/>
      <c r="B634" s="5"/>
      <c r="C634" s="5"/>
      <c r="D634" s="5"/>
      <c r="E634" s="5"/>
      <c r="F634" s="5"/>
      <c r="G634" s="5"/>
      <c r="H634" s="5"/>
      <c r="I634" s="5"/>
      <c r="J634" s="5"/>
      <c r="K634" s="5"/>
      <c r="L634" s="5"/>
      <c r="M634" s="5"/>
      <c r="N634" s="5"/>
      <c r="O634" s="5"/>
      <c r="P634" s="5"/>
      <c r="Q634" s="5"/>
      <c r="R634" s="5"/>
      <c r="S634" s="5"/>
      <c r="T634" s="5"/>
      <c r="U634" s="5"/>
      <c r="V634" s="57"/>
      <c r="W634" s="5"/>
      <c r="X634" s="5"/>
    </row>
    <row r="635" spans="1:24" x14ac:dyDescent="0.25">
      <c r="A635" s="5"/>
      <c r="B635" s="5"/>
      <c r="C635" s="5"/>
      <c r="D635" s="5"/>
      <c r="E635" s="5"/>
      <c r="F635" s="5"/>
      <c r="G635" s="5"/>
      <c r="H635" s="5"/>
      <c r="I635" s="5"/>
      <c r="J635" s="5"/>
      <c r="K635" s="5"/>
      <c r="L635" s="5"/>
      <c r="M635" s="5"/>
      <c r="N635" s="5"/>
      <c r="O635" s="5"/>
      <c r="P635" s="5"/>
      <c r="Q635" s="5"/>
      <c r="R635" s="5"/>
      <c r="S635" s="5"/>
      <c r="T635" s="5"/>
      <c r="U635" s="5"/>
      <c r="V635" s="57"/>
      <c r="W635" s="5"/>
      <c r="X635" s="5"/>
    </row>
    <row r="636" spans="1:24" x14ac:dyDescent="0.25">
      <c r="A636" s="5"/>
      <c r="B636" s="5"/>
      <c r="C636" s="5"/>
      <c r="D636" s="5"/>
      <c r="E636" s="5"/>
      <c r="F636" s="5"/>
      <c r="G636" s="5"/>
      <c r="H636" s="5"/>
      <c r="I636" s="5"/>
      <c r="J636" s="5"/>
      <c r="K636" s="5"/>
      <c r="L636" s="5"/>
      <c r="M636" s="5"/>
      <c r="N636" s="5"/>
      <c r="O636" s="5"/>
      <c r="P636" s="5"/>
      <c r="Q636" s="5"/>
      <c r="R636" s="5"/>
      <c r="S636" s="5"/>
      <c r="T636" s="5"/>
      <c r="U636" s="5"/>
      <c r="V636" s="57"/>
      <c r="W636" s="5"/>
      <c r="X636" s="5"/>
    </row>
    <row r="637" spans="1:24" x14ac:dyDescent="0.25">
      <c r="A637" s="5"/>
      <c r="B637" s="5"/>
      <c r="C637" s="5"/>
      <c r="D637" s="5"/>
      <c r="E637" s="5"/>
      <c r="F637" s="5"/>
      <c r="G637" s="5"/>
      <c r="H637" s="5"/>
      <c r="I637" s="5"/>
      <c r="J637" s="5"/>
      <c r="K637" s="5"/>
      <c r="L637" s="5"/>
      <c r="M637" s="5"/>
      <c r="N637" s="5"/>
      <c r="O637" s="5"/>
      <c r="P637" s="5"/>
      <c r="Q637" s="5"/>
      <c r="R637" s="5"/>
      <c r="S637" s="5"/>
      <c r="T637" s="5"/>
      <c r="U637" s="5"/>
      <c r="V637" s="57"/>
      <c r="W637" s="5"/>
      <c r="X637" s="5"/>
    </row>
    <row r="638" spans="1:24" x14ac:dyDescent="0.25">
      <c r="A638" s="5"/>
      <c r="B638" s="5"/>
      <c r="C638" s="5"/>
      <c r="D638" s="5"/>
      <c r="E638" s="5"/>
      <c r="F638" s="5"/>
      <c r="G638" s="5"/>
      <c r="H638" s="5"/>
      <c r="I638" s="5"/>
      <c r="J638" s="5"/>
      <c r="K638" s="5"/>
      <c r="L638" s="5"/>
      <c r="M638" s="5"/>
      <c r="N638" s="5"/>
      <c r="O638" s="5"/>
      <c r="P638" s="5"/>
      <c r="Q638" s="5"/>
      <c r="R638" s="5"/>
      <c r="S638" s="5"/>
      <c r="T638" s="5"/>
      <c r="U638" s="5"/>
      <c r="V638" s="57"/>
      <c r="W638" s="5"/>
      <c r="X638" s="5"/>
    </row>
    <row r="639" spans="1:24" x14ac:dyDescent="0.25">
      <c r="A639" s="5"/>
      <c r="B639" s="5"/>
      <c r="C639" s="5"/>
      <c r="D639" s="5"/>
      <c r="E639" s="5"/>
      <c r="F639" s="5"/>
      <c r="G639" s="5"/>
      <c r="H639" s="5"/>
      <c r="I639" s="5"/>
      <c r="J639" s="5"/>
      <c r="K639" s="5"/>
      <c r="L639" s="5"/>
      <c r="M639" s="5"/>
      <c r="N639" s="5"/>
      <c r="O639" s="5"/>
      <c r="P639" s="5"/>
      <c r="Q639" s="5"/>
      <c r="R639" s="5"/>
      <c r="S639" s="5"/>
      <c r="T639" s="5"/>
      <c r="U639" s="5"/>
      <c r="V639" s="57"/>
      <c r="W639" s="5"/>
      <c r="X639" s="5"/>
    </row>
    <row r="640" spans="1:24" x14ac:dyDescent="0.25">
      <c r="A640" s="5"/>
      <c r="B640" s="5"/>
      <c r="C640" s="5"/>
      <c r="D640" s="5"/>
      <c r="E640" s="5"/>
      <c r="F640" s="5"/>
      <c r="G640" s="5"/>
      <c r="H640" s="5"/>
      <c r="I640" s="5"/>
      <c r="J640" s="5"/>
      <c r="K640" s="5"/>
      <c r="L640" s="5"/>
      <c r="M640" s="5"/>
      <c r="N640" s="5"/>
      <c r="O640" s="5"/>
      <c r="P640" s="5"/>
      <c r="Q640" s="5"/>
      <c r="R640" s="5"/>
      <c r="S640" s="5"/>
      <c r="T640" s="5"/>
      <c r="U640" s="5"/>
      <c r="V640" s="57"/>
      <c r="W640" s="5"/>
      <c r="X640" s="5"/>
    </row>
    <row r="641" spans="1:24" x14ac:dyDescent="0.25">
      <c r="A641" s="5"/>
      <c r="B641" s="5"/>
      <c r="C641" s="5"/>
      <c r="D641" s="5"/>
      <c r="E641" s="5"/>
      <c r="F641" s="5"/>
      <c r="G641" s="5"/>
      <c r="H641" s="5"/>
      <c r="I641" s="5"/>
      <c r="J641" s="5"/>
      <c r="K641" s="5"/>
      <c r="L641" s="5"/>
      <c r="M641" s="5"/>
      <c r="N641" s="5"/>
      <c r="O641" s="5"/>
      <c r="P641" s="5"/>
      <c r="Q641" s="5"/>
      <c r="R641" s="5"/>
      <c r="S641" s="5"/>
      <c r="T641" s="5"/>
      <c r="U641" s="5"/>
      <c r="V641" s="57"/>
      <c r="W641" s="5"/>
      <c r="X641" s="5"/>
    </row>
    <row r="642" spans="1:24" x14ac:dyDescent="0.25">
      <c r="A642" s="5"/>
      <c r="B642" s="5"/>
      <c r="C642" s="5"/>
      <c r="D642" s="5"/>
      <c r="E642" s="5"/>
      <c r="F642" s="5"/>
      <c r="G642" s="5"/>
      <c r="H642" s="5"/>
      <c r="I642" s="5"/>
      <c r="J642" s="5"/>
      <c r="K642" s="5"/>
      <c r="L642" s="5"/>
      <c r="M642" s="5"/>
      <c r="N642" s="5"/>
      <c r="O642" s="5"/>
      <c r="P642" s="5"/>
      <c r="Q642" s="5"/>
      <c r="R642" s="5"/>
      <c r="S642" s="5"/>
      <c r="T642" s="5"/>
      <c r="U642" s="5"/>
      <c r="V642" s="57"/>
      <c r="W642" s="5"/>
      <c r="X642" s="5"/>
    </row>
    <row r="643" spans="1:24" x14ac:dyDescent="0.25">
      <c r="A643" s="5"/>
      <c r="B643" s="5"/>
      <c r="C643" s="5"/>
      <c r="D643" s="5"/>
      <c r="E643" s="5"/>
      <c r="F643" s="5"/>
      <c r="G643" s="5"/>
      <c r="H643" s="5"/>
      <c r="I643" s="5"/>
      <c r="J643" s="5"/>
      <c r="K643" s="5"/>
      <c r="L643" s="5"/>
      <c r="M643" s="5"/>
      <c r="N643" s="5"/>
      <c r="O643" s="5"/>
      <c r="P643" s="5"/>
      <c r="Q643" s="5"/>
      <c r="R643" s="5"/>
      <c r="S643" s="5"/>
      <c r="T643" s="5"/>
      <c r="U643" s="5"/>
      <c r="V643" s="57"/>
      <c r="W643" s="5"/>
      <c r="X643" s="5"/>
    </row>
    <row r="644" spans="1:24" x14ac:dyDescent="0.25">
      <c r="A644" s="5"/>
      <c r="B644" s="5"/>
      <c r="C644" s="5"/>
      <c r="D644" s="5"/>
      <c r="E644" s="5"/>
      <c r="F644" s="5"/>
      <c r="G644" s="5"/>
      <c r="H644" s="5"/>
      <c r="I644" s="5"/>
      <c r="J644" s="5"/>
      <c r="K644" s="5"/>
      <c r="L644" s="5"/>
      <c r="M644" s="5"/>
      <c r="N644" s="5"/>
      <c r="O644" s="5"/>
      <c r="P644" s="5"/>
      <c r="Q644" s="5"/>
      <c r="R644" s="5"/>
      <c r="S644" s="5"/>
      <c r="T644" s="5"/>
      <c r="U644" s="5"/>
      <c r="V644" s="57"/>
      <c r="W644" s="5"/>
      <c r="X644" s="5"/>
    </row>
    <row r="645" spans="1:24" x14ac:dyDescent="0.25">
      <c r="A645" s="5"/>
      <c r="B645" s="5"/>
      <c r="C645" s="5"/>
      <c r="D645" s="5"/>
      <c r="E645" s="5"/>
      <c r="F645" s="5"/>
      <c r="G645" s="5"/>
      <c r="H645" s="5"/>
      <c r="I645" s="5"/>
      <c r="J645" s="5"/>
      <c r="K645" s="5"/>
      <c r="L645" s="5"/>
      <c r="M645" s="5"/>
      <c r="N645" s="5"/>
      <c r="O645" s="5"/>
      <c r="P645" s="5"/>
      <c r="Q645" s="5"/>
      <c r="R645" s="5"/>
      <c r="S645" s="5"/>
      <c r="T645" s="5"/>
      <c r="U645" s="5"/>
      <c r="V645" s="57"/>
      <c r="W645" s="5"/>
      <c r="X645" s="5"/>
    </row>
    <row r="646" spans="1:24" x14ac:dyDescent="0.25">
      <c r="A646" s="5"/>
      <c r="B646" s="5"/>
      <c r="C646" s="5"/>
      <c r="D646" s="5"/>
      <c r="E646" s="5"/>
      <c r="F646" s="5"/>
      <c r="G646" s="5"/>
      <c r="H646" s="5"/>
      <c r="I646" s="5"/>
      <c r="J646" s="5"/>
      <c r="K646" s="5"/>
      <c r="L646" s="5"/>
      <c r="M646" s="5"/>
      <c r="N646" s="5"/>
      <c r="O646" s="5"/>
      <c r="P646" s="5"/>
      <c r="Q646" s="5"/>
      <c r="R646" s="5"/>
      <c r="S646" s="5"/>
      <c r="T646" s="5"/>
      <c r="U646" s="5"/>
      <c r="V646" s="57"/>
      <c r="W646" s="5"/>
      <c r="X646" s="5"/>
    </row>
    <row r="647" spans="1:24" x14ac:dyDescent="0.25">
      <c r="A647" s="5"/>
      <c r="B647" s="5"/>
      <c r="C647" s="5"/>
      <c r="D647" s="5"/>
      <c r="E647" s="5"/>
      <c r="F647" s="5"/>
      <c r="G647" s="5"/>
      <c r="H647" s="5"/>
      <c r="I647" s="5"/>
      <c r="J647" s="5"/>
      <c r="K647" s="5"/>
      <c r="L647" s="5"/>
      <c r="M647" s="5"/>
      <c r="N647" s="5"/>
      <c r="O647" s="5"/>
      <c r="P647" s="5"/>
      <c r="Q647" s="5"/>
      <c r="R647" s="5"/>
      <c r="S647" s="5"/>
      <c r="T647" s="5"/>
      <c r="U647" s="5"/>
      <c r="V647" s="57"/>
      <c r="W647" s="5"/>
      <c r="X647" s="5"/>
    </row>
    <row r="648" spans="1:24" x14ac:dyDescent="0.25">
      <c r="A648" s="5"/>
      <c r="B648" s="5"/>
      <c r="C648" s="5"/>
      <c r="D648" s="5"/>
      <c r="E648" s="5"/>
      <c r="F648" s="5"/>
      <c r="G648" s="5"/>
      <c r="H648" s="5"/>
      <c r="I648" s="5"/>
      <c r="J648" s="5"/>
      <c r="K648" s="5"/>
      <c r="L648" s="5"/>
      <c r="M648" s="5"/>
      <c r="N648" s="5"/>
      <c r="O648" s="5"/>
      <c r="P648" s="5"/>
      <c r="Q648" s="5"/>
      <c r="R648" s="5"/>
      <c r="S648" s="5"/>
      <c r="T648" s="5"/>
      <c r="U648" s="5"/>
      <c r="V648" s="57"/>
      <c r="W648" s="5"/>
      <c r="X648" s="5"/>
    </row>
    <row r="649" spans="1:24" x14ac:dyDescent="0.25">
      <c r="A649" s="5"/>
      <c r="B649" s="5"/>
      <c r="C649" s="5"/>
      <c r="D649" s="5"/>
      <c r="E649" s="5"/>
      <c r="F649" s="5"/>
      <c r="G649" s="5"/>
      <c r="H649" s="5"/>
      <c r="I649" s="5"/>
      <c r="J649" s="5"/>
      <c r="K649" s="5"/>
      <c r="L649" s="5"/>
      <c r="M649" s="5"/>
      <c r="N649" s="5"/>
      <c r="O649" s="5"/>
      <c r="P649" s="5"/>
      <c r="Q649" s="5"/>
      <c r="R649" s="5"/>
      <c r="S649" s="5"/>
      <c r="T649" s="5"/>
      <c r="U649" s="5"/>
      <c r="V649" s="57"/>
      <c r="W649" s="5"/>
      <c r="X649" s="5"/>
    </row>
    <row r="650" spans="1:24" x14ac:dyDescent="0.25">
      <c r="A650" s="5"/>
      <c r="B650" s="5"/>
      <c r="C650" s="5"/>
      <c r="D650" s="5"/>
      <c r="E650" s="5"/>
      <c r="F650" s="5"/>
      <c r="G650" s="5"/>
      <c r="H650" s="5"/>
      <c r="I650" s="5"/>
      <c r="J650" s="5"/>
      <c r="K650" s="5"/>
      <c r="L650" s="5"/>
      <c r="M650" s="5"/>
      <c r="N650" s="5"/>
      <c r="O650" s="5"/>
      <c r="P650" s="5"/>
      <c r="Q650" s="5"/>
      <c r="R650" s="5"/>
      <c r="S650" s="5"/>
      <c r="T650" s="5"/>
      <c r="U650" s="5"/>
      <c r="V650" s="57"/>
      <c r="W650" s="5"/>
      <c r="X650" s="5"/>
    </row>
    <row r="651" spans="1:24" x14ac:dyDescent="0.25">
      <c r="A651" s="5"/>
      <c r="B651" s="5"/>
      <c r="C651" s="5"/>
      <c r="D651" s="5"/>
      <c r="E651" s="5"/>
      <c r="F651" s="5"/>
      <c r="G651" s="5"/>
      <c r="H651" s="5"/>
      <c r="I651" s="5"/>
      <c r="J651" s="5"/>
      <c r="K651" s="5"/>
      <c r="L651" s="5"/>
      <c r="M651" s="5"/>
      <c r="N651" s="5"/>
      <c r="O651" s="5"/>
      <c r="P651" s="5"/>
      <c r="Q651" s="5"/>
      <c r="R651" s="5"/>
      <c r="S651" s="5"/>
      <c r="T651" s="5"/>
      <c r="U651" s="5"/>
      <c r="V651" s="57"/>
      <c r="W651" s="5"/>
      <c r="X651" s="5"/>
    </row>
    <row r="652" spans="1:24" x14ac:dyDescent="0.25">
      <c r="A652" s="5"/>
      <c r="B652" s="5"/>
      <c r="C652" s="5"/>
      <c r="D652" s="5"/>
      <c r="E652" s="5"/>
      <c r="F652" s="5"/>
      <c r="G652" s="5"/>
      <c r="H652" s="5"/>
      <c r="I652" s="5"/>
      <c r="J652" s="5"/>
      <c r="K652" s="5"/>
      <c r="L652" s="5"/>
      <c r="M652" s="5"/>
      <c r="N652" s="5"/>
      <c r="O652" s="5"/>
      <c r="P652" s="5"/>
      <c r="Q652" s="5"/>
      <c r="R652" s="5"/>
      <c r="S652" s="5"/>
      <c r="T652" s="5"/>
      <c r="U652" s="5"/>
      <c r="V652" s="57"/>
      <c r="W652" s="5"/>
      <c r="X652" s="5"/>
    </row>
    <row r="653" spans="1:24" x14ac:dyDescent="0.25">
      <c r="A653" s="5"/>
      <c r="B653" s="5"/>
      <c r="C653" s="5"/>
      <c r="D653" s="5"/>
      <c r="E653" s="5"/>
      <c r="F653" s="5"/>
      <c r="G653" s="5"/>
      <c r="H653" s="5"/>
      <c r="I653" s="5"/>
      <c r="J653" s="5"/>
      <c r="K653" s="5"/>
      <c r="L653" s="5"/>
      <c r="M653" s="5"/>
      <c r="N653" s="5"/>
      <c r="O653" s="5"/>
      <c r="P653" s="5"/>
      <c r="Q653" s="5"/>
      <c r="R653" s="5"/>
      <c r="S653" s="5"/>
      <c r="T653" s="5"/>
      <c r="U653" s="5"/>
      <c r="V653" s="57"/>
      <c r="W653" s="5"/>
      <c r="X653" s="5"/>
    </row>
    <row r="654" spans="1:24" x14ac:dyDescent="0.25">
      <c r="A654" s="5"/>
      <c r="B654" s="5"/>
      <c r="C654" s="5"/>
      <c r="D654" s="5"/>
      <c r="E654" s="5"/>
      <c r="F654" s="5"/>
      <c r="G654" s="5"/>
      <c r="H654" s="5"/>
      <c r="I654" s="5"/>
      <c r="J654" s="5"/>
      <c r="K654" s="5"/>
      <c r="L654" s="5"/>
      <c r="M654" s="5"/>
      <c r="N654" s="5"/>
      <c r="O654" s="5"/>
      <c r="P654" s="5"/>
      <c r="Q654" s="5"/>
      <c r="R654" s="5"/>
      <c r="S654" s="5"/>
      <c r="T654" s="5"/>
      <c r="U654" s="5"/>
      <c r="V654" s="57"/>
      <c r="W654" s="5"/>
      <c r="X654" s="5"/>
    </row>
    <row r="655" spans="1:24" x14ac:dyDescent="0.25">
      <c r="A655" s="5"/>
      <c r="B655" s="5"/>
      <c r="C655" s="5"/>
      <c r="D655" s="5"/>
      <c r="E655" s="5"/>
      <c r="F655" s="5"/>
      <c r="G655" s="5"/>
      <c r="H655" s="5"/>
      <c r="I655" s="5"/>
      <c r="J655" s="5"/>
      <c r="K655" s="5"/>
      <c r="L655" s="5"/>
      <c r="M655" s="5"/>
      <c r="N655" s="5"/>
      <c r="O655" s="5"/>
      <c r="P655" s="5"/>
      <c r="Q655" s="5"/>
      <c r="R655" s="5"/>
      <c r="S655" s="5"/>
      <c r="T655" s="5"/>
      <c r="U655" s="5"/>
      <c r="V655" s="57"/>
      <c r="W655" s="5"/>
      <c r="X655" s="5"/>
    </row>
    <row r="656" spans="1:24" x14ac:dyDescent="0.25">
      <c r="A656" s="5"/>
      <c r="B656" s="5"/>
      <c r="C656" s="5"/>
      <c r="D656" s="5"/>
      <c r="E656" s="5"/>
      <c r="F656" s="5"/>
      <c r="G656" s="5"/>
      <c r="H656" s="5"/>
      <c r="I656" s="5"/>
      <c r="J656" s="5"/>
      <c r="K656" s="5"/>
      <c r="L656" s="5"/>
      <c r="M656" s="5"/>
      <c r="N656" s="5"/>
      <c r="O656" s="5"/>
      <c r="P656" s="5"/>
      <c r="Q656" s="5"/>
      <c r="R656" s="5"/>
      <c r="S656" s="5"/>
      <c r="T656" s="5"/>
      <c r="U656" s="5"/>
      <c r="V656" s="57"/>
      <c r="W656" s="5"/>
      <c r="X656" s="5"/>
    </row>
    <row r="657" spans="1:24" x14ac:dyDescent="0.25">
      <c r="A657" s="5"/>
      <c r="B657" s="5"/>
      <c r="C657" s="5"/>
      <c r="D657" s="5"/>
      <c r="E657" s="5"/>
      <c r="F657" s="5"/>
      <c r="G657" s="5"/>
      <c r="H657" s="5"/>
      <c r="I657" s="5"/>
      <c r="J657" s="5"/>
      <c r="K657" s="5"/>
      <c r="L657" s="5"/>
      <c r="M657" s="5"/>
      <c r="N657" s="5"/>
      <c r="O657" s="5"/>
      <c r="P657" s="5"/>
      <c r="Q657" s="5"/>
      <c r="R657" s="5"/>
      <c r="S657" s="5"/>
      <c r="T657" s="5"/>
      <c r="U657" s="5"/>
      <c r="V657" s="57"/>
      <c r="W657" s="5"/>
      <c r="X657" s="5"/>
    </row>
    <row r="658" spans="1:24" x14ac:dyDescent="0.25">
      <c r="A658" s="5"/>
      <c r="B658" s="5"/>
      <c r="C658" s="5"/>
      <c r="D658" s="5"/>
      <c r="E658" s="5"/>
      <c r="F658" s="5"/>
      <c r="G658" s="5"/>
      <c r="H658" s="5"/>
      <c r="I658" s="5"/>
      <c r="J658" s="5"/>
      <c r="K658" s="5"/>
      <c r="L658" s="5"/>
      <c r="M658" s="5"/>
      <c r="N658" s="5"/>
      <c r="O658" s="5"/>
      <c r="P658" s="5"/>
      <c r="Q658" s="5"/>
      <c r="R658" s="5"/>
      <c r="S658" s="5"/>
      <c r="T658" s="5"/>
      <c r="U658" s="5"/>
      <c r="V658" s="57"/>
      <c r="W658" s="5"/>
      <c r="X658" s="5"/>
    </row>
    <row r="659" spans="1:24" x14ac:dyDescent="0.25">
      <c r="A659" s="5"/>
      <c r="B659" s="5"/>
      <c r="C659" s="5"/>
      <c r="D659" s="5"/>
      <c r="E659" s="5"/>
      <c r="F659" s="5"/>
      <c r="G659" s="5"/>
      <c r="H659" s="5"/>
      <c r="I659" s="5"/>
      <c r="J659" s="5"/>
      <c r="K659" s="5"/>
      <c r="L659" s="5"/>
      <c r="M659" s="5"/>
      <c r="N659" s="5"/>
      <c r="O659" s="5"/>
      <c r="P659" s="5"/>
      <c r="Q659" s="5"/>
      <c r="R659" s="5"/>
      <c r="S659" s="5"/>
      <c r="T659" s="5"/>
      <c r="U659" s="5"/>
      <c r="V659" s="57"/>
      <c r="W659" s="5"/>
      <c r="X659" s="5"/>
    </row>
    <row r="660" spans="1:24" x14ac:dyDescent="0.25">
      <c r="A660" s="5"/>
      <c r="B660" s="5"/>
      <c r="C660" s="5"/>
      <c r="D660" s="5"/>
      <c r="E660" s="5"/>
      <c r="F660" s="5"/>
      <c r="G660" s="5"/>
      <c r="H660" s="5"/>
      <c r="I660" s="5"/>
      <c r="J660" s="5"/>
      <c r="K660" s="5"/>
      <c r="L660" s="5"/>
      <c r="M660" s="5"/>
      <c r="N660" s="5"/>
      <c r="O660" s="5"/>
      <c r="P660" s="5"/>
      <c r="Q660" s="5"/>
      <c r="R660" s="5"/>
      <c r="S660" s="5"/>
      <c r="T660" s="5"/>
      <c r="U660" s="5"/>
      <c r="V660" s="57"/>
      <c r="W660" s="5"/>
      <c r="X660" s="5"/>
    </row>
    <row r="661" spans="1:24" x14ac:dyDescent="0.25">
      <c r="A661" s="5"/>
      <c r="B661" s="5"/>
      <c r="C661" s="5"/>
      <c r="D661" s="5"/>
      <c r="E661" s="5"/>
      <c r="F661" s="5"/>
      <c r="G661" s="5"/>
      <c r="H661" s="5"/>
      <c r="I661" s="5"/>
      <c r="J661" s="5"/>
      <c r="K661" s="5"/>
      <c r="L661" s="5"/>
      <c r="M661" s="5"/>
      <c r="N661" s="5"/>
      <c r="O661" s="5"/>
      <c r="P661" s="5"/>
      <c r="Q661" s="5"/>
      <c r="R661" s="5"/>
      <c r="S661" s="5"/>
      <c r="T661" s="5"/>
      <c r="U661" s="5"/>
      <c r="V661" s="57"/>
      <c r="W661" s="5"/>
      <c r="X661" s="5"/>
    </row>
    <row r="662" spans="1:24" x14ac:dyDescent="0.25">
      <c r="A662" s="5"/>
      <c r="B662" s="5"/>
      <c r="C662" s="5"/>
      <c r="D662" s="5"/>
      <c r="E662" s="5"/>
      <c r="F662" s="5"/>
      <c r="G662" s="5"/>
      <c r="H662" s="5"/>
      <c r="I662" s="5"/>
      <c r="J662" s="5"/>
      <c r="K662" s="5"/>
      <c r="L662" s="5"/>
      <c r="M662" s="5"/>
      <c r="N662" s="5"/>
      <c r="O662" s="5"/>
      <c r="P662" s="5"/>
      <c r="Q662" s="5"/>
      <c r="R662" s="5"/>
      <c r="S662" s="5"/>
      <c r="T662" s="5"/>
      <c r="U662" s="5"/>
      <c r="V662" s="57"/>
      <c r="W662" s="5"/>
      <c r="X662" s="5"/>
    </row>
    <row r="663" spans="1:24" x14ac:dyDescent="0.25">
      <c r="A663" s="5"/>
      <c r="B663" s="5"/>
      <c r="C663" s="5"/>
      <c r="D663" s="5"/>
      <c r="E663" s="5"/>
      <c r="F663" s="5"/>
      <c r="G663" s="5"/>
      <c r="H663" s="5"/>
      <c r="I663" s="5"/>
      <c r="J663" s="5"/>
      <c r="K663" s="5"/>
      <c r="L663" s="5"/>
      <c r="M663" s="5"/>
      <c r="N663" s="5"/>
      <c r="O663" s="5"/>
      <c r="P663" s="5"/>
      <c r="Q663" s="5"/>
      <c r="R663" s="5"/>
      <c r="S663" s="5"/>
      <c r="T663" s="5"/>
      <c r="U663" s="5"/>
      <c r="V663" s="57"/>
      <c r="W663" s="5"/>
      <c r="X663" s="5"/>
    </row>
    <row r="664" spans="1:24" x14ac:dyDescent="0.25">
      <c r="A664" s="5"/>
      <c r="B664" s="5"/>
      <c r="C664" s="5"/>
      <c r="D664" s="5"/>
      <c r="E664" s="5"/>
      <c r="F664" s="5"/>
      <c r="G664" s="5"/>
      <c r="H664" s="5"/>
      <c r="I664" s="5"/>
      <c r="J664" s="5"/>
      <c r="K664" s="5"/>
      <c r="L664" s="5"/>
      <c r="M664" s="5"/>
      <c r="N664" s="5"/>
      <c r="O664" s="5"/>
      <c r="P664" s="5"/>
      <c r="Q664" s="5"/>
      <c r="R664" s="5"/>
      <c r="S664" s="5"/>
      <c r="T664" s="5"/>
      <c r="U664" s="5"/>
      <c r="V664" s="57"/>
      <c r="W664" s="5"/>
      <c r="X664" s="5"/>
    </row>
    <row r="665" spans="1:24" x14ac:dyDescent="0.25">
      <c r="A665" s="5"/>
      <c r="B665" s="5"/>
      <c r="C665" s="5"/>
      <c r="D665" s="5"/>
      <c r="E665" s="5"/>
      <c r="F665" s="5"/>
      <c r="G665" s="5"/>
      <c r="H665" s="5"/>
      <c r="I665" s="5"/>
      <c r="J665" s="5"/>
      <c r="K665" s="5"/>
      <c r="L665" s="5"/>
      <c r="M665" s="5"/>
      <c r="N665" s="5"/>
      <c r="O665" s="5"/>
      <c r="P665" s="5"/>
      <c r="Q665" s="5"/>
      <c r="R665" s="5"/>
      <c r="S665" s="5"/>
      <c r="T665" s="5"/>
      <c r="U665" s="5"/>
      <c r="V665" s="57"/>
      <c r="W665" s="5"/>
      <c r="X665" s="5"/>
    </row>
    <row r="666" spans="1:24" x14ac:dyDescent="0.25">
      <c r="A666" s="5"/>
      <c r="B666" s="5"/>
      <c r="C666" s="5"/>
      <c r="D666" s="5"/>
      <c r="E666" s="5"/>
      <c r="F666" s="5"/>
      <c r="G666" s="5"/>
      <c r="H666" s="5"/>
      <c r="I666" s="5"/>
      <c r="J666" s="5"/>
      <c r="K666" s="5"/>
      <c r="L666" s="5"/>
      <c r="M666" s="5"/>
      <c r="N666" s="5"/>
      <c r="O666" s="5"/>
      <c r="P666" s="5"/>
      <c r="Q666" s="5"/>
      <c r="R666" s="5"/>
      <c r="S666" s="5"/>
      <c r="T666" s="5"/>
      <c r="U666" s="5"/>
      <c r="V666" s="57"/>
      <c r="W666" s="5"/>
      <c r="X666" s="5"/>
    </row>
    <row r="667" spans="1:24" x14ac:dyDescent="0.25">
      <c r="A667" s="5"/>
      <c r="B667" s="5"/>
      <c r="C667" s="5"/>
      <c r="D667" s="5"/>
      <c r="E667" s="5"/>
      <c r="F667" s="5"/>
      <c r="G667" s="5"/>
      <c r="H667" s="5"/>
      <c r="I667" s="5"/>
      <c r="J667" s="5"/>
      <c r="K667" s="5"/>
      <c r="L667" s="5"/>
      <c r="M667" s="5"/>
      <c r="N667" s="5"/>
      <c r="O667" s="5"/>
      <c r="P667" s="5"/>
      <c r="Q667" s="5"/>
      <c r="R667" s="5"/>
      <c r="S667" s="5"/>
      <c r="T667" s="5"/>
      <c r="U667" s="5"/>
      <c r="V667" s="57"/>
      <c r="W667" s="5"/>
      <c r="X667" s="5"/>
    </row>
    <row r="668" spans="1:24" x14ac:dyDescent="0.25">
      <c r="A668" s="5"/>
      <c r="B668" s="5"/>
      <c r="C668" s="5"/>
      <c r="D668" s="5"/>
      <c r="E668" s="5"/>
      <c r="F668" s="5"/>
      <c r="G668" s="5"/>
      <c r="H668" s="5"/>
      <c r="I668" s="5"/>
      <c r="J668" s="5"/>
      <c r="K668" s="5"/>
      <c r="L668" s="5"/>
      <c r="M668" s="5"/>
      <c r="N668" s="5"/>
      <c r="O668" s="5"/>
      <c r="P668" s="5"/>
      <c r="Q668" s="5"/>
      <c r="R668" s="5"/>
      <c r="S668" s="5"/>
      <c r="T668" s="5"/>
      <c r="U668" s="5"/>
      <c r="V668" s="57"/>
      <c r="W668" s="5"/>
      <c r="X668" s="5"/>
    </row>
    <row r="669" spans="1:24" x14ac:dyDescent="0.25">
      <c r="A669" s="5"/>
      <c r="B669" s="5"/>
      <c r="C669" s="5"/>
      <c r="D669" s="5"/>
      <c r="E669" s="5"/>
      <c r="F669" s="5"/>
      <c r="G669" s="5"/>
      <c r="H669" s="5"/>
      <c r="I669" s="5"/>
      <c r="J669" s="5"/>
      <c r="K669" s="5"/>
      <c r="L669" s="5"/>
      <c r="M669" s="5"/>
      <c r="N669" s="5"/>
      <c r="O669" s="5"/>
      <c r="P669" s="5"/>
      <c r="Q669" s="5"/>
      <c r="R669" s="5"/>
      <c r="S669" s="5"/>
      <c r="T669" s="5"/>
      <c r="U669" s="5"/>
      <c r="V669" s="57"/>
      <c r="W669" s="5"/>
      <c r="X669" s="5"/>
    </row>
    <row r="670" spans="1:24" x14ac:dyDescent="0.25">
      <c r="A670" s="5"/>
      <c r="B670" s="5"/>
      <c r="C670" s="5"/>
      <c r="D670" s="5"/>
      <c r="E670" s="5"/>
      <c r="F670" s="5"/>
      <c r="G670" s="5"/>
      <c r="H670" s="5"/>
      <c r="I670" s="5"/>
      <c r="J670" s="5"/>
      <c r="K670" s="5"/>
      <c r="L670" s="5"/>
      <c r="M670" s="5"/>
      <c r="N670" s="5"/>
      <c r="O670" s="5"/>
      <c r="P670" s="5"/>
      <c r="Q670" s="5"/>
      <c r="R670" s="5"/>
      <c r="S670" s="5"/>
      <c r="T670" s="5"/>
      <c r="U670" s="5"/>
      <c r="V670" s="57"/>
      <c r="W670" s="5"/>
      <c r="X670" s="5"/>
    </row>
    <row r="671" spans="1:24" x14ac:dyDescent="0.25">
      <c r="A671" s="5"/>
      <c r="B671" s="5"/>
      <c r="C671" s="5"/>
      <c r="D671" s="5"/>
      <c r="E671" s="5"/>
      <c r="F671" s="5"/>
      <c r="G671" s="5"/>
      <c r="H671" s="5"/>
      <c r="I671" s="5"/>
      <c r="J671" s="5"/>
      <c r="K671" s="5"/>
      <c r="L671" s="5"/>
      <c r="M671" s="5"/>
      <c r="N671" s="5"/>
      <c r="O671" s="5"/>
      <c r="P671" s="5"/>
      <c r="Q671" s="5"/>
      <c r="R671" s="5"/>
      <c r="S671" s="5"/>
      <c r="T671" s="5"/>
      <c r="U671" s="5"/>
      <c r="V671" s="57"/>
      <c r="W671" s="5"/>
      <c r="X671" s="5"/>
    </row>
    <row r="672" spans="1:24" x14ac:dyDescent="0.25">
      <c r="A672" s="5"/>
      <c r="B672" s="5"/>
      <c r="C672" s="5"/>
      <c r="D672" s="5"/>
      <c r="E672" s="5"/>
      <c r="F672" s="5"/>
      <c r="G672" s="5"/>
      <c r="H672" s="5"/>
      <c r="I672" s="5"/>
      <c r="J672" s="5"/>
      <c r="K672" s="5"/>
      <c r="L672" s="5"/>
      <c r="M672" s="5"/>
      <c r="N672" s="5"/>
      <c r="O672" s="5"/>
      <c r="P672" s="5"/>
      <c r="Q672" s="5"/>
      <c r="R672" s="5"/>
      <c r="S672" s="5"/>
      <c r="T672" s="5"/>
      <c r="U672" s="5"/>
      <c r="V672" s="57"/>
      <c r="W672" s="5"/>
      <c r="X672" s="5"/>
    </row>
    <row r="673" spans="1:24" x14ac:dyDescent="0.25">
      <c r="A673" s="5"/>
      <c r="B673" s="5"/>
      <c r="C673" s="5"/>
      <c r="D673" s="5"/>
      <c r="E673" s="5"/>
      <c r="F673" s="5"/>
      <c r="G673" s="5"/>
      <c r="H673" s="5"/>
      <c r="I673" s="5"/>
      <c r="J673" s="5"/>
      <c r="K673" s="5"/>
      <c r="L673" s="5"/>
      <c r="M673" s="5"/>
      <c r="N673" s="5"/>
      <c r="O673" s="5"/>
      <c r="P673" s="5"/>
      <c r="Q673" s="5"/>
      <c r="R673" s="5"/>
      <c r="S673" s="5"/>
      <c r="T673" s="5"/>
      <c r="U673" s="5"/>
      <c r="V673" s="57"/>
      <c r="W673" s="5"/>
      <c r="X673" s="5"/>
    </row>
    <row r="674" spans="1:24" x14ac:dyDescent="0.25">
      <c r="A674" s="5"/>
      <c r="B674" s="5"/>
      <c r="C674" s="5"/>
      <c r="D674" s="5"/>
      <c r="E674" s="5"/>
      <c r="F674" s="5"/>
      <c r="G674" s="5"/>
      <c r="H674" s="5"/>
      <c r="I674" s="5"/>
      <c r="J674" s="5"/>
      <c r="K674" s="5"/>
      <c r="L674" s="5"/>
      <c r="M674" s="5"/>
      <c r="N674" s="5"/>
      <c r="O674" s="5"/>
      <c r="P674" s="5"/>
      <c r="Q674" s="5"/>
      <c r="R674" s="5"/>
      <c r="S674" s="5"/>
      <c r="T674" s="5"/>
      <c r="U674" s="5"/>
      <c r="V674" s="57"/>
      <c r="W674" s="5"/>
      <c r="X674" s="5"/>
    </row>
    <row r="675" spans="1:24" x14ac:dyDescent="0.25">
      <c r="A675" s="5"/>
      <c r="B675" s="5"/>
      <c r="C675" s="5"/>
      <c r="D675" s="5"/>
      <c r="E675" s="5"/>
      <c r="F675" s="5"/>
      <c r="G675" s="5"/>
      <c r="H675" s="5"/>
      <c r="I675" s="5"/>
      <c r="J675" s="5"/>
      <c r="K675" s="5"/>
      <c r="L675" s="5"/>
      <c r="M675" s="5"/>
      <c r="N675" s="5"/>
      <c r="O675" s="5"/>
      <c r="P675" s="5"/>
      <c r="Q675" s="5"/>
      <c r="R675" s="5"/>
      <c r="S675" s="5"/>
      <c r="T675" s="5"/>
      <c r="U675" s="5"/>
      <c r="V675" s="57"/>
      <c r="W675" s="5"/>
      <c r="X675" s="5"/>
    </row>
    <row r="676" spans="1:24" x14ac:dyDescent="0.25">
      <c r="A676" s="5"/>
      <c r="B676" s="5"/>
      <c r="C676" s="5"/>
      <c r="D676" s="5"/>
      <c r="E676" s="5"/>
      <c r="F676" s="5"/>
      <c r="G676" s="5"/>
      <c r="H676" s="5"/>
      <c r="I676" s="5"/>
      <c r="J676" s="5"/>
      <c r="K676" s="5"/>
      <c r="L676" s="5"/>
      <c r="M676" s="5"/>
      <c r="N676" s="5"/>
      <c r="O676" s="5"/>
      <c r="P676" s="5"/>
      <c r="Q676" s="5"/>
      <c r="R676" s="5"/>
      <c r="S676" s="5"/>
      <c r="T676" s="5"/>
      <c r="U676" s="5"/>
      <c r="V676" s="57"/>
      <c r="W676" s="5"/>
      <c r="X676" s="5"/>
    </row>
    <row r="677" spans="1:24" x14ac:dyDescent="0.25">
      <c r="A677" s="5"/>
      <c r="B677" s="5"/>
      <c r="C677" s="5"/>
      <c r="D677" s="5"/>
      <c r="E677" s="5"/>
      <c r="F677" s="5"/>
      <c r="G677" s="5"/>
      <c r="H677" s="5"/>
      <c r="I677" s="5"/>
      <c r="J677" s="5"/>
      <c r="K677" s="5"/>
      <c r="L677" s="5"/>
      <c r="M677" s="5"/>
      <c r="N677" s="5"/>
      <c r="O677" s="5"/>
      <c r="P677" s="5"/>
      <c r="Q677" s="5"/>
      <c r="R677" s="5"/>
      <c r="S677" s="5"/>
      <c r="T677" s="5"/>
      <c r="U677" s="5"/>
      <c r="V677" s="57"/>
      <c r="W677" s="5"/>
      <c r="X677" s="5"/>
    </row>
    <row r="678" spans="1:24" x14ac:dyDescent="0.25">
      <c r="A678" s="5"/>
      <c r="B678" s="5"/>
      <c r="C678" s="5"/>
      <c r="D678" s="5"/>
      <c r="E678" s="5"/>
      <c r="F678" s="5"/>
      <c r="G678" s="5"/>
      <c r="H678" s="5"/>
      <c r="I678" s="5"/>
      <c r="J678" s="5"/>
      <c r="K678" s="5"/>
      <c r="L678" s="5"/>
      <c r="M678" s="5"/>
      <c r="N678" s="5"/>
      <c r="O678" s="5"/>
      <c r="P678" s="5"/>
      <c r="Q678" s="5"/>
      <c r="R678" s="5"/>
      <c r="S678" s="5"/>
      <c r="T678" s="5"/>
      <c r="U678" s="5"/>
      <c r="V678" s="57"/>
      <c r="W678" s="5"/>
      <c r="X678" s="5"/>
    </row>
    <row r="679" spans="1:24" x14ac:dyDescent="0.25">
      <c r="A679" s="5"/>
      <c r="B679" s="5"/>
      <c r="C679" s="5"/>
      <c r="D679" s="5"/>
      <c r="E679" s="5"/>
      <c r="F679" s="5"/>
      <c r="G679" s="5"/>
      <c r="H679" s="5"/>
      <c r="I679" s="5"/>
      <c r="J679" s="5"/>
      <c r="K679" s="5"/>
      <c r="L679" s="5"/>
      <c r="M679" s="5"/>
      <c r="N679" s="5"/>
      <c r="O679" s="5"/>
      <c r="P679" s="5"/>
      <c r="Q679" s="5"/>
      <c r="R679" s="5"/>
      <c r="S679" s="5"/>
      <c r="T679" s="5"/>
      <c r="U679" s="5"/>
      <c r="V679" s="57"/>
      <c r="W679" s="5"/>
      <c r="X679" s="5"/>
    </row>
    <row r="680" spans="1:24" x14ac:dyDescent="0.25">
      <c r="A680" s="5"/>
      <c r="B680" s="5"/>
      <c r="C680" s="5"/>
      <c r="D680" s="5"/>
      <c r="E680" s="5"/>
      <c r="F680" s="5"/>
      <c r="G680" s="5"/>
      <c r="H680" s="5"/>
      <c r="I680" s="5"/>
      <c r="J680" s="5"/>
      <c r="K680" s="5"/>
      <c r="L680" s="5"/>
      <c r="M680" s="5"/>
      <c r="N680" s="5"/>
      <c r="O680" s="5"/>
      <c r="P680" s="5"/>
      <c r="Q680" s="5"/>
      <c r="R680" s="5"/>
      <c r="S680" s="5"/>
      <c r="T680" s="5"/>
      <c r="U680" s="5"/>
      <c r="V680" s="57"/>
      <c r="W680" s="5"/>
      <c r="X680" s="5"/>
    </row>
    <row r="681" spans="1:24" x14ac:dyDescent="0.25">
      <c r="A681" s="5"/>
      <c r="B681" s="5"/>
      <c r="C681" s="5"/>
      <c r="D681" s="5"/>
      <c r="E681" s="5"/>
      <c r="F681" s="5"/>
      <c r="G681" s="5"/>
      <c r="H681" s="5"/>
      <c r="I681" s="5"/>
      <c r="J681" s="5"/>
      <c r="K681" s="5"/>
      <c r="L681" s="5"/>
      <c r="M681" s="5"/>
      <c r="N681" s="5"/>
      <c r="O681" s="5"/>
      <c r="P681" s="5"/>
      <c r="Q681" s="5"/>
      <c r="R681" s="5"/>
      <c r="S681" s="5"/>
      <c r="T681" s="5"/>
      <c r="U681" s="5"/>
      <c r="V681" s="57"/>
      <c r="W681" s="5"/>
      <c r="X681" s="5"/>
    </row>
    <row r="682" spans="1:24" x14ac:dyDescent="0.25">
      <c r="A682" s="5"/>
      <c r="B682" s="5"/>
      <c r="C682" s="5"/>
      <c r="D682" s="5"/>
      <c r="E682" s="5"/>
      <c r="F682" s="5"/>
      <c r="G682" s="5"/>
      <c r="H682" s="5"/>
      <c r="I682" s="5"/>
      <c r="J682" s="5"/>
      <c r="K682" s="5"/>
      <c r="L682" s="5"/>
      <c r="M682" s="5"/>
      <c r="N682" s="5"/>
      <c r="O682" s="5"/>
      <c r="P682" s="5"/>
      <c r="Q682" s="5"/>
      <c r="R682" s="5"/>
      <c r="S682" s="5"/>
      <c r="T682" s="5"/>
      <c r="U682" s="5"/>
      <c r="V682" s="57"/>
      <c r="W682" s="5"/>
      <c r="X682" s="5"/>
    </row>
    <row r="683" spans="1:24" x14ac:dyDescent="0.25">
      <c r="A683" s="5"/>
      <c r="B683" s="5"/>
      <c r="C683" s="5"/>
      <c r="D683" s="5"/>
      <c r="E683" s="5"/>
      <c r="F683" s="5"/>
      <c r="G683" s="5"/>
      <c r="H683" s="5"/>
      <c r="I683" s="5"/>
      <c r="J683" s="5"/>
      <c r="K683" s="5"/>
      <c r="L683" s="5"/>
      <c r="M683" s="5"/>
      <c r="N683" s="5"/>
      <c r="O683" s="5"/>
      <c r="P683" s="5"/>
      <c r="Q683" s="5"/>
      <c r="R683" s="5"/>
      <c r="S683" s="5"/>
      <c r="T683" s="5"/>
      <c r="U683" s="5"/>
      <c r="V683" s="57"/>
      <c r="W683" s="5"/>
      <c r="X683" s="5"/>
    </row>
    <row r="684" spans="1:24" x14ac:dyDescent="0.25">
      <c r="A684" s="5"/>
      <c r="B684" s="5"/>
      <c r="C684" s="5"/>
      <c r="D684" s="5"/>
      <c r="E684" s="5"/>
      <c r="F684" s="5"/>
      <c r="G684" s="5"/>
      <c r="H684" s="5"/>
      <c r="I684" s="5"/>
      <c r="J684" s="5"/>
      <c r="K684" s="5"/>
      <c r="L684" s="5"/>
      <c r="M684" s="5"/>
      <c r="N684" s="5"/>
      <c r="O684" s="5"/>
      <c r="P684" s="5"/>
      <c r="Q684" s="5"/>
      <c r="R684" s="5"/>
      <c r="S684" s="5"/>
      <c r="T684" s="5"/>
      <c r="U684" s="5"/>
      <c r="V684" s="57"/>
      <c r="W684" s="5"/>
      <c r="X684" s="5"/>
    </row>
    <row r="685" spans="1:24" x14ac:dyDescent="0.25">
      <c r="A685" s="5"/>
      <c r="B685" s="5"/>
      <c r="C685" s="5"/>
      <c r="D685" s="5"/>
      <c r="E685" s="5"/>
      <c r="F685" s="5"/>
      <c r="G685" s="5"/>
      <c r="H685" s="5"/>
      <c r="I685" s="5"/>
      <c r="J685" s="5"/>
      <c r="K685" s="5"/>
      <c r="L685" s="5"/>
      <c r="M685" s="5"/>
      <c r="N685" s="5"/>
      <c r="O685" s="5"/>
      <c r="P685" s="5"/>
      <c r="Q685" s="5"/>
      <c r="R685" s="5"/>
      <c r="S685" s="5"/>
      <c r="T685" s="5"/>
      <c r="U685" s="5"/>
      <c r="V685" s="57"/>
      <c r="W685" s="5"/>
      <c r="X685" s="5"/>
    </row>
    <row r="686" spans="1:24" x14ac:dyDescent="0.25">
      <c r="A686" s="5"/>
      <c r="B686" s="5"/>
      <c r="C686" s="5"/>
      <c r="D686" s="5"/>
      <c r="E686" s="5"/>
      <c r="F686" s="5"/>
      <c r="G686" s="5"/>
      <c r="H686" s="5"/>
      <c r="I686" s="5"/>
      <c r="J686" s="5"/>
      <c r="K686" s="5"/>
      <c r="L686" s="5"/>
      <c r="M686" s="5"/>
      <c r="N686" s="5"/>
      <c r="O686" s="5"/>
      <c r="P686" s="5"/>
      <c r="Q686" s="5"/>
      <c r="R686" s="5"/>
      <c r="S686" s="5"/>
      <c r="T686" s="5"/>
      <c r="U686" s="5"/>
      <c r="V686" s="57"/>
      <c r="W686" s="5"/>
      <c r="X686" s="5"/>
    </row>
    <row r="687" spans="1:24" x14ac:dyDescent="0.25">
      <c r="A687" s="5"/>
      <c r="B687" s="5"/>
      <c r="C687" s="5"/>
      <c r="D687" s="5"/>
      <c r="E687" s="5"/>
      <c r="F687" s="5"/>
      <c r="G687" s="5"/>
      <c r="H687" s="5"/>
      <c r="I687" s="5"/>
      <c r="J687" s="5"/>
      <c r="K687" s="5"/>
      <c r="L687" s="5"/>
      <c r="M687" s="5"/>
      <c r="N687" s="5"/>
      <c r="O687" s="5"/>
      <c r="P687" s="5"/>
      <c r="Q687" s="5"/>
      <c r="R687" s="5"/>
      <c r="S687" s="5"/>
      <c r="T687" s="5"/>
      <c r="U687" s="5"/>
      <c r="V687" s="57"/>
      <c r="W687" s="5"/>
      <c r="X687" s="5"/>
    </row>
    <row r="688" spans="1:24" x14ac:dyDescent="0.25">
      <c r="A688" s="5"/>
      <c r="B688" s="5"/>
      <c r="C688" s="5"/>
      <c r="D688" s="5"/>
      <c r="E688" s="5"/>
      <c r="F688" s="5"/>
      <c r="G688" s="5"/>
      <c r="H688" s="5"/>
      <c r="I688" s="5"/>
      <c r="J688" s="5"/>
      <c r="K688" s="5"/>
      <c r="L688" s="5"/>
      <c r="M688" s="5"/>
      <c r="N688" s="5"/>
      <c r="O688" s="5"/>
      <c r="P688" s="5"/>
      <c r="Q688" s="5"/>
      <c r="R688" s="5"/>
      <c r="S688" s="5"/>
      <c r="T688" s="5"/>
      <c r="U688" s="5"/>
      <c r="V688" s="57"/>
      <c r="W688" s="5"/>
      <c r="X688" s="5"/>
    </row>
    <row r="689" spans="1:24" x14ac:dyDescent="0.25">
      <c r="A689" s="5"/>
      <c r="B689" s="5"/>
      <c r="C689" s="5"/>
      <c r="D689" s="5"/>
      <c r="E689" s="5"/>
      <c r="F689" s="5"/>
      <c r="G689" s="5"/>
      <c r="H689" s="5"/>
      <c r="I689" s="5"/>
      <c r="J689" s="5"/>
      <c r="K689" s="5"/>
      <c r="L689" s="5"/>
      <c r="M689" s="5"/>
      <c r="N689" s="5"/>
      <c r="O689" s="5"/>
      <c r="P689" s="5"/>
      <c r="Q689" s="5"/>
      <c r="R689" s="5"/>
      <c r="S689" s="5"/>
      <c r="T689" s="5"/>
      <c r="U689" s="5"/>
      <c r="V689" s="57"/>
      <c r="W689" s="5"/>
      <c r="X689" s="5"/>
    </row>
    <row r="690" spans="1:24" x14ac:dyDescent="0.25">
      <c r="A690" s="5"/>
      <c r="B690" s="5"/>
      <c r="C690" s="5"/>
      <c r="D690" s="5"/>
      <c r="E690" s="5"/>
      <c r="F690" s="5"/>
      <c r="G690" s="5"/>
      <c r="H690" s="5"/>
      <c r="I690" s="5"/>
      <c r="J690" s="5"/>
      <c r="K690" s="5"/>
      <c r="L690" s="5"/>
      <c r="M690" s="5"/>
      <c r="N690" s="5"/>
      <c r="O690" s="5"/>
      <c r="P690" s="5"/>
      <c r="Q690" s="5"/>
      <c r="R690" s="5"/>
      <c r="S690" s="5"/>
      <c r="T690" s="5"/>
      <c r="U690" s="5"/>
      <c r="V690" s="57"/>
      <c r="W690" s="5"/>
      <c r="X690" s="5"/>
    </row>
    <row r="691" spans="1:24" x14ac:dyDescent="0.25">
      <c r="A691" s="5"/>
      <c r="B691" s="5"/>
      <c r="C691" s="5"/>
      <c r="D691" s="5"/>
      <c r="E691" s="5"/>
      <c r="F691" s="5"/>
      <c r="G691" s="5"/>
      <c r="H691" s="5"/>
      <c r="I691" s="5"/>
      <c r="J691" s="5"/>
      <c r="K691" s="5"/>
      <c r="L691" s="5"/>
      <c r="M691" s="5"/>
      <c r="N691" s="5"/>
      <c r="O691" s="5"/>
      <c r="P691" s="5"/>
      <c r="Q691" s="5"/>
      <c r="R691" s="5"/>
      <c r="S691" s="5"/>
      <c r="T691" s="5"/>
      <c r="U691" s="5"/>
      <c r="V691" s="57"/>
      <c r="W691" s="5"/>
      <c r="X691" s="5"/>
    </row>
    <row r="692" spans="1:24" x14ac:dyDescent="0.25">
      <c r="A692" s="5"/>
      <c r="B692" s="5"/>
      <c r="C692" s="5"/>
      <c r="D692" s="5"/>
      <c r="E692" s="5"/>
      <c r="F692" s="5"/>
      <c r="G692" s="5"/>
      <c r="H692" s="5"/>
      <c r="I692" s="5"/>
      <c r="J692" s="5"/>
      <c r="K692" s="5"/>
      <c r="L692" s="5"/>
      <c r="M692" s="5"/>
      <c r="N692" s="5"/>
      <c r="O692" s="5"/>
      <c r="P692" s="5"/>
      <c r="Q692" s="5"/>
      <c r="R692" s="5"/>
      <c r="S692" s="5"/>
      <c r="T692" s="5"/>
      <c r="U692" s="5"/>
      <c r="V692" s="57"/>
      <c r="W692" s="5"/>
      <c r="X692" s="5"/>
    </row>
    <row r="693" spans="1:24" x14ac:dyDescent="0.25">
      <c r="A693" s="5"/>
      <c r="B693" s="5"/>
      <c r="C693" s="5"/>
      <c r="D693" s="5"/>
      <c r="E693" s="5"/>
      <c r="F693" s="5"/>
      <c r="G693" s="5"/>
      <c r="H693" s="5"/>
      <c r="I693" s="5"/>
      <c r="J693" s="5"/>
      <c r="K693" s="5"/>
      <c r="L693" s="5"/>
      <c r="M693" s="5"/>
      <c r="N693" s="5"/>
      <c r="O693" s="5"/>
      <c r="P693" s="5"/>
      <c r="Q693" s="5"/>
      <c r="R693" s="5"/>
      <c r="S693" s="5"/>
      <c r="T693" s="5"/>
      <c r="U693" s="5"/>
      <c r="V693" s="57"/>
      <c r="W693" s="5"/>
      <c r="X693" s="5"/>
    </row>
    <row r="694" spans="1:24" x14ac:dyDescent="0.25">
      <c r="A694" s="5"/>
      <c r="B694" s="5"/>
      <c r="C694" s="5"/>
      <c r="D694" s="5"/>
      <c r="E694" s="5"/>
      <c r="F694" s="5"/>
      <c r="G694" s="5"/>
      <c r="H694" s="5"/>
      <c r="I694" s="5"/>
      <c r="J694" s="5"/>
      <c r="K694" s="5"/>
      <c r="L694" s="5"/>
      <c r="M694" s="5"/>
      <c r="N694" s="5"/>
      <c r="O694" s="5"/>
      <c r="P694" s="5"/>
      <c r="Q694" s="5"/>
      <c r="R694" s="5"/>
      <c r="S694" s="5"/>
      <c r="T694" s="5"/>
      <c r="U694" s="5"/>
      <c r="V694" s="57"/>
      <c r="W694" s="5"/>
      <c r="X694" s="5"/>
    </row>
    <row r="695" spans="1:24" x14ac:dyDescent="0.25">
      <c r="A695" s="5"/>
      <c r="B695" s="5"/>
      <c r="C695" s="5"/>
      <c r="D695" s="5"/>
      <c r="E695" s="5"/>
      <c r="F695" s="5"/>
      <c r="G695" s="5"/>
      <c r="H695" s="5"/>
      <c r="I695" s="5"/>
      <c r="J695" s="5"/>
      <c r="K695" s="5"/>
      <c r="L695" s="5"/>
      <c r="M695" s="5"/>
      <c r="N695" s="5"/>
      <c r="O695" s="5"/>
      <c r="P695" s="5"/>
      <c r="Q695" s="5"/>
      <c r="R695" s="5"/>
      <c r="S695" s="5"/>
      <c r="T695" s="5"/>
      <c r="U695" s="5"/>
      <c r="V695" s="57"/>
      <c r="W695" s="5"/>
      <c r="X695" s="5"/>
    </row>
    <row r="696" spans="1:24" x14ac:dyDescent="0.25">
      <c r="A696" s="5"/>
      <c r="B696" s="5"/>
      <c r="C696" s="5"/>
      <c r="D696" s="5"/>
      <c r="E696" s="5"/>
      <c r="F696" s="5"/>
      <c r="G696" s="5"/>
      <c r="H696" s="5"/>
      <c r="I696" s="5"/>
      <c r="J696" s="5"/>
      <c r="K696" s="5"/>
      <c r="L696" s="5"/>
      <c r="M696" s="5"/>
      <c r="N696" s="5"/>
      <c r="O696" s="5"/>
      <c r="P696" s="5"/>
      <c r="Q696" s="5"/>
      <c r="R696" s="5"/>
      <c r="S696" s="5"/>
      <c r="T696" s="5"/>
      <c r="U696" s="5"/>
      <c r="V696" s="57"/>
      <c r="W696" s="5"/>
      <c r="X696" s="5"/>
    </row>
    <row r="697" spans="1:24" x14ac:dyDescent="0.25">
      <c r="A697" s="5"/>
      <c r="B697" s="5"/>
      <c r="C697" s="5"/>
      <c r="D697" s="5"/>
      <c r="E697" s="5"/>
      <c r="F697" s="5"/>
      <c r="G697" s="5"/>
      <c r="H697" s="5"/>
      <c r="I697" s="5"/>
      <c r="J697" s="5"/>
      <c r="K697" s="5"/>
      <c r="L697" s="5"/>
      <c r="M697" s="5"/>
      <c r="N697" s="5"/>
      <c r="O697" s="5"/>
      <c r="P697" s="5"/>
      <c r="Q697" s="5"/>
      <c r="R697" s="5"/>
      <c r="S697" s="5"/>
      <c r="T697" s="5"/>
      <c r="U697" s="5"/>
      <c r="V697" s="57"/>
      <c r="W697" s="5"/>
      <c r="X697" s="5"/>
    </row>
    <row r="698" spans="1:24" x14ac:dyDescent="0.25">
      <c r="A698" s="5"/>
      <c r="B698" s="5"/>
      <c r="C698" s="5"/>
      <c r="D698" s="5"/>
      <c r="E698" s="5"/>
      <c r="F698" s="5"/>
      <c r="G698" s="5"/>
      <c r="H698" s="5"/>
      <c r="I698" s="5"/>
      <c r="J698" s="5"/>
      <c r="K698" s="5"/>
      <c r="L698" s="5"/>
      <c r="M698" s="5"/>
      <c r="N698" s="5"/>
      <c r="O698" s="5"/>
      <c r="P698" s="5"/>
      <c r="Q698" s="5"/>
      <c r="R698" s="5"/>
      <c r="S698" s="5"/>
      <c r="T698" s="5"/>
      <c r="U698" s="5"/>
      <c r="V698" s="57"/>
      <c r="W698" s="5"/>
      <c r="X698" s="5"/>
    </row>
    <row r="699" spans="1:24" x14ac:dyDescent="0.25">
      <c r="A699" s="5"/>
      <c r="B699" s="5"/>
      <c r="C699" s="5"/>
      <c r="D699" s="5"/>
      <c r="E699" s="5"/>
      <c r="F699" s="5"/>
      <c r="G699" s="5"/>
      <c r="H699" s="5"/>
      <c r="I699" s="5"/>
      <c r="J699" s="5"/>
      <c r="K699" s="5"/>
      <c r="L699" s="5"/>
      <c r="M699" s="5"/>
      <c r="N699" s="5"/>
      <c r="O699" s="5"/>
      <c r="P699" s="5"/>
      <c r="Q699" s="5"/>
      <c r="R699" s="5"/>
      <c r="S699" s="5"/>
      <c r="T699" s="5"/>
      <c r="U699" s="5"/>
      <c r="V699" s="57"/>
      <c r="W699" s="5"/>
      <c r="X699" s="5"/>
    </row>
    <row r="700" spans="1:24" x14ac:dyDescent="0.25">
      <c r="A700" s="5"/>
      <c r="B700" s="5"/>
      <c r="C700" s="5"/>
      <c r="D700" s="5"/>
      <c r="E700" s="5"/>
      <c r="F700" s="5"/>
      <c r="G700" s="5"/>
      <c r="H700" s="5"/>
      <c r="I700" s="5"/>
      <c r="J700" s="5"/>
      <c r="K700" s="5"/>
      <c r="L700" s="5"/>
      <c r="M700" s="5"/>
      <c r="N700" s="5"/>
      <c r="O700" s="5"/>
      <c r="P700" s="5"/>
      <c r="Q700" s="5"/>
      <c r="R700" s="5"/>
      <c r="S700" s="5"/>
      <c r="T700" s="5"/>
      <c r="U700" s="5"/>
      <c r="V700" s="57"/>
      <c r="W700" s="5"/>
      <c r="X700" s="5"/>
    </row>
    <row r="701" spans="1:24" x14ac:dyDescent="0.25">
      <c r="A701" s="5"/>
      <c r="B701" s="5"/>
      <c r="C701" s="5"/>
      <c r="D701" s="5"/>
      <c r="E701" s="5"/>
      <c r="F701" s="5"/>
      <c r="G701" s="5"/>
      <c r="H701" s="5"/>
      <c r="I701" s="5"/>
      <c r="J701" s="5"/>
      <c r="K701" s="5"/>
      <c r="L701" s="5"/>
      <c r="M701" s="5"/>
      <c r="N701" s="5"/>
      <c r="O701" s="5"/>
      <c r="P701" s="5"/>
      <c r="Q701" s="5"/>
      <c r="R701" s="5"/>
      <c r="S701" s="5"/>
      <c r="T701" s="5"/>
      <c r="U701" s="5"/>
      <c r="V701" s="57"/>
      <c r="W701" s="5"/>
      <c r="X701" s="5"/>
    </row>
    <row r="702" spans="1:24" x14ac:dyDescent="0.25">
      <c r="A702" s="5"/>
      <c r="B702" s="5"/>
      <c r="C702" s="5"/>
      <c r="D702" s="5"/>
      <c r="E702" s="5"/>
      <c r="F702" s="5"/>
      <c r="G702" s="5"/>
      <c r="H702" s="5"/>
      <c r="I702" s="5"/>
      <c r="J702" s="5"/>
      <c r="K702" s="5"/>
      <c r="L702" s="5"/>
      <c r="M702" s="5"/>
      <c r="N702" s="5"/>
      <c r="O702" s="5"/>
      <c r="P702" s="5"/>
      <c r="Q702" s="5"/>
      <c r="R702" s="5"/>
      <c r="S702" s="5"/>
      <c r="T702" s="5"/>
      <c r="U702" s="5"/>
      <c r="V702" s="57"/>
      <c r="W702" s="5"/>
      <c r="X702" s="5"/>
    </row>
    <row r="703" spans="1:24" x14ac:dyDescent="0.25">
      <c r="A703" s="5"/>
      <c r="B703" s="5"/>
      <c r="C703" s="5"/>
      <c r="D703" s="5"/>
      <c r="E703" s="5"/>
      <c r="F703" s="5"/>
      <c r="G703" s="5"/>
      <c r="H703" s="5"/>
      <c r="I703" s="5"/>
      <c r="J703" s="5"/>
      <c r="K703" s="5"/>
      <c r="L703" s="5"/>
      <c r="M703" s="5"/>
      <c r="N703" s="5"/>
      <c r="O703" s="5"/>
      <c r="P703" s="5"/>
      <c r="Q703" s="5"/>
      <c r="R703" s="5"/>
      <c r="S703" s="5"/>
      <c r="T703" s="5"/>
      <c r="U703" s="5"/>
      <c r="V703" s="57"/>
      <c r="W703" s="5"/>
      <c r="X703" s="5"/>
    </row>
    <row r="704" spans="1:24" x14ac:dyDescent="0.25">
      <c r="A704" s="5"/>
      <c r="B704" s="5"/>
      <c r="C704" s="5"/>
      <c r="D704" s="5"/>
      <c r="E704" s="5"/>
      <c r="F704" s="5"/>
      <c r="G704" s="5"/>
      <c r="H704" s="5"/>
      <c r="I704" s="5"/>
      <c r="J704" s="5"/>
      <c r="K704" s="5"/>
      <c r="L704" s="5"/>
      <c r="M704" s="5"/>
      <c r="N704" s="5"/>
      <c r="O704" s="5"/>
      <c r="P704" s="5"/>
      <c r="Q704" s="5"/>
      <c r="R704" s="5"/>
      <c r="S704" s="5"/>
      <c r="T704" s="5"/>
      <c r="U704" s="5"/>
      <c r="V704" s="57"/>
      <c r="W704" s="5"/>
      <c r="X704" s="5"/>
    </row>
    <row r="705" spans="1:24" x14ac:dyDescent="0.25">
      <c r="A705" s="5"/>
      <c r="B705" s="5"/>
      <c r="C705" s="5"/>
      <c r="D705" s="5"/>
      <c r="E705" s="5"/>
      <c r="F705" s="5"/>
      <c r="G705" s="5"/>
      <c r="H705" s="5"/>
      <c r="I705" s="5"/>
      <c r="J705" s="5"/>
      <c r="K705" s="5"/>
      <c r="L705" s="5"/>
      <c r="M705" s="5"/>
      <c r="N705" s="5"/>
      <c r="O705" s="5"/>
      <c r="P705" s="5"/>
      <c r="Q705" s="5"/>
      <c r="R705" s="5"/>
      <c r="S705" s="5"/>
      <c r="T705" s="5"/>
      <c r="U705" s="5"/>
      <c r="V705" s="57"/>
      <c r="W705" s="5"/>
      <c r="X705" s="5"/>
    </row>
    <row r="706" spans="1:24" x14ac:dyDescent="0.25">
      <c r="A706" s="5"/>
      <c r="B706" s="5"/>
      <c r="C706" s="5"/>
      <c r="D706" s="5"/>
      <c r="E706" s="5"/>
      <c r="F706" s="5"/>
      <c r="G706" s="5"/>
      <c r="H706" s="5"/>
      <c r="I706" s="5"/>
      <c r="J706" s="5"/>
      <c r="K706" s="5"/>
      <c r="L706" s="5"/>
      <c r="M706" s="5"/>
      <c r="N706" s="5"/>
      <c r="O706" s="5"/>
      <c r="P706" s="5"/>
      <c r="Q706" s="5"/>
      <c r="R706" s="5"/>
      <c r="S706" s="5"/>
      <c r="T706" s="5"/>
      <c r="U706" s="5"/>
      <c r="V706" s="57"/>
      <c r="W706" s="5"/>
      <c r="X706" s="5"/>
    </row>
    <row r="707" spans="1:24" x14ac:dyDescent="0.25">
      <c r="A707" s="5"/>
      <c r="B707" s="5"/>
      <c r="C707" s="5"/>
      <c r="D707" s="5"/>
      <c r="E707" s="5"/>
      <c r="F707" s="5"/>
      <c r="G707" s="5"/>
      <c r="H707" s="5"/>
      <c r="I707" s="5"/>
      <c r="J707" s="5"/>
      <c r="K707" s="5"/>
      <c r="L707" s="5"/>
      <c r="M707" s="5"/>
      <c r="N707" s="5"/>
      <c r="O707" s="5"/>
      <c r="P707" s="5"/>
      <c r="Q707" s="5"/>
      <c r="R707" s="5"/>
      <c r="S707" s="5"/>
      <c r="T707" s="5"/>
      <c r="U707" s="5"/>
      <c r="V707" s="57"/>
      <c r="W707" s="5"/>
      <c r="X707" s="5"/>
    </row>
    <row r="708" spans="1:24" x14ac:dyDescent="0.25">
      <c r="A708" s="5"/>
      <c r="B708" s="5"/>
      <c r="C708" s="5"/>
      <c r="D708" s="5"/>
      <c r="E708" s="5"/>
      <c r="F708" s="5"/>
      <c r="G708" s="5"/>
      <c r="H708" s="5"/>
      <c r="I708" s="5"/>
      <c r="J708" s="5"/>
      <c r="K708" s="5"/>
      <c r="L708" s="5"/>
      <c r="M708" s="5"/>
      <c r="N708" s="5"/>
      <c r="O708" s="5"/>
      <c r="P708" s="5"/>
      <c r="Q708" s="5"/>
      <c r="R708" s="5"/>
      <c r="S708" s="5"/>
      <c r="T708" s="5"/>
      <c r="U708" s="5"/>
      <c r="V708" s="57"/>
      <c r="W708" s="5"/>
      <c r="X708" s="5"/>
    </row>
    <row r="709" spans="1:24" x14ac:dyDescent="0.25">
      <c r="A709" s="5"/>
      <c r="B709" s="5"/>
      <c r="C709" s="5"/>
      <c r="D709" s="5"/>
      <c r="E709" s="5"/>
      <c r="F709" s="5"/>
      <c r="G709" s="5"/>
      <c r="H709" s="5"/>
      <c r="I709" s="5"/>
      <c r="J709" s="5"/>
      <c r="K709" s="5"/>
      <c r="L709" s="5"/>
      <c r="M709" s="5"/>
      <c r="N709" s="5"/>
      <c r="O709" s="5"/>
      <c r="P709" s="5"/>
      <c r="Q709" s="5"/>
      <c r="R709" s="5"/>
      <c r="S709" s="5"/>
      <c r="T709" s="5"/>
      <c r="U709" s="5"/>
      <c r="V709" s="57"/>
      <c r="W709" s="5"/>
      <c r="X709" s="5"/>
    </row>
    <row r="710" spans="1:24" x14ac:dyDescent="0.25">
      <c r="A710" s="5"/>
      <c r="B710" s="5"/>
      <c r="C710" s="5"/>
      <c r="D710" s="5"/>
      <c r="E710" s="5"/>
      <c r="F710" s="5"/>
      <c r="G710" s="5"/>
      <c r="H710" s="5"/>
      <c r="I710" s="5"/>
      <c r="J710" s="5"/>
      <c r="K710" s="5"/>
      <c r="L710" s="5"/>
      <c r="M710" s="5"/>
      <c r="N710" s="5"/>
      <c r="O710" s="5"/>
      <c r="P710" s="5"/>
      <c r="Q710" s="5"/>
      <c r="R710" s="5"/>
      <c r="S710" s="5"/>
      <c r="T710" s="5"/>
      <c r="U710" s="5"/>
      <c r="V710" s="57"/>
      <c r="W710" s="5"/>
      <c r="X710" s="5"/>
    </row>
    <row r="711" spans="1:24" x14ac:dyDescent="0.25">
      <c r="A711" s="5"/>
      <c r="B711" s="5"/>
      <c r="C711" s="5"/>
      <c r="D711" s="5"/>
      <c r="E711" s="5"/>
      <c r="F711" s="5"/>
      <c r="G711" s="5"/>
      <c r="H711" s="5"/>
      <c r="I711" s="5"/>
      <c r="J711" s="5"/>
      <c r="K711" s="5"/>
      <c r="L711" s="5"/>
      <c r="M711" s="5"/>
      <c r="N711" s="5"/>
      <c r="O711" s="5"/>
      <c r="P711" s="5"/>
      <c r="Q711" s="5"/>
      <c r="R711" s="5"/>
      <c r="S711" s="5"/>
      <c r="T711" s="5"/>
      <c r="U711" s="5"/>
      <c r="V711" s="57"/>
      <c r="W711" s="5"/>
      <c r="X711" s="5"/>
    </row>
    <row r="712" spans="1:24" x14ac:dyDescent="0.25">
      <c r="A712" s="5"/>
      <c r="B712" s="5"/>
      <c r="C712" s="5"/>
      <c r="D712" s="5"/>
      <c r="E712" s="5"/>
      <c r="F712" s="5"/>
      <c r="G712" s="5"/>
      <c r="H712" s="5"/>
      <c r="I712" s="5"/>
      <c r="J712" s="5"/>
      <c r="K712" s="5"/>
      <c r="L712" s="5"/>
      <c r="M712" s="5"/>
      <c r="N712" s="5"/>
      <c r="O712" s="5"/>
      <c r="P712" s="5"/>
      <c r="Q712" s="5"/>
      <c r="R712" s="5"/>
      <c r="S712" s="5"/>
      <c r="T712" s="5"/>
      <c r="U712" s="5"/>
      <c r="V712" s="57"/>
      <c r="W712" s="5"/>
      <c r="X712" s="5"/>
    </row>
    <row r="713" spans="1:24" x14ac:dyDescent="0.25">
      <c r="A713" s="5"/>
      <c r="B713" s="5"/>
      <c r="C713" s="5"/>
      <c r="D713" s="5"/>
      <c r="E713" s="5"/>
      <c r="F713" s="5"/>
      <c r="G713" s="5"/>
      <c r="H713" s="5"/>
      <c r="I713" s="5"/>
      <c r="J713" s="5"/>
      <c r="K713" s="5"/>
      <c r="L713" s="5"/>
      <c r="M713" s="5"/>
      <c r="N713" s="5"/>
      <c r="O713" s="5"/>
      <c r="P713" s="5"/>
      <c r="Q713" s="5"/>
      <c r="R713" s="5"/>
      <c r="S713" s="5"/>
      <c r="T713" s="5"/>
      <c r="U713" s="5"/>
      <c r="V713" s="57"/>
      <c r="W713" s="5"/>
      <c r="X713" s="5"/>
    </row>
    <row r="714" spans="1:24" x14ac:dyDescent="0.25">
      <c r="A714" s="5"/>
      <c r="B714" s="5"/>
      <c r="C714" s="5"/>
      <c r="D714" s="5"/>
      <c r="E714" s="5"/>
      <c r="F714" s="5"/>
      <c r="G714" s="5"/>
      <c r="H714" s="5"/>
      <c r="I714" s="5"/>
      <c r="J714" s="5"/>
      <c r="K714" s="5"/>
      <c r="L714" s="5"/>
      <c r="M714" s="5"/>
      <c r="N714" s="5"/>
      <c r="O714" s="5"/>
      <c r="P714" s="5"/>
      <c r="Q714" s="5"/>
      <c r="R714" s="5"/>
      <c r="S714" s="5"/>
      <c r="T714" s="5"/>
      <c r="U714" s="5"/>
      <c r="V714" s="57"/>
      <c r="W714" s="5"/>
      <c r="X714" s="5"/>
    </row>
    <row r="715" spans="1:24" x14ac:dyDescent="0.25">
      <c r="A715" s="5"/>
      <c r="B715" s="5"/>
      <c r="C715" s="5"/>
      <c r="D715" s="5"/>
      <c r="E715" s="5"/>
      <c r="F715" s="5"/>
      <c r="G715" s="5"/>
      <c r="H715" s="5"/>
      <c r="I715" s="5"/>
      <c r="J715" s="5"/>
      <c r="K715" s="5"/>
      <c r="L715" s="5"/>
      <c r="M715" s="5"/>
      <c r="N715" s="5"/>
      <c r="O715" s="5"/>
      <c r="P715" s="5"/>
      <c r="Q715" s="5"/>
      <c r="R715" s="5"/>
      <c r="S715" s="5"/>
      <c r="T715" s="5"/>
      <c r="U715" s="5"/>
      <c r="V715" s="57"/>
      <c r="W715" s="5"/>
      <c r="X715" s="5"/>
    </row>
    <row r="716" spans="1:24" x14ac:dyDescent="0.25">
      <c r="A716" s="5"/>
      <c r="B716" s="5"/>
      <c r="C716" s="5"/>
      <c r="D716" s="5"/>
      <c r="E716" s="5"/>
      <c r="F716" s="5"/>
      <c r="G716" s="5"/>
      <c r="H716" s="5"/>
      <c r="I716" s="5"/>
      <c r="J716" s="5"/>
      <c r="K716" s="5"/>
      <c r="L716" s="5"/>
      <c r="M716" s="5"/>
      <c r="N716" s="5"/>
      <c r="O716" s="5"/>
      <c r="P716" s="5"/>
      <c r="Q716" s="5"/>
      <c r="R716" s="5"/>
      <c r="S716" s="5"/>
      <c r="T716" s="5"/>
      <c r="U716" s="5"/>
      <c r="V716" s="57"/>
      <c r="W716" s="5"/>
      <c r="X716" s="5"/>
    </row>
    <row r="717" spans="1:24" x14ac:dyDescent="0.25">
      <c r="A717" s="5"/>
      <c r="B717" s="5"/>
      <c r="C717" s="5"/>
      <c r="D717" s="5"/>
      <c r="E717" s="5"/>
      <c r="F717" s="5"/>
      <c r="G717" s="5"/>
      <c r="H717" s="5"/>
      <c r="I717" s="5"/>
      <c r="J717" s="5"/>
      <c r="K717" s="5"/>
      <c r="L717" s="5"/>
      <c r="M717" s="5"/>
      <c r="N717" s="5"/>
      <c r="O717" s="5"/>
      <c r="P717" s="5"/>
      <c r="Q717" s="5"/>
      <c r="R717" s="5"/>
      <c r="S717" s="5"/>
      <c r="T717" s="5"/>
      <c r="U717" s="5"/>
      <c r="V717" s="57"/>
      <c r="W717" s="5"/>
      <c r="X717" s="5"/>
    </row>
    <row r="718" spans="1:24" x14ac:dyDescent="0.25">
      <c r="A718" s="5"/>
      <c r="B718" s="5"/>
      <c r="C718" s="5"/>
      <c r="D718" s="5"/>
      <c r="E718" s="5"/>
      <c r="F718" s="5"/>
      <c r="G718" s="5"/>
      <c r="H718" s="5"/>
      <c r="I718" s="5"/>
      <c r="J718" s="5"/>
      <c r="K718" s="5"/>
      <c r="L718" s="5"/>
      <c r="M718" s="5"/>
      <c r="N718" s="5"/>
      <c r="O718" s="5"/>
      <c r="P718" s="5"/>
      <c r="Q718" s="5"/>
      <c r="R718" s="5"/>
      <c r="S718" s="5"/>
      <c r="T718" s="5"/>
      <c r="U718" s="5"/>
      <c r="V718" s="57"/>
      <c r="W718" s="5"/>
      <c r="X718" s="5"/>
    </row>
    <row r="719" spans="1:24" x14ac:dyDescent="0.25">
      <c r="A719" s="5"/>
      <c r="B719" s="5"/>
      <c r="C719" s="5"/>
      <c r="D719" s="5"/>
      <c r="E719" s="5"/>
      <c r="F719" s="5"/>
      <c r="G719" s="5"/>
      <c r="H719" s="5"/>
      <c r="I719" s="5"/>
      <c r="J719" s="5"/>
      <c r="K719" s="5"/>
      <c r="L719" s="5"/>
      <c r="M719" s="5"/>
      <c r="N719" s="5"/>
      <c r="O719" s="5"/>
      <c r="P719" s="5"/>
      <c r="Q719" s="5"/>
      <c r="R719" s="5"/>
      <c r="S719" s="5"/>
      <c r="T719" s="5"/>
      <c r="U719" s="5"/>
      <c r="V719" s="57"/>
      <c r="W719" s="5"/>
      <c r="X719" s="5"/>
    </row>
    <row r="720" spans="1:24" x14ac:dyDescent="0.25">
      <c r="A720" s="5"/>
      <c r="B720" s="5"/>
      <c r="C720" s="5"/>
      <c r="D720" s="5"/>
      <c r="E720" s="5"/>
      <c r="F720" s="5"/>
      <c r="G720" s="5"/>
      <c r="H720" s="5"/>
      <c r="I720" s="5"/>
      <c r="J720" s="5"/>
      <c r="K720" s="5"/>
      <c r="L720" s="5"/>
      <c r="M720" s="5"/>
      <c r="N720" s="5"/>
      <c r="O720" s="5"/>
      <c r="P720" s="5"/>
      <c r="Q720" s="5"/>
      <c r="R720" s="5"/>
      <c r="S720" s="5"/>
      <c r="T720" s="5"/>
      <c r="U720" s="5"/>
      <c r="V720" s="57"/>
      <c r="W720" s="5"/>
      <c r="X720" s="5"/>
    </row>
    <row r="721" spans="1:24" x14ac:dyDescent="0.25">
      <c r="A721" s="5"/>
      <c r="B721" s="5"/>
      <c r="C721" s="5"/>
      <c r="D721" s="5"/>
      <c r="E721" s="5"/>
      <c r="F721" s="5"/>
      <c r="G721" s="5"/>
      <c r="H721" s="5"/>
      <c r="I721" s="5"/>
      <c r="J721" s="5"/>
      <c r="K721" s="5"/>
      <c r="L721" s="5"/>
      <c r="M721" s="5"/>
      <c r="N721" s="5"/>
      <c r="O721" s="5"/>
      <c r="P721" s="5"/>
      <c r="Q721" s="5"/>
      <c r="R721" s="5"/>
      <c r="S721" s="5"/>
      <c r="T721" s="5"/>
      <c r="U721" s="5"/>
      <c r="V721" s="57"/>
      <c r="W721" s="5"/>
      <c r="X721" s="5"/>
    </row>
    <row r="722" spans="1:24" x14ac:dyDescent="0.25">
      <c r="A722" s="5"/>
      <c r="B722" s="5"/>
      <c r="C722" s="5"/>
      <c r="D722" s="5"/>
      <c r="E722" s="5"/>
      <c r="F722" s="5"/>
      <c r="G722" s="5"/>
      <c r="H722" s="5"/>
      <c r="I722" s="5"/>
      <c r="J722" s="5"/>
      <c r="K722" s="5"/>
      <c r="L722" s="5"/>
      <c r="M722" s="5"/>
      <c r="N722" s="5"/>
      <c r="O722" s="5"/>
      <c r="P722" s="5"/>
      <c r="Q722" s="5"/>
      <c r="R722" s="5"/>
      <c r="S722" s="5"/>
      <c r="T722" s="5"/>
      <c r="U722" s="5"/>
      <c r="V722" s="57"/>
      <c r="W722" s="5"/>
      <c r="X722" s="5"/>
    </row>
    <row r="723" spans="1:24" x14ac:dyDescent="0.25">
      <c r="A723" s="5"/>
      <c r="B723" s="5"/>
      <c r="C723" s="5"/>
      <c r="D723" s="5"/>
      <c r="E723" s="5"/>
      <c r="F723" s="5"/>
      <c r="G723" s="5"/>
      <c r="H723" s="5"/>
      <c r="I723" s="5"/>
      <c r="J723" s="5"/>
      <c r="K723" s="5"/>
      <c r="L723" s="5"/>
      <c r="M723" s="5"/>
      <c r="N723" s="5"/>
      <c r="O723" s="5"/>
      <c r="P723" s="5"/>
      <c r="Q723" s="5"/>
      <c r="R723" s="5"/>
      <c r="S723" s="5"/>
      <c r="T723" s="5"/>
      <c r="U723" s="5"/>
      <c r="V723" s="57"/>
      <c r="W723" s="5"/>
      <c r="X723" s="5"/>
    </row>
    <row r="724" spans="1:24" x14ac:dyDescent="0.25">
      <c r="A724" s="5"/>
      <c r="B724" s="5"/>
      <c r="C724" s="5"/>
      <c r="D724" s="5"/>
      <c r="E724" s="5"/>
      <c r="F724" s="5"/>
      <c r="G724" s="5"/>
      <c r="H724" s="5"/>
      <c r="I724" s="5"/>
      <c r="J724" s="5"/>
      <c r="K724" s="5"/>
      <c r="L724" s="5"/>
      <c r="M724" s="5"/>
      <c r="N724" s="5"/>
      <c r="O724" s="5"/>
      <c r="P724" s="5"/>
      <c r="Q724" s="5"/>
      <c r="R724" s="5"/>
      <c r="S724" s="5"/>
      <c r="T724" s="5"/>
      <c r="U724" s="5"/>
      <c r="V724" s="57"/>
      <c r="W724" s="5"/>
      <c r="X724" s="5"/>
    </row>
    <row r="725" spans="1:24" x14ac:dyDescent="0.25">
      <c r="A725" s="5"/>
      <c r="B725" s="5"/>
      <c r="C725" s="5"/>
      <c r="D725" s="5"/>
      <c r="E725" s="5"/>
      <c r="F725" s="5"/>
      <c r="G725" s="5"/>
      <c r="H725" s="5"/>
      <c r="I725" s="5"/>
      <c r="J725" s="5"/>
      <c r="K725" s="5"/>
      <c r="L725" s="5"/>
      <c r="M725" s="5"/>
      <c r="N725" s="5"/>
      <c r="O725" s="5"/>
      <c r="P725" s="5"/>
      <c r="Q725" s="5"/>
      <c r="R725" s="5"/>
      <c r="S725" s="5"/>
      <c r="T725" s="5"/>
      <c r="U725" s="5"/>
      <c r="V725" s="57"/>
      <c r="W725" s="5"/>
      <c r="X725" s="5"/>
    </row>
    <row r="726" spans="1:24" x14ac:dyDescent="0.25">
      <c r="A726" s="5"/>
      <c r="B726" s="5"/>
      <c r="C726" s="5"/>
      <c r="D726" s="5"/>
      <c r="E726" s="5"/>
      <c r="F726" s="5"/>
      <c r="G726" s="5"/>
      <c r="H726" s="5"/>
      <c r="I726" s="5"/>
      <c r="J726" s="5"/>
      <c r="K726" s="5"/>
      <c r="L726" s="5"/>
      <c r="M726" s="5"/>
      <c r="N726" s="5"/>
      <c r="O726" s="5"/>
      <c r="P726" s="5"/>
      <c r="Q726" s="5"/>
      <c r="R726" s="5"/>
      <c r="S726" s="5"/>
      <c r="T726" s="5"/>
      <c r="U726" s="5"/>
      <c r="V726" s="57"/>
      <c r="W726" s="5"/>
      <c r="X726" s="5"/>
    </row>
    <row r="727" spans="1:24" x14ac:dyDescent="0.25">
      <c r="A727" s="5"/>
      <c r="B727" s="5"/>
      <c r="C727" s="5"/>
      <c r="D727" s="5"/>
      <c r="E727" s="5"/>
      <c r="F727" s="5"/>
      <c r="G727" s="5"/>
      <c r="H727" s="5"/>
      <c r="I727" s="5"/>
      <c r="J727" s="5"/>
      <c r="K727" s="5"/>
      <c r="L727" s="5"/>
      <c r="M727" s="5"/>
      <c r="N727" s="5"/>
      <c r="O727" s="5"/>
      <c r="P727" s="5"/>
      <c r="Q727" s="5"/>
      <c r="R727" s="5"/>
      <c r="S727" s="5"/>
      <c r="T727" s="5"/>
      <c r="U727" s="5"/>
      <c r="V727" s="57"/>
      <c r="W727" s="5"/>
      <c r="X727" s="5"/>
    </row>
    <row r="728" spans="1:24" x14ac:dyDescent="0.25">
      <c r="A728" s="5"/>
      <c r="B728" s="5"/>
      <c r="C728" s="5"/>
      <c r="D728" s="5"/>
      <c r="E728" s="5"/>
      <c r="F728" s="5"/>
      <c r="G728" s="5"/>
      <c r="H728" s="5"/>
      <c r="I728" s="5"/>
      <c r="J728" s="5"/>
      <c r="K728" s="5"/>
      <c r="L728" s="5"/>
      <c r="M728" s="5"/>
      <c r="N728" s="5"/>
      <c r="O728" s="5"/>
      <c r="P728" s="5"/>
      <c r="Q728" s="5"/>
      <c r="R728" s="5"/>
      <c r="S728" s="5"/>
      <c r="T728" s="5"/>
      <c r="U728" s="5"/>
      <c r="V728" s="57"/>
      <c r="W728" s="5"/>
      <c r="X728" s="5"/>
    </row>
    <row r="729" spans="1:24" x14ac:dyDescent="0.25">
      <c r="A729" s="5"/>
      <c r="B729" s="5"/>
      <c r="C729" s="5"/>
      <c r="D729" s="5"/>
      <c r="E729" s="5"/>
      <c r="F729" s="5"/>
      <c r="G729" s="5"/>
      <c r="H729" s="5"/>
      <c r="I729" s="5"/>
      <c r="J729" s="5"/>
      <c r="K729" s="5"/>
      <c r="L729" s="5"/>
      <c r="M729" s="5"/>
      <c r="N729" s="5"/>
      <c r="O729" s="5"/>
      <c r="P729" s="5"/>
      <c r="Q729" s="5"/>
      <c r="R729" s="5"/>
      <c r="S729" s="5"/>
      <c r="T729" s="5"/>
      <c r="U729" s="5"/>
      <c r="V729" s="57"/>
      <c r="W729" s="5"/>
      <c r="X729" s="5"/>
    </row>
    <row r="730" spans="1:24" x14ac:dyDescent="0.25">
      <c r="A730" s="5"/>
      <c r="B730" s="5"/>
      <c r="C730" s="5"/>
      <c r="D730" s="5"/>
      <c r="E730" s="5"/>
      <c r="F730" s="5"/>
      <c r="G730" s="5"/>
      <c r="H730" s="5"/>
      <c r="I730" s="5"/>
      <c r="J730" s="5"/>
      <c r="K730" s="5"/>
      <c r="L730" s="5"/>
      <c r="M730" s="5"/>
      <c r="N730" s="5"/>
      <c r="O730" s="5"/>
      <c r="P730" s="5"/>
      <c r="Q730" s="5"/>
      <c r="R730" s="5"/>
      <c r="S730" s="5"/>
      <c r="T730" s="5"/>
      <c r="U730" s="5"/>
      <c r="V730" s="57"/>
      <c r="W730" s="5"/>
      <c r="X730" s="5"/>
    </row>
    <row r="731" spans="1:24" x14ac:dyDescent="0.25">
      <c r="A731" s="5"/>
      <c r="B731" s="5"/>
      <c r="C731" s="5"/>
      <c r="D731" s="5"/>
      <c r="E731" s="5"/>
      <c r="F731" s="5"/>
      <c r="G731" s="5"/>
      <c r="H731" s="5"/>
      <c r="I731" s="5"/>
      <c r="J731" s="5"/>
      <c r="K731" s="5"/>
      <c r="L731" s="5"/>
      <c r="M731" s="5"/>
      <c r="N731" s="5"/>
      <c r="O731" s="5"/>
      <c r="P731" s="5"/>
      <c r="Q731" s="5"/>
      <c r="R731" s="5"/>
      <c r="S731" s="5"/>
      <c r="T731" s="5"/>
      <c r="U731" s="5"/>
      <c r="V731" s="57"/>
      <c r="W731" s="5"/>
      <c r="X731" s="5"/>
    </row>
    <row r="732" spans="1:24" x14ac:dyDescent="0.25">
      <c r="A732" s="5"/>
      <c r="B732" s="5"/>
      <c r="C732" s="5"/>
      <c r="D732" s="5"/>
      <c r="E732" s="5"/>
      <c r="F732" s="5"/>
      <c r="G732" s="5"/>
      <c r="H732" s="5"/>
      <c r="I732" s="5"/>
      <c r="J732" s="5"/>
      <c r="K732" s="5"/>
      <c r="L732" s="5"/>
      <c r="M732" s="5"/>
      <c r="N732" s="5"/>
      <c r="O732" s="5"/>
      <c r="P732" s="5"/>
      <c r="Q732" s="5"/>
      <c r="R732" s="5"/>
      <c r="S732" s="5"/>
      <c r="T732" s="5"/>
      <c r="U732" s="5"/>
      <c r="V732" s="57"/>
      <c r="W732" s="5"/>
      <c r="X732" s="5"/>
    </row>
    <row r="733" spans="1:24" x14ac:dyDescent="0.25">
      <c r="A733" s="5"/>
      <c r="B733" s="5"/>
      <c r="C733" s="5"/>
      <c r="D733" s="5"/>
      <c r="E733" s="5"/>
      <c r="F733" s="5"/>
      <c r="G733" s="5"/>
      <c r="H733" s="5"/>
      <c r="I733" s="5"/>
      <c r="J733" s="5"/>
      <c r="K733" s="5"/>
      <c r="L733" s="5"/>
      <c r="M733" s="5"/>
      <c r="N733" s="5"/>
      <c r="O733" s="5"/>
      <c r="P733" s="5"/>
      <c r="Q733" s="5"/>
      <c r="R733" s="5"/>
      <c r="S733" s="5"/>
      <c r="T733" s="5"/>
      <c r="U733" s="5"/>
      <c r="V733" s="57"/>
      <c r="W733" s="5"/>
      <c r="X733" s="5"/>
    </row>
    <row r="734" spans="1:24" x14ac:dyDescent="0.25">
      <c r="A734" s="5"/>
      <c r="B734" s="5"/>
      <c r="C734" s="5"/>
      <c r="D734" s="5"/>
      <c r="E734" s="5"/>
      <c r="F734" s="5"/>
      <c r="G734" s="5"/>
      <c r="H734" s="5"/>
      <c r="I734" s="5"/>
      <c r="J734" s="5"/>
      <c r="K734" s="5"/>
      <c r="L734" s="5"/>
      <c r="M734" s="5"/>
      <c r="N734" s="5"/>
      <c r="O734" s="5"/>
      <c r="P734" s="5"/>
      <c r="Q734" s="5"/>
      <c r="R734" s="5"/>
      <c r="S734" s="5"/>
      <c r="T734" s="5"/>
      <c r="U734" s="5"/>
      <c r="V734" s="57"/>
      <c r="W734" s="5"/>
      <c r="X734" s="5"/>
    </row>
    <row r="735" spans="1:24" x14ac:dyDescent="0.25">
      <c r="A735" s="5"/>
      <c r="B735" s="5"/>
      <c r="C735" s="5"/>
      <c r="D735" s="5"/>
      <c r="E735" s="5"/>
      <c r="F735" s="5"/>
      <c r="G735" s="5"/>
      <c r="H735" s="5"/>
      <c r="I735" s="5"/>
      <c r="J735" s="5"/>
      <c r="K735" s="5"/>
      <c r="L735" s="5"/>
      <c r="M735" s="5"/>
      <c r="N735" s="5"/>
      <c r="O735" s="5"/>
      <c r="P735" s="5"/>
      <c r="Q735" s="5"/>
      <c r="R735" s="5"/>
      <c r="S735" s="5"/>
      <c r="T735" s="5"/>
      <c r="U735" s="5"/>
      <c r="V735" s="57"/>
      <c r="W735" s="5"/>
      <c r="X735" s="5"/>
    </row>
    <row r="736" spans="1:24" x14ac:dyDescent="0.25">
      <c r="A736" s="5"/>
      <c r="B736" s="5"/>
      <c r="C736" s="5"/>
      <c r="D736" s="5"/>
      <c r="E736" s="5"/>
      <c r="F736" s="5"/>
      <c r="G736" s="5"/>
      <c r="H736" s="5"/>
      <c r="I736" s="5"/>
      <c r="J736" s="5"/>
      <c r="K736" s="5"/>
      <c r="L736" s="5"/>
      <c r="M736" s="5"/>
      <c r="N736" s="5"/>
      <c r="O736" s="5"/>
      <c r="P736" s="5"/>
      <c r="Q736" s="5"/>
      <c r="R736" s="5"/>
      <c r="S736" s="5"/>
      <c r="T736" s="5"/>
      <c r="U736" s="5"/>
      <c r="V736" s="57"/>
      <c r="W736" s="5"/>
      <c r="X736" s="5"/>
    </row>
    <row r="737" spans="1:24" x14ac:dyDescent="0.25">
      <c r="A737" s="5"/>
      <c r="B737" s="5"/>
      <c r="C737" s="5"/>
      <c r="D737" s="5"/>
      <c r="E737" s="5"/>
      <c r="F737" s="5"/>
      <c r="G737" s="5"/>
      <c r="H737" s="5"/>
      <c r="I737" s="5"/>
      <c r="J737" s="5"/>
      <c r="K737" s="5"/>
      <c r="L737" s="5"/>
      <c r="M737" s="5"/>
      <c r="N737" s="5"/>
      <c r="O737" s="5"/>
      <c r="P737" s="5"/>
      <c r="Q737" s="5"/>
      <c r="R737" s="5"/>
      <c r="S737" s="5"/>
      <c r="T737" s="5"/>
      <c r="U737" s="5"/>
      <c r="V737" s="57"/>
      <c r="W737" s="5"/>
      <c r="X737" s="5"/>
    </row>
    <row r="738" spans="1:24" x14ac:dyDescent="0.25">
      <c r="A738" s="5"/>
      <c r="B738" s="5"/>
      <c r="C738" s="5"/>
      <c r="D738" s="5"/>
      <c r="E738" s="5"/>
      <c r="F738" s="5"/>
      <c r="G738" s="5"/>
      <c r="H738" s="5"/>
      <c r="I738" s="5"/>
      <c r="J738" s="5"/>
      <c r="K738" s="5"/>
      <c r="L738" s="5"/>
      <c r="M738" s="5"/>
      <c r="N738" s="5"/>
      <c r="O738" s="5"/>
      <c r="P738" s="5"/>
      <c r="Q738" s="5"/>
      <c r="R738" s="5"/>
      <c r="S738" s="5"/>
      <c r="T738" s="5"/>
      <c r="U738" s="5"/>
      <c r="V738" s="57"/>
      <c r="W738" s="5"/>
      <c r="X738" s="5"/>
    </row>
    <row r="739" spans="1:24" x14ac:dyDescent="0.25">
      <c r="A739" s="5"/>
      <c r="B739" s="5"/>
      <c r="C739" s="5"/>
      <c r="D739" s="5"/>
      <c r="E739" s="5"/>
      <c r="F739" s="5"/>
      <c r="G739" s="5"/>
      <c r="H739" s="5"/>
      <c r="I739" s="5"/>
      <c r="J739" s="5"/>
      <c r="K739" s="5"/>
      <c r="L739" s="5"/>
      <c r="M739" s="5"/>
      <c r="N739" s="5"/>
      <c r="O739" s="5"/>
      <c r="P739" s="5"/>
      <c r="Q739" s="5"/>
      <c r="R739" s="5"/>
      <c r="S739" s="5"/>
      <c r="T739" s="5"/>
      <c r="U739" s="5"/>
      <c r="V739" s="57"/>
      <c r="W739" s="5"/>
      <c r="X739" s="5"/>
    </row>
    <row r="740" spans="1:24" x14ac:dyDescent="0.25">
      <c r="A740" s="5"/>
      <c r="B740" s="5"/>
      <c r="C740" s="5"/>
      <c r="D740" s="5"/>
      <c r="E740" s="5"/>
      <c r="F740" s="5"/>
      <c r="G740" s="5"/>
      <c r="H740" s="5"/>
      <c r="I740" s="5"/>
      <c r="J740" s="5"/>
      <c r="K740" s="5"/>
      <c r="L740" s="5"/>
      <c r="M740" s="5"/>
      <c r="N740" s="5"/>
      <c r="O740" s="5"/>
      <c r="P740" s="5"/>
      <c r="Q740" s="5"/>
      <c r="R740" s="5"/>
      <c r="S740" s="5"/>
      <c r="T740" s="5"/>
      <c r="U740" s="5"/>
      <c r="V740" s="57"/>
      <c r="W740" s="5"/>
      <c r="X740" s="5"/>
    </row>
    <row r="741" spans="1:24" x14ac:dyDescent="0.25">
      <c r="A741" s="5"/>
      <c r="B741" s="5"/>
      <c r="C741" s="5"/>
      <c r="D741" s="5"/>
      <c r="E741" s="5"/>
      <c r="F741" s="5"/>
      <c r="G741" s="5"/>
      <c r="H741" s="5"/>
      <c r="I741" s="5"/>
      <c r="J741" s="5"/>
      <c r="K741" s="5"/>
      <c r="L741" s="5"/>
      <c r="M741" s="5"/>
      <c r="N741" s="5"/>
      <c r="O741" s="5"/>
      <c r="P741" s="5"/>
      <c r="Q741" s="5"/>
      <c r="R741" s="5"/>
      <c r="S741" s="5"/>
      <c r="T741" s="5"/>
      <c r="U741" s="5"/>
      <c r="V741" s="57"/>
      <c r="W741" s="5"/>
      <c r="X741" s="5"/>
    </row>
    <row r="742" spans="1:24" x14ac:dyDescent="0.25">
      <c r="A742" s="5"/>
      <c r="B742" s="5"/>
      <c r="C742" s="5"/>
      <c r="D742" s="5"/>
      <c r="E742" s="5"/>
      <c r="F742" s="5"/>
      <c r="G742" s="5"/>
      <c r="H742" s="5"/>
      <c r="I742" s="5"/>
      <c r="J742" s="5"/>
      <c r="K742" s="5"/>
      <c r="L742" s="5"/>
      <c r="M742" s="5"/>
      <c r="N742" s="5"/>
      <c r="O742" s="5"/>
      <c r="P742" s="5"/>
      <c r="Q742" s="5"/>
      <c r="R742" s="5"/>
      <c r="S742" s="5"/>
      <c r="T742" s="5"/>
      <c r="U742" s="5"/>
      <c r="V742" s="57"/>
      <c r="W742" s="5"/>
      <c r="X742" s="5"/>
    </row>
    <row r="743" spans="1:24" x14ac:dyDescent="0.25">
      <c r="A743" s="5"/>
      <c r="B743" s="5"/>
      <c r="C743" s="5"/>
      <c r="D743" s="5"/>
      <c r="E743" s="5"/>
      <c r="F743" s="5"/>
      <c r="G743" s="5"/>
      <c r="H743" s="5"/>
      <c r="I743" s="5"/>
      <c r="J743" s="5"/>
      <c r="K743" s="5"/>
      <c r="L743" s="5"/>
      <c r="M743" s="5"/>
      <c r="N743" s="5"/>
      <c r="O743" s="5"/>
      <c r="P743" s="5"/>
      <c r="Q743" s="5"/>
      <c r="R743" s="5"/>
      <c r="S743" s="5"/>
      <c r="T743" s="5"/>
      <c r="U743" s="5"/>
      <c r="V743" s="57"/>
      <c r="W743" s="5"/>
      <c r="X743" s="5"/>
    </row>
    <row r="744" spans="1:24" x14ac:dyDescent="0.25">
      <c r="A744" s="5"/>
      <c r="B744" s="5"/>
      <c r="C744" s="5"/>
      <c r="D744" s="5"/>
      <c r="E744" s="5"/>
      <c r="F744" s="5"/>
      <c r="G744" s="5"/>
      <c r="H744" s="5"/>
      <c r="I744" s="5"/>
      <c r="J744" s="5"/>
      <c r="K744" s="5"/>
      <c r="L744" s="5"/>
      <c r="M744" s="5"/>
      <c r="N744" s="5"/>
      <c r="O744" s="5"/>
      <c r="P744" s="5"/>
      <c r="Q744" s="5"/>
      <c r="R744" s="5"/>
      <c r="S744" s="5"/>
      <c r="T744" s="5"/>
      <c r="U744" s="5"/>
      <c r="V744" s="57"/>
      <c r="W744" s="5"/>
      <c r="X744" s="5"/>
    </row>
    <row r="745" spans="1:24" x14ac:dyDescent="0.25">
      <c r="A745" s="5"/>
      <c r="B745" s="5"/>
      <c r="C745" s="5"/>
      <c r="D745" s="5"/>
      <c r="E745" s="5"/>
      <c r="F745" s="5"/>
      <c r="G745" s="5"/>
      <c r="H745" s="5"/>
      <c r="I745" s="5"/>
      <c r="J745" s="5"/>
      <c r="K745" s="5"/>
      <c r="L745" s="5"/>
      <c r="M745" s="5"/>
      <c r="N745" s="5"/>
      <c r="O745" s="5"/>
      <c r="P745" s="5"/>
      <c r="Q745" s="5"/>
      <c r="R745" s="5"/>
      <c r="S745" s="5"/>
      <c r="T745" s="5"/>
      <c r="U745" s="5"/>
      <c r="V745" s="57"/>
      <c r="W745" s="5"/>
      <c r="X745" s="5"/>
    </row>
    <row r="746" spans="1:24" x14ac:dyDescent="0.25">
      <c r="A746" s="5"/>
      <c r="B746" s="5"/>
      <c r="C746" s="5"/>
      <c r="D746" s="5"/>
      <c r="E746" s="5"/>
      <c r="F746" s="5"/>
      <c r="G746" s="5"/>
      <c r="H746" s="5"/>
      <c r="I746" s="5"/>
      <c r="J746" s="5"/>
      <c r="K746" s="5"/>
      <c r="L746" s="5"/>
      <c r="M746" s="5"/>
      <c r="N746" s="5"/>
      <c r="O746" s="5"/>
      <c r="P746" s="5"/>
      <c r="Q746" s="5"/>
      <c r="R746" s="5"/>
      <c r="S746" s="5"/>
      <c r="T746" s="5"/>
      <c r="U746" s="5"/>
      <c r="V746" s="57"/>
      <c r="W746" s="5"/>
      <c r="X746" s="5"/>
    </row>
    <row r="747" spans="1:24" x14ac:dyDescent="0.25">
      <c r="A747" s="5"/>
      <c r="B747" s="5"/>
      <c r="C747" s="5"/>
      <c r="D747" s="5"/>
      <c r="E747" s="5"/>
      <c r="F747" s="5"/>
      <c r="G747" s="5"/>
      <c r="H747" s="5"/>
      <c r="I747" s="5"/>
      <c r="J747" s="5"/>
      <c r="K747" s="5"/>
      <c r="L747" s="5"/>
      <c r="M747" s="5"/>
      <c r="N747" s="5"/>
      <c r="O747" s="5"/>
      <c r="P747" s="5"/>
      <c r="Q747" s="5"/>
      <c r="R747" s="5"/>
      <c r="S747" s="5"/>
      <c r="T747" s="5"/>
      <c r="U747" s="5"/>
      <c r="V747" s="57"/>
      <c r="W747" s="5"/>
      <c r="X747" s="5"/>
    </row>
    <row r="748" spans="1:24" x14ac:dyDescent="0.25">
      <c r="A748" s="5"/>
      <c r="B748" s="5"/>
      <c r="C748" s="5"/>
      <c r="D748" s="5"/>
      <c r="E748" s="5"/>
      <c r="F748" s="5"/>
      <c r="G748" s="5"/>
      <c r="H748" s="5"/>
      <c r="I748" s="5"/>
      <c r="J748" s="5"/>
      <c r="K748" s="5"/>
      <c r="L748" s="5"/>
      <c r="M748" s="5"/>
      <c r="N748" s="5"/>
      <c r="O748" s="5"/>
      <c r="P748" s="5"/>
      <c r="Q748" s="5"/>
      <c r="R748" s="5"/>
      <c r="S748" s="5"/>
      <c r="T748" s="5"/>
      <c r="U748" s="5"/>
      <c r="V748" s="57"/>
      <c r="W748" s="5"/>
      <c r="X748" s="5"/>
    </row>
    <row r="749" spans="1:24" x14ac:dyDescent="0.25">
      <c r="A749" s="5"/>
      <c r="B749" s="5"/>
      <c r="C749" s="5"/>
      <c r="D749" s="5"/>
      <c r="E749" s="5"/>
      <c r="F749" s="5"/>
      <c r="G749" s="5"/>
      <c r="H749" s="5"/>
      <c r="I749" s="5"/>
      <c r="J749" s="5"/>
      <c r="K749" s="5"/>
      <c r="L749" s="5"/>
      <c r="M749" s="5"/>
      <c r="N749" s="5"/>
      <c r="O749" s="5"/>
      <c r="P749" s="5"/>
      <c r="Q749" s="5"/>
      <c r="R749" s="5"/>
      <c r="S749" s="5"/>
      <c r="T749" s="5"/>
      <c r="U749" s="5"/>
      <c r="V749" s="57"/>
      <c r="W749" s="5"/>
      <c r="X749" s="5"/>
    </row>
    <row r="750" spans="1:24" x14ac:dyDescent="0.25">
      <c r="A750" s="5"/>
      <c r="B750" s="5"/>
      <c r="C750" s="5"/>
      <c r="D750" s="5"/>
      <c r="E750" s="5"/>
      <c r="F750" s="5"/>
      <c r="G750" s="5"/>
      <c r="H750" s="5"/>
      <c r="I750" s="5"/>
      <c r="J750" s="5"/>
      <c r="K750" s="5"/>
      <c r="L750" s="5"/>
      <c r="M750" s="5"/>
      <c r="N750" s="5"/>
      <c r="O750" s="5"/>
      <c r="P750" s="5"/>
      <c r="Q750" s="5"/>
      <c r="R750" s="5"/>
      <c r="S750" s="5"/>
      <c r="T750" s="5"/>
      <c r="U750" s="5"/>
      <c r="V750" s="57"/>
      <c r="W750" s="5"/>
      <c r="X750" s="5"/>
    </row>
    <row r="751" spans="1:24" x14ac:dyDescent="0.25">
      <c r="A751" s="5"/>
      <c r="B751" s="5"/>
      <c r="C751" s="5"/>
      <c r="D751" s="5"/>
      <c r="E751" s="5"/>
      <c r="F751" s="5"/>
      <c r="G751" s="5"/>
      <c r="H751" s="5"/>
      <c r="I751" s="5"/>
      <c r="J751" s="5"/>
      <c r="K751" s="5"/>
      <c r="L751" s="5"/>
      <c r="M751" s="5"/>
      <c r="N751" s="5"/>
      <c r="O751" s="5"/>
      <c r="P751" s="5"/>
      <c r="Q751" s="5"/>
      <c r="R751" s="5"/>
      <c r="S751" s="5"/>
      <c r="T751" s="5"/>
      <c r="U751" s="5"/>
      <c r="V751" s="57"/>
      <c r="W751" s="5"/>
      <c r="X751" s="5"/>
    </row>
    <row r="752" spans="1:24" x14ac:dyDescent="0.25">
      <c r="A752" s="5"/>
      <c r="B752" s="5"/>
      <c r="C752" s="5"/>
      <c r="D752" s="5"/>
      <c r="E752" s="5"/>
      <c r="F752" s="5"/>
      <c r="G752" s="5"/>
      <c r="H752" s="5"/>
      <c r="I752" s="5"/>
      <c r="J752" s="5"/>
      <c r="K752" s="5"/>
      <c r="L752" s="5"/>
      <c r="M752" s="5"/>
      <c r="N752" s="5"/>
      <c r="O752" s="5"/>
      <c r="P752" s="5"/>
      <c r="Q752" s="5"/>
      <c r="R752" s="5"/>
      <c r="S752" s="5"/>
      <c r="T752" s="5"/>
      <c r="U752" s="5"/>
      <c r="V752" s="57"/>
      <c r="W752" s="5"/>
      <c r="X752" s="5"/>
    </row>
    <row r="753" spans="1:24" x14ac:dyDescent="0.25">
      <c r="A753" s="5"/>
      <c r="B753" s="5"/>
      <c r="C753" s="5"/>
      <c r="D753" s="5"/>
      <c r="E753" s="5"/>
      <c r="F753" s="5"/>
      <c r="G753" s="5"/>
      <c r="H753" s="5"/>
      <c r="I753" s="5"/>
      <c r="J753" s="5"/>
      <c r="K753" s="5"/>
      <c r="L753" s="5"/>
      <c r="M753" s="5"/>
      <c r="N753" s="5"/>
      <c r="O753" s="5"/>
      <c r="P753" s="5"/>
      <c r="Q753" s="5"/>
      <c r="R753" s="5"/>
      <c r="S753" s="5"/>
      <c r="T753" s="5"/>
      <c r="U753" s="5"/>
      <c r="V753" s="57"/>
      <c r="W753" s="5"/>
      <c r="X753" s="5"/>
    </row>
    <row r="754" spans="1:24" x14ac:dyDescent="0.25">
      <c r="A754" s="5"/>
      <c r="B754" s="5"/>
      <c r="C754" s="5"/>
      <c r="D754" s="5"/>
      <c r="E754" s="5"/>
      <c r="F754" s="5"/>
      <c r="G754" s="5"/>
      <c r="H754" s="5"/>
      <c r="I754" s="5"/>
      <c r="J754" s="5"/>
      <c r="K754" s="5"/>
      <c r="L754" s="5"/>
      <c r="M754" s="5"/>
      <c r="N754" s="5"/>
      <c r="O754" s="5"/>
      <c r="P754" s="5"/>
      <c r="Q754" s="5"/>
      <c r="R754" s="5"/>
      <c r="S754" s="5"/>
      <c r="T754" s="5"/>
      <c r="U754" s="5"/>
      <c r="V754" s="57"/>
      <c r="W754" s="5"/>
      <c r="X754" s="5"/>
    </row>
    <row r="755" spans="1:24" x14ac:dyDescent="0.25">
      <c r="A755" s="5"/>
      <c r="B755" s="5"/>
      <c r="C755" s="5"/>
      <c r="D755" s="5"/>
      <c r="E755" s="5"/>
      <c r="F755" s="5"/>
      <c r="G755" s="5"/>
      <c r="H755" s="5"/>
      <c r="I755" s="5"/>
      <c r="J755" s="5"/>
      <c r="K755" s="5"/>
      <c r="L755" s="5"/>
      <c r="M755" s="5"/>
      <c r="N755" s="5"/>
      <c r="O755" s="5"/>
      <c r="P755" s="5"/>
      <c r="Q755" s="5"/>
      <c r="R755" s="5"/>
      <c r="S755" s="5"/>
      <c r="T755" s="5"/>
      <c r="U755" s="5"/>
      <c r="V755" s="57"/>
      <c r="W755" s="5"/>
      <c r="X755" s="5"/>
    </row>
    <row r="756" spans="1:24" x14ac:dyDescent="0.25">
      <c r="A756" s="5"/>
      <c r="B756" s="5"/>
      <c r="C756" s="5"/>
      <c r="D756" s="5"/>
      <c r="E756" s="5"/>
      <c r="F756" s="5"/>
      <c r="G756" s="5"/>
      <c r="H756" s="5"/>
      <c r="I756" s="5"/>
      <c r="J756" s="5"/>
      <c r="K756" s="5"/>
      <c r="L756" s="5"/>
      <c r="M756" s="5"/>
      <c r="N756" s="5"/>
      <c r="O756" s="5"/>
      <c r="P756" s="5"/>
      <c r="Q756" s="5"/>
      <c r="R756" s="5"/>
      <c r="S756" s="5"/>
      <c r="T756" s="5"/>
      <c r="U756" s="5"/>
      <c r="V756" s="57"/>
      <c r="W756" s="5"/>
      <c r="X756" s="5"/>
    </row>
    <row r="757" spans="1:24" x14ac:dyDescent="0.25">
      <c r="A757" s="5"/>
      <c r="B757" s="5"/>
      <c r="C757" s="5"/>
      <c r="D757" s="5"/>
      <c r="E757" s="5"/>
      <c r="F757" s="5"/>
      <c r="G757" s="5"/>
      <c r="H757" s="5"/>
      <c r="I757" s="5"/>
      <c r="J757" s="5"/>
      <c r="K757" s="5"/>
      <c r="L757" s="5"/>
      <c r="M757" s="5"/>
      <c r="N757" s="5"/>
      <c r="O757" s="5"/>
      <c r="P757" s="5"/>
      <c r="Q757" s="5"/>
      <c r="R757" s="5"/>
      <c r="S757" s="5"/>
      <c r="T757" s="5"/>
      <c r="U757" s="5"/>
      <c r="V757" s="57"/>
      <c r="W757" s="5"/>
      <c r="X757" s="5"/>
    </row>
    <row r="758" spans="1:24" x14ac:dyDescent="0.25">
      <c r="A758" s="5"/>
      <c r="B758" s="5"/>
      <c r="C758" s="5"/>
      <c r="D758" s="5"/>
      <c r="E758" s="5"/>
      <c r="F758" s="5"/>
      <c r="G758" s="5"/>
      <c r="H758" s="5"/>
      <c r="I758" s="5"/>
      <c r="J758" s="5"/>
      <c r="K758" s="5"/>
      <c r="L758" s="5"/>
      <c r="M758" s="5"/>
      <c r="N758" s="5"/>
      <c r="O758" s="5"/>
      <c r="P758" s="5"/>
      <c r="Q758" s="5"/>
      <c r="R758" s="5"/>
      <c r="S758" s="5"/>
      <c r="T758" s="5"/>
      <c r="U758" s="5"/>
      <c r="V758" s="57"/>
      <c r="W758" s="5"/>
      <c r="X758" s="5"/>
    </row>
    <row r="759" spans="1:24" x14ac:dyDescent="0.25">
      <c r="A759" s="5"/>
      <c r="B759" s="5"/>
      <c r="C759" s="5"/>
      <c r="D759" s="5"/>
      <c r="E759" s="5"/>
      <c r="F759" s="5"/>
      <c r="G759" s="5"/>
      <c r="H759" s="5"/>
      <c r="I759" s="5"/>
      <c r="J759" s="5"/>
      <c r="K759" s="5"/>
      <c r="L759" s="5"/>
      <c r="M759" s="5"/>
      <c r="N759" s="5"/>
      <c r="O759" s="5"/>
      <c r="P759" s="5"/>
      <c r="Q759" s="5"/>
      <c r="R759" s="5"/>
      <c r="S759" s="5"/>
      <c r="T759" s="5"/>
      <c r="U759" s="5"/>
      <c r="V759" s="57"/>
      <c r="W759" s="5"/>
      <c r="X759" s="5"/>
    </row>
    <row r="760" spans="1:24" x14ac:dyDescent="0.25">
      <c r="A760" s="5"/>
      <c r="B760" s="5"/>
      <c r="C760" s="5"/>
      <c r="D760" s="5"/>
      <c r="E760" s="5"/>
      <c r="F760" s="5"/>
      <c r="G760" s="5"/>
      <c r="H760" s="5"/>
      <c r="I760" s="5"/>
      <c r="J760" s="5"/>
      <c r="K760" s="5"/>
      <c r="L760" s="5"/>
      <c r="M760" s="5"/>
      <c r="N760" s="5"/>
      <c r="O760" s="5"/>
      <c r="P760" s="5"/>
      <c r="Q760" s="5"/>
      <c r="R760" s="5"/>
      <c r="S760" s="5"/>
      <c r="T760" s="5"/>
      <c r="U760" s="5"/>
      <c r="V760" s="57"/>
      <c r="W760" s="5"/>
      <c r="X760" s="5"/>
    </row>
    <row r="761" spans="1:24" x14ac:dyDescent="0.25">
      <c r="A761" s="5"/>
      <c r="B761" s="5"/>
      <c r="C761" s="5"/>
      <c r="D761" s="5"/>
      <c r="E761" s="5"/>
      <c r="F761" s="5"/>
      <c r="G761" s="5"/>
      <c r="H761" s="5"/>
      <c r="I761" s="5"/>
      <c r="J761" s="5"/>
      <c r="K761" s="5"/>
      <c r="L761" s="5"/>
      <c r="M761" s="5"/>
      <c r="N761" s="5"/>
      <c r="O761" s="5"/>
      <c r="P761" s="5"/>
      <c r="Q761" s="5"/>
      <c r="R761" s="5"/>
      <c r="S761" s="5"/>
      <c r="T761" s="5"/>
      <c r="U761" s="5"/>
      <c r="V761" s="57"/>
      <c r="W761" s="5"/>
      <c r="X761" s="5"/>
    </row>
    <row r="762" spans="1:24" x14ac:dyDescent="0.25">
      <c r="A762" s="5"/>
      <c r="B762" s="5"/>
      <c r="C762" s="5"/>
      <c r="D762" s="5"/>
      <c r="E762" s="5"/>
      <c r="F762" s="5"/>
      <c r="G762" s="5"/>
      <c r="H762" s="5"/>
      <c r="I762" s="5"/>
      <c r="J762" s="5"/>
      <c r="K762" s="5"/>
      <c r="L762" s="5"/>
      <c r="M762" s="5"/>
      <c r="N762" s="5"/>
      <c r="O762" s="5"/>
      <c r="P762" s="5"/>
      <c r="Q762" s="5"/>
      <c r="R762" s="5"/>
      <c r="S762" s="5"/>
      <c r="T762" s="5"/>
      <c r="U762" s="5"/>
      <c r="V762" s="57"/>
      <c r="W762" s="5"/>
      <c r="X762" s="5"/>
    </row>
    <row r="763" spans="1:24" x14ac:dyDescent="0.25">
      <c r="A763" s="5"/>
      <c r="B763" s="5"/>
      <c r="C763" s="5"/>
      <c r="D763" s="5"/>
      <c r="E763" s="5"/>
      <c r="F763" s="5"/>
      <c r="G763" s="5"/>
      <c r="H763" s="5"/>
      <c r="I763" s="5"/>
      <c r="J763" s="5"/>
      <c r="K763" s="5"/>
      <c r="L763" s="5"/>
      <c r="M763" s="5"/>
      <c r="N763" s="5"/>
      <c r="O763" s="5"/>
      <c r="P763" s="5"/>
      <c r="Q763" s="5"/>
      <c r="R763" s="5"/>
      <c r="S763" s="5"/>
      <c r="T763" s="5"/>
      <c r="U763" s="5"/>
      <c r="V763" s="57"/>
      <c r="W763" s="5"/>
      <c r="X763" s="5"/>
    </row>
    <row r="764" spans="1:24" x14ac:dyDescent="0.25">
      <c r="A764" s="5"/>
      <c r="B764" s="5"/>
      <c r="C764" s="5"/>
      <c r="D764" s="5"/>
      <c r="E764" s="5"/>
      <c r="F764" s="5"/>
      <c r="G764" s="5"/>
      <c r="H764" s="5"/>
      <c r="I764" s="5"/>
      <c r="J764" s="5"/>
      <c r="K764" s="5"/>
      <c r="L764" s="5"/>
      <c r="M764" s="5"/>
      <c r="N764" s="5"/>
      <c r="O764" s="5"/>
      <c r="P764" s="5"/>
      <c r="Q764" s="5"/>
      <c r="R764" s="5"/>
      <c r="S764" s="5"/>
      <c r="T764" s="5"/>
      <c r="U764" s="5"/>
      <c r="V764" s="57"/>
      <c r="W764" s="5"/>
      <c r="X764" s="5"/>
    </row>
    <row r="765" spans="1:24" x14ac:dyDescent="0.25">
      <c r="A765" s="5"/>
      <c r="B765" s="5"/>
      <c r="C765" s="5"/>
      <c r="D765" s="5"/>
      <c r="E765" s="5"/>
      <c r="F765" s="5"/>
      <c r="G765" s="5"/>
      <c r="H765" s="5"/>
      <c r="I765" s="5"/>
      <c r="J765" s="5"/>
      <c r="K765" s="5"/>
      <c r="L765" s="5"/>
      <c r="M765" s="5"/>
      <c r="N765" s="5"/>
      <c r="O765" s="5"/>
      <c r="P765" s="5"/>
      <c r="Q765" s="5"/>
      <c r="R765" s="5"/>
      <c r="S765" s="5"/>
      <c r="T765" s="5"/>
      <c r="U765" s="5"/>
      <c r="V765" s="57"/>
      <c r="W765" s="5"/>
      <c r="X765" s="5"/>
    </row>
    <row r="766" spans="1:24" x14ac:dyDescent="0.25">
      <c r="A766" s="5"/>
      <c r="B766" s="5"/>
      <c r="C766" s="5"/>
      <c r="D766" s="5"/>
      <c r="E766" s="5"/>
      <c r="F766" s="5"/>
      <c r="G766" s="5"/>
      <c r="H766" s="5"/>
      <c r="I766" s="5"/>
      <c r="J766" s="5"/>
      <c r="K766" s="5"/>
      <c r="L766" s="5"/>
      <c r="M766" s="5"/>
      <c r="N766" s="5"/>
      <c r="O766" s="5"/>
      <c r="P766" s="5"/>
      <c r="Q766" s="5"/>
      <c r="R766" s="5"/>
      <c r="S766" s="5"/>
      <c r="T766" s="5"/>
      <c r="U766" s="5"/>
      <c r="V766" s="57"/>
      <c r="W766" s="5"/>
      <c r="X766" s="5"/>
    </row>
    <row r="767" spans="1:24" x14ac:dyDescent="0.25">
      <c r="A767" s="5"/>
      <c r="B767" s="5"/>
      <c r="C767" s="5"/>
      <c r="D767" s="5"/>
      <c r="E767" s="5"/>
      <c r="F767" s="5"/>
      <c r="G767" s="5"/>
      <c r="H767" s="5"/>
      <c r="I767" s="5"/>
      <c r="J767" s="5"/>
      <c r="K767" s="5"/>
      <c r="L767" s="5"/>
      <c r="M767" s="5"/>
      <c r="N767" s="5"/>
      <c r="O767" s="5"/>
      <c r="P767" s="5"/>
      <c r="Q767" s="5"/>
      <c r="R767" s="5"/>
      <c r="S767" s="5"/>
      <c r="T767" s="5"/>
      <c r="U767" s="5"/>
      <c r="V767" s="57"/>
      <c r="W767" s="5"/>
      <c r="X767" s="5"/>
    </row>
    <row r="768" spans="1:24" x14ac:dyDescent="0.25">
      <c r="A768" s="5"/>
      <c r="B768" s="5"/>
      <c r="C768" s="5"/>
      <c r="D768" s="5"/>
      <c r="E768" s="5"/>
      <c r="F768" s="5"/>
      <c r="G768" s="5"/>
      <c r="H768" s="5"/>
      <c r="I768" s="5"/>
      <c r="J768" s="5"/>
      <c r="K768" s="5"/>
      <c r="L768" s="5"/>
      <c r="M768" s="5"/>
      <c r="N768" s="5"/>
      <c r="O768" s="5"/>
      <c r="P768" s="5"/>
      <c r="Q768" s="5"/>
      <c r="R768" s="5"/>
      <c r="S768" s="5"/>
      <c r="T768" s="5"/>
      <c r="U768" s="5"/>
      <c r="V768" s="57"/>
      <c r="W768" s="5"/>
      <c r="X768" s="5"/>
    </row>
    <row r="769" spans="1:24" x14ac:dyDescent="0.25">
      <c r="A769" s="5"/>
      <c r="B769" s="5"/>
      <c r="C769" s="5"/>
      <c r="D769" s="5"/>
      <c r="E769" s="5"/>
      <c r="F769" s="5"/>
      <c r="G769" s="5"/>
      <c r="H769" s="5"/>
      <c r="I769" s="5"/>
      <c r="J769" s="5"/>
      <c r="K769" s="5"/>
      <c r="L769" s="5"/>
      <c r="M769" s="5"/>
      <c r="N769" s="5"/>
      <c r="O769" s="5"/>
      <c r="P769" s="5"/>
      <c r="Q769" s="5"/>
      <c r="R769" s="5"/>
      <c r="S769" s="5"/>
      <c r="T769" s="5"/>
      <c r="U769" s="5"/>
      <c r="V769" s="57"/>
      <c r="W769" s="5"/>
      <c r="X769" s="5"/>
    </row>
    <row r="770" spans="1:24" x14ac:dyDescent="0.25">
      <c r="A770" s="5"/>
      <c r="B770" s="5"/>
      <c r="C770" s="5"/>
      <c r="D770" s="5"/>
      <c r="E770" s="5"/>
      <c r="F770" s="5"/>
      <c r="G770" s="5"/>
      <c r="H770" s="5"/>
      <c r="I770" s="5"/>
      <c r="J770" s="5"/>
      <c r="K770" s="5"/>
      <c r="L770" s="5"/>
      <c r="M770" s="5"/>
      <c r="N770" s="5"/>
      <c r="O770" s="5"/>
      <c r="P770" s="5"/>
      <c r="Q770" s="5"/>
      <c r="R770" s="5"/>
      <c r="S770" s="5"/>
      <c r="T770" s="5"/>
      <c r="U770" s="5"/>
      <c r="V770" s="57"/>
      <c r="W770" s="5"/>
      <c r="X770" s="5"/>
    </row>
    <row r="771" spans="1:24" x14ac:dyDescent="0.25">
      <c r="A771" s="5"/>
      <c r="B771" s="5"/>
      <c r="C771" s="5"/>
      <c r="D771" s="5"/>
      <c r="E771" s="5"/>
      <c r="F771" s="5"/>
      <c r="G771" s="5"/>
      <c r="H771" s="5"/>
      <c r="I771" s="5"/>
      <c r="J771" s="5"/>
      <c r="K771" s="5"/>
      <c r="L771" s="5"/>
      <c r="M771" s="5"/>
      <c r="N771" s="5"/>
      <c r="O771" s="5"/>
      <c r="P771" s="5"/>
      <c r="Q771" s="5"/>
      <c r="R771" s="5"/>
      <c r="S771" s="5"/>
      <c r="T771" s="5"/>
      <c r="U771" s="5"/>
      <c r="V771" s="57"/>
      <c r="W771" s="5"/>
      <c r="X771" s="5"/>
    </row>
    <row r="772" spans="1:24" x14ac:dyDescent="0.25">
      <c r="A772" s="5"/>
      <c r="B772" s="5"/>
      <c r="C772" s="5"/>
      <c r="D772" s="5"/>
      <c r="E772" s="5"/>
      <c r="F772" s="5"/>
      <c r="G772" s="5"/>
      <c r="H772" s="5"/>
      <c r="I772" s="5"/>
      <c r="J772" s="5"/>
      <c r="K772" s="5"/>
      <c r="L772" s="5"/>
      <c r="M772" s="5"/>
      <c r="N772" s="5"/>
      <c r="O772" s="5"/>
      <c r="P772" s="5"/>
      <c r="Q772" s="5"/>
      <c r="R772" s="5"/>
      <c r="S772" s="5"/>
      <c r="T772" s="5"/>
      <c r="U772" s="5"/>
      <c r="V772" s="57"/>
      <c r="W772" s="5"/>
      <c r="X772" s="5"/>
    </row>
    <row r="773" spans="1:24" x14ac:dyDescent="0.25">
      <c r="A773" s="5"/>
      <c r="B773" s="5"/>
      <c r="C773" s="5"/>
      <c r="D773" s="5"/>
      <c r="E773" s="5"/>
      <c r="F773" s="5"/>
      <c r="G773" s="5"/>
      <c r="H773" s="5"/>
      <c r="I773" s="5"/>
      <c r="J773" s="5"/>
      <c r="K773" s="5"/>
      <c r="L773" s="5"/>
      <c r="M773" s="5"/>
      <c r="N773" s="5"/>
      <c r="O773" s="5"/>
      <c r="P773" s="5"/>
      <c r="Q773" s="5"/>
      <c r="R773" s="5"/>
      <c r="S773" s="5"/>
      <c r="T773" s="5"/>
      <c r="U773" s="5"/>
      <c r="V773" s="57"/>
      <c r="W773" s="5"/>
      <c r="X773" s="5"/>
    </row>
    <row r="774" spans="1:24" x14ac:dyDescent="0.25">
      <c r="A774" s="5"/>
      <c r="B774" s="5"/>
      <c r="C774" s="5"/>
      <c r="D774" s="5"/>
      <c r="E774" s="5"/>
      <c r="F774" s="5"/>
      <c r="G774" s="5"/>
      <c r="H774" s="5"/>
      <c r="I774" s="5"/>
      <c r="J774" s="5"/>
      <c r="K774" s="5"/>
      <c r="L774" s="5"/>
      <c r="M774" s="5"/>
      <c r="N774" s="5"/>
      <c r="O774" s="5"/>
      <c r="P774" s="5"/>
      <c r="Q774" s="5"/>
      <c r="R774" s="5"/>
      <c r="S774" s="5"/>
      <c r="T774" s="5"/>
      <c r="U774" s="5"/>
      <c r="V774" s="57"/>
      <c r="W774" s="5"/>
      <c r="X774" s="5"/>
    </row>
    <row r="775" spans="1:24" x14ac:dyDescent="0.25">
      <c r="A775" s="5"/>
      <c r="B775" s="5"/>
      <c r="C775" s="5"/>
      <c r="D775" s="5"/>
      <c r="E775" s="5"/>
      <c r="F775" s="5"/>
      <c r="G775" s="5"/>
      <c r="H775" s="5"/>
      <c r="I775" s="5"/>
      <c r="J775" s="5"/>
      <c r="K775" s="5"/>
      <c r="L775" s="5"/>
      <c r="M775" s="5"/>
      <c r="N775" s="5"/>
      <c r="O775" s="5"/>
      <c r="P775" s="5"/>
      <c r="Q775" s="5"/>
      <c r="R775" s="5"/>
      <c r="S775" s="5"/>
      <c r="T775" s="5"/>
      <c r="U775" s="5"/>
      <c r="V775" s="57"/>
      <c r="W775" s="5"/>
      <c r="X775" s="5"/>
    </row>
    <row r="776" spans="1:24" x14ac:dyDescent="0.25">
      <c r="A776" s="5"/>
      <c r="B776" s="5"/>
      <c r="C776" s="5"/>
      <c r="D776" s="5"/>
      <c r="E776" s="5"/>
      <c r="F776" s="5"/>
      <c r="G776" s="5"/>
      <c r="H776" s="5"/>
      <c r="I776" s="5"/>
      <c r="J776" s="5"/>
      <c r="K776" s="5"/>
      <c r="L776" s="5"/>
      <c r="M776" s="5"/>
      <c r="N776" s="5"/>
      <c r="O776" s="5"/>
      <c r="P776" s="5"/>
      <c r="Q776" s="5"/>
      <c r="R776" s="5"/>
      <c r="S776" s="5"/>
      <c r="T776" s="5"/>
      <c r="U776" s="5"/>
      <c r="V776" s="57"/>
      <c r="W776" s="5"/>
      <c r="X776" s="5"/>
    </row>
    <row r="777" spans="1:24" x14ac:dyDescent="0.25">
      <c r="A777" s="5"/>
      <c r="B777" s="5"/>
      <c r="C777" s="5"/>
      <c r="D777" s="5"/>
      <c r="E777" s="5"/>
      <c r="F777" s="5"/>
      <c r="G777" s="5"/>
      <c r="H777" s="5"/>
      <c r="I777" s="5"/>
      <c r="J777" s="5"/>
      <c r="K777" s="5"/>
      <c r="L777" s="5"/>
      <c r="M777" s="5"/>
      <c r="N777" s="5"/>
      <c r="O777" s="5"/>
      <c r="P777" s="5"/>
      <c r="Q777" s="5"/>
      <c r="R777" s="5"/>
      <c r="S777" s="5"/>
      <c r="T777" s="5"/>
      <c r="U777" s="5"/>
      <c r="V777" s="57"/>
      <c r="W777" s="5"/>
      <c r="X777" s="5"/>
    </row>
    <row r="778" spans="1:24" x14ac:dyDescent="0.25">
      <c r="A778" s="5"/>
      <c r="B778" s="5"/>
      <c r="C778" s="5"/>
      <c r="D778" s="5"/>
      <c r="E778" s="5"/>
      <c r="F778" s="5"/>
      <c r="G778" s="5"/>
      <c r="H778" s="5"/>
      <c r="I778" s="5"/>
      <c r="J778" s="5"/>
      <c r="K778" s="5"/>
      <c r="L778" s="5"/>
      <c r="M778" s="5"/>
      <c r="N778" s="5"/>
      <c r="O778" s="5"/>
      <c r="P778" s="5"/>
      <c r="Q778" s="5"/>
      <c r="R778" s="5"/>
      <c r="S778" s="5"/>
      <c r="T778" s="5"/>
      <c r="U778" s="5"/>
      <c r="V778" s="57"/>
      <c r="W778" s="5"/>
      <c r="X778" s="5"/>
    </row>
    <row r="779" spans="1:24" x14ac:dyDescent="0.25">
      <c r="A779" s="5"/>
      <c r="B779" s="5"/>
      <c r="C779" s="5"/>
      <c r="D779" s="5"/>
      <c r="E779" s="5"/>
      <c r="F779" s="5"/>
      <c r="G779" s="5"/>
      <c r="H779" s="5"/>
      <c r="I779" s="5"/>
      <c r="J779" s="5"/>
      <c r="K779" s="5"/>
      <c r="L779" s="5"/>
      <c r="M779" s="5"/>
      <c r="N779" s="5"/>
      <c r="O779" s="5"/>
      <c r="P779" s="5"/>
      <c r="Q779" s="5"/>
      <c r="R779" s="5"/>
      <c r="S779" s="5"/>
      <c r="T779" s="5"/>
      <c r="U779" s="5"/>
      <c r="V779" s="57"/>
      <c r="W779" s="5"/>
      <c r="X779" s="5"/>
    </row>
    <row r="780" spans="1:24" x14ac:dyDescent="0.25">
      <c r="A780" s="5"/>
      <c r="B780" s="5"/>
      <c r="C780" s="5"/>
      <c r="D780" s="5"/>
      <c r="E780" s="5"/>
      <c r="F780" s="5"/>
      <c r="G780" s="5"/>
      <c r="H780" s="5"/>
      <c r="I780" s="5"/>
      <c r="J780" s="5"/>
      <c r="K780" s="5"/>
      <c r="L780" s="5"/>
      <c r="M780" s="5"/>
      <c r="N780" s="5"/>
      <c r="O780" s="5"/>
      <c r="P780" s="5"/>
      <c r="Q780" s="5"/>
      <c r="R780" s="5"/>
      <c r="S780" s="5"/>
      <c r="T780" s="5"/>
      <c r="U780" s="5"/>
      <c r="V780" s="57"/>
      <c r="W780" s="5"/>
      <c r="X780" s="5"/>
    </row>
    <row r="781" spans="1:24" x14ac:dyDescent="0.25">
      <c r="A781" s="5"/>
      <c r="B781" s="5"/>
      <c r="C781" s="5"/>
      <c r="D781" s="5"/>
      <c r="E781" s="5"/>
      <c r="F781" s="5"/>
      <c r="G781" s="5"/>
      <c r="H781" s="5"/>
      <c r="I781" s="5"/>
      <c r="J781" s="5"/>
      <c r="K781" s="5"/>
      <c r="L781" s="5"/>
      <c r="M781" s="5"/>
      <c r="N781" s="5"/>
      <c r="O781" s="5"/>
      <c r="P781" s="5"/>
      <c r="Q781" s="5"/>
      <c r="R781" s="5"/>
      <c r="S781" s="5"/>
      <c r="T781" s="5"/>
      <c r="U781" s="5"/>
      <c r="V781" s="57"/>
      <c r="W781" s="5"/>
      <c r="X781" s="5"/>
    </row>
    <row r="782" spans="1:24" x14ac:dyDescent="0.25">
      <c r="A782" s="5"/>
      <c r="B782" s="5"/>
      <c r="C782" s="5"/>
      <c r="D782" s="5"/>
      <c r="E782" s="5"/>
      <c r="F782" s="5"/>
      <c r="G782" s="5"/>
      <c r="H782" s="5"/>
      <c r="I782" s="5"/>
      <c r="J782" s="5"/>
      <c r="K782" s="5"/>
      <c r="L782" s="5"/>
      <c r="M782" s="5"/>
      <c r="N782" s="5"/>
      <c r="O782" s="5"/>
      <c r="P782" s="5"/>
      <c r="Q782" s="5"/>
      <c r="R782" s="5"/>
      <c r="S782" s="5"/>
      <c r="T782" s="5"/>
      <c r="U782" s="5"/>
      <c r="V782" s="57"/>
      <c r="W782" s="5"/>
      <c r="X782" s="5"/>
    </row>
    <row r="783" spans="1:24" x14ac:dyDescent="0.25">
      <c r="A783" s="5"/>
      <c r="B783" s="5"/>
      <c r="C783" s="5"/>
      <c r="D783" s="5"/>
      <c r="E783" s="5"/>
      <c r="F783" s="5"/>
      <c r="G783" s="5"/>
      <c r="H783" s="5"/>
      <c r="I783" s="5"/>
      <c r="J783" s="5"/>
      <c r="K783" s="5"/>
      <c r="L783" s="5"/>
      <c r="M783" s="5"/>
      <c r="N783" s="5"/>
      <c r="O783" s="5"/>
      <c r="P783" s="5"/>
      <c r="Q783" s="5"/>
      <c r="R783" s="5"/>
      <c r="S783" s="5"/>
      <c r="T783" s="5"/>
      <c r="U783" s="5"/>
      <c r="V783" s="57"/>
      <c r="W783" s="5"/>
      <c r="X783" s="5"/>
    </row>
    <row r="784" spans="1:24" x14ac:dyDescent="0.25">
      <c r="A784" s="5"/>
      <c r="B784" s="5"/>
      <c r="C784" s="5"/>
      <c r="D784" s="5"/>
      <c r="E784" s="5"/>
      <c r="F784" s="5"/>
      <c r="G784" s="5"/>
      <c r="H784" s="5"/>
      <c r="I784" s="5"/>
      <c r="J784" s="5"/>
      <c r="K784" s="5"/>
      <c r="L784" s="5"/>
      <c r="M784" s="5"/>
      <c r="N784" s="5"/>
      <c r="O784" s="5"/>
      <c r="P784" s="5"/>
      <c r="Q784" s="5"/>
      <c r="R784" s="5"/>
      <c r="S784" s="5"/>
      <c r="T784" s="5"/>
      <c r="U784" s="5"/>
      <c r="V784" s="57"/>
      <c r="W784" s="5"/>
      <c r="X784" s="5"/>
    </row>
    <row r="785" spans="1:24" x14ac:dyDescent="0.25">
      <c r="A785" s="5"/>
      <c r="B785" s="5"/>
      <c r="C785" s="5"/>
      <c r="D785" s="5"/>
      <c r="E785" s="5"/>
      <c r="F785" s="5"/>
      <c r="G785" s="5"/>
      <c r="H785" s="5"/>
      <c r="I785" s="5"/>
      <c r="J785" s="5"/>
      <c r="K785" s="5"/>
      <c r="L785" s="5"/>
      <c r="M785" s="5"/>
      <c r="N785" s="5"/>
      <c r="O785" s="5"/>
      <c r="P785" s="5"/>
      <c r="Q785" s="5"/>
      <c r="R785" s="5"/>
      <c r="S785" s="5"/>
      <c r="T785" s="5"/>
      <c r="U785" s="5"/>
      <c r="V785" s="57"/>
      <c r="W785" s="5"/>
      <c r="X785" s="5"/>
    </row>
    <row r="786" spans="1:24" x14ac:dyDescent="0.25">
      <c r="A786" s="5"/>
      <c r="B786" s="5"/>
      <c r="C786" s="5"/>
      <c r="D786" s="5"/>
      <c r="E786" s="5"/>
      <c r="F786" s="5"/>
      <c r="G786" s="5"/>
      <c r="H786" s="5"/>
      <c r="I786" s="5"/>
      <c r="J786" s="5"/>
      <c r="K786" s="5"/>
      <c r="L786" s="5"/>
      <c r="M786" s="5"/>
      <c r="N786" s="5"/>
      <c r="O786" s="5"/>
      <c r="P786" s="5"/>
      <c r="Q786" s="5"/>
      <c r="R786" s="5"/>
      <c r="S786" s="5"/>
      <c r="T786" s="5"/>
      <c r="U786" s="5"/>
      <c r="V786" s="57"/>
      <c r="W786" s="5"/>
      <c r="X786" s="5"/>
    </row>
    <row r="787" spans="1:24" x14ac:dyDescent="0.25">
      <c r="A787" s="5"/>
      <c r="B787" s="5"/>
      <c r="C787" s="5"/>
      <c r="D787" s="5"/>
      <c r="E787" s="5"/>
      <c r="F787" s="5"/>
      <c r="G787" s="5"/>
      <c r="H787" s="5"/>
      <c r="I787" s="5"/>
      <c r="J787" s="5"/>
      <c r="K787" s="5"/>
      <c r="L787" s="5"/>
      <c r="M787" s="5"/>
      <c r="N787" s="5"/>
      <c r="O787" s="5"/>
      <c r="P787" s="5"/>
      <c r="Q787" s="5"/>
      <c r="R787" s="5"/>
      <c r="S787" s="5"/>
      <c r="T787" s="5"/>
      <c r="U787" s="5"/>
      <c r="V787" s="57"/>
      <c r="W787" s="5"/>
      <c r="X787" s="5"/>
    </row>
    <row r="788" spans="1:24" x14ac:dyDescent="0.25">
      <c r="A788" s="5"/>
      <c r="B788" s="5"/>
      <c r="C788" s="5"/>
      <c r="D788" s="5"/>
      <c r="E788" s="5"/>
      <c r="F788" s="5"/>
      <c r="G788" s="5"/>
      <c r="H788" s="5"/>
      <c r="I788" s="5"/>
      <c r="J788" s="5"/>
      <c r="K788" s="5"/>
      <c r="L788" s="5"/>
      <c r="M788" s="5"/>
      <c r="N788" s="5"/>
      <c r="O788" s="5"/>
      <c r="P788" s="5"/>
      <c r="Q788" s="5"/>
      <c r="R788" s="5"/>
      <c r="S788" s="5"/>
      <c r="T788" s="5"/>
      <c r="U788" s="5"/>
      <c r="V788" s="57"/>
      <c r="W788" s="5"/>
      <c r="X788" s="5"/>
    </row>
    <row r="789" spans="1:24" x14ac:dyDescent="0.25">
      <c r="A789" s="5"/>
      <c r="B789" s="5"/>
      <c r="C789" s="5"/>
      <c r="D789" s="5"/>
      <c r="E789" s="5"/>
      <c r="F789" s="5"/>
      <c r="G789" s="5"/>
      <c r="H789" s="5"/>
      <c r="I789" s="5"/>
      <c r="J789" s="5"/>
      <c r="K789" s="5"/>
      <c r="L789" s="5"/>
      <c r="M789" s="5"/>
      <c r="N789" s="5"/>
      <c r="O789" s="5"/>
      <c r="P789" s="5"/>
      <c r="Q789" s="5"/>
      <c r="R789" s="5"/>
      <c r="S789" s="5"/>
      <c r="T789" s="5"/>
      <c r="U789" s="5"/>
      <c r="V789" s="57"/>
      <c r="W789" s="5"/>
      <c r="X789" s="5"/>
    </row>
    <row r="790" spans="1:24" x14ac:dyDescent="0.25">
      <c r="A790" s="5"/>
      <c r="B790" s="5"/>
      <c r="C790" s="5"/>
      <c r="D790" s="5"/>
      <c r="E790" s="5"/>
      <c r="F790" s="5"/>
      <c r="G790" s="5"/>
      <c r="H790" s="5"/>
      <c r="I790" s="5"/>
      <c r="J790" s="5"/>
      <c r="K790" s="5"/>
      <c r="L790" s="5"/>
      <c r="M790" s="5"/>
      <c r="N790" s="5"/>
      <c r="O790" s="5"/>
      <c r="P790" s="5"/>
      <c r="Q790" s="5"/>
      <c r="R790" s="5"/>
      <c r="S790" s="5"/>
      <c r="T790" s="5"/>
      <c r="U790" s="5"/>
      <c r="V790" s="57"/>
      <c r="W790" s="5"/>
      <c r="X790" s="5"/>
    </row>
    <row r="791" spans="1:24" x14ac:dyDescent="0.25">
      <c r="A791" s="5"/>
      <c r="B791" s="5"/>
      <c r="C791" s="5"/>
      <c r="D791" s="5"/>
      <c r="E791" s="5"/>
      <c r="F791" s="5"/>
      <c r="G791" s="5"/>
      <c r="H791" s="5"/>
      <c r="I791" s="5"/>
      <c r="J791" s="5"/>
      <c r="K791" s="5"/>
      <c r="L791" s="5"/>
      <c r="M791" s="5"/>
      <c r="N791" s="5"/>
      <c r="O791" s="5"/>
      <c r="P791" s="5"/>
      <c r="Q791" s="5"/>
      <c r="R791" s="5"/>
      <c r="S791" s="5"/>
      <c r="T791" s="5"/>
      <c r="U791" s="5"/>
      <c r="V791" s="57"/>
      <c r="W791" s="5"/>
      <c r="X791" s="5"/>
    </row>
    <row r="792" spans="1:24" x14ac:dyDescent="0.25">
      <c r="A792" s="5"/>
      <c r="B792" s="5"/>
      <c r="C792" s="5"/>
      <c r="D792" s="5"/>
      <c r="E792" s="5"/>
      <c r="F792" s="5"/>
      <c r="G792" s="5"/>
      <c r="H792" s="5"/>
      <c r="I792" s="5"/>
      <c r="J792" s="5"/>
      <c r="K792" s="5"/>
      <c r="L792" s="5"/>
      <c r="M792" s="5"/>
      <c r="N792" s="5"/>
      <c r="O792" s="5"/>
      <c r="P792" s="5"/>
      <c r="Q792" s="5"/>
      <c r="R792" s="5"/>
      <c r="S792" s="5"/>
      <c r="T792" s="5"/>
      <c r="U792" s="5"/>
      <c r="V792" s="57"/>
      <c r="W792" s="5"/>
      <c r="X792" s="5"/>
    </row>
    <row r="793" spans="1:24" x14ac:dyDescent="0.25">
      <c r="A793" s="5"/>
      <c r="B793" s="5"/>
      <c r="C793" s="5"/>
      <c r="D793" s="5"/>
      <c r="E793" s="5"/>
      <c r="F793" s="5"/>
      <c r="G793" s="5"/>
      <c r="H793" s="5"/>
      <c r="I793" s="5"/>
      <c r="J793" s="5"/>
      <c r="K793" s="5"/>
      <c r="L793" s="5"/>
      <c r="M793" s="5"/>
      <c r="N793" s="5"/>
      <c r="O793" s="5"/>
      <c r="P793" s="5"/>
      <c r="Q793" s="5"/>
      <c r="R793" s="5"/>
      <c r="S793" s="5"/>
      <c r="T793" s="5"/>
      <c r="U793" s="5"/>
      <c r="V793" s="57"/>
      <c r="W793" s="5"/>
      <c r="X793" s="5"/>
    </row>
    <row r="794" spans="1:24" x14ac:dyDescent="0.25">
      <c r="A794" s="5"/>
      <c r="B794" s="5"/>
      <c r="C794" s="5"/>
      <c r="D794" s="5"/>
      <c r="E794" s="5"/>
      <c r="F794" s="5"/>
      <c r="G794" s="5"/>
      <c r="H794" s="5"/>
      <c r="I794" s="5"/>
      <c r="J794" s="5"/>
      <c r="K794" s="5"/>
      <c r="L794" s="5"/>
      <c r="M794" s="5"/>
      <c r="N794" s="5"/>
      <c r="O794" s="5"/>
      <c r="P794" s="5"/>
      <c r="Q794" s="5"/>
      <c r="R794" s="5"/>
      <c r="S794" s="5"/>
      <c r="T794" s="5"/>
      <c r="U794" s="5"/>
      <c r="V794" s="57"/>
      <c r="W794" s="5"/>
      <c r="X794" s="5"/>
    </row>
    <row r="795" spans="1:24" x14ac:dyDescent="0.25">
      <c r="A795" s="5"/>
      <c r="B795" s="5"/>
      <c r="C795" s="5"/>
      <c r="D795" s="5"/>
      <c r="E795" s="5"/>
      <c r="F795" s="5"/>
      <c r="G795" s="5"/>
      <c r="H795" s="5"/>
      <c r="I795" s="5"/>
      <c r="J795" s="5"/>
      <c r="K795" s="5"/>
      <c r="L795" s="5"/>
      <c r="M795" s="5"/>
      <c r="N795" s="5"/>
      <c r="O795" s="5"/>
      <c r="P795" s="5"/>
      <c r="Q795" s="5"/>
      <c r="R795" s="5"/>
      <c r="S795" s="5"/>
      <c r="T795" s="5"/>
      <c r="U795" s="5"/>
      <c r="V795" s="57"/>
      <c r="W795" s="5"/>
      <c r="X795" s="5"/>
    </row>
    <row r="796" spans="1:24" x14ac:dyDescent="0.25">
      <c r="A796" s="5"/>
      <c r="B796" s="5"/>
      <c r="C796" s="5"/>
      <c r="D796" s="5"/>
      <c r="E796" s="5"/>
      <c r="F796" s="5"/>
      <c r="G796" s="5"/>
      <c r="H796" s="5"/>
      <c r="I796" s="5"/>
      <c r="J796" s="5"/>
      <c r="K796" s="5"/>
      <c r="L796" s="5"/>
      <c r="M796" s="5"/>
      <c r="N796" s="5"/>
      <c r="O796" s="5"/>
      <c r="P796" s="5"/>
      <c r="Q796" s="5"/>
      <c r="R796" s="5"/>
      <c r="S796" s="5"/>
      <c r="T796" s="5"/>
      <c r="U796" s="5"/>
      <c r="V796" s="57"/>
      <c r="W796" s="5"/>
      <c r="X796" s="5"/>
    </row>
    <row r="797" spans="1:24" x14ac:dyDescent="0.25">
      <c r="A797" s="5"/>
      <c r="B797" s="5"/>
      <c r="C797" s="5"/>
      <c r="D797" s="5"/>
      <c r="E797" s="5"/>
      <c r="F797" s="5"/>
      <c r="G797" s="5"/>
      <c r="H797" s="5"/>
      <c r="I797" s="5"/>
      <c r="J797" s="5"/>
      <c r="K797" s="5"/>
      <c r="L797" s="5"/>
      <c r="M797" s="5"/>
      <c r="N797" s="5"/>
      <c r="O797" s="5"/>
      <c r="P797" s="5"/>
      <c r="Q797" s="5"/>
      <c r="R797" s="5"/>
      <c r="S797" s="5"/>
      <c r="T797" s="5"/>
      <c r="U797" s="5"/>
      <c r="V797" s="57"/>
      <c r="W797" s="5"/>
      <c r="X797" s="5"/>
    </row>
    <row r="798" spans="1:24" x14ac:dyDescent="0.25">
      <c r="A798" s="5"/>
      <c r="B798" s="5"/>
      <c r="C798" s="5"/>
      <c r="D798" s="5"/>
      <c r="E798" s="5"/>
      <c r="F798" s="5"/>
      <c r="G798" s="5"/>
      <c r="H798" s="5"/>
      <c r="I798" s="5"/>
      <c r="J798" s="5"/>
      <c r="K798" s="5"/>
      <c r="L798" s="5"/>
      <c r="M798" s="5"/>
      <c r="N798" s="5"/>
      <c r="O798" s="5"/>
      <c r="P798" s="5"/>
      <c r="Q798" s="5"/>
      <c r="R798" s="5"/>
      <c r="S798" s="5"/>
      <c r="T798" s="5"/>
      <c r="U798" s="5"/>
      <c r="V798" s="57"/>
      <c r="W798" s="5"/>
      <c r="X798" s="5"/>
    </row>
    <row r="799" spans="1:24" x14ac:dyDescent="0.25">
      <c r="A799" s="5"/>
      <c r="B799" s="5"/>
      <c r="C799" s="5"/>
      <c r="D799" s="5"/>
      <c r="E799" s="5"/>
      <c r="F799" s="5"/>
      <c r="G799" s="5"/>
      <c r="H799" s="5"/>
      <c r="I799" s="5"/>
      <c r="J799" s="5"/>
      <c r="K799" s="5"/>
      <c r="L799" s="5"/>
      <c r="M799" s="5"/>
      <c r="N799" s="5"/>
      <c r="O799" s="5"/>
      <c r="P799" s="5"/>
      <c r="Q799" s="5"/>
      <c r="R799" s="5"/>
      <c r="S799" s="5"/>
      <c r="T799" s="5"/>
      <c r="U799" s="5"/>
      <c r="V799" s="57"/>
      <c r="W799" s="5"/>
      <c r="X799" s="5"/>
    </row>
    <row r="800" spans="1:24" x14ac:dyDescent="0.25">
      <c r="A800" s="5"/>
      <c r="B800" s="5"/>
      <c r="C800" s="5"/>
      <c r="D800" s="5"/>
      <c r="E800" s="5"/>
      <c r="F800" s="5"/>
      <c r="G800" s="5"/>
      <c r="H800" s="5"/>
      <c r="I800" s="5"/>
      <c r="J800" s="5"/>
      <c r="K800" s="5"/>
      <c r="L800" s="5"/>
      <c r="M800" s="5"/>
      <c r="N800" s="5"/>
      <c r="O800" s="5"/>
      <c r="P800" s="5"/>
      <c r="Q800" s="5"/>
      <c r="R800" s="5"/>
      <c r="S800" s="5"/>
      <c r="T800" s="5"/>
      <c r="U800" s="5"/>
      <c r="V800" s="57"/>
      <c r="W800" s="5"/>
      <c r="X800" s="5"/>
    </row>
    <row r="801" spans="1:24" x14ac:dyDescent="0.25">
      <c r="A801" s="5"/>
      <c r="B801" s="5"/>
      <c r="C801" s="5"/>
      <c r="D801" s="5"/>
      <c r="E801" s="5"/>
      <c r="F801" s="5"/>
      <c r="G801" s="5"/>
      <c r="H801" s="5"/>
      <c r="I801" s="5"/>
      <c r="J801" s="5"/>
      <c r="K801" s="5"/>
      <c r="L801" s="5"/>
      <c r="M801" s="5"/>
      <c r="N801" s="5"/>
      <c r="O801" s="5"/>
      <c r="P801" s="5"/>
      <c r="Q801" s="5"/>
      <c r="R801" s="5"/>
      <c r="S801" s="5"/>
      <c r="T801" s="5"/>
      <c r="U801" s="5"/>
      <c r="V801" s="57"/>
      <c r="W801" s="5"/>
      <c r="X801" s="5"/>
    </row>
    <row r="802" spans="1:24" x14ac:dyDescent="0.25">
      <c r="A802" s="5"/>
      <c r="B802" s="5"/>
      <c r="C802" s="5"/>
      <c r="D802" s="5"/>
      <c r="E802" s="5"/>
      <c r="F802" s="5"/>
      <c r="G802" s="5"/>
      <c r="H802" s="5"/>
      <c r="I802" s="5"/>
      <c r="J802" s="5"/>
      <c r="K802" s="5"/>
      <c r="L802" s="5"/>
      <c r="M802" s="5"/>
      <c r="N802" s="5"/>
      <c r="O802" s="5"/>
      <c r="P802" s="5"/>
      <c r="Q802" s="5"/>
      <c r="R802" s="5"/>
      <c r="S802" s="5"/>
      <c r="T802" s="5"/>
      <c r="U802" s="5"/>
      <c r="V802" s="57"/>
      <c r="W802" s="5"/>
      <c r="X802" s="5"/>
    </row>
    <row r="803" spans="1:24" x14ac:dyDescent="0.25">
      <c r="A803" s="5"/>
      <c r="B803" s="5"/>
      <c r="C803" s="5"/>
      <c r="D803" s="5"/>
      <c r="E803" s="5"/>
      <c r="F803" s="5"/>
      <c r="G803" s="5"/>
      <c r="H803" s="5"/>
      <c r="I803" s="5"/>
      <c r="J803" s="5"/>
      <c r="K803" s="5"/>
      <c r="L803" s="5"/>
      <c r="M803" s="5"/>
      <c r="N803" s="5"/>
      <c r="O803" s="5"/>
      <c r="P803" s="5"/>
      <c r="Q803" s="5"/>
      <c r="R803" s="5"/>
      <c r="S803" s="5"/>
      <c r="T803" s="5"/>
      <c r="U803" s="5"/>
      <c r="V803" s="57"/>
      <c r="W803" s="5"/>
      <c r="X803" s="5"/>
    </row>
    <row r="804" spans="1:24" x14ac:dyDescent="0.25">
      <c r="A804" s="5"/>
      <c r="B804" s="5"/>
      <c r="C804" s="5"/>
      <c r="D804" s="5"/>
      <c r="E804" s="5"/>
      <c r="F804" s="5"/>
      <c r="G804" s="5"/>
      <c r="H804" s="5"/>
      <c r="I804" s="5"/>
      <c r="J804" s="5"/>
      <c r="K804" s="5"/>
      <c r="L804" s="5"/>
      <c r="M804" s="5"/>
      <c r="N804" s="5"/>
      <c r="O804" s="5"/>
      <c r="P804" s="5"/>
      <c r="Q804" s="5"/>
      <c r="R804" s="5"/>
      <c r="S804" s="5"/>
      <c r="T804" s="5"/>
      <c r="U804" s="5"/>
      <c r="V804" s="57"/>
      <c r="W804" s="5"/>
      <c r="X804" s="5"/>
    </row>
    <row r="805" spans="1:24" x14ac:dyDescent="0.25">
      <c r="A805" s="5"/>
      <c r="B805" s="5"/>
      <c r="C805" s="5"/>
      <c r="D805" s="5"/>
      <c r="E805" s="5"/>
      <c r="F805" s="5"/>
      <c r="G805" s="5"/>
      <c r="H805" s="5"/>
      <c r="I805" s="5"/>
      <c r="J805" s="5"/>
      <c r="K805" s="5"/>
      <c r="L805" s="5"/>
      <c r="M805" s="5"/>
      <c r="N805" s="5"/>
      <c r="O805" s="5"/>
      <c r="P805" s="5"/>
      <c r="Q805" s="5"/>
      <c r="R805" s="5"/>
      <c r="S805" s="5"/>
      <c r="T805" s="5"/>
      <c r="U805" s="5"/>
      <c r="V805" s="57"/>
      <c r="W805" s="5"/>
      <c r="X805" s="5"/>
    </row>
    <row r="806" spans="1:24" x14ac:dyDescent="0.25">
      <c r="A806" s="5"/>
      <c r="B806" s="5"/>
      <c r="C806" s="5"/>
      <c r="D806" s="5"/>
      <c r="E806" s="5"/>
      <c r="F806" s="5"/>
      <c r="G806" s="5"/>
      <c r="H806" s="5"/>
      <c r="I806" s="5"/>
      <c r="J806" s="5"/>
      <c r="K806" s="5"/>
      <c r="L806" s="5"/>
      <c r="M806" s="5"/>
      <c r="N806" s="5"/>
      <c r="O806" s="5"/>
      <c r="P806" s="5"/>
      <c r="Q806" s="5"/>
      <c r="R806" s="5"/>
      <c r="S806" s="5"/>
      <c r="T806" s="5"/>
      <c r="U806" s="5"/>
      <c r="V806" s="57"/>
      <c r="W806" s="5"/>
      <c r="X806" s="5"/>
    </row>
    <row r="807" spans="1:24" x14ac:dyDescent="0.25">
      <c r="A807" s="5"/>
      <c r="B807" s="5"/>
      <c r="C807" s="5"/>
      <c r="D807" s="5"/>
      <c r="E807" s="5"/>
      <c r="F807" s="5"/>
      <c r="G807" s="5"/>
      <c r="H807" s="5"/>
      <c r="I807" s="5"/>
      <c r="J807" s="5"/>
      <c r="K807" s="5"/>
      <c r="L807" s="5"/>
      <c r="M807" s="5"/>
      <c r="N807" s="5"/>
      <c r="O807" s="5"/>
      <c r="P807" s="5"/>
      <c r="Q807" s="5"/>
      <c r="R807" s="5"/>
      <c r="S807" s="5"/>
      <c r="T807" s="5"/>
      <c r="U807" s="5"/>
      <c r="V807" s="57"/>
      <c r="W807" s="5"/>
      <c r="X807" s="5"/>
    </row>
    <row r="808" spans="1:24" x14ac:dyDescent="0.25">
      <c r="A808" s="5"/>
      <c r="B808" s="5"/>
      <c r="C808" s="5"/>
      <c r="D808" s="5"/>
      <c r="E808" s="5"/>
      <c r="F808" s="5"/>
      <c r="G808" s="5"/>
      <c r="H808" s="5"/>
      <c r="I808" s="5"/>
      <c r="J808" s="5"/>
      <c r="K808" s="5"/>
      <c r="L808" s="5"/>
      <c r="M808" s="5"/>
      <c r="N808" s="5"/>
      <c r="O808" s="5"/>
      <c r="P808" s="5"/>
      <c r="Q808" s="5"/>
      <c r="R808" s="5"/>
      <c r="S808" s="5"/>
      <c r="T808" s="5"/>
      <c r="U808" s="5"/>
      <c r="V808" s="57"/>
      <c r="W808" s="5"/>
      <c r="X808" s="5"/>
    </row>
    <row r="809" spans="1:24" x14ac:dyDescent="0.25">
      <c r="A809" s="5"/>
      <c r="B809" s="5"/>
      <c r="C809" s="5"/>
      <c r="D809" s="5"/>
      <c r="E809" s="5"/>
      <c r="F809" s="5"/>
      <c r="G809" s="5"/>
      <c r="H809" s="5"/>
      <c r="I809" s="5"/>
      <c r="J809" s="5"/>
      <c r="K809" s="5"/>
      <c r="L809" s="5"/>
      <c r="M809" s="5"/>
      <c r="N809" s="5"/>
      <c r="O809" s="5"/>
      <c r="P809" s="5"/>
      <c r="Q809" s="5"/>
      <c r="R809" s="5"/>
      <c r="S809" s="5"/>
      <c r="T809" s="5"/>
      <c r="U809" s="5"/>
      <c r="V809" s="57"/>
      <c r="W809" s="5"/>
      <c r="X809" s="5"/>
    </row>
    <row r="810" spans="1:24" x14ac:dyDescent="0.25">
      <c r="A810" s="5"/>
      <c r="B810" s="5"/>
      <c r="C810" s="5"/>
      <c r="D810" s="5"/>
      <c r="E810" s="5"/>
      <c r="F810" s="5"/>
      <c r="G810" s="5"/>
      <c r="H810" s="5"/>
      <c r="I810" s="5"/>
      <c r="J810" s="5"/>
      <c r="K810" s="5"/>
      <c r="L810" s="5"/>
      <c r="M810" s="5"/>
      <c r="N810" s="5"/>
      <c r="O810" s="5"/>
      <c r="P810" s="5"/>
      <c r="Q810" s="5"/>
      <c r="R810" s="5"/>
      <c r="S810" s="5"/>
      <c r="T810" s="5"/>
      <c r="U810" s="5"/>
      <c r="V810" s="57"/>
      <c r="W810" s="5"/>
      <c r="X810" s="5"/>
    </row>
    <row r="811" spans="1:24" x14ac:dyDescent="0.25">
      <c r="A811" s="5"/>
      <c r="B811" s="5"/>
      <c r="C811" s="5"/>
      <c r="D811" s="5"/>
      <c r="E811" s="5"/>
      <c r="F811" s="5"/>
      <c r="G811" s="5"/>
      <c r="H811" s="5"/>
      <c r="I811" s="5"/>
      <c r="J811" s="5"/>
      <c r="K811" s="5"/>
      <c r="L811" s="5"/>
      <c r="M811" s="5"/>
      <c r="N811" s="5"/>
      <c r="O811" s="5"/>
      <c r="P811" s="5"/>
      <c r="Q811" s="5"/>
      <c r="R811" s="5"/>
      <c r="S811" s="5"/>
      <c r="T811" s="5"/>
      <c r="U811" s="5"/>
      <c r="V811" s="57"/>
      <c r="W811" s="5"/>
      <c r="X811" s="5"/>
    </row>
    <row r="812" spans="1:24" x14ac:dyDescent="0.25">
      <c r="A812" s="5"/>
      <c r="B812" s="5"/>
      <c r="C812" s="5"/>
      <c r="D812" s="5"/>
      <c r="E812" s="5"/>
      <c r="F812" s="5"/>
      <c r="G812" s="5"/>
      <c r="H812" s="5"/>
      <c r="I812" s="5"/>
      <c r="J812" s="5"/>
      <c r="K812" s="5"/>
      <c r="L812" s="5"/>
      <c r="M812" s="5"/>
      <c r="N812" s="5"/>
      <c r="O812" s="5"/>
      <c r="P812" s="5"/>
      <c r="Q812" s="5"/>
      <c r="R812" s="5"/>
      <c r="S812" s="5"/>
      <c r="T812" s="5"/>
      <c r="U812" s="5"/>
      <c r="V812" s="57"/>
      <c r="W812" s="5"/>
      <c r="X812" s="5"/>
    </row>
    <row r="813" spans="1:24" x14ac:dyDescent="0.25">
      <c r="A813" s="5"/>
      <c r="B813" s="5"/>
      <c r="C813" s="5"/>
      <c r="D813" s="5"/>
      <c r="E813" s="5"/>
      <c r="F813" s="5"/>
      <c r="G813" s="5"/>
      <c r="H813" s="5"/>
      <c r="I813" s="5"/>
      <c r="J813" s="5"/>
      <c r="K813" s="5"/>
      <c r="L813" s="5"/>
      <c r="M813" s="5"/>
      <c r="N813" s="5"/>
      <c r="O813" s="5"/>
      <c r="P813" s="5"/>
      <c r="Q813" s="5"/>
      <c r="R813" s="5"/>
      <c r="S813" s="5"/>
      <c r="T813" s="5"/>
      <c r="U813" s="5"/>
      <c r="V813" s="57"/>
      <c r="W813" s="5"/>
      <c r="X813" s="5"/>
    </row>
    <row r="814" spans="1:24" x14ac:dyDescent="0.25">
      <c r="A814" s="5"/>
      <c r="B814" s="5"/>
      <c r="C814" s="5"/>
      <c r="D814" s="5"/>
      <c r="E814" s="5"/>
      <c r="F814" s="5"/>
      <c r="G814" s="5"/>
      <c r="H814" s="5"/>
      <c r="I814" s="5"/>
      <c r="J814" s="5"/>
      <c r="K814" s="5"/>
      <c r="L814" s="5"/>
      <c r="M814" s="5"/>
      <c r="N814" s="5"/>
      <c r="O814" s="5"/>
      <c r="P814" s="5"/>
      <c r="Q814" s="5"/>
      <c r="R814" s="5"/>
      <c r="S814" s="5"/>
      <c r="T814" s="5"/>
      <c r="U814" s="5"/>
      <c r="V814" s="57"/>
      <c r="W814" s="5"/>
      <c r="X814" s="5"/>
    </row>
    <row r="815" spans="1:24" x14ac:dyDescent="0.25">
      <c r="A815" s="5"/>
      <c r="B815" s="5"/>
      <c r="C815" s="5"/>
      <c r="D815" s="5"/>
      <c r="E815" s="5"/>
      <c r="F815" s="5"/>
      <c r="G815" s="5"/>
      <c r="H815" s="5"/>
      <c r="I815" s="5"/>
      <c r="J815" s="5"/>
      <c r="K815" s="5"/>
      <c r="L815" s="5"/>
      <c r="M815" s="5"/>
      <c r="N815" s="5"/>
      <c r="O815" s="5"/>
      <c r="P815" s="5"/>
      <c r="Q815" s="5"/>
      <c r="R815" s="5"/>
      <c r="S815" s="5"/>
      <c r="T815" s="5"/>
      <c r="U815" s="5"/>
      <c r="V815" s="57"/>
      <c r="W815" s="5"/>
      <c r="X815" s="5"/>
    </row>
    <row r="816" spans="1:24" x14ac:dyDescent="0.25">
      <c r="A816" s="5"/>
      <c r="B816" s="5"/>
      <c r="C816" s="5"/>
      <c r="D816" s="5"/>
      <c r="E816" s="5"/>
      <c r="F816" s="5"/>
      <c r="G816" s="5"/>
      <c r="H816" s="5"/>
      <c r="I816" s="5"/>
      <c r="J816" s="5"/>
      <c r="K816" s="5"/>
      <c r="L816" s="5"/>
      <c r="M816" s="5"/>
      <c r="N816" s="5"/>
      <c r="O816" s="5"/>
      <c r="P816" s="5"/>
      <c r="Q816" s="5"/>
      <c r="R816" s="5"/>
      <c r="S816" s="5"/>
      <c r="T816" s="5"/>
      <c r="U816" s="5"/>
      <c r="V816" s="57"/>
      <c r="W816" s="5"/>
      <c r="X816" s="5"/>
    </row>
    <row r="817" spans="1:24" x14ac:dyDescent="0.25">
      <c r="A817" s="5"/>
      <c r="B817" s="5"/>
      <c r="C817" s="5"/>
      <c r="D817" s="5"/>
      <c r="E817" s="5"/>
      <c r="F817" s="5"/>
      <c r="G817" s="5"/>
      <c r="H817" s="5"/>
      <c r="I817" s="5"/>
      <c r="J817" s="5"/>
      <c r="K817" s="5"/>
      <c r="L817" s="5"/>
      <c r="M817" s="5"/>
      <c r="N817" s="5"/>
      <c r="O817" s="5"/>
      <c r="P817" s="5"/>
      <c r="Q817" s="5"/>
      <c r="R817" s="5"/>
      <c r="S817" s="5"/>
      <c r="T817" s="5"/>
      <c r="U817" s="5"/>
      <c r="V817" s="57"/>
      <c r="W817" s="5"/>
      <c r="X817" s="5"/>
    </row>
    <row r="818" spans="1:24" x14ac:dyDescent="0.25">
      <c r="A818" s="5"/>
      <c r="B818" s="5"/>
      <c r="C818" s="5"/>
      <c r="D818" s="5"/>
      <c r="E818" s="5"/>
      <c r="F818" s="5"/>
      <c r="G818" s="5"/>
      <c r="H818" s="5"/>
      <c r="I818" s="5"/>
      <c r="J818" s="5"/>
      <c r="K818" s="5"/>
      <c r="L818" s="5"/>
      <c r="M818" s="5"/>
      <c r="N818" s="5"/>
      <c r="O818" s="5"/>
      <c r="P818" s="5"/>
      <c r="Q818" s="5"/>
      <c r="R818" s="5"/>
      <c r="S818" s="5"/>
      <c r="T818" s="5"/>
      <c r="U818" s="5"/>
      <c r="V818" s="57"/>
      <c r="W818" s="5"/>
      <c r="X818" s="5"/>
    </row>
    <row r="819" spans="1:24" x14ac:dyDescent="0.25">
      <c r="A819" s="5"/>
      <c r="B819" s="5"/>
      <c r="C819" s="5"/>
      <c r="D819" s="5"/>
      <c r="E819" s="5"/>
      <c r="F819" s="5"/>
      <c r="G819" s="5"/>
      <c r="H819" s="5"/>
      <c r="I819" s="5"/>
      <c r="J819" s="5"/>
      <c r="K819" s="5"/>
      <c r="L819" s="5"/>
      <c r="M819" s="5"/>
      <c r="N819" s="5"/>
      <c r="O819" s="5"/>
      <c r="P819" s="5"/>
      <c r="Q819" s="5"/>
      <c r="R819" s="5"/>
      <c r="S819" s="5"/>
      <c r="T819" s="5"/>
      <c r="U819" s="5"/>
      <c r="V819" s="57"/>
      <c r="W819" s="5"/>
      <c r="X819" s="5"/>
    </row>
    <row r="820" spans="1:24" x14ac:dyDescent="0.25">
      <c r="A820" s="5"/>
      <c r="B820" s="5"/>
      <c r="C820" s="5"/>
      <c r="D820" s="5"/>
      <c r="E820" s="5"/>
      <c r="F820" s="5"/>
      <c r="G820" s="5"/>
      <c r="H820" s="5"/>
      <c r="I820" s="5"/>
      <c r="J820" s="5"/>
      <c r="K820" s="5"/>
      <c r="L820" s="5"/>
      <c r="M820" s="5"/>
      <c r="N820" s="5"/>
      <c r="O820" s="5"/>
      <c r="P820" s="5"/>
      <c r="Q820" s="5"/>
      <c r="R820" s="5"/>
      <c r="S820" s="5"/>
      <c r="T820" s="5"/>
      <c r="U820" s="5"/>
      <c r="V820" s="57"/>
      <c r="W820" s="5"/>
      <c r="X820" s="5"/>
    </row>
    <row r="821" spans="1:24" x14ac:dyDescent="0.25">
      <c r="A821" s="5"/>
      <c r="B821" s="5"/>
      <c r="C821" s="5"/>
      <c r="D821" s="5"/>
      <c r="E821" s="5"/>
      <c r="F821" s="5"/>
      <c r="G821" s="5"/>
      <c r="H821" s="5"/>
      <c r="I821" s="5"/>
      <c r="J821" s="5"/>
      <c r="K821" s="5"/>
      <c r="L821" s="5"/>
      <c r="M821" s="5"/>
      <c r="N821" s="5"/>
      <c r="O821" s="5"/>
      <c r="P821" s="5"/>
      <c r="Q821" s="5"/>
      <c r="R821" s="5"/>
      <c r="S821" s="5"/>
      <c r="T821" s="5"/>
      <c r="U821" s="5"/>
      <c r="V821" s="57"/>
      <c r="W821" s="5"/>
      <c r="X821" s="5"/>
    </row>
    <row r="822" spans="1:24" x14ac:dyDescent="0.25">
      <c r="A822" s="5"/>
      <c r="B822" s="5"/>
      <c r="C822" s="5"/>
      <c r="D822" s="5"/>
      <c r="E822" s="5"/>
      <c r="F822" s="5"/>
      <c r="G822" s="5"/>
      <c r="H822" s="5"/>
      <c r="I822" s="5"/>
      <c r="J822" s="5"/>
      <c r="K822" s="5"/>
      <c r="L822" s="5"/>
      <c r="M822" s="5"/>
      <c r="N822" s="5"/>
      <c r="O822" s="5"/>
      <c r="P822" s="5"/>
      <c r="Q822" s="5"/>
      <c r="R822" s="5"/>
      <c r="S822" s="5"/>
      <c r="T822" s="5"/>
      <c r="U822" s="5"/>
      <c r="V822" s="57"/>
      <c r="W822" s="5"/>
      <c r="X822" s="5"/>
    </row>
    <row r="823" spans="1:24" x14ac:dyDescent="0.25">
      <c r="A823" s="5"/>
      <c r="B823" s="5"/>
      <c r="C823" s="5"/>
      <c r="D823" s="5"/>
      <c r="E823" s="5"/>
      <c r="F823" s="5"/>
      <c r="G823" s="5"/>
      <c r="H823" s="5"/>
      <c r="I823" s="5"/>
      <c r="J823" s="5"/>
      <c r="K823" s="5"/>
      <c r="L823" s="5"/>
      <c r="M823" s="5"/>
      <c r="N823" s="5"/>
      <c r="O823" s="5"/>
      <c r="P823" s="5"/>
      <c r="Q823" s="5"/>
      <c r="R823" s="5"/>
      <c r="S823" s="5"/>
      <c r="T823" s="5"/>
      <c r="U823" s="5"/>
      <c r="V823" s="57"/>
      <c r="W823" s="5"/>
      <c r="X823" s="5"/>
    </row>
    <row r="824" spans="1:24" x14ac:dyDescent="0.25">
      <c r="A824" s="5"/>
      <c r="B824" s="5"/>
      <c r="C824" s="5"/>
      <c r="D824" s="5"/>
      <c r="E824" s="5"/>
      <c r="F824" s="5"/>
      <c r="G824" s="5"/>
      <c r="H824" s="5"/>
      <c r="I824" s="5"/>
      <c r="J824" s="5"/>
      <c r="K824" s="5"/>
      <c r="L824" s="5"/>
      <c r="M824" s="5"/>
      <c r="N824" s="5"/>
      <c r="O824" s="5"/>
      <c r="P824" s="5"/>
      <c r="Q824" s="5"/>
      <c r="R824" s="5"/>
      <c r="S824" s="5"/>
      <c r="T824" s="5"/>
      <c r="U824" s="5"/>
      <c r="V824" s="57"/>
      <c r="W824" s="5"/>
      <c r="X824" s="5"/>
    </row>
    <row r="825" spans="1:24" x14ac:dyDescent="0.25">
      <c r="A825" s="5"/>
      <c r="B825" s="5"/>
      <c r="C825" s="5"/>
      <c r="D825" s="5"/>
      <c r="E825" s="5"/>
      <c r="F825" s="5"/>
      <c r="G825" s="5"/>
      <c r="H825" s="5"/>
      <c r="I825" s="5"/>
      <c r="J825" s="5"/>
      <c r="K825" s="5"/>
      <c r="L825" s="5"/>
      <c r="M825" s="5"/>
      <c r="N825" s="5"/>
      <c r="O825" s="5"/>
      <c r="P825" s="5"/>
      <c r="Q825" s="5"/>
      <c r="R825" s="5"/>
      <c r="S825" s="5"/>
      <c r="T825" s="5"/>
      <c r="U825" s="5"/>
      <c r="V825" s="57"/>
      <c r="W825" s="5"/>
      <c r="X825" s="5"/>
    </row>
    <row r="826" spans="1:24" x14ac:dyDescent="0.25">
      <c r="A826" s="5"/>
      <c r="B826" s="5"/>
      <c r="C826" s="5"/>
      <c r="D826" s="5"/>
      <c r="E826" s="5"/>
      <c r="F826" s="5"/>
      <c r="G826" s="5"/>
      <c r="H826" s="5"/>
      <c r="I826" s="5"/>
      <c r="J826" s="5"/>
      <c r="K826" s="5"/>
      <c r="L826" s="5"/>
      <c r="M826" s="5"/>
      <c r="N826" s="5"/>
      <c r="O826" s="5"/>
      <c r="P826" s="5"/>
      <c r="Q826" s="5"/>
      <c r="R826" s="5"/>
      <c r="S826" s="5"/>
      <c r="T826" s="5"/>
      <c r="U826" s="5"/>
      <c r="V826" s="57"/>
      <c r="W826" s="5"/>
      <c r="X826" s="5"/>
    </row>
    <row r="827" spans="1:24" x14ac:dyDescent="0.25">
      <c r="A827" s="5"/>
      <c r="B827" s="5"/>
      <c r="C827" s="5"/>
      <c r="D827" s="5"/>
      <c r="E827" s="5"/>
      <c r="F827" s="5"/>
      <c r="G827" s="5"/>
      <c r="H827" s="5"/>
      <c r="I827" s="5"/>
      <c r="J827" s="5"/>
      <c r="K827" s="5"/>
      <c r="L827" s="5"/>
      <c r="M827" s="5"/>
      <c r="N827" s="5"/>
      <c r="O827" s="5"/>
      <c r="P827" s="5"/>
      <c r="Q827" s="5"/>
      <c r="R827" s="5"/>
      <c r="S827" s="5"/>
      <c r="T827" s="5"/>
      <c r="U827" s="5"/>
      <c r="V827" s="57"/>
      <c r="W827" s="5"/>
      <c r="X827" s="5"/>
    </row>
    <row r="828" spans="1:24" x14ac:dyDescent="0.25">
      <c r="A828" s="5"/>
      <c r="B828" s="5"/>
      <c r="C828" s="5"/>
      <c r="D828" s="5"/>
      <c r="E828" s="5"/>
      <c r="F828" s="5"/>
      <c r="G828" s="5"/>
      <c r="H828" s="5"/>
      <c r="I828" s="5"/>
      <c r="J828" s="5"/>
      <c r="K828" s="5"/>
      <c r="L828" s="5"/>
      <c r="M828" s="5"/>
      <c r="N828" s="5"/>
      <c r="O828" s="5"/>
      <c r="P828" s="5"/>
      <c r="Q828" s="5"/>
      <c r="R828" s="5"/>
      <c r="S828" s="5"/>
      <c r="T828" s="5"/>
      <c r="U828" s="5"/>
      <c r="V828" s="57"/>
      <c r="W828" s="5"/>
      <c r="X828" s="5"/>
    </row>
    <row r="829" spans="1:24" x14ac:dyDescent="0.25">
      <c r="A829" s="5"/>
      <c r="B829" s="5"/>
      <c r="C829" s="5"/>
      <c r="D829" s="5"/>
      <c r="E829" s="5"/>
      <c r="F829" s="5"/>
      <c r="G829" s="5"/>
      <c r="H829" s="5"/>
      <c r="I829" s="5"/>
      <c r="J829" s="5"/>
      <c r="K829" s="5"/>
      <c r="L829" s="5"/>
      <c r="M829" s="5"/>
      <c r="N829" s="5"/>
      <c r="O829" s="5"/>
      <c r="P829" s="5"/>
      <c r="Q829" s="5"/>
      <c r="R829" s="5"/>
      <c r="S829" s="5"/>
      <c r="T829" s="5"/>
      <c r="U829" s="5"/>
      <c r="V829" s="57"/>
      <c r="W829" s="5"/>
      <c r="X829" s="5"/>
    </row>
    <row r="830" spans="1:24" x14ac:dyDescent="0.25">
      <c r="A830" s="5"/>
      <c r="B830" s="5"/>
      <c r="C830" s="5"/>
      <c r="D830" s="5"/>
      <c r="E830" s="5"/>
      <c r="F830" s="5"/>
      <c r="G830" s="5"/>
      <c r="H830" s="5"/>
      <c r="I830" s="5"/>
      <c r="J830" s="5"/>
      <c r="K830" s="5"/>
      <c r="L830" s="5"/>
      <c r="M830" s="5"/>
      <c r="N830" s="5"/>
      <c r="O830" s="5"/>
      <c r="P830" s="5"/>
      <c r="Q830" s="5"/>
      <c r="R830" s="5"/>
      <c r="S830" s="5"/>
      <c r="T830" s="5"/>
      <c r="U830" s="5"/>
      <c r="V830" s="57"/>
      <c r="W830" s="5"/>
      <c r="X830" s="5"/>
    </row>
    <row r="831" spans="1:24" x14ac:dyDescent="0.25">
      <c r="A831" s="5"/>
      <c r="B831" s="5"/>
      <c r="C831" s="5"/>
      <c r="D831" s="5"/>
      <c r="E831" s="5"/>
      <c r="F831" s="5"/>
      <c r="G831" s="5"/>
      <c r="H831" s="5"/>
      <c r="I831" s="5"/>
      <c r="J831" s="5"/>
      <c r="K831" s="5"/>
      <c r="L831" s="5"/>
      <c r="M831" s="5"/>
      <c r="N831" s="5"/>
      <c r="O831" s="5"/>
      <c r="P831" s="5"/>
      <c r="Q831" s="5"/>
      <c r="R831" s="5"/>
      <c r="S831" s="5"/>
      <c r="T831" s="5"/>
      <c r="U831" s="5"/>
      <c r="V831" s="57"/>
      <c r="W831" s="5"/>
      <c r="X831" s="5"/>
    </row>
    <row r="832" spans="1:24" x14ac:dyDescent="0.25">
      <c r="A832" s="5"/>
      <c r="B832" s="5"/>
      <c r="C832" s="5"/>
      <c r="D832" s="5"/>
      <c r="E832" s="5"/>
      <c r="F832" s="5"/>
      <c r="G832" s="5"/>
      <c r="H832" s="5"/>
      <c r="I832" s="5"/>
      <c r="J832" s="5"/>
      <c r="K832" s="5"/>
      <c r="L832" s="5"/>
      <c r="M832" s="5"/>
      <c r="N832" s="5"/>
      <c r="O832" s="5"/>
      <c r="P832" s="5"/>
      <c r="Q832" s="5"/>
      <c r="R832" s="5"/>
      <c r="S832" s="5"/>
      <c r="T832" s="5"/>
      <c r="U832" s="5"/>
      <c r="V832" s="57"/>
      <c r="W832" s="5"/>
      <c r="X832" s="5"/>
    </row>
    <row r="833" spans="1:24" x14ac:dyDescent="0.25">
      <c r="A833" s="5"/>
      <c r="B833" s="5"/>
      <c r="C833" s="5"/>
      <c r="D833" s="5"/>
      <c r="E833" s="5"/>
      <c r="F833" s="5"/>
      <c r="G833" s="5"/>
      <c r="H833" s="5"/>
      <c r="I833" s="5"/>
      <c r="J833" s="5"/>
      <c r="K833" s="5"/>
      <c r="L833" s="5"/>
      <c r="M833" s="5"/>
      <c r="N833" s="5"/>
      <c r="O833" s="5"/>
      <c r="P833" s="5"/>
      <c r="Q833" s="5"/>
      <c r="R833" s="5"/>
      <c r="S833" s="5"/>
      <c r="T833" s="5"/>
      <c r="U833" s="5"/>
      <c r="V833" s="57"/>
      <c r="W833" s="5"/>
      <c r="X833" s="5"/>
    </row>
    <row r="834" spans="1:24" x14ac:dyDescent="0.25">
      <c r="A834" s="5"/>
      <c r="B834" s="5"/>
      <c r="C834" s="5"/>
      <c r="D834" s="5"/>
      <c r="E834" s="5"/>
      <c r="F834" s="5"/>
      <c r="G834" s="5"/>
      <c r="H834" s="5"/>
      <c r="I834" s="5"/>
      <c r="J834" s="5"/>
      <c r="K834" s="5"/>
      <c r="L834" s="5"/>
      <c r="M834" s="5"/>
      <c r="N834" s="5"/>
      <c r="O834" s="5"/>
      <c r="P834" s="5"/>
      <c r="Q834" s="5"/>
      <c r="R834" s="5"/>
      <c r="S834" s="5"/>
      <c r="T834" s="5"/>
      <c r="U834" s="5"/>
      <c r="V834" s="57"/>
      <c r="W834" s="5"/>
      <c r="X834" s="5"/>
    </row>
    <row r="835" spans="1:24" x14ac:dyDescent="0.25">
      <c r="A835" s="5"/>
      <c r="B835" s="5"/>
      <c r="C835" s="5"/>
      <c r="D835" s="5"/>
      <c r="E835" s="5"/>
      <c r="F835" s="5"/>
      <c r="G835" s="5"/>
      <c r="H835" s="5"/>
      <c r="I835" s="5"/>
      <c r="J835" s="5"/>
      <c r="K835" s="5"/>
      <c r="L835" s="5"/>
      <c r="M835" s="5"/>
      <c r="N835" s="5"/>
      <c r="O835" s="5"/>
      <c r="P835" s="5"/>
      <c r="Q835" s="5"/>
      <c r="R835" s="5"/>
      <c r="S835" s="5"/>
      <c r="T835" s="5"/>
      <c r="U835" s="5"/>
      <c r="V835" s="57"/>
      <c r="W835" s="5"/>
      <c r="X835" s="5"/>
    </row>
    <row r="836" spans="1:24" x14ac:dyDescent="0.25">
      <c r="A836" s="5"/>
      <c r="B836" s="5"/>
      <c r="C836" s="5"/>
      <c r="D836" s="5"/>
      <c r="E836" s="5"/>
      <c r="F836" s="5"/>
      <c r="G836" s="5"/>
      <c r="H836" s="5"/>
      <c r="I836" s="5"/>
      <c r="J836" s="5"/>
      <c r="K836" s="5"/>
      <c r="L836" s="5"/>
      <c r="M836" s="5"/>
      <c r="N836" s="5"/>
      <c r="O836" s="5"/>
      <c r="P836" s="5"/>
      <c r="Q836" s="5"/>
      <c r="R836" s="5"/>
      <c r="S836" s="5"/>
      <c r="T836" s="5"/>
      <c r="U836" s="5"/>
      <c r="V836" s="57"/>
      <c r="W836" s="5"/>
      <c r="X836" s="5"/>
    </row>
    <row r="837" spans="1:24" x14ac:dyDescent="0.25">
      <c r="A837" s="5"/>
      <c r="B837" s="5"/>
      <c r="C837" s="5"/>
      <c r="D837" s="5"/>
      <c r="E837" s="5"/>
      <c r="F837" s="5"/>
      <c r="G837" s="5"/>
      <c r="H837" s="5"/>
      <c r="I837" s="5"/>
      <c r="J837" s="5"/>
      <c r="K837" s="5"/>
      <c r="L837" s="5"/>
      <c r="M837" s="5"/>
      <c r="N837" s="5"/>
      <c r="O837" s="5"/>
      <c r="P837" s="5"/>
      <c r="Q837" s="5"/>
      <c r="R837" s="5"/>
      <c r="S837" s="5"/>
      <c r="T837" s="5"/>
      <c r="U837" s="5"/>
      <c r="V837" s="57"/>
      <c r="W837" s="5"/>
      <c r="X837" s="5"/>
    </row>
    <row r="838" spans="1:24" x14ac:dyDescent="0.25">
      <c r="A838" s="5"/>
      <c r="B838" s="5"/>
      <c r="C838" s="5"/>
      <c r="D838" s="5"/>
      <c r="E838" s="5"/>
      <c r="F838" s="5"/>
      <c r="G838" s="5"/>
      <c r="H838" s="5"/>
      <c r="I838" s="5"/>
      <c r="J838" s="5"/>
      <c r="K838" s="5"/>
      <c r="L838" s="5"/>
      <c r="M838" s="5"/>
      <c r="N838" s="5"/>
      <c r="O838" s="5"/>
      <c r="P838" s="5"/>
      <c r="Q838" s="5"/>
      <c r="R838" s="5"/>
      <c r="S838" s="5"/>
      <c r="T838" s="5"/>
      <c r="U838" s="5"/>
      <c r="V838" s="57"/>
      <c r="W838" s="5"/>
      <c r="X838" s="5"/>
    </row>
    <row r="839" spans="1:24" x14ac:dyDescent="0.25">
      <c r="A839" s="5"/>
      <c r="B839" s="5"/>
      <c r="C839" s="5"/>
      <c r="D839" s="5"/>
      <c r="E839" s="5"/>
      <c r="F839" s="5"/>
      <c r="G839" s="5"/>
      <c r="H839" s="5"/>
      <c r="I839" s="5"/>
      <c r="J839" s="5"/>
      <c r="K839" s="5"/>
      <c r="L839" s="5"/>
      <c r="M839" s="5"/>
      <c r="N839" s="5"/>
      <c r="O839" s="5"/>
      <c r="P839" s="5"/>
      <c r="Q839" s="5"/>
      <c r="R839" s="5"/>
      <c r="S839" s="5"/>
      <c r="T839" s="5"/>
      <c r="U839" s="5"/>
      <c r="V839" s="57"/>
      <c r="W839" s="5"/>
      <c r="X839" s="5"/>
    </row>
    <row r="840" spans="1:24" x14ac:dyDescent="0.25">
      <c r="A840" s="5"/>
      <c r="B840" s="5"/>
      <c r="C840" s="5"/>
      <c r="D840" s="5"/>
      <c r="E840" s="5"/>
      <c r="F840" s="5"/>
      <c r="G840" s="5"/>
      <c r="H840" s="5"/>
      <c r="I840" s="5"/>
      <c r="J840" s="5"/>
      <c r="K840" s="5"/>
      <c r="L840" s="5"/>
      <c r="M840" s="5"/>
      <c r="N840" s="5"/>
      <c r="O840" s="5"/>
      <c r="P840" s="5"/>
      <c r="Q840" s="5"/>
      <c r="R840" s="5"/>
      <c r="S840" s="5"/>
      <c r="T840" s="5"/>
      <c r="U840" s="5"/>
      <c r="V840" s="57"/>
      <c r="W840" s="5"/>
      <c r="X840" s="5"/>
    </row>
    <row r="841" spans="1:24" x14ac:dyDescent="0.25">
      <c r="A841" s="5"/>
      <c r="B841" s="5"/>
      <c r="C841" s="5"/>
      <c r="D841" s="5"/>
      <c r="E841" s="5"/>
      <c r="F841" s="5"/>
      <c r="G841" s="5"/>
      <c r="H841" s="5"/>
      <c r="I841" s="5"/>
      <c r="J841" s="5"/>
      <c r="K841" s="5"/>
      <c r="L841" s="5"/>
      <c r="M841" s="5"/>
      <c r="N841" s="5"/>
      <c r="O841" s="5"/>
      <c r="P841" s="5"/>
      <c r="Q841" s="5"/>
      <c r="R841" s="5"/>
      <c r="S841" s="5"/>
      <c r="T841" s="5"/>
      <c r="U841" s="5"/>
      <c r="V841" s="57"/>
      <c r="W841" s="5"/>
      <c r="X841" s="5"/>
    </row>
    <row r="842" spans="1:24" x14ac:dyDescent="0.25">
      <c r="A842" s="5"/>
      <c r="B842" s="5"/>
      <c r="C842" s="5"/>
      <c r="D842" s="5"/>
      <c r="E842" s="5"/>
      <c r="F842" s="5"/>
      <c r="G842" s="5"/>
      <c r="H842" s="5"/>
      <c r="I842" s="5"/>
      <c r="J842" s="5"/>
      <c r="K842" s="5"/>
      <c r="L842" s="5"/>
      <c r="M842" s="5"/>
      <c r="N842" s="5"/>
      <c r="O842" s="5"/>
      <c r="P842" s="5"/>
      <c r="Q842" s="5"/>
      <c r="R842" s="5"/>
      <c r="S842" s="5"/>
      <c r="T842" s="5"/>
      <c r="U842" s="5"/>
      <c r="V842" s="57"/>
      <c r="W842" s="5"/>
      <c r="X842" s="5"/>
    </row>
    <row r="843" spans="1:24" x14ac:dyDescent="0.25">
      <c r="A843" s="5"/>
      <c r="B843" s="5"/>
      <c r="C843" s="5"/>
      <c r="D843" s="5"/>
      <c r="E843" s="5"/>
      <c r="F843" s="5"/>
      <c r="G843" s="5"/>
      <c r="H843" s="5"/>
      <c r="I843" s="5"/>
      <c r="J843" s="5"/>
      <c r="K843" s="5"/>
      <c r="L843" s="5"/>
      <c r="M843" s="5"/>
      <c r="N843" s="5"/>
      <c r="O843" s="5"/>
      <c r="P843" s="5"/>
      <c r="Q843" s="5"/>
      <c r="R843" s="5"/>
      <c r="S843" s="5"/>
      <c r="T843" s="5"/>
      <c r="U843" s="5"/>
      <c r="V843" s="57"/>
      <c r="W843" s="5"/>
      <c r="X843" s="5"/>
    </row>
    <row r="844" spans="1:24" x14ac:dyDescent="0.25">
      <c r="A844" s="5"/>
      <c r="B844" s="5"/>
      <c r="C844" s="5"/>
      <c r="D844" s="5"/>
      <c r="E844" s="5"/>
      <c r="F844" s="5"/>
      <c r="G844" s="5"/>
      <c r="H844" s="5"/>
      <c r="I844" s="5"/>
      <c r="J844" s="5"/>
      <c r="K844" s="5"/>
      <c r="L844" s="5"/>
      <c r="M844" s="5"/>
      <c r="N844" s="5"/>
      <c r="O844" s="5"/>
      <c r="P844" s="5"/>
      <c r="Q844" s="5"/>
      <c r="R844" s="5"/>
      <c r="S844" s="5"/>
      <c r="T844" s="5"/>
      <c r="U844" s="5"/>
      <c r="V844" s="57"/>
      <c r="W844" s="5"/>
      <c r="X844" s="5"/>
    </row>
    <row r="845" spans="1:24" x14ac:dyDescent="0.25">
      <c r="A845" s="5"/>
      <c r="B845" s="5"/>
      <c r="C845" s="5"/>
      <c r="D845" s="5"/>
      <c r="E845" s="5"/>
      <c r="F845" s="5"/>
      <c r="G845" s="5"/>
      <c r="H845" s="5"/>
      <c r="I845" s="5"/>
      <c r="J845" s="5"/>
      <c r="K845" s="5"/>
      <c r="L845" s="5"/>
      <c r="M845" s="5"/>
      <c r="N845" s="5"/>
      <c r="O845" s="5"/>
      <c r="P845" s="5"/>
      <c r="Q845" s="5"/>
      <c r="R845" s="5"/>
      <c r="S845" s="5"/>
      <c r="T845" s="5"/>
      <c r="U845" s="5"/>
      <c r="V845" s="57"/>
      <c r="W845" s="5"/>
      <c r="X845" s="5"/>
    </row>
    <row r="846" spans="1:24" x14ac:dyDescent="0.25">
      <c r="A846" s="5"/>
      <c r="B846" s="5"/>
      <c r="C846" s="5"/>
      <c r="D846" s="5"/>
      <c r="E846" s="5"/>
      <c r="F846" s="5"/>
      <c r="G846" s="5"/>
      <c r="H846" s="5"/>
      <c r="I846" s="5"/>
      <c r="J846" s="5"/>
      <c r="K846" s="5"/>
      <c r="L846" s="5"/>
      <c r="M846" s="5"/>
      <c r="N846" s="5"/>
      <c r="O846" s="5"/>
      <c r="P846" s="5"/>
      <c r="Q846" s="5"/>
      <c r="R846" s="5"/>
      <c r="S846" s="5"/>
      <c r="T846" s="5"/>
      <c r="U846" s="5"/>
      <c r="V846" s="57"/>
      <c r="W846" s="5"/>
      <c r="X846" s="5"/>
    </row>
    <row r="847" spans="1:24" x14ac:dyDescent="0.25">
      <c r="A847" s="5"/>
      <c r="B847" s="5"/>
      <c r="C847" s="5"/>
      <c r="D847" s="5"/>
      <c r="E847" s="5"/>
      <c r="F847" s="5"/>
      <c r="G847" s="5"/>
      <c r="H847" s="5"/>
      <c r="I847" s="5"/>
      <c r="J847" s="5"/>
      <c r="K847" s="5"/>
      <c r="L847" s="5"/>
      <c r="M847" s="5"/>
      <c r="N847" s="5"/>
      <c r="O847" s="5"/>
      <c r="P847" s="5"/>
      <c r="Q847" s="5"/>
      <c r="R847" s="5"/>
      <c r="S847" s="5"/>
      <c r="T847" s="5"/>
      <c r="U847" s="5"/>
      <c r="V847" s="57"/>
      <c r="W847" s="5"/>
      <c r="X847" s="5"/>
    </row>
    <row r="848" spans="1:24" x14ac:dyDescent="0.25">
      <c r="A848" s="5"/>
      <c r="B848" s="5"/>
      <c r="C848" s="5"/>
      <c r="D848" s="5"/>
      <c r="E848" s="5"/>
      <c r="F848" s="5"/>
      <c r="G848" s="5"/>
      <c r="H848" s="5"/>
      <c r="I848" s="5"/>
      <c r="J848" s="5"/>
      <c r="K848" s="5"/>
      <c r="L848" s="5"/>
      <c r="M848" s="5"/>
      <c r="N848" s="5"/>
      <c r="O848" s="5"/>
      <c r="P848" s="5"/>
      <c r="Q848" s="5"/>
      <c r="R848" s="5"/>
      <c r="S848" s="5"/>
      <c r="T848" s="5"/>
      <c r="U848" s="5"/>
      <c r="V848" s="57"/>
      <c r="W848" s="5"/>
      <c r="X848" s="5"/>
    </row>
    <row r="849" spans="1:24" x14ac:dyDescent="0.25">
      <c r="A849" s="5"/>
      <c r="B849" s="5"/>
      <c r="C849" s="5"/>
      <c r="D849" s="5"/>
      <c r="E849" s="5"/>
      <c r="F849" s="5"/>
      <c r="G849" s="5"/>
      <c r="H849" s="5"/>
      <c r="I849" s="5"/>
      <c r="J849" s="5"/>
      <c r="K849" s="5"/>
      <c r="L849" s="5"/>
      <c r="M849" s="5"/>
      <c r="N849" s="5"/>
      <c r="O849" s="5"/>
      <c r="P849" s="5"/>
      <c r="Q849" s="5"/>
      <c r="R849" s="5"/>
      <c r="S849" s="5"/>
      <c r="T849" s="5"/>
      <c r="U849" s="5"/>
      <c r="V849" s="57"/>
      <c r="W849" s="5"/>
      <c r="X849" s="5"/>
    </row>
    <row r="850" spans="1:24" x14ac:dyDescent="0.25">
      <c r="A850" s="5"/>
      <c r="B850" s="5"/>
      <c r="C850" s="5"/>
      <c r="D850" s="5"/>
      <c r="E850" s="5"/>
      <c r="F850" s="5"/>
      <c r="G850" s="5"/>
      <c r="H850" s="5"/>
      <c r="I850" s="5"/>
      <c r="J850" s="5"/>
      <c r="K850" s="5"/>
      <c r="L850" s="5"/>
      <c r="M850" s="5"/>
      <c r="N850" s="5"/>
      <c r="O850" s="5"/>
      <c r="P850" s="5"/>
      <c r="Q850" s="5"/>
      <c r="R850" s="5"/>
      <c r="S850" s="5"/>
      <c r="T850" s="5"/>
      <c r="U850" s="5"/>
      <c r="V850" s="57"/>
      <c r="W850" s="5"/>
      <c r="X850" s="5"/>
    </row>
    <row r="851" spans="1:24" x14ac:dyDescent="0.25">
      <c r="A851" s="5"/>
      <c r="B851" s="5"/>
      <c r="C851" s="5"/>
      <c r="D851" s="5"/>
      <c r="E851" s="5"/>
      <c r="F851" s="5"/>
      <c r="G851" s="5"/>
      <c r="H851" s="5"/>
      <c r="I851" s="5"/>
      <c r="J851" s="5"/>
      <c r="K851" s="5"/>
      <c r="L851" s="5"/>
      <c r="M851" s="5"/>
      <c r="N851" s="5"/>
      <c r="O851" s="5"/>
      <c r="P851" s="5"/>
      <c r="Q851" s="5"/>
      <c r="R851" s="5"/>
      <c r="S851" s="5"/>
      <c r="T851" s="5"/>
      <c r="U851" s="5"/>
      <c r="V851" s="57"/>
      <c r="W851" s="5"/>
      <c r="X851" s="5"/>
    </row>
    <row r="852" spans="1:24" x14ac:dyDescent="0.25">
      <c r="A852" s="5"/>
      <c r="B852" s="5"/>
      <c r="C852" s="5"/>
      <c r="D852" s="5"/>
      <c r="E852" s="5"/>
      <c r="F852" s="5"/>
      <c r="G852" s="5"/>
      <c r="H852" s="5"/>
      <c r="I852" s="5"/>
      <c r="J852" s="5"/>
      <c r="K852" s="5"/>
      <c r="L852" s="5"/>
      <c r="M852" s="5"/>
      <c r="N852" s="5"/>
      <c r="O852" s="5"/>
      <c r="P852" s="5"/>
      <c r="Q852" s="5"/>
      <c r="R852" s="5"/>
      <c r="S852" s="5"/>
      <c r="T852" s="5"/>
      <c r="U852" s="5"/>
      <c r="V852" s="57"/>
      <c r="W852" s="5"/>
      <c r="X852" s="5"/>
    </row>
    <row r="853" spans="1:24" x14ac:dyDescent="0.25">
      <c r="A853" s="5"/>
      <c r="B853" s="5"/>
      <c r="C853" s="5"/>
      <c r="D853" s="5"/>
      <c r="E853" s="5"/>
      <c r="F853" s="5"/>
      <c r="G853" s="5"/>
      <c r="H853" s="5"/>
      <c r="I853" s="5"/>
      <c r="J853" s="5"/>
      <c r="K853" s="5"/>
      <c r="L853" s="5"/>
      <c r="M853" s="5"/>
      <c r="N853" s="5"/>
      <c r="O853" s="5"/>
      <c r="P853" s="5"/>
      <c r="Q853" s="5"/>
      <c r="R853" s="5"/>
      <c r="S853" s="5"/>
      <c r="T853" s="5"/>
      <c r="U853" s="5"/>
      <c r="V853" s="57"/>
      <c r="W853" s="5"/>
      <c r="X853" s="5"/>
    </row>
    <row r="854" spans="1:24" x14ac:dyDescent="0.25">
      <c r="A854" s="5"/>
      <c r="B854" s="5"/>
      <c r="C854" s="5"/>
      <c r="D854" s="5"/>
      <c r="E854" s="5"/>
      <c r="F854" s="5"/>
      <c r="G854" s="5"/>
      <c r="H854" s="5"/>
      <c r="I854" s="5"/>
      <c r="J854" s="5"/>
      <c r="K854" s="5"/>
      <c r="L854" s="5"/>
      <c r="M854" s="5"/>
      <c r="N854" s="5"/>
      <c r="O854" s="5"/>
      <c r="P854" s="5"/>
      <c r="Q854" s="5"/>
      <c r="R854" s="5"/>
      <c r="S854" s="5"/>
      <c r="T854" s="5"/>
      <c r="U854" s="5"/>
      <c r="V854" s="57"/>
      <c r="W854" s="5"/>
      <c r="X854" s="5"/>
    </row>
    <row r="855" spans="1:24" x14ac:dyDescent="0.25">
      <c r="A855" s="5"/>
      <c r="B855" s="5"/>
      <c r="C855" s="5"/>
      <c r="D855" s="5"/>
      <c r="E855" s="5"/>
      <c r="F855" s="5"/>
      <c r="G855" s="5"/>
      <c r="H855" s="5"/>
      <c r="I855" s="5"/>
      <c r="J855" s="5"/>
      <c r="K855" s="5"/>
      <c r="L855" s="5"/>
      <c r="M855" s="5"/>
      <c r="N855" s="5"/>
      <c r="O855" s="5"/>
      <c r="P855" s="5"/>
      <c r="Q855" s="5"/>
      <c r="R855" s="5"/>
      <c r="S855" s="5"/>
      <c r="T855" s="5"/>
      <c r="U855" s="5"/>
      <c r="V855" s="57"/>
      <c r="W855" s="5"/>
      <c r="X855" s="5"/>
    </row>
    <row r="856" spans="1:24" x14ac:dyDescent="0.25">
      <c r="A856" s="5"/>
      <c r="B856" s="5"/>
      <c r="C856" s="5"/>
      <c r="D856" s="5"/>
      <c r="E856" s="5"/>
      <c r="F856" s="5"/>
      <c r="G856" s="5"/>
      <c r="H856" s="5"/>
      <c r="I856" s="5"/>
      <c r="J856" s="5"/>
      <c r="K856" s="5"/>
      <c r="L856" s="5"/>
      <c r="M856" s="5"/>
      <c r="N856" s="5"/>
      <c r="O856" s="5"/>
      <c r="P856" s="5"/>
      <c r="Q856" s="5"/>
      <c r="R856" s="5"/>
      <c r="S856" s="5"/>
      <c r="T856" s="5"/>
      <c r="U856" s="5"/>
      <c r="V856" s="57"/>
      <c r="W856" s="5"/>
      <c r="X856" s="5"/>
    </row>
    <row r="857" spans="1:24" x14ac:dyDescent="0.25">
      <c r="A857" s="5"/>
      <c r="B857" s="5"/>
      <c r="C857" s="5"/>
      <c r="D857" s="5"/>
      <c r="E857" s="5"/>
      <c r="F857" s="5"/>
      <c r="G857" s="5"/>
      <c r="H857" s="5"/>
      <c r="I857" s="5"/>
      <c r="J857" s="5"/>
      <c r="K857" s="5"/>
      <c r="L857" s="5"/>
      <c r="M857" s="5"/>
      <c r="N857" s="5"/>
      <c r="O857" s="5"/>
      <c r="P857" s="5"/>
      <c r="Q857" s="5"/>
      <c r="R857" s="5"/>
      <c r="S857" s="5"/>
      <c r="T857" s="5"/>
      <c r="U857" s="5"/>
      <c r="V857" s="57"/>
      <c r="W857" s="5"/>
      <c r="X857" s="5"/>
    </row>
    <row r="858" spans="1:24" x14ac:dyDescent="0.25">
      <c r="A858" s="5"/>
      <c r="B858" s="5"/>
      <c r="C858" s="5"/>
      <c r="D858" s="5"/>
      <c r="E858" s="5"/>
      <c r="F858" s="5"/>
      <c r="G858" s="5"/>
      <c r="H858" s="5"/>
      <c r="I858" s="5"/>
      <c r="J858" s="5"/>
      <c r="K858" s="5"/>
      <c r="L858" s="5"/>
      <c r="M858" s="5"/>
      <c r="N858" s="5"/>
      <c r="O858" s="5"/>
      <c r="P858" s="5"/>
      <c r="Q858" s="5"/>
      <c r="R858" s="5"/>
      <c r="S858" s="5"/>
      <c r="T858" s="5"/>
      <c r="U858" s="5"/>
      <c r="V858" s="57"/>
      <c r="W858" s="5"/>
      <c r="X858" s="5"/>
    </row>
    <row r="859" spans="1:24" x14ac:dyDescent="0.25">
      <c r="A859" s="5"/>
      <c r="B859" s="5"/>
      <c r="C859" s="5"/>
      <c r="D859" s="5"/>
      <c r="E859" s="5"/>
      <c r="F859" s="5"/>
      <c r="G859" s="5"/>
      <c r="H859" s="5"/>
      <c r="I859" s="5"/>
      <c r="J859" s="5"/>
      <c r="K859" s="5"/>
      <c r="L859" s="5"/>
      <c r="M859" s="5"/>
      <c r="N859" s="5"/>
      <c r="O859" s="5"/>
      <c r="P859" s="5"/>
      <c r="Q859" s="5"/>
      <c r="R859" s="5"/>
      <c r="S859" s="5"/>
      <c r="T859" s="5"/>
      <c r="U859" s="5"/>
      <c r="V859" s="57"/>
      <c r="W859" s="5"/>
      <c r="X859" s="5"/>
    </row>
    <row r="860" spans="1:24" x14ac:dyDescent="0.25">
      <c r="A860" s="5"/>
      <c r="B860" s="5"/>
      <c r="C860" s="5"/>
      <c r="D860" s="5"/>
      <c r="E860" s="5"/>
      <c r="F860" s="5"/>
      <c r="G860" s="5"/>
      <c r="H860" s="5"/>
      <c r="I860" s="5"/>
      <c r="J860" s="5"/>
      <c r="K860" s="5"/>
      <c r="L860" s="5"/>
      <c r="M860" s="5"/>
      <c r="N860" s="5"/>
      <c r="O860" s="5"/>
      <c r="P860" s="5"/>
      <c r="Q860" s="5"/>
      <c r="R860" s="5"/>
      <c r="S860" s="5"/>
      <c r="T860" s="5"/>
      <c r="U860" s="5"/>
      <c r="V860" s="57"/>
      <c r="W860" s="5"/>
      <c r="X860" s="5"/>
    </row>
    <row r="861" spans="1:24" x14ac:dyDescent="0.25">
      <c r="A861" s="5"/>
      <c r="B861" s="5"/>
      <c r="C861" s="5"/>
      <c r="D861" s="5"/>
      <c r="E861" s="5"/>
      <c r="F861" s="5"/>
      <c r="G861" s="5"/>
      <c r="H861" s="5"/>
      <c r="I861" s="5"/>
      <c r="J861" s="5"/>
      <c r="K861" s="5"/>
      <c r="L861" s="5"/>
      <c r="M861" s="5"/>
      <c r="N861" s="5"/>
      <c r="O861" s="5"/>
      <c r="P861" s="5"/>
      <c r="Q861" s="5"/>
      <c r="R861" s="5"/>
      <c r="S861" s="5"/>
      <c r="T861" s="5"/>
      <c r="U861" s="5"/>
      <c r="V861" s="57"/>
      <c r="W861" s="5"/>
      <c r="X861" s="5"/>
    </row>
    <row r="862" spans="1:24" x14ac:dyDescent="0.25">
      <c r="A862" s="5"/>
      <c r="B862" s="5"/>
      <c r="C862" s="5"/>
      <c r="D862" s="5"/>
      <c r="E862" s="5"/>
      <c r="F862" s="5"/>
      <c r="G862" s="5"/>
      <c r="H862" s="5"/>
      <c r="I862" s="5"/>
      <c r="J862" s="5"/>
      <c r="K862" s="5"/>
      <c r="L862" s="5"/>
      <c r="M862" s="5"/>
      <c r="N862" s="5"/>
      <c r="O862" s="5"/>
      <c r="P862" s="5"/>
      <c r="Q862" s="5"/>
      <c r="R862" s="5"/>
      <c r="S862" s="5"/>
      <c r="T862" s="5"/>
      <c r="U862" s="5"/>
      <c r="V862" s="57"/>
      <c r="W862" s="5"/>
      <c r="X862" s="5"/>
    </row>
    <row r="863" spans="1:24" x14ac:dyDescent="0.25">
      <c r="A863" s="5"/>
      <c r="B863" s="5"/>
      <c r="C863" s="5"/>
      <c r="D863" s="5"/>
      <c r="E863" s="5"/>
      <c r="F863" s="5"/>
      <c r="G863" s="5"/>
      <c r="H863" s="5"/>
      <c r="I863" s="5"/>
      <c r="J863" s="5"/>
      <c r="K863" s="5"/>
      <c r="L863" s="5"/>
      <c r="M863" s="5"/>
      <c r="N863" s="5"/>
      <c r="O863" s="5"/>
      <c r="P863" s="5"/>
      <c r="Q863" s="5"/>
      <c r="R863" s="5"/>
      <c r="S863" s="5"/>
      <c r="T863" s="5"/>
      <c r="U863" s="5"/>
      <c r="V863" s="57"/>
      <c r="W863" s="5"/>
      <c r="X863" s="5"/>
    </row>
    <row r="864" spans="1:24" x14ac:dyDescent="0.25">
      <c r="A864" s="5"/>
      <c r="B864" s="5"/>
      <c r="C864" s="5"/>
      <c r="D864" s="5"/>
      <c r="E864" s="5"/>
      <c r="F864" s="5"/>
      <c r="G864" s="5"/>
      <c r="H864" s="5"/>
      <c r="I864" s="5"/>
      <c r="J864" s="5"/>
      <c r="K864" s="5"/>
      <c r="L864" s="5"/>
      <c r="M864" s="5"/>
      <c r="N864" s="5"/>
      <c r="O864" s="5"/>
      <c r="P864" s="5"/>
      <c r="Q864" s="5"/>
      <c r="R864" s="5"/>
      <c r="S864" s="5"/>
      <c r="T864" s="5"/>
      <c r="U864" s="5"/>
      <c r="V864" s="57"/>
      <c r="W864" s="5"/>
      <c r="X864" s="5"/>
    </row>
    <row r="865" spans="1:24" x14ac:dyDescent="0.25">
      <c r="A865" s="5"/>
      <c r="B865" s="5"/>
      <c r="C865" s="5"/>
      <c r="D865" s="5"/>
      <c r="E865" s="5"/>
      <c r="F865" s="5"/>
      <c r="G865" s="5"/>
      <c r="H865" s="5"/>
      <c r="I865" s="5"/>
      <c r="J865" s="5"/>
      <c r="K865" s="5"/>
      <c r="L865" s="5"/>
      <c r="M865" s="5"/>
      <c r="N865" s="5"/>
      <c r="O865" s="5"/>
      <c r="P865" s="5"/>
      <c r="Q865" s="5"/>
      <c r="R865" s="5"/>
      <c r="S865" s="5"/>
      <c r="T865" s="5"/>
      <c r="U865" s="5"/>
      <c r="V865" s="57"/>
      <c r="W865" s="5"/>
      <c r="X865" s="5"/>
    </row>
    <row r="866" spans="1:24" x14ac:dyDescent="0.25">
      <c r="A866" s="5"/>
      <c r="B866" s="5"/>
      <c r="C866" s="5"/>
      <c r="D866" s="5"/>
      <c r="E866" s="5"/>
      <c r="F866" s="5"/>
      <c r="G866" s="5"/>
      <c r="H866" s="5"/>
      <c r="I866" s="5"/>
      <c r="J866" s="5"/>
      <c r="K866" s="5"/>
      <c r="L866" s="5"/>
      <c r="M866" s="5"/>
      <c r="N866" s="5"/>
      <c r="O866" s="5"/>
      <c r="P866" s="5"/>
      <c r="Q866" s="5"/>
      <c r="R866" s="5"/>
      <c r="S866" s="5"/>
      <c r="T866" s="5"/>
      <c r="U866" s="5"/>
      <c r="V866" s="57"/>
      <c r="W866" s="5"/>
      <c r="X866" s="5"/>
    </row>
    <row r="867" spans="1:24" x14ac:dyDescent="0.25">
      <c r="A867" s="5"/>
      <c r="B867" s="5"/>
      <c r="C867" s="5"/>
      <c r="D867" s="5"/>
      <c r="E867" s="5"/>
      <c r="F867" s="5"/>
      <c r="G867" s="5"/>
      <c r="H867" s="5"/>
      <c r="I867" s="5"/>
      <c r="J867" s="5"/>
      <c r="K867" s="5"/>
      <c r="L867" s="5"/>
      <c r="M867" s="5"/>
      <c r="N867" s="5"/>
      <c r="O867" s="5"/>
      <c r="P867" s="5"/>
      <c r="Q867" s="5"/>
      <c r="R867" s="5"/>
      <c r="S867" s="5"/>
      <c r="T867" s="5"/>
      <c r="U867" s="5"/>
      <c r="V867" s="57"/>
      <c r="W867" s="5"/>
      <c r="X867" s="5"/>
    </row>
    <row r="868" spans="1:24" x14ac:dyDescent="0.25">
      <c r="A868" s="5"/>
      <c r="B868" s="5"/>
      <c r="C868" s="5"/>
      <c r="D868" s="5"/>
      <c r="E868" s="5"/>
      <c r="F868" s="5"/>
      <c r="G868" s="5"/>
      <c r="H868" s="5"/>
      <c r="I868" s="5"/>
      <c r="J868" s="5"/>
      <c r="K868" s="5"/>
      <c r="L868" s="5"/>
      <c r="M868" s="5"/>
      <c r="N868" s="5"/>
      <c r="O868" s="5"/>
      <c r="P868" s="5"/>
      <c r="Q868" s="5"/>
      <c r="R868" s="5"/>
      <c r="S868" s="5"/>
      <c r="T868" s="5"/>
      <c r="U868" s="5"/>
      <c r="V868" s="57"/>
      <c r="W868" s="5"/>
      <c r="X868" s="5"/>
    </row>
    <row r="869" spans="1:24" x14ac:dyDescent="0.25">
      <c r="A869" s="5"/>
      <c r="B869" s="5"/>
      <c r="C869" s="5"/>
      <c r="D869" s="5"/>
      <c r="E869" s="5"/>
      <c r="F869" s="5"/>
      <c r="G869" s="5"/>
      <c r="H869" s="5"/>
      <c r="I869" s="5"/>
      <c r="J869" s="5"/>
      <c r="K869" s="5"/>
      <c r="L869" s="5"/>
      <c r="M869" s="5"/>
      <c r="N869" s="5"/>
      <c r="O869" s="5"/>
      <c r="P869" s="5"/>
      <c r="Q869" s="5"/>
      <c r="R869" s="5"/>
      <c r="S869" s="5"/>
      <c r="T869" s="5"/>
      <c r="U869" s="5"/>
      <c r="V869" s="57"/>
      <c r="W869" s="5"/>
      <c r="X869" s="5"/>
    </row>
    <row r="870" spans="1:24" x14ac:dyDescent="0.25">
      <c r="A870" s="5"/>
      <c r="B870" s="5"/>
      <c r="C870" s="5"/>
      <c r="D870" s="5"/>
      <c r="E870" s="5"/>
      <c r="F870" s="5"/>
      <c r="G870" s="5"/>
      <c r="H870" s="5"/>
      <c r="I870" s="5"/>
      <c r="J870" s="5"/>
      <c r="K870" s="5"/>
      <c r="L870" s="5"/>
      <c r="M870" s="5"/>
      <c r="N870" s="5"/>
      <c r="O870" s="5"/>
      <c r="P870" s="5"/>
      <c r="Q870" s="5"/>
      <c r="R870" s="5"/>
      <c r="S870" s="5"/>
      <c r="T870" s="5"/>
      <c r="U870" s="5"/>
      <c r="V870" s="57"/>
      <c r="W870" s="5"/>
      <c r="X870" s="5"/>
    </row>
    <row r="871" spans="1:24" x14ac:dyDescent="0.25">
      <c r="A871" s="5"/>
      <c r="B871" s="5"/>
      <c r="C871" s="5"/>
      <c r="D871" s="5"/>
      <c r="E871" s="5"/>
      <c r="F871" s="5"/>
      <c r="G871" s="5"/>
      <c r="H871" s="5"/>
      <c r="I871" s="5"/>
      <c r="J871" s="5"/>
      <c r="K871" s="5"/>
      <c r="L871" s="5"/>
      <c r="M871" s="5"/>
      <c r="N871" s="5"/>
      <c r="O871" s="5"/>
      <c r="P871" s="5"/>
      <c r="Q871" s="5"/>
      <c r="R871" s="5"/>
      <c r="S871" s="5"/>
      <c r="T871" s="5"/>
      <c r="U871" s="5"/>
      <c r="V871" s="57"/>
      <c r="W871" s="5"/>
      <c r="X871" s="5"/>
    </row>
    <row r="872" spans="1:24" x14ac:dyDescent="0.25">
      <c r="A872" s="5"/>
      <c r="B872" s="5"/>
      <c r="C872" s="5"/>
      <c r="D872" s="5"/>
      <c r="E872" s="5"/>
      <c r="F872" s="5"/>
      <c r="G872" s="5"/>
      <c r="H872" s="5"/>
      <c r="I872" s="5"/>
      <c r="J872" s="5"/>
      <c r="K872" s="5"/>
      <c r="L872" s="5"/>
      <c r="M872" s="5"/>
      <c r="N872" s="5"/>
      <c r="O872" s="5"/>
      <c r="P872" s="5"/>
      <c r="Q872" s="5"/>
      <c r="R872" s="5"/>
      <c r="S872" s="5"/>
      <c r="T872" s="5"/>
      <c r="U872" s="5"/>
      <c r="V872" s="57"/>
      <c r="W872" s="5"/>
      <c r="X872" s="5"/>
    </row>
    <row r="873" spans="1:24" x14ac:dyDescent="0.25">
      <c r="A873" s="5"/>
      <c r="B873" s="5"/>
      <c r="C873" s="5"/>
      <c r="D873" s="5"/>
      <c r="E873" s="5"/>
      <c r="F873" s="5"/>
      <c r="G873" s="5"/>
      <c r="H873" s="5"/>
      <c r="I873" s="5"/>
      <c r="J873" s="5"/>
      <c r="K873" s="5"/>
      <c r="L873" s="5"/>
      <c r="M873" s="5"/>
      <c r="N873" s="5"/>
      <c r="O873" s="5"/>
      <c r="P873" s="5"/>
      <c r="Q873" s="5"/>
      <c r="R873" s="5"/>
      <c r="S873" s="5"/>
      <c r="T873" s="5"/>
      <c r="U873" s="5"/>
      <c r="V873" s="57"/>
      <c r="W873" s="5"/>
      <c r="X873" s="5"/>
    </row>
    <row r="874" spans="1:24" x14ac:dyDescent="0.25">
      <c r="A874" s="5"/>
      <c r="B874" s="5"/>
      <c r="C874" s="5"/>
      <c r="D874" s="5"/>
      <c r="E874" s="5"/>
      <c r="F874" s="5"/>
      <c r="G874" s="5"/>
      <c r="H874" s="5"/>
      <c r="I874" s="5"/>
      <c r="J874" s="5"/>
      <c r="K874" s="5"/>
      <c r="L874" s="5"/>
      <c r="M874" s="5"/>
      <c r="N874" s="5"/>
      <c r="O874" s="5"/>
      <c r="P874" s="5"/>
      <c r="Q874" s="5"/>
      <c r="R874" s="5"/>
      <c r="S874" s="5"/>
      <c r="T874" s="5"/>
      <c r="U874" s="5"/>
      <c r="V874" s="57"/>
      <c r="W874" s="5"/>
      <c r="X874" s="5"/>
    </row>
    <row r="875" spans="1:24" x14ac:dyDescent="0.25">
      <c r="A875" s="5"/>
      <c r="B875" s="5"/>
      <c r="C875" s="5"/>
      <c r="D875" s="5"/>
      <c r="E875" s="5"/>
      <c r="F875" s="5"/>
      <c r="G875" s="5"/>
      <c r="H875" s="5"/>
      <c r="I875" s="5"/>
      <c r="J875" s="5"/>
      <c r="K875" s="5"/>
      <c r="L875" s="5"/>
      <c r="M875" s="5"/>
      <c r="N875" s="5"/>
      <c r="O875" s="5"/>
      <c r="P875" s="5"/>
      <c r="Q875" s="5"/>
      <c r="R875" s="5"/>
      <c r="S875" s="5"/>
      <c r="T875" s="5"/>
      <c r="U875" s="5"/>
      <c r="V875" s="57"/>
      <c r="W875" s="5"/>
      <c r="X875" s="5"/>
    </row>
    <row r="876" spans="1:24" x14ac:dyDescent="0.25">
      <c r="A876" s="5"/>
      <c r="B876" s="5"/>
      <c r="C876" s="5"/>
      <c r="D876" s="5"/>
      <c r="E876" s="5"/>
      <c r="F876" s="5"/>
      <c r="G876" s="5"/>
      <c r="H876" s="5"/>
      <c r="I876" s="5"/>
      <c r="J876" s="5"/>
      <c r="K876" s="5"/>
      <c r="L876" s="5"/>
      <c r="M876" s="5"/>
      <c r="N876" s="5"/>
      <c r="O876" s="5"/>
      <c r="P876" s="5"/>
      <c r="Q876" s="5"/>
      <c r="R876" s="5"/>
      <c r="S876" s="5"/>
      <c r="T876" s="5"/>
      <c r="U876" s="5"/>
      <c r="V876" s="57"/>
      <c r="W876" s="5"/>
      <c r="X876" s="5"/>
    </row>
    <row r="877" spans="1:24" x14ac:dyDescent="0.25">
      <c r="A877" s="5"/>
      <c r="B877" s="5"/>
      <c r="C877" s="5"/>
      <c r="D877" s="5"/>
      <c r="E877" s="5"/>
      <c r="F877" s="5"/>
      <c r="G877" s="5"/>
      <c r="H877" s="5"/>
      <c r="I877" s="5"/>
      <c r="J877" s="5"/>
      <c r="K877" s="5"/>
      <c r="L877" s="5"/>
      <c r="M877" s="5"/>
      <c r="N877" s="5"/>
      <c r="O877" s="5"/>
      <c r="P877" s="5"/>
      <c r="Q877" s="5"/>
      <c r="R877" s="5"/>
      <c r="S877" s="5"/>
      <c r="T877" s="5"/>
      <c r="U877" s="5"/>
      <c r="V877" s="57"/>
      <c r="W877" s="5"/>
      <c r="X877" s="5"/>
    </row>
    <row r="878" spans="1:24" x14ac:dyDescent="0.25">
      <c r="A878" s="5"/>
      <c r="B878" s="5"/>
      <c r="C878" s="5"/>
      <c r="D878" s="5"/>
      <c r="E878" s="5"/>
      <c r="F878" s="5"/>
      <c r="G878" s="5"/>
      <c r="H878" s="5"/>
      <c r="I878" s="5"/>
      <c r="J878" s="5"/>
      <c r="K878" s="5"/>
      <c r="L878" s="5"/>
      <c r="M878" s="5"/>
      <c r="N878" s="5"/>
      <c r="O878" s="5"/>
      <c r="P878" s="5"/>
      <c r="Q878" s="5"/>
      <c r="R878" s="5"/>
      <c r="S878" s="5"/>
      <c r="T878" s="5"/>
      <c r="U878" s="5"/>
      <c r="V878" s="57"/>
      <c r="W878" s="5"/>
      <c r="X878" s="5"/>
    </row>
    <row r="879" spans="1:24" x14ac:dyDescent="0.25">
      <c r="A879" s="5"/>
      <c r="B879" s="5"/>
      <c r="C879" s="5"/>
      <c r="D879" s="5"/>
      <c r="E879" s="5"/>
      <c r="F879" s="5"/>
      <c r="G879" s="5"/>
      <c r="H879" s="5"/>
      <c r="I879" s="5"/>
      <c r="J879" s="5"/>
      <c r="K879" s="5"/>
      <c r="L879" s="5"/>
      <c r="M879" s="5"/>
      <c r="N879" s="5"/>
      <c r="O879" s="5"/>
      <c r="P879" s="5"/>
      <c r="Q879" s="5"/>
      <c r="R879" s="5"/>
      <c r="S879" s="5"/>
      <c r="T879" s="5"/>
      <c r="U879" s="5"/>
      <c r="V879" s="57"/>
      <c r="W879" s="5"/>
      <c r="X879" s="5"/>
    </row>
    <row r="880" spans="1:24" x14ac:dyDescent="0.25">
      <c r="A880" s="5"/>
      <c r="B880" s="5"/>
      <c r="C880" s="5"/>
      <c r="D880" s="5"/>
      <c r="E880" s="5"/>
      <c r="F880" s="5"/>
      <c r="G880" s="5"/>
      <c r="H880" s="5"/>
      <c r="I880" s="5"/>
      <c r="J880" s="5"/>
      <c r="K880" s="5"/>
      <c r="L880" s="5"/>
      <c r="M880" s="5"/>
      <c r="N880" s="5"/>
      <c r="O880" s="5"/>
      <c r="P880" s="5"/>
      <c r="Q880" s="5"/>
      <c r="R880" s="5"/>
      <c r="S880" s="5"/>
      <c r="T880" s="5"/>
      <c r="U880" s="5"/>
      <c r="V880" s="57"/>
      <c r="W880" s="5"/>
      <c r="X880" s="5"/>
    </row>
    <row r="881" spans="1:24" x14ac:dyDescent="0.25">
      <c r="A881" s="5"/>
      <c r="B881" s="5"/>
      <c r="C881" s="5"/>
      <c r="D881" s="5"/>
      <c r="E881" s="5"/>
      <c r="F881" s="5"/>
      <c r="G881" s="5"/>
      <c r="H881" s="5"/>
      <c r="I881" s="5"/>
      <c r="J881" s="5"/>
      <c r="K881" s="5"/>
      <c r="L881" s="5"/>
      <c r="M881" s="5"/>
      <c r="N881" s="5"/>
      <c r="O881" s="5"/>
      <c r="P881" s="5"/>
      <c r="Q881" s="5"/>
      <c r="R881" s="5"/>
      <c r="S881" s="5"/>
      <c r="T881" s="5"/>
      <c r="U881" s="5"/>
      <c r="V881" s="57"/>
      <c r="W881" s="5"/>
      <c r="X881" s="5"/>
    </row>
    <row r="882" spans="1:24" x14ac:dyDescent="0.25">
      <c r="A882" s="5"/>
      <c r="B882" s="5"/>
      <c r="C882" s="5"/>
      <c r="D882" s="5"/>
      <c r="E882" s="5"/>
      <c r="F882" s="5"/>
      <c r="G882" s="5"/>
      <c r="H882" s="5"/>
      <c r="I882" s="5"/>
      <c r="J882" s="5"/>
      <c r="K882" s="5"/>
      <c r="L882" s="5"/>
      <c r="M882" s="5"/>
      <c r="N882" s="5"/>
      <c r="O882" s="5"/>
      <c r="P882" s="5"/>
      <c r="Q882" s="5"/>
      <c r="R882" s="5"/>
      <c r="S882" s="5"/>
      <c r="T882" s="5"/>
      <c r="U882" s="5"/>
      <c r="V882" s="57"/>
      <c r="W882" s="5"/>
      <c r="X882" s="5"/>
    </row>
    <row r="883" spans="1:24" x14ac:dyDescent="0.25">
      <c r="A883" s="5"/>
      <c r="B883" s="5"/>
      <c r="C883" s="5"/>
      <c r="D883" s="5"/>
      <c r="E883" s="5"/>
      <c r="F883" s="5"/>
      <c r="G883" s="5"/>
      <c r="H883" s="5"/>
      <c r="I883" s="5"/>
      <c r="J883" s="5"/>
      <c r="K883" s="5"/>
      <c r="L883" s="5"/>
      <c r="M883" s="5"/>
      <c r="N883" s="5"/>
      <c r="O883" s="5"/>
      <c r="P883" s="5"/>
      <c r="Q883" s="5"/>
      <c r="R883" s="5"/>
      <c r="S883" s="5"/>
      <c r="T883" s="5"/>
      <c r="U883" s="5"/>
      <c r="V883" s="57"/>
      <c r="W883" s="5"/>
      <c r="X883" s="5"/>
    </row>
    <row r="884" spans="1:24" x14ac:dyDescent="0.25">
      <c r="A884" s="5"/>
      <c r="B884" s="5"/>
      <c r="C884" s="5"/>
      <c r="D884" s="5"/>
      <c r="E884" s="5"/>
      <c r="F884" s="5"/>
      <c r="G884" s="5"/>
      <c r="H884" s="5"/>
      <c r="I884" s="5"/>
      <c r="J884" s="5"/>
      <c r="K884" s="5"/>
      <c r="L884" s="5"/>
      <c r="M884" s="5"/>
      <c r="N884" s="5"/>
      <c r="O884" s="5"/>
      <c r="P884" s="5"/>
      <c r="Q884" s="5"/>
      <c r="R884" s="5"/>
      <c r="S884" s="5"/>
      <c r="T884" s="5"/>
      <c r="U884" s="5"/>
      <c r="V884" s="57"/>
      <c r="W884" s="5"/>
      <c r="X884" s="5"/>
    </row>
    <row r="885" spans="1:24" x14ac:dyDescent="0.25">
      <c r="A885" s="5"/>
      <c r="B885" s="5"/>
      <c r="C885" s="5"/>
      <c r="D885" s="5"/>
      <c r="E885" s="5"/>
      <c r="F885" s="5"/>
      <c r="G885" s="5"/>
      <c r="H885" s="5"/>
      <c r="I885" s="5"/>
      <c r="J885" s="5"/>
      <c r="K885" s="5"/>
      <c r="L885" s="5"/>
      <c r="M885" s="5"/>
      <c r="N885" s="5"/>
      <c r="O885" s="5"/>
      <c r="P885" s="5"/>
      <c r="Q885" s="5"/>
      <c r="R885" s="5"/>
      <c r="S885" s="5"/>
      <c r="T885" s="5"/>
      <c r="U885" s="5"/>
      <c r="V885" s="57"/>
      <c r="W885" s="5"/>
      <c r="X885" s="5"/>
    </row>
    <row r="886" spans="1:24" x14ac:dyDescent="0.25">
      <c r="A886" s="5"/>
      <c r="B886" s="5"/>
      <c r="C886" s="5"/>
      <c r="D886" s="5"/>
      <c r="E886" s="5"/>
      <c r="F886" s="5"/>
      <c r="G886" s="5"/>
      <c r="H886" s="5"/>
      <c r="I886" s="5"/>
      <c r="J886" s="5"/>
      <c r="K886" s="5"/>
      <c r="L886" s="5"/>
      <c r="M886" s="5"/>
      <c r="N886" s="5"/>
      <c r="O886" s="5"/>
      <c r="P886" s="5"/>
      <c r="Q886" s="5"/>
      <c r="R886" s="5"/>
      <c r="S886" s="5"/>
      <c r="T886" s="5"/>
      <c r="U886" s="5"/>
      <c r="V886" s="57"/>
      <c r="W886" s="5"/>
      <c r="X886" s="5"/>
    </row>
    <row r="887" spans="1:24" x14ac:dyDescent="0.25">
      <c r="A887" s="5"/>
      <c r="B887" s="5"/>
      <c r="C887" s="5"/>
      <c r="D887" s="5"/>
      <c r="E887" s="5"/>
      <c r="F887" s="5"/>
      <c r="G887" s="5"/>
      <c r="H887" s="5"/>
      <c r="I887" s="5"/>
      <c r="J887" s="5"/>
      <c r="K887" s="5"/>
      <c r="L887" s="5"/>
      <c r="M887" s="5"/>
      <c r="N887" s="5"/>
      <c r="O887" s="5"/>
      <c r="P887" s="5"/>
      <c r="Q887" s="5"/>
      <c r="R887" s="5"/>
      <c r="S887" s="5"/>
      <c r="T887" s="5"/>
      <c r="U887" s="5"/>
      <c r="V887" s="57"/>
      <c r="W887" s="5"/>
      <c r="X887" s="5"/>
    </row>
    <row r="888" spans="1:24" x14ac:dyDescent="0.25">
      <c r="A888" s="5"/>
      <c r="B888" s="5"/>
      <c r="C888" s="5"/>
      <c r="D888" s="5"/>
      <c r="E888" s="5"/>
      <c r="F888" s="5"/>
      <c r="G888" s="5"/>
      <c r="H888" s="5"/>
      <c r="I888" s="5"/>
      <c r="J888" s="5"/>
      <c r="K888" s="5"/>
      <c r="L888" s="5"/>
      <c r="M888" s="5"/>
      <c r="N888" s="5"/>
      <c r="O888" s="5"/>
      <c r="P888" s="5"/>
      <c r="Q888" s="5"/>
      <c r="R888" s="5"/>
      <c r="S888" s="5"/>
      <c r="T888" s="5"/>
      <c r="U888" s="5"/>
      <c r="V888" s="57"/>
      <c r="W888" s="5"/>
      <c r="X888" s="5"/>
    </row>
    <row r="889" spans="1:24" x14ac:dyDescent="0.25">
      <c r="A889" s="5"/>
      <c r="B889" s="5"/>
      <c r="C889" s="5"/>
      <c r="D889" s="5"/>
      <c r="E889" s="5"/>
      <c r="F889" s="5"/>
      <c r="G889" s="5"/>
      <c r="H889" s="5"/>
      <c r="I889" s="5"/>
      <c r="J889" s="5"/>
      <c r="K889" s="5"/>
      <c r="L889" s="5"/>
      <c r="M889" s="5"/>
      <c r="N889" s="5"/>
      <c r="O889" s="5"/>
      <c r="P889" s="5"/>
      <c r="Q889" s="5"/>
      <c r="R889" s="5"/>
      <c r="S889" s="5"/>
      <c r="T889" s="5"/>
      <c r="U889" s="5"/>
      <c r="V889" s="57"/>
      <c r="W889" s="5"/>
      <c r="X889" s="5"/>
    </row>
    <row r="890" spans="1:24" x14ac:dyDescent="0.25">
      <c r="A890" s="5"/>
      <c r="B890" s="5"/>
      <c r="C890" s="5"/>
      <c r="D890" s="5"/>
      <c r="E890" s="5"/>
      <c r="F890" s="5"/>
      <c r="G890" s="5"/>
      <c r="H890" s="5"/>
      <c r="I890" s="5"/>
      <c r="J890" s="5"/>
      <c r="K890" s="5"/>
      <c r="L890" s="5"/>
      <c r="M890" s="5"/>
      <c r="N890" s="5"/>
      <c r="O890" s="5"/>
      <c r="P890" s="5"/>
      <c r="Q890" s="5"/>
      <c r="R890" s="5"/>
      <c r="S890" s="5"/>
      <c r="T890" s="5"/>
      <c r="U890" s="5"/>
      <c r="V890" s="57"/>
      <c r="W890" s="5"/>
      <c r="X890" s="5"/>
    </row>
    <row r="891" spans="1:24" x14ac:dyDescent="0.25">
      <c r="A891" s="5"/>
      <c r="B891" s="5"/>
      <c r="C891" s="5"/>
      <c r="D891" s="5"/>
      <c r="E891" s="5"/>
      <c r="F891" s="5"/>
      <c r="G891" s="5"/>
      <c r="H891" s="5"/>
      <c r="I891" s="5"/>
      <c r="J891" s="5"/>
      <c r="K891" s="5"/>
      <c r="L891" s="5"/>
      <c r="M891" s="5"/>
      <c r="N891" s="5"/>
      <c r="O891" s="5"/>
      <c r="P891" s="5"/>
      <c r="Q891" s="5"/>
      <c r="R891" s="5"/>
      <c r="S891" s="5"/>
      <c r="T891" s="5"/>
      <c r="U891" s="5"/>
      <c r="V891" s="57"/>
      <c r="W891" s="5"/>
      <c r="X891" s="5"/>
    </row>
    <row r="892" spans="1:24" x14ac:dyDescent="0.25">
      <c r="A892" s="5"/>
      <c r="B892" s="5"/>
      <c r="C892" s="5"/>
      <c r="D892" s="5"/>
      <c r="E892" s="5"/>
      <c r="F892" s="5"/>
      <c r="G892" s="5"/>
      <c r="H892" s="5"/>
      <c r="I892" s="5"/>
      <c r="J892" s="5"/>
      <c r="K892" s="5"/>
      <c r="L892" s="5"/>
      <c r="M892" s="5"/>
      <c r="N892" s="5"/>
      <c r="O892" s="5"/>
      <c r="P892" s="5"/>
      <c r="Q892" s="5"/>
      <c r="R892" s="5"/>
      <c r="S892" s="5"/>
      <c r="T892" s="5"/>
      <c r="U892" s="5"/>
      <c r="V892" s="57"/>
      <c r="W892" s="5"/>
      <c r="X892" s="5"/>
    </row>
    <row r="893" spans="1:24" x14ac:dyDescent="0.25">
      <c r="A893" s="5"/>
      <c r="B893" s="5"/>
      <c r="C893" s="5"/>
      <c r="D893" s="5"/>
      <c r="E893" s="5"/>
      <c r="F893" s="5"/>
      <c r="G893" s="5"/>
      <c r="H893" s="5"/>
      <c r="I893" s="5"/>
      <c r="J893" s="5"/>
      <c r="K893" s="5"/>
      <c r="L893" s="5"/>
      <c r="M893" s="5"/>
      <c r="N893" s="5"/>
      <c r="O893" s="5"/>
      <c r="P893" s="5"/>
      <c r="Q893" s="5"/>
      <c r="R893" s="5"/>
      <c r="S893" s="5"/>
      <c r="T893" s="5"/>
      <c r="U893" s="5"/>
      <c r="V893" s="57"/>
      <c r="W893" s="5"/>
      <c r="X893" s="5"/>
    </row>
    <row r="894" spans="1:24" x14ac:dyDescent="0.25">
      <c r="A894" s="5"/>
      <c r="B894" s="5"/>
      <c r="C894" s="5"/>
      <c r="D894" s="5"/>
      <c r="E894" s="5"/>
      <c r="F894" s="5"/>
      <c r="G894" s="5"/>
      <c r="H894" s="5"/>
      <c r="I894" s="5"/>
      <c r="J894" s="5"/>
      <c r="K894" s="5"/>
      <c r="L894" s="5"/>
      <c r="M894" s="5"/>
      <c r="N894" s="5"/>
      <c r="O894" s="5"/>
      <c r="P894" s="5"/>
      <c r="Q894" s="5"/>
      <c r="R894" s="5"/>
      <c r="S894" s="5"/>
      <c r="T894" s="5"/>
      <c r="U894" s="5"/>
      <c r="V894" s="57"/>
      <c r="W894" s="5"/>
      <c r="X894" s="5"/>
    </row>
    <row r="895" spans="1:24" x14ac:dyDescent="0.25">
      <c r="A895" s="5"/>
      <c r="B895" s="5"/>
      <c r="C895" s="5"/>
      <c r="D895" s="5"/>
      <c r="E895" s="5"/>
      <c r="F895" s="5"/>
      <c r="G895" s="5"/>
      <c r="H895" s="5"/>
      <c r="I895" s="5"/>
      <c r="J895" s="5"/>
      <c r="K895" s="5"/>
      <c r="L895" s="5"/>
      <c r="M895" s="5"/>
      <c r="N895" s="5"/>
      <c r="O895" s="5"/>
      <c r="P895" s="5"/>
      <c r="Q895" s="5"/>
      <c r="R895" s="5"/>
      <c r="S895" s="5"/>
      <c r="T895" s="5"/>
      <c r="U895" s="5"/>
      <c r="V895" s="57"/>
      <c r="W895" s="5"/>
      <c r="X895" s="5"/>
    </row>
    <row r="896" spans="1:24" x14ac:dyDescent="0.25">
      <c r="A896" s="5"/>
      <c r="B896" s="5"/>
      <c r="C896" s="5"/>
      <c r="D896" s="5"/>
      <c r="E896" s="5"/>
      <c r="F896" s="5"/>
      <c r="G896" s="5"/>
      <c r="H896" s="5"/>
      <c r="I896" s="5"/>
      <c r="J896" s="5"/>
      <c r="K896" s="5"/>
      <c r="L896" s="5"/>
      <c r="M896" s="5"/>
      <c r="N896" s="5"/>
      <c r="O896" s="5"/>
      <c r="P896" s="5"/>
      <c r="Q896" s="5"/>
      <c r="R896" s="5"/>
      <c r="S896" s="5"/>
      <c r="T896" s="5"/>
      <c r="U896" s="5"/>
      <c r="V896" s="57"/>
      <c r="W896" s="5"/>
      <c r="X896" s="5"/>
    </row>
    <row r="897" spans="1:24" x14ac:dyDescent="0.25">
      <c r="A897" s="5"/>
      <c r="B897" s="5"/>
      <c r="C897" s="5"/>
      <c r="D897" s="5"/>
      <c r="E897" s="5"/>
      <c r="F897" s="5"/>
      <c r="G897" s="5"/>
      <c r="H897" s="5"/>
      <c r="I897" s="5"/>
      <c r="J897" s="5"/>
      <c r="K897" s="5"/>
      <c r="L897" s="5"/>
      <c r="M897" s="5"/>
      <c r="N897" s="5"/>
      <c r="O897" s="5"/>
      <c r="P897" s="5"/>
      <c r="Q897" s="5"/>
      <c r="R897" s="5"/>
      <c r="S897" s="5"/>
      <c r="T897" s="5"/>
      <c r="U897" s="5"/>
      <c r="V897" s="57"/>
      <c r="W897" s="5"/>
      <c r="X897" s="5"/>
    </row>
    <row r="898" spans="1:24" x14ac:dyDescent="0.25">
      <c r="A898" s="5"/>
      <c r="B898" s="5"/>
      <c r="C898" s="5"/>
      <c r="D898" s="5"/>
      <c r="E898" s="5"/>
      <c r="F898" s="5"/>
      <c r="G898" s="5"/>
      <c r="H898" s="5"/>
      <c r="I898" s="5"/>
      <c r="J898" s="5"/>
      <c r="K898" s="5"/>
      <c r="L898" s="5"/>
      <c r="M898" s="5"/>
      <c r="N898" s="5"/>
      <c r="O898" s="5"/>
      <c r="P898" s="5"/>
      <c r="Q898" s="5"/>
      <c r="R898" s="5"/>
      <c r="S898" s="5"/>
      <c r="T898" s="5"/>
      <c r="U898" s="5"/>
      <c r="V898" s="57"/>
      <c r="W898" s="5"/>
      <c r="X898" s="5"/>
    </row>
    <row r="899" spans="1:24" x14ac:dyDescent="0.25">
      <c r="A899" s="5"/>
      <c r="B899" s="5"/>
      <c r="C899" s="5"/>
      <c r="D899" s="5"/>
      <c r="E899" s="5"/>
      <c r="F899" s="5"/>
      <c r="G899" s="5"/>
      <c r="H899" s="5"/>
      <c r="I899" s="5"/>
      <c r="J899" s="5"/>
      <c r="K899" s="5"/>
      <c r="L899" s="5"/>
      <c r="M899" s="5"/>
      <c r="N899" s="5"/>
      <c r="O899" s="5"/>
      <c r="P899" s="5"/>
      <c r="Q899" s="5"/>
      <c r="R899" s="5"/>
      <c r="S899" s="5"/>
      <c r="T899" s="5"/>
      <c r="U899" s="5"/>
      <c r="V899" s="57"/>
      <c r="W899" s="5"/>
      <c r="X899" s="5"/>
    </row>
    <row r="900" spans="1:24" x14ac:dyDescent="0.25">
      <c r="A900" s="5"/>
      <c r="B900" s="5"/>
      <c r="C900" s="5"/>
      <c r="D900" s="5"/>
      <c r="E900" s="5"/>
      <c r="F900" s="5"/>
      <c r="G900" s="5"/>
      <c r="H900" s="5"/>
      <c r="I900" s="5"/>
      <c r="J900" s="5"/>
      <c r="K900" s="5"/>
      <c r="L900" s="5"/>
      <c r="M900" s="5"/>
      <c r="N900" s="5"/>
      <c r="O900" s="5"/>
      <c r="P900" s="5"/>
      <c r="Q900" s="5"/>
      <c r="R900" s="5"/>
      <c r="S900" s="5"/>
      <c r="T900" s="5"/>
      <c r="U900" s="5"/>
      <c r="V900" s="57"/>
      <c r="W900" s="5"/>
      <c r="X900" s="5"/>
    </row>
    <row r="901" spans="1:24" x14ac:dyDescent="0.25">
      <c r="A901" s="5"/>
      <c r="B901" s="5"/>
      <c r="C901" s="5"/>
      <c r="D901" s="5"/>
      <c r="E901" s="5"/>
      <c r="F901" s="5"/>
      <c r="G901" s="5"/>
      <c r="H901" s="5"/>
      <c r="I901" s="5"/>
      <c r="J901" s="5"/>
      <c r="K901" s="5"/>
      <c r="L901" s="5"/>
      <c r="M901" s="5"/>
      <c r="N901" s="5"/>
      <c r="O901" s="5"/>
      <c r="P901" s="5"/>
      <c r="Q901" s="5"/>
      <c r="R901" s="5"/>
      <c r="S901" s="5"/>
      <c r="T901" s="5"/>
      <c r="U901" s="5"/>
      <c r="V901" s="57"/>
      <c r="W901" s="5"/>
      <c r="X901" s="5"/>
    </row>
    <row r="902" spans="1:24" x14ac:dyDescent="0.25">
      <c r="A902" s="5"/>
      <c r="B902" s="5"/>
      <c r="C902" s="5"/>
      <c r="D902" s="5"/>
      <c r="E902" s="5"/>
      <c r="F902" s="5"/>
      <c r="G902" s="5"/>
      <c r="H902" s="5"/>
      <c r="I902" s="5"/>
      <c r="J902" s="5"/>
      <c r="K902" s="5"/>
      <c r="L902" s="5"/>
      <c r="M902" s="5"/>
      <c r="N902" s="5"/>
      <c r="O902" s="5"/>
      <c r="P902" s="5"/>
      <c r="Q902" s="5"/>
      <c r="R902" s="5"/>
      <c r="S902" s="5"/>
      <c r="T902" s="5"/>
      <c r="U902" s="5"/>
      <c r="V902" s="57"/>
      <c r="W902" s="5"/>
      <c r="X902" s="5"/>
    </row>
    <row r="903" spans="1:24" x14ac:dyDescent="0.25">
      <c r="A903" s="5"/>
      <c r="B903" s="5"/>
      <c r="C903" s="5"/>
      <c r="D903" s="5"/>
      <c r="E903" s="5"/>
      <c r="F903" s="5"/>
      <c r="G903" s="5"/>
      <c r="H903" s="5"/>
      <c r="I903" s="5"/>
      <c r="J903" s="5"/>
      <c r="K903" s="5"/>
      <c r="L903" s="5"/>
      <c r="M903" s="5"/>
      <c r="N903" s="5"/>
      <c r="O903" s="5"/>
      <c r="P903" s="5"/>
      <c r="Q903" s="5"/>
      <c r="R903" s="5"/>
      <c r="S903" s="5"/>
      <c r="T903" s="5"/>
      <c r="U903" s="5"/>
      <c r="V903" s="57"/>
      <c r="W903" s="5"/>
      <c r="X903" s="5"/>
    </row>
    <row r="904" spans="1:24" x14ac:dyDescent="0.25">
      <c r="A904" s="5"/>
      <c r="B904" s="5"/>
      <c r="C904" s="5"/>
      <c r="D904" s="5"/>
      <c r="E904" s="5"/>
      <c r="F904" s="5"/>
      <c r="G904" s="5"/>
      <c r="H904" s="5"/>
      <c r="I904" s="5"/>
      <c r="J904" s="5"/>
      <c r="K904" s="5"/>
      <c r="L904" s="5"/>
      <c r="M904" s="5"/>
      <c r="N904" s="5"/>
      <c r="O904" s="5"/>
      <c r="P904" s="5"/>
      <c r="Q904" s="5"/>
      <c r="R904" s="5"/>
      <c r="S904" s="5"/>
      <c r="T904" s="5"/>
      <c r="U904" s="5"/>
      <c r="V904" s="57"/>
      <c r="W904" s="5"/>
      <c r="X904" s="5"/>
    </row>
    <row r="905" spans="1:24" x14ac:dyDescent="0.25">
      <c r="A905" s="5"/>
      <c r="B905" s="5"/>
      <c r="C905" s="5"/>
      <c r="D905" s="5"/>
      <c r="E905" s="5"/>
      <c r="F905" s="5"/>
      <c r="G905" s="5"/>
      <c r="H905" s="5"/>
      <c r="I905" s="5"/>
      <c r="J905" s="5"/>
      <c r="K905" s="5"/>
      <c r="L905" s="5"/>
      <c r="M905" s="5"/>
      <c r="N905" s="5"/>
      <c r="O905" s="5"/>
      <c r="P905" s="5"/>
      <c r="Q905" s="5"/>
      <c r="R905" s="5"/>
      <c r="S905" s="5"/>
      <c r="T905" s="5"/>
      <c r="U905" s="5"/>
      <c r="V905" s="57"/>
      <c r="W905" s="5"/>
      <c r="X905" s="5"/>
    </row>
    <row r="906" spans="1:24" x14ac:dyDescent="0.25">
      <c r="A906" s="5"/>
      <c r="B906" s="5"/>
      <c r="C906" s="5"/>
      <c r="D906" s="5"/>
      <c r="E906" s="5"/>
      <c r="F906" s="5"/>
      <c r="G906" s="5"/>
      <c r="H906" s="5"/>
      <c r="I906" s="5"/>
      <c r="J906" s="5"/>
      <c r="K906" s="5"/>
      <c r="L906" s="5"/>
      <c r="M906" s="5"/>
      <c r="N906" s="5"/>
      <c r="O906" s="5"/>
      <c r="P906" s="5"/>
      <c r="Q906" s="5"/>
      <c r="R906" s="5"/>
      <c r="S906" s="5"/>
      <c r="T906" s="5"/>
      <c r="U906" s="5"/>
      <c r="V906" s="57"/>
      <c r="W906" s="5"/>
      <c r="X906" s="5"/>
    </row>
    <row r="907" spans="1:24" x14ac:dyDescent="0.25">
      <c r="A907" s="5"/>
      <c r="B907" s="5"/>
      <c r="C907" s="5"/>
      <c r="D907" s="5"/>
      <c r="E907" s="5"/>
      <c r="F907" s="5"/>
      <c r="G907" s="5"/>
      <c r="H907" s="5"/>
      <c r="I907" s="5"/>
      <c r="J907" s="5"/>
      <c r="K907" s="5"/>
      <c r="L907" s="5"/>
      <c r="M907" s="5"/>
      <c r="N907" s="5"/>
      <c r="O907" s="5"/>
      <c r="P907" s="5"/>
      <c r="Q907" s="5"/>
      <c r="R907" s="5"/>
      <c r="S907" s="5"/>
      <c r="T907" s="5"/>
      <c r="U907" s="5"/>
      <c r="V907" s="57"/>
      <c r="W907" s="5"/>
      <c r="X907" s="5"/>
    </row>
    <row r="908" spans="1:24" x14ac:dyDescent="0.25">
      <c r="A908" s="5"/>
      <c r="B908" s="5"/>
      <c r="C908" s="5"/>
      <c r="D908" s="5"/>
      <c r="E908" s="5"/>
      <c r="F908" s="5"/>
      <c r="G908" s="5"/>
      <c r="H908" s="5"/>
      <c r="I908" s="5"/>
      <c r="J908" s="5"/>
      <c r="K908" s="5"/>
      <c r="L908" s="5"/>
      <c r="M908" s="5"/>
      <c r="N908" s="5"/>
      <c r="O908" s="5"/>
      <c r="P908" s="5"/>
      <c r="Q908" s="5"/>
      <c r="R908" s="5"/>
      <c r="S908" s="5"/>
      <c r="T908" s="5"/>
      <c r="U908" s="5"/>
      <c r="V908" s="57"/>
      <c r="W908" s="5"/>
      <c r="X908" s="5"/>
    </row>
    <row r="909" spans="1:24" x14ac:dyDescent="0.25">
      <c r="A909" s="5"/>
      <c r="B909" s="5"/>
      <c r="C909" s="5"/>
      <c r="D909" s="5"/>
      <c r="E909" s="5"/>
      <c r="F909" s="5"/>
      <c r="G909" s="5"/>
      <c r="H909" s="5"/>
      <c r="I909" s="5"/>
      <c r="J909" s="5"/>
      <c r="K909" s="5"/>
      <c r="L909" s="5"/>
      <c r="M909" s="5"/>
      <c r="N909" s="5"/>
      <c r="O909" s="5"/>
      <c r="P909" s="5"/>
      <c r="Q909" s="5"/>
      <c r="R909" s="5"/>
      <c r="S909" s="5"/>
      <c r="T909" s="5"/>
      <c r="U909" s="5"/>
      <c r="V909" s="57"/>
      <c r="W909" s="5"/>
      <c r="X909" s="5"/>
    </row>
    <row r="910" spans="1:24" x14ac:dyDescent="0.25">
      <c r="A910" s="5"/>
      <c r="B910" s="5"/>
      <c r="C910" s="5"/>
      <c r="D910" s="5"/>
      <c r="E910" s="5"/>
      <c r="F910" s="5"/>
      <c r="G910" s="5"/>
      <c r="H910" s="5"/>
      <c r="I910" s="5"/>
      <c r="J910" s="5"/>
      <c r="K910" s="5"/>
      <c r="L910" s="5"/>
      <c r="M910" s="5"/>
      <c r="N910" s="5"/>
      <c r="O910" s="5"/>
      <c r="P910" s="5"/>
      <c r="Q910" s="5"/>
      <c r="R910" s="5"/>
      <c r="S910" s="5"/>
      <c r="T910" s="5"/>
      <c r="U910" s="5"/>
      <c r="V910" s="57"/>
      <c r="W910" s="5"/>
      <c r="X910" s="5"/>
    </row>
    <row r="911" spans="1:24" x14ac:dyDescent="0.25">
      <c r="A911" s="5"/>
      <c r="B911" s="5"/>
      <c r="C911" s="5"/>
      <c r="D911" s="5"/>
      <c r="E911" s="5"/>
      <c r="F911" s="5"/>
      <c r="G911" s="5"/>
      <c r="H911" s="5"/>
      <c r="I911" s="5"/>
      <c r="J911" s="5"/>
      <c r="K911" s="5"/>
      <c r="L911" s="5"/>
      <c r="M911" s="5"/>
      <c r="N911" s="5"/>
      <c r="O911" s="5"/>
      <c r="P911" s="5"/>
      <c r="Q911" s="5"/>
      <c r="R911" s="5"/>
      <c r="S911" s="5"/>
      <c r="T911" s="5"/>
      <c r="U911" s="5"/>
      <c r="V911" s="57"/>
      <c r="W911" s="5"/>
      <c r="X911" s="5"/>
    </row>
    <row r="912" spans="1:24" x14ac:dyDescent="0.25">
      <c r="A912" s="5"/>
      <c r="B912" s="5"/>
      <c r="C912" s="5"/>
      <c r="D912" s="5"/>
      <c r="E912" s="5"/>
      <c r="F912" s="5"/>
      <c r="G912" s="5"/>
      <c r="H912" s="5"/>
      <c r="I912" s="5"/>
      <c r="J912" s="5"/>
      <c r="K912" s="5"/>
      <c r="L912" s="5"/>
      <c r="M912" s="5"/>
      <c r="N912" s="5"/>
      <c r="O912" s="5"/>
      <c r="P912" s="5"/>
      <c r="Q912" s="5"/>
      <c r="R912" s="5"/>
      <c r="S912" s="5"/>
      <c r="T912" s="5"/>
      <c r="U912" s="5"/>
      <c r="V912" s="57"/>
      <c r="W912" s="5"/>
      <c r="X912" s="5"/>
    </row>
    <row r="913" spans="1:24" x14ac:dyDescent="0.25">
      <c r="A913" s="5"/>
      <c r="B913" s="5"/>
      <c r="C913" s="5"/>
      <c r="D913" s="5"/>
      <c r="E913" s="5"/>
      <c r="F913" s="5"/>
      <c r="G913" s="5"/>
      <c r="H913" s="5"/>
      <c r="I913" s="5"/>
      <c r="J913" s="5"/>
      <c r="K913" s="5"/>
      <c r="L913" s="5"/>
      <c r="M913" s="5"/>
      <c r="N913" s="5"/>
      <c r="O913" s="5"/>
      <c r="P913" s="5"/>
      <c r="Q913" s="5"/>
      <c r="R913" s="5"/>
      <c r="S913" s="5"/>
      <c r="T913" s="5"/>
      <c r="U913" s="5"/>
      <c r="V913" s="57"/>
      <c r="W913" s="5"/>
      <c r="X913" s="5"/>
    </row>
    <row r="914" spans="1:24" x14ac:dyDescent="0.25">
      <c r="A914" s="5"/>
      <c r="B914" s="5"/>
      <c r="C914" s="5"/>
      <c r="D914" s="5"/>
      <c r="E914" s="5"/>
      <c r="F914" s="5"/>
      <c r="G914" s="5"/>
      <c r="H914" s="5"/>
      <c r="I914" s="5"/>
      <c r="J914" s="5"/>
      <c r="K914" s="5"/>
      <c r="L914" s="5"/>
      <c r="M914" s="5"/>
      <c r="N914" s="5"/>
      <c r="O914" s="5"/>
      <c r="P914" s="5"/>
      <c r="Q914" s="5"/>
      <c r="R914" s="5"/>
      <c r="S914" s="5"/>
      <c r="T914" s="5"/>
      <c r="U914" s="5"/>
      <c r="V914" s="57"/>
      <c r="W914" s="5"/>
      <c r="X914" s="5"/>
    </row>
    <row r="915" spans="1:24" x14ac:dyDescent="0.25">
      <c r="A915" s="5"/>
      <c r="B915" s="5"/>
      <c r="C915" s="5"/>
      <c r="D915" s="5"/>
      <c r="E915" s="5"/>
      <c r="F915" s="5"/>
      <c r="G915" s="5"/>
      <c r="H915" s="5"/>
      <c r="I915" s="5"/>
      <c r="J915" s="5"/>
      <c r="K915" s="5"/>
      <c r="L915" s="5"/>
      <c r="M915" s="5"/>
      <c r="N915" s="5"/>
      <c r="O915" s="5"/>
      <c r="P915" s="5"/>
      <c r="Q915" s="5"/>
      <c r="R915" s="5"/>
      <c r="S915" s="5"/>
      <c r="T915" s="5"/>
      <c r="U915" s="5"/>
      <c r="V915" s="57"/>
      <c r="W915" s="5"/>
      <c r="X915" s="5"/>
    </row>
    <row r="916" spans="1:24" x14ac:dyDescent="0.25">
      <c r="A916" s="5"/>
      <c r="B916" s="5"/>
      <c r="C916" s="5"/>
      <c r="D916" s="5"/>
      <c r="E916" s="5"/>
      <c r="F916" s="5"/>
      <c r="G916" s="5"/>
      <c r="H916" s="5"/>
      <c r="I916" s="5"/>
      <c r="J916" s="5"/>
      <c r="K916" s="5"/>
      <c r="L916" s="5"/>
      <c r="M916" s="5"/>
      <c r="N916" s="5"/>
      <c r="O916" s="5"/>
      <c r="P916" s="5"/>
      <c r="Q916" s="5"/>
      <c r="R916" s="5"/>
      <c r="S916" s="5"/>
      <c r="T916" s="5"/>
      <c r="U916" s="5"/>
      <c r="V916" s="57"/>
      <c r="W916" s="5"/>
      <c r="X916" s="5"/>
    </row>
    <row r="917" spans="1:24" x14ac:dyDescent="0.25">
      <c r="A917" s="5"/>
      <c r="B917" s="5"/>
      <c r="C917" s="5"/>
      <c r="D917" s="5"/>
      <c r="E917" s="5"/>
      <c r="F917" s="5"/>
      <c r="G917" s="5"/>
      <c r="H917" s="5"/>
      <c r="I917" s="5"/>
      <c r="J917" s="5"/>
      <c r="K917" s="5"/>
      <c r="L917" s="5"/>
      <c r="M917" s="5"/>
      <c r="N917" s="5"/>
      <c r="O917" s="5"/>
      <c r="P917" s="5"/>
      <c r="Q917" s="5"/>
      <c r="R917" s="5"/>
      <c r="S917" s="5"/>
      <c r="T917" s="5"/>
      <c r="U917" s="5"/>
      <c r="V917" s="57"/>
      <c r="W917" s="5"/>
      <c r="X917" s="5"/>
    </row>
    <row r="918" spans="1:24" x14ac:dyDescent="0.25">
      <c r="A918" s="5"/>
      <c r="B918" s="5"/>
      <c r="C918" s="5"/>
      <c r="D918" s="5"/>
      <c r="E918" s="5"/>
      <c r="F918" s="5"/>
      <c r="G918" s="5"/>
      <c r="H918" s="5"/>
      <c r="I918" s="5"/>
      <c r="J918" s="5"/>
      <c r="K918" s="5"/>
      <c r="L918" s="5"/>
      <c r="M918" s="5"/>
      <c r="N918" s="5"/>
      <c r="O918" s="5"/>
      <c r="P918" s="5"/>
      <c r="Q918" s="5"/>
      <c r="R918" s="5"/>
      <c r="S918" s="5"/>
      <c r="T918" s="5"/>
      <c r="U918" s="5"/>
      <c r="V918" s="57"/>
      <c r="W918" s="5"/>
      <c r="X918" s="5"/>
    </row>
    <row r="919" spans="1:24" x14ac:dyDescent="0.25">
      <c r="A919" s="5"/>
      <c r="B919" s="5"/>
      <c r="C919" s="5"/>
      <c r="D919" s="5"/>
      <c r="E919" s="5"/>
      <c r="F919" s="5"/>
      <c r="G919" s="5"/>
      <c r="H919" s="5"/>
      <c r="I919" s="5"/>
      <c r="J919" s="5"/>
      <c r="K919" s="5"/>
      <c r="L919" s="5"/>
      <c r="M919" s="5"/>
      <c r="N919" s="5"/>
      <c r="O919" s="5"/>
      <c r="P919" s="5"/>
      <c r="Q919" s="5"/>
      <c r="R919" s="5"/>
      <c r="S919" s="5"/>
      <c r="T919" s="5"/>
      <c r="U919" s="5"/>
      <c r="V919" s="57"/>
      <c r="W919" s="5"/>
      <c r="X919" s="5"/>
    </row>
    <row r="920" spans="1:24" x14ac:dyDescent="0.25">
      <c r="A920" s="5"/>
      <c r="B920" s="5"/>
      <c r="C920" s="5"/>
      <c r="D920" s="5"/>
      <c r="E920" s="5"/>
      <c r="F920" s="5"/>
      <c r="G920" s="5"/>
      <c r="H920" s="5"/>
      <c r="I920" s="5"/>
      <c r="J920" s="5"/>
      <c r="K920" s="5"/>
      <c r="L920" s="5"/>
      <c r="M920" s="5"/>
      <c r="N920" s="5"/>
      <c r="O920" s="5"/>
      <c r="P920" s="5"/>
      <c r="Q920" s="5"/>
      <c r="R920" s="5"/>
      <c r="S920" s="5"/>
      <c r="T920" s="5"/>
      <c r="U920" s="5"/>
      <c r="V920" s="57"/>
      <c r="W920" s="5"/>
      <c r="X920" s="5"/>
    </row>
    <row r="921" spans="1:24" x14ac:dyDescent="0.25">
      <c r="A921" s="5"/>
      <c r="B921" s="5"/>
      <c r="C921" s="5"/>
      <c r="D921" s="5"/>
      <c r="E921" s="5"/>
      <c r="F921" s="5"/>
      <c r="G921" s="5"/>
      <c r="H921" s="5"/>
      <c r="I921" s="5"/>
      <c r="J921" s="5"/>
      <c r="K921" s="5"/>
      <c r="L921" s="5"/>
      <c r="M921" s="5"/>
      <c r="N921" s="5"/>
      <c r="O921" s="5"/>
      <c r="P921" s="5"/>
      <c r="Q921" s="5"/>
      <c r="R921" s="5"/>
      <c r="S921" s="5"/>
      <c r="T921" s="5"/>
      <c r="U921" s="5"/>
      <c r="V921" s="57"/>
      <c r="W921" s="5"/>
      <c r="X921" s="5"/>
    </row>
    <row r="922" spans="1:24" x14ac:dyDescent="0.25">
      <c r="A922" s="5"/>
      <c r="B922" s="5"/>
      <c r="C922" s="5"/>
      <c r="D922" s="5"/>
      <c r="E922" s="5"/>
      <c r="F922" s="5"/>
      <c r="G922" s="5"/>
      <c r="H922" s="5"/>
      <c r="I922" s="5"/>
      <c r="J922" s="5"/>
      <c r="K922" s="5"/>
      <c r="L922" s="5"/>
      <c r="M922" s="5"/>
      <c r="N922" s="5"/>
      <c r="O922" s="5"/>
      <c r="P922" s="5"/>
      <c r="Q922" s="5"/>
      <c r="R922" s="5"/>
      <c r="S922" s="5"/>
      <c r="T922" s="5"/>
      <c r="U922" s="5"/>
      <c r="V922" s="57"/>
      <c r="W922" s="5"/>
      <c r="X922" s="5"/>
    </row>
    <row r="923" spans="1:24" x14ac:dyDescent="0.25">
      <c r="A923" s="5"/>
      <c r="B923" s="5"/>
      <c r="C923" s="5"/>
      <c r="D923" s="5"/>
      <c r="E923" s="5"/>
      <c r="F923" s="5"/>
      <c r="G923" s="5"/>
      <c r="H923" s="5"/>
      <c r="I923" s="5"/>
      <c r="J923" s="5"/>
      <c r="K923" s="5"/>
      <c r="L923" s="5"/>
      <c r="M923" s="5"/>
      <c r="N923" s="5"/>
      <c r="O923" s="5"/>
      <c r="P923" s="5"/>
      <c r="Q923" s="5"/>
      <c r="R923" s="5"/>
      <c r="S923" s="5"/>
      <c r="T923" s="5"/>
      <c r="U923" s="5"/>
      <c r="V923" s="57"/>
      <c r="W923" s="5"/>
      <c r="X923" s="5"/>
    </row>
    <row r="924" spans="1:24" x14ac:dyDescent="0.25">
      <c r="A924" s="5"/>
      <c r="B924" s="5"/>
      <c r="C924" s="5"/>
      <c r="D924" s="5"/>
      <c r="E924" s="5"/>
      <c r="F924" s="5"/>
      <c r="G924" s="5"/>
      <c r="H924" s="5"/>
      <c r="I924" s="5"/>
      <c r="J924" s="5"/>
      <c r="K924" s="5"/>
      <c r="L924" s="5"/>
      <c r="M924" s="5"/>
      <c r="N924" s="5"/>
      <c r="O924" s="5"/>
      <c r="P924" s="5"/>
      <c r="Q924" s="5"/>
      <c r="R924" s="5"/>
      <c r="S924" s="5"/>
      <c r="T924" s="5"/>
      <c r="U924" s="5"/>
      <c r="V924" s="57"/>
      <c r="W924" s="5"/>
      <c r="X924" s="5"/>
    </row>
    <row r="925" spans="1:24" x14ac:dyDescent="0.25">
      <c r="A925" s="5"/>
      <c r="B925" s="5"/>
      <c r="C925" s="5"/>
      <c r="D925" s="5"/>
      <c r="E925" s="5"/>
      <c r="F925" s="5"/>
      <c r="G925" s="5"/>
      <c r="H925" s="5"/>
      <c r="I925" s="5"/>
      <c r="J925" s="5"/>
      <c r="K925" s="5"/>
      <c r="L925" s="5"/>
      <c r="M925" s="5"/>
      <c r="N925" s="5"/>
      <c r="O925" s="5"/>
      <c r="P925" s="5"/>
      <c r="Q925" s="5"/>
      <c r="R925" s="5"/>
      <c r="S925" s="5"/>
      <c r="T925" s="5"/>
      <c r="U925" s="5"/>
      <c r="V925" s="57"/>
      <c r="W925" s="5"/>
      <c r="X925" s="5"/>
    </row>
    <row r="926" spans="1:24" x14ac:dyDescent="0.25">
      <c r="A926" s="5"/>
      <c r="B926" s="5"/>
      <c r="C926" s="5"/>
      <c r="D926" s="5"/>
      <c r="E926" s="5"/>
      <c r="F926" s="5"/>
      <c r="G926" s="5"/>
      <c r="H926" s="5"/>
      <c r="I926" s="5"/>
      <c r="J926" s="5"/>
      <c r="K926" s="5"/>
      <c r="L926" s="5"/>
      <c r="M926" s="5"/>
      <c r="N926" s="5"/>
      <c r="O926" s="5"/>
      <c r="P926" s="5"/>
      <c r="Q926" s="5"/>
      <c r="R926" s="5"/>
      <c r="S926" s="5"/>
      <c r="T926" s="5"/>
      <c r="U926" s="5"/>
      <c r="V926" s="57"/>
      <c r="W926" s="5"/>
      <c r="X926" s="5"/>
    </row>
    <row r="927" spans="1:24" x14ac:dyDescent="0.25">
      <c r="A927" s="5"/>
      <c r="B927" s="5"/>
      <c r="C927" s="5"/>
      <c r="D927" s="5"/>
      <c r="E927" s="5"/>
      <c r="F927" s="5"/>
      <c r="G927" s="5"/>
      <c r="H927" s="5"/>
      <c r="I927" s="5"/>
      <c r="J927" s="5"/>
      <c r="K927" s="5"/>
      <c r="L927" s="5"/>
      <c r="M927" s="5"/>
      <c r="N927" s="5"/>
      <c r="O927" s="5"/>
      <c r="P927" s="5"/>
      <c r="Q927" s="5"/>
      <c r="R927" s="5"/>
      <c r="S927" s="5"/>
      <c r="T927" s="5"/>
      <c r="U927" s="5"/>
      <c r="V927" s="57"/>
      <c r="W927" s="5"/>
      <c r="X927" s="5"/>
    </row>
    <row r="928" spans="1:24" x14ac:dyDescent="0.25">
      <c r="A928" s="5"/>
      <c r="B928" s="5"/>
      <c r="C928" s="5"/>
      <c r="D928" s="5"/>
      <c r="E928" s="5"/>
      <c r="F928" s="5"/>
      <c r="G928" s="5"/>
      <c r="H928" s="5"/>
      <c r="I928" s="5"/>
      <c r="J928" s="5"/>
      <c r="K928" s="5"/>
      <c r="L928" s="5"/>
      <c r="M928" s="5"/>
      <c r="N928" s="5"/>
      <c r="O928" s="5"/>
      <c r="P928" s="5"/>
      <c r="Q928" s="5"/>
      <c r="R928" s="5"/>
      <c r="S928" s="5"/>
      <c r="T928" s="5"/>
      <c r="U928" s="5"/>
      <c r="V928" s="57"/>
      <c r="W928" s="5"/>
      <c r="X928" s="5"/>
    </row>
    <row r="929" spans="1:24" x14ac:dyDescent="0.25">
      <c r="A929" s="5"/>
      <c r="B929" s="5"/>
      <c r="C929" s="5"/>
      <c r="D929" s="5"/>
      <c r="E929" s="5"/>
      <c r="F929" s="5"/>
      <c r="G929" s="5"/>
      <c r="H929" s="5"/>
      <c r="I929" s="5"/>
      <c r="J929" s="5"/>
      <c r="K929" s="5"/>
      <c r="L929" s="5"/>
      <c r="M929" s="5"/>
      <c r="N929" s="5"/>
      <c r="O929" s="5"/>
      <c r="P929" s="5"/>
      <c r="Q929" s="5"/>
      <c r="R929" s="5"/>
      <c r="S929" s="5"/>
      <c r="T929" s="5"/>
      <c r="U929" s="5"/>
      <c r="V929" s="57"/>
      <c r="W929" s="5"/>
      <c r="X929" s="5"/>
    </row>
    <row r="930" spans="1:24" x14ac:dyDescent="0.25">
      <c r="A930" s="5"/>
      <c r="B930" s="5"/>
      <c r="C930" s="5"/>
      <c r="D930" s="5"/>
      <c r="E930" s="5"/>
      <c r="F930" s="5"/>
      <c r="G930" s="5"/>
      <c r="H930" s="5"/>
      <c r="I930" s="5"/>
      <c r="J930" s="5"/>
      <c r="K930" s="5"/>
      <c r="L930" s="5"/>
      <c r="M930" s="5"/>
      <c r="N930" s="5"/>
      <c r="O930" s="5"/>
      <c r="P930" s="5"/>
      <c r="Q930" s="5"/>
      <c r="R930" s="5"/>
      <c r="S930" s="5"/>
      <c r="T930" s="5"/>
      <c r="U930" s="5"/>
      <c r="V930" s="57"/>
      <c r="W930" s="5"/>
      <c r="X930" s="5"/>
    </row>
    <row r="931" spans="1:24" x14ac:dyDescent="0.25">
      <c r="A931" s="5"/>
      <c r="B931" s="5"/>
      <c r="C931" s="5"/>
      <c r="D931" s="5"/>
      <c r="E931" s="5"/>
      <c r="F931" s="5"/>
      <c r="G931" s="5"/>
      <c r="H931" s="5"/>
      <c r="I931" s="5"/>
      <c r="J931" s="5"/>
      <c r="K931" s="5"/>
      <c r="L931" s="5"/>
      <c r="M931" s="5"/>
      <c r="N931" s="5"/>
      <c r="O931" s="5"/>
      <c r="P931" s="5"/>
      <c r="Q931" s="5"/>
      <c r="R931" s="5"/>
      <c r="S931" s="5"/>
      <c r="T931" s="5"/>
      <c r="U931" s="5"/>
      <c r="V931" s="57"/>
      <c r="W931" s="5"/>
      <c r="X931" s="5"/>
    </row>
    <row r="932" spans="1:24" x14ac:dyDescent="0.25">
      <c r="A932" s="5"/>
      <c r="B932" s="5"/>
      <c r="C932" s="5"/>
      <c r="D932" s="5"/>
      <c r="E932" s="5"/>
      <c r="F932" s="5"/>
      <c r="G932" s="5"/>
      <c r="H932" s="5"/>
      <c r="I932" s="5"/>
      <c r="J932" s="5"/>
      <c r="K932" s="5"/>
      <c r="L932" s="5"/>
      <c r="M932" s="5"/>
      <c r="N932" s="5"/>
      <c r="O932" s="5"/>
      <c r="P932" s="5"/>
      <c r="Q932" s="5"/>
      <c r="R932" s="5"/>
      <c r="S932" s="5"/>
      <c r="T932" s="5"/>
      <c r="U932" s="5"/>
      <c r="V932" s="57"/>
      <c r="W932" s="5"/>
      <c r="X932" s="5"/>
    </row>
    <row r="933" spans="1:24" x14ac:dyDescent="0.25">
      <c r="A933" s="5"/>
      <c r="B933" s="5"/>
      <c r="C933" s="5"/>
      <c r="D933" s="5"/>
      <c r="E933" s="5"/>
      <c r="F933" s="5"/>
      <c r="G933" s="5"/>
      <c r="H933" s="5"/>
      <c r="I933" s="5"/>
      <c r="J933" s="5"/>
      <c r="K933" s="5"/>
      <c r="L933" s="5"/>
      <c r="M933" s="5"/>
      <c r="N933" s="5"/>
      <c r="O933" s="5"/>
      <c r="P933" s="5"/>
      <c r="Q933" s="5"/>
      <c r="R933" s="5"/>
      <c r="S933" s="5"/>
      <c r="T933" s="5"/>
      <c r="U933" s="5"/>
      <c r="V933" s="57"/>
      <c r="W933" s="5"/>
      <c r="X933" s="5"/>
    </row>
    <row r="934" spans="1:24" x14ac:dyDescent="0.25">
      <c r="A934" s="5"/>
      <c r="B934" s="5"/>
      <c r="C934" s="5"/>
      <c r="D934" s="5"/>
      <c r="E934" s="5"/>
      <c r="F934" s="5"/>
      <c r="G934" s="5"/>
      <c r="H934" s="5"/>
      <c r="I934" s="5"/>
      <c r="J934" s="5"/>
      <c r="K934" s="5"/>
      <c r="L934" s="5"/>
      <c r="M934" s="5"/>
      <c r="N934" s="5"/>
      <c r="O934" s="5"/>
      <c r="P934" s="5"/>
      <c r="Q934" s="5"/>
      <c r="R934" s="5"/>
      <c r="S934" s="5"/>
      <c r="T934" s="5"/>
      <c r="U934" s="5"/>
      <c r="V934" s="57"/>
      <c r="W934" s="5"/>
      <c r="X934" s="5"/>
    </row>
    <row r="935" spans="1:24" x14ac:dyDescent="0.25">
      <c r="A935" s="5"/>
      <c r="B935" s="5"/>
      <c r="C935" s="5"/>
      <c r="D935" s="5"/>
      <c r="E935" s="5"/>
      <c r="F935" s="5"/>
      <c r="G935" s="5"/>
      <c r="H935" s="5"/>
      <c r="I935" s="5"/>
      <c r="J935" s="5"/>
      <c r="K935" s="5"/>
      <c r="L935" s="5"/>
      <c r="M935" s="5"/>
      <c r="N935" s="5"/>
      <c r="O935" s="5"/>
      <c r="P935" s="5"/>
      <c r="Q935" s="5"/>
      <c r="R935" s="5"/>
      <c r="S935" s="5"/>
      <c r="T935" s="5"/>
      <c r="U935" s="5"/>
      <c r="V935" s="57"/>
      <c r="W935" s="5"/>
      <c r="X935" s="5"/>
    </row>
    <row r="936" spans="1:24" x14ac:dyDescent="0.25">
      <c r="A936" s="5"/>
      <c r="B936" s="5"/>
      <c r="C936" s="5"/>
      <c r="D936" s="5"/>
      <c r="E936" s="5"/>
      <c r="F936" s="5"/>
      <c r="G936" s="5"/>
      <c r="H936" s="5"/>
      <c r="I936" s="5"/>
      <c r="J936" s="5"/>
      <c r="K936" s="5"/>
      <c r="L936" s="5"/>
      <c r="M936" s="5"/>
      <c r="N936" s="5"/>
      <c r="O936" s="5"/>
      <c r="P936" s="5"/>
      <c r="Q936" s="5"/>
      <c r="R936" s="5"/>
      <c r="S936" s="5"/>
      <c r="T936" s="5"/>
      <c r="U936" s="5"/>
      <c r="V936" s="57"/>
      <c r="W936" s="5"/>
      <c r="X936" s="5"/>
    </row>
    <row r="937" spans="1:24" x14ac:dyDescent="0.25">
      <c r="A937" s="5"/>
      <c r="B937" s="5"/>
      <c r="C937" s="5"/>
      <c r="D937" s="5"/>
      <c r="E937" s="5"/>
      <c r="F937" s="5"/>
      <c r="G937" s="5"/>
      <c r="H937" s="5"/>
      <c r="I937" s="5"/>
      <c r="J937" s="5"/>
      <c r="K937" s="5"/>
      <c r="L937" s="5"/>
      <c r="M937" s="5"/>
      <c r="N937" s="5"/>
      <c r="O937" s="5"/>
      <c r="P937" s="5"/>
      <c r="Q937" s="5"/>
      <c r="R937" s="5"/>
      <c r="S937" s="5"/>
      <c r="T937" s="5"/>
      <c r="U937" s="5"/>
      <c r="V937" s="57"/>
      <c r="W937" s="5"/>
      <c r="X937" s="5"/>
    </row>
    <row r="938" spans="1:24" x14ac:dyDescent="0.25">
      <c r="A938" s="5"/>
      <c r="B938" s="5"/>
      <c r="C938" s="5"/>
      <c r="D938" s="5"/>
      <c r="E938" s="5"/>
      <c r="F938" s="5"/>
      <c r="G938" s="5"/>
      <c r="H938" s="5"/>
      <c r="I938" s="5"/>
      <c r="J938" s="5"/>
      <c r="K938" s="5"/>
      <c r="L938" s="5"/>
      <c r="M938" s="5"/>
      <c r="N938" s="5"/>
      <c r="O938" s="5"/>
      <c r="P938" s="5"/>
      <c r="Q938" s="5"/>
      <c r="R938" s="5"/>
      <c r="S938" s="5"/>
      <c r="T938" s="5"/>
      <c r="U938" s="5"/>
      <c r="V938" s="57"/>
      <c r="W938" s="5"/>
      <c r="X938" s="5"/>
    </row>
    <row r="939" spans="1:24" x14ac:dyDescent="0.25">
      <c r="A939" s="5"/>
      <c r="B939" s="5"/>
      <c r="C939" s="5"/>
      <c r="D939" s="5"/>
      <c r="E939" s="5"/>
      <c r="F939" s="5"/>
      <c r="G939" s="5"/>
      <c r="H939" s="5"/>
      <c r="I939" s="5"/>
      <c r="J939" s="5"/>
      <c r="K939" s="5"/>
      <c r="L939" s="5"/>
      <c r="M939" s="5"/>
      <c r="N939" s="5"/>
      <c r="O939" s="5"/>
      <c r="P939" s="5"/>
      <c r="Q939" s="5"/>
      <c r="R939" s="5"/>
      <c r="S939" s="5"/>
      <c r="T939" s="5"/>
      <c r="U939" s="5"/>
      <c r="V939" s="57"/>
      <c r="W939" s="5"/>
      <c r="X939" s="5"/>
    </row>
    <row r="940" spans="1:24" x14ac:dyDescent="0.25">
      <c r="A940" s="5"/>
      <c r="B940" s="5"/>
      <c r="C940" s="5"/>
      <c r="D940" s="5"/>
      <c r="E940" s="5"/>
      <c r="F940" s="5"/>
      <c r="G940" s="5"/>
      <c r="H940" s="5"/>
      <c r="I940" s="5"/>
      <c r="J940" s="5"/>
      <c r="K940" s="5"/>
      <c r="L940" s="5"/>
      <c r="M940" s="5"/>
      <c r="N940" s="5"/>
      <c r="O940" s="5"/>
      <c r="P940" s="5"/>
      <c r="Q940" s="5"/>
      <c r="R940" s="5"/>
      <c r="S940" s="5"/>
      <c r="T940" s="5"/>
      <c r="U940" s="5"/>
      <c r="V940" s="57"/>
      <c r="W940" s="5"/>
      <c r="X940" s="5"/>
    </row>
    <row r="941" spans="1:24" x14ac:dyDescent="0.25">
      <c r="A941" s="5"/>
      <c r="B941" s="5"/>
      <c r="C941" s="5"/>
      <c r="D941" s="5"/>
      <c r="E941" s="5"/>
      <c r="F941" s="5"/>
      <c r="G941" s="5"/>
      <c r="H941" s="5"/>
      <c r="I941" s="5"/>
      <c r="J941" s="5"/>
      <c r="K941" s="5"/>
      <c r="L941" s="5"/>
      <c r="M941" s="5"/>
      <c r="N941" s="5"/>
      <c r="O941" s="5"/>
      <c r="P941" s="5"/>
      <c r="Q941" s="5"/>
      <c r="R941" s="5"/>
      <c r="S941" s="5"/>
      <c r="T941" s="5"/>
      <c r="U941" s="5"/>
      <c r="V941" s="57"/>
      <c r="W941" s="5"/>
      <c r="X941" s="5"/>
    </row>
    <row r="942" spans="1:24" x14ac:dyDescent="0.25">
      <c r="A942" s="5"/>
      <c r="B942" s="5"/>
      <c r="C942" s="5"/>
      <c r="D942" s="5"/>
      <c r="E942" s="5"/>
      <c r="F942" s="5"/>
      <c r="G942" s="5"/>
      <c r="H942" s="5"/>
      <c r="I942" s="5"/>
      <c r="J942" s="5"/>
      <c r="K942" s="5"/>
      <c r="L942" s="5"/>
      <c r="M942" s="5"/>
      <c r="N942" s="5"/>
      <c r="O942" s="5"/>
      <c r="P942" s="5"/>
      <c r="Q942" s="5"/>
      <c r="R942" s="5"/>
      <c r="S942" s="5"/>
      <c r="T942" s="5"/>
      <c r="U942" s="5"/>
      <c r="V942" s="57"/>
      <c r="W942" s="5"/>
      <c r="X942" s="5"/>
    </row>
    <row r="943" spans="1:24" x14ac:dyDescent="0.25">
      <c r="A943" s="5"/>
      <c r="B943" s="5"/>
      <c r="C943" s="5"/>
      <c r="D943" s="5"/>
      <c r="E943" s="5"/>
      <c r="F943" s="5"/>
      <c r="G943" s="5"/>
      <c r="H943" s="5"/>
      <c r="I943" s="5"/>
      <c r="J943" s="5"/>
      <c r="K943" s="5"/>
      <c r="L943" s="5"/>
      <c r="M943" s="5"/>
      <c r="N943" s="5"/>
      <c r="O943" s="5"/>
      <c r="P943" s="5"/>
      <c r="Q943" s="5"/>
      <c r="R943" s="5"/>
      <c r="S943" s="5"/>
      <c r="T943" s="5"/>
      <c r="U943" s="5"/>
      <c r="V943" s="57"/>
      <c r="W943" s="5"/>
      <c r="X943" s="5"/>
    </row>
    <row r="944" spans="1:24" x14ac:dyDescent="0.25">
      <c r="A944" s="5"/>
      <c r="B944" s="5"/>
      <c r="C944" s="5"/>
      <c r="D944" s="5"/>
      <c r="E944" s="5"/>
      <c r="F944" s="5"/>
      <c r="G944" s="5"/>
      <c r="H944" s="5"/>
      <c r="I944" s="5"/>
      <c r="J944" s="5"/>
      <c r="K944" s="5"/>
      <c r="L944" s="5"/>
      <c r="M944" s="5"/>
      <c r="N944" s="5"/>
      <c r="O944" s="5"/>
      <c r="P944" s="5"/>
      <c r="Q944" s="5"/>
      <c r="R944" s="5"/>
      <c r="S944" s="5"/>
      <c r="T944" s="5"/>
      <c r="U944" s="5"/>
      <c r="V944" s="57"/>
      <c r="W944" s="5"/>
      <c r="X944" s="5"/>
    </row>
    <row r="945" spans="1:24" x14ac:dyDescent="0.25">
      <c r="A945" s="5"/>
      <c r="B945" s="5"/>
      <c r="C945" s="5"/>
      <c r="D945" s="5"/>
      <c r="E945" s="5"/>
      <c r="F945" s="5"/>
      <c r="G945" s="5"/>
      <c r="H945" s="5"/>
      <c r="I945" s="5"/>
      <c r="J945" s="5"/>
      <c r="K945" s="5"/>
      <c r="L945" s="5"/>
      <c r="M945" s="5"/>
      <c r="N945" s="5"/>
      <c r="O945" s="5"/>
      <c r="P945" s="5"/>
      <c r="Q945" s="5"/>
      <c r="R945" s="5"/>
      <c r="S945" s="5"/>
      <c r="T945" s="5"/>
      <c r="U945" s="5"/>
      <c r="V945" s="57"/>
      <c r="W945" s="5"/>
      <c r="X945" s="5"/>
    </row>
    <row r="946" spans="1:24" x14ac:dyDescent="0.25">
      <c r="A946" s="5"/>
      <c r="B946" s="5"/>
      <c r="C946" s="5"/>
      <c r="D946" s="5"/>
      <c r="E946" s="5"/>
      <c r="F946" s="5"/>
      <c r="G946" s="5"/>
      <c r="H946" s="5"/>
      <c r="I946" s="5"/>
      <c r="J946" s="5"/>
      <c r="K946" s="5"/>
      <c r="L946" s="5"/>
      <c r="M946" s="5"/>
      <c r="N946" s="5"/>
      <c r="O946" s="5"/>
      <c r="P946" s="5"/>
      <c r="Q946" s="5"/>
      <c r="R946" s="5"/>
      <c r="S946" s="5"/>
      <c r="T946" s="5"/>
      <c r="U946" s="5"/>
      <c r="V946" s="57"/>
      <c r="W946" s="5"/>
      <c r="X946" s="5"/>
    </row>
    <row r="947" spans="1:24" x14ac:dyDescent="0.25">
      <c r="A947" s="5"/>
      <c r="B947" s="5"/>
      <c r="C947" s="5"/>
      <c r="D947" s="5"/>
      <c r="E947" s="5"/>
      <c r="F947" s="5"/>
      <c r="G947" s="5"/>
      <c r="H947" s="5"/>
      <c r="I947" s="5"/>
      <c r="J947" s="5"/>
      <c r="K947" s="5"/>
      <c r="L947" s="5"/>
      <c r="M947" s="5"/>
      <c r="N947" s="5"/>
      <c r="O947" s="5"/>
      <c r="P947" s="5"/>
      <c r="Q947" s="5"/>
      <c r="R947" s="5"/>
      <c r="S947" s="5"/>
      <c r="T947" s="5"/>
      <c r="U947" s="5"/>
      <c r="V947" s="57"/>
      <c r="W947" s="5"/>
      <c r="X947" s="5"/>
    </row>
    <row r="948" spans="1:24" x14ac:dyDescent="0.25">
      <c r="A948" s="5"/>
      <c r="B948" s="5"/>
      <c r="C948" s="5"/>
      <c r="D948" s="5"/>
      <c r="E948" s="5"/>
      <c r="F948" s="5"/>
      <c r="G948" s="5"/>
      <c r="H948" s="5"/>
      <c r="I948" s="5"/>
      <c r="J948" s="5"/>
      <c r="K948" s="5"/>
      <c r="L948" s="5"/>
      <c r="M948" s="5"/>
      <c r="N948" s="5"/>
      <c r="O948" s="5"/>
      <c r="P948" s="5"/>
      <c r="Q948" s="5"/>
      <c r="R948" s="5"/>
      <c r="S948" s="5"/>
      <c r="T948" s="5"/>
      <c r="U948" s="5"/>
      <c r="V948" s="57"/>
      <c r="W948" s="5"/>
      <c r="X948" s="5"/>
    </row>
    <row r="949" spans="1:24" x14ac:dyDescent="0.25">
      <c r="A949" s="5"/>
      <c r="B949" s="5"/>
      <c r="C949" s="5"/>
      <c r="D949" s="5"/>
      <c r="E949" s="5"/>
      <c r="F949" s="5"/>
      <c r="G949" s="5"/>
      <c r="H949" s="5"/>
      <c r="I949" s="5"/>
      <c r="J949" s="5"/>
      <c r="K949" s="5"/>
      <c r="L949" s="5"/>
      <c r="M949" s="5"/>
      <c r="N949" s="5"/>
      <c r="O949" s="5"/>
      <c r="P949" s="5"/>
      <c r="Q949" s="5"/>
      <c r="R949" s="5"/>
      <c r="S949" s="5"/>
      <c r="T949" s="5"/>
      <c r="U949" s="5"/>
      <c r="V949" s="57"/>
      <c r="W949" s="5"/>
      <c r="X949" s="5"/>
    </row>
    <row r="950" spans="1:24" x14ac:dyDescent="0.25">
      <c r="A950" s="5"/>
      <c r="B950" s="5"/>
      <c r="C950" s="5"/>
      <c r="D950" s="5"/>
      <c r="E950" s="5"/>
      <c r="F950" s="5"/>
      <c r="G950" s="5"/>
      <c r="H950" s="5"/>
      <c r="I950" s="5"/>
      <c r="J950" s="5"/>
      <c r="K950" s="5"/>
      <c r="L950" s="5"/>
      <c r="M950" s="5"/>
      <c r="N950" s="5"/>
      <c r="O950" s="5"/>
      <c r="P950" s="5"/>
      <c r="Q950" s="5"/>
      <c r="R950" s="5"/>
      <c r="S950" s="5"/>
      <c r="T950" s="5"/>
      <c r="U950" s="5"/>
      <c r="V950" s="57"/>
      <c r="W950" s="5"/>
      <c r="X950" s="5"/>
    </row>
    <row r="951" spans="1:24" x14ac:dyDescent="0.25">
      <c r="A951" s="5"/>
      <c r="B951" s="5"/>
      <c r="C951" s="5"/>
      <c r="D951" s="5"/>
      <c r="E951" s="5"/>
      <c r="F951" s="5"/>
      <c r="G951" s="5"/>
      <c r="H951" s="5"/>
      <c r="I951" s="5"/>
      <c r="J951" s="5"/>
      <c r="K951" s="5"/>
      <c r="L951" s="5"/>
      <c r="M951" s="5"/>
      <c r="N951" s="5"/>
      <c r="O951" s="5"/>
      <c r="P951" s="5"/>
      <c r="Q951" s="5"/>
      <c r="R951" s="5"/>
      <c r="S951" s="5"/>
      <c r="T951" s="5"/>
      <c r="U951" s="5"/>
      <c r="V951" s="57"/>
      <c r="W951" s="5"/>
      <c r="X951" s="5"/>
    </row>
    <row r="952" spans="1:24" x14ac:dyDescent="0.25">
      <c r="A952" s="5"/>
      <c r="B952" s="5"/>
      <c r="C952" s="5"/>
      <c r="D952" s="5"/>
      <c r="E952" s="5"/>
      <c r="F952" s="5"/>
      <c r="G952" s="5"/>
      <c r="H952" s="5"/>
      <c r="I952" s="5"/>
      <c r="J952" s="5"/>
      <c r="K952" s="5"/>
      <c r="L952" s="5"/>
      <c r="M952" s="5"/>
      <c r="N952" s="5"/>
      <c r="O952" s="5"/>
      <c r="P952" s="5"/>
      <c r="Q952" s="5"/>
      <c r="R952" s="5"/>
      <c r="S952" s="5"/>
      <c r="T952" s="5"/>
      <c r="U952" s="5"/>
      <c r="V952" s="57"/>
      <c r="W952" s="5"/>
      <c r="X952" s="5"/>
    </row>
  </sheetData>
  <autoFilter ref="A1:AB140"/>
  <customSheetViews>
    <customSheetView guid="{ADFF1452-1AD6-481E-A95F-41005C28769F}" scale="70" showGridLines="0" showAutoFilter="1" hiddenColumns="1" state="hidden">
      <pane ySplit="1" topLeftCell="A2" activePane="bottomLeft" state="frozen"/>
      <selection pane="bottomLeft" activeCell="H1" sqref="H1"/>
      <pageMargins left="0.7" right="0.7" top="0.75" bottom="0.75" header="0.3" footer="0.3"/>
      <pageSetup paperSize="9" orientation="portrait" r:id="rId1"/>
      <autoFilter ref="A1:AB140"/>
    </customSheetView>
  </customSheetViews>
  <mergeCells count="12">
    <mergeCell ref="A160:A162"/>
    <mergeCell ref="B160:B162"/>
    <mergeCell ref="C160:C162"/>
    <mergeCell ref="F160:F162"/>
    <mergeCell ref="A154:A156"/>
    <mergeCell ref="B154:B156"/>
    <mergeCell ref="C154:C156"/>
    <mergeCell ref="F154:F156"/>
    <mergeCell ref="A157:A159"/>
    <mergeCell ref="B157:B159"/>
    <mergeCell ref="C157:C159"/>
    <mergeCell ref="F157:F159"/>
  </mergeCells>
  <conditionalFormatting sqref="G140 I139:N140">
    <cfRule type="expression" dxfId="17" priority="13">
      <formula>$P139=3</formula>
    </cfRule>
    <cfRule type="expression" dxfId="16" priority="14">
      <formula>$P139=2</formula>
    </cfRule>
    <cfRule type="expression" dxfId="15" priority="15">
      <formula>$P139=1</formula>
    </cfRule>
  </conditionalFormatting>
  <conditionalFormatting sqref="G139">
    <cfRule type="expression" dxfId="14" priority="16">
      <formula>$P139=3</formula>
    </cfRule>
    <cfRule type="expression" dxfId="13" priority="17">
      <formula>$P139=2</formula>
    </cfRule>
    <cfRule type="expression" dxfId="12" priority="18">
      <formula>$P139=1</formula>
    </cfRule>
  </conditionalFormatting>
  <conditionalFormatting sqref="G3">
    <cfRule type="expression" dxfId="11" priority="10">
      <formula>$P3=3</formula>
    </cfRule>
    <cfRule type="expression" dxfId="10" priority="11">
      <formula>$P3=2</formula>
    </cfRule>
    <cfRule type="expression" dxfId="9" priority="12">
      <formula>$P3=1</formula>
    </cfRule>
  </conditionalFormatting>
  <conditionalFormatting sqref="I3:N3">
    <cfRule type="expression" dxfId="8" priority="7">
      <formula>#REF!=3</formula>
    </cfRule>
    <cfRule type="expression" dxfId="7" priority="8">
      <formula>#REF!=2</formula>
    </cfRule>
    <cfRule type="expression" dxfId="6" priority="9">
      <formula>#REF!=1</formula>
    </cfRule>
  </conditionalFormatting>
  <conditionalFormatting sqref="H140">
    <cfRule type="expression" dxfId="5" priority="1">
      <formula>$P140=3</formula>
    </cfRule>
    <cfRule type="expression" dxfId="4" priority="2">
      <formula>$P140=2</formula>
    </cfRule>
    <cfRule type="expression" dxfId="3" priority="3">
      <formula>$P140=1</formula>
    </cfRule>
  </conditionalFormatting>
  <conditionalFormatting sqref="H139">
    <cfRule type="expression" dxfId="2" priority="4">
      <formula>$P139=3</formula>
    </cfRule>
    <cfRule type="expression" dxfId="1" priority="5">
      <formula>$P139=2</formula>
    </cfRule>
    <cfRule type="expression" dxfId="0" priority="6">
      <formula>$P139=1</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1"/>
  <sheetViews>
    <sheetView showGridLines="0" topLeftCell="A22" zoomScale="85" zoomScaleNormal="85" workbookViewId="0">
      <selection activeCell="C8" sqref="C8:F39"/>
    </sheetView>
  </sheetViews>
  <sheetFormatPr defaultRowHeight="12.75" x14ac:dyDescent="0.2"/>
  <cols>
    <col min="1" max="2" width="9.140625" style="65"/>
    <col min="3" max="6" width="20.42578125" style="65" customWidth="1"/>
    <col min="7" max="16384" width="9.140625" style="65"/>
  </cols>
  <sheetData>
    <row r="1" spans="3:6" s="50" customFormat="1" ht="23.25" x14ac:dyDescent="0.35"/>
    <row r="7" spans="3:6" ht="13.5" thickBot="1" x14ac:dyDescent="0.25"/>
    <row r="8" spans="3:6" ht="25.5" x14ac:dyDescent="0.2">
      <c r="C8" s="78" t="s">
        <v>875</v>
      </c>
      <c r="D8" s="103" t="s">
        <v>366</v>
      </c>
      <c r="E8" s="103" t="s">
        <v>26</v>
      </c>
      <c r="F8" s="103" t="s">
        <v>872</v>
      </c>
    </row>
    <row r="9" spans="3:6" ht="38.25" x14ac:dyDescent="0.2">
      <c r="C9" s="79" t="s">
        <v>876</v>
      </c>
      <c r="D9" s="104"/>
      <c r="E9" s="110" t="s">
        <v>780</v>
      </c>
      <c r="F9" s="114" t="s">
        <v>34</v>
      </c>
    </row>
    <row r="10" spans="3:6" x14ac:dyDescent="0.2">
      <c r="C10" s="81"/>
      <c r="D10" s="104"/>
      <c r="E10" s="110" t="s">
        <v>34</v>
      </c>
      <c r="F10" s="114"/>
    </row>
    <row r="11" spans="3:6" x14ac:dyDescent="0.2">
      <c r="C11" s="81"/>
      <c r="D11" s="104"/>
      <c r="E11" s="110" t="s">
        <v>50</v>
      </c>
      <c r="F11" s="114"/>
    </row>
    <row r="12" spans="3:6" x14ac:dyDescent="0.2">
      <c r="C12" s="81"/>
      <c r="D12" s="104"/>
      <c r="E12" s="110" t="s">
        <v>37</v>
      </c>
      <c r="F12" s="114"/>
    </row>
    <row r="13" spans="3:6" ht="25.5" x14ac:dyDescent="0.2">
      <c r="C13" s="81"/>
      <c r="D13" s="104"/>
      <c r="E13" s="110" t="s">
        <v>54</v>
      </c>
      <c r="F13" s="114"/>
    </row>
    <row r="14" spans="3:6" x14ac:dyDescent="0.2">
      <c r="C14" s="101"/>
      <c r="D14" s="105"/>
      <c r="E14" s="111" t="s">
        <v>55</v>
      </c>
      <c r="F14" s="115"/>
    </row>
    <row r="15" spans="3:6" ht="25.5" x14ac:dyDescent="0.2">
      <c r="C15" s="102" t="s">
        <v>877</v>
      </c>
      <c r="D15" s="106" t="s">
        <v>338</v>
      </c>
      <c r="E15" s="112" t="s">
        <v>100</v>
      </c>
      <c r="F15" s="116" t="s">
        <v>777</v>
      </c>
    </row>
    <row r="16" spans="3:6" ht="25.5" x14ac:dyDescent="0.2">
      <c r="C16" s="81"/>
      <c r="D16" s="107" t="s">
        <v>757</v>
      </c>
      <c r="E16" s="110" t="s">
        <v>755</v>
      </c>
      <c r="F16" s="114" t="s">
        <v>755</v>
      </c>
    </row>
    <row r="17" spans="3:6" ht="25.5" x14ac:dyDescent="0.2">
      <c r="C17" s="81"/>
      <c r="D17" s="107"/>
      <c r="E17" s="110"/>
      <c r="F17" s="114" t="s">
        <v>756</v>
      </c>
    </row>
    <row r="18" spans="3:6" ht="25.5" x14ac:dyDescent="0.2">
      <c r="C18" s="101"/>
      <c r="D18" s="108"/>
      <c r="E18" s="111"/>
      <c r="F18" s="115" t="s">
        <v>63</v>
      </c>
    </row>
    <row r="19" spans="3:6" ht="38.25" x14ac:dyDescent="0.2">
      <c r="C19" s="102" t="s">
        <v>878</v>
      </c>
      <c r="D19" s="106" t="s">
        <v>120</v>
      </c>
      <c r="E19" s="112" t="s">
        <v>133</v>
      </c>
      <c r="F19" s="116" t="s">
        <v>760</v>
      </c>
    </row>
    <row r="20" spans="3:6" ht="25.5" x14ac:dyDescent="0.2">
      <c r="C20" s="81"/>
      <c r="D20" s="107" t="s">
        <v>21</v>
      </c>
      <c r="E20" s="110"/>
      <c r="F20" s="114" t="s">
        <v>758</v>
      </c>
    </row>
    <row r="21" spans="3:6" ht="25.5" x14ac:dyDescent="0.2">
      <c r="C21" s="81"/>
      <c r="D21" s="107" t="s">
        <v>759</v>
      </c>
      <c r="E21" s="110"/>
      <c r="F21" s="114" t="s">
        <v>115</v>
      </c>
    </row>
    <row r="22" spans="3:6" x14ac:dyDescent="0.2">
      <c r="C22" s="101"/>
      <c r="D22" s="108" t="s">
        <v>762</v>
      </c>
      <c r="E22" s="111"/>
      <c r="F22" s="115"/>
    </row>
    <row r="23" spans="3:6" ht="25.5" x14ac:dyDescent="0.2">
      <c r="C23" s="102" t="s">
        <v>879</v>
      </c>
      <c r="D23" s="106" t="s">
        <v>764</v>
      </c>
      <c r="E23" s="112" t="s">
        <v>765</v>
      </c>
      <c r="F23" s="116" t="s">
        <v>766</v>
      </c>
    </row>
    <row r="24" spans="3:6" ht="38.25" x14ac:dyDescent="0.2">
      <c r="C24" s="81"/>
      <c r="D24" s="107"/>
      <c r="E24" s="110"/>
      <c r="F24" s="117" t="s">
        <v>874</v>
      </c>
    </row>
    <row r="25" spans="3:6" ht="38.25" x14ac:dyDescent="0.2">
      <c r="C25" s="101"/>
      <c r="D25" s="108"/>
      <c r="E25" s="111"/>
      <c r="F25" s="115" t="s">
        <v>173</v>
      </c>
    </row>
    <row r="26" spans="3:6" ht="25.5" x14ac:dyDescent="0.2">
      <c r="C26" s="102" t="s">
        <v>880</v>
      </c>
      <c r="D26" s="106" t="s">
        <v>401</v>
      </c>
      <c r="E26" s="112" t="s">
        <v>769</v>
      </c>
      <c r="F26" s="116" t="s">
        <v>767</v>
      </c>
    </row>
    <row r="27" spans="3:6" x14ac:dyDescent="0.2">
      <c r="C27" s="81"/>
      <c r="D27" s="107" t="s">
        <v>771</v>
      </c>
      <c r="E27" s="110"/>
      <c r="F27" s="114" t="s">
        <v>771</v>
      </c>
    </row>
    <row r="28" spans="3:6" x14ac:dyDescent="0.2">
      <c r="C28" s="101"/>
      <c r="D28" s="108" t="s">
        <v>770</v>
      </c>
      <c r="E28" s="111"/>
      <c r="F28" s="115"/>
    </row>
    <row r="29" spans="3:6" ht="51" x14ac:dyDescent="0.2">
      <c r="C29" s="102" t="s">
        <v>881</v>
      </c>
      <c r="D29" s="106" t="s">
        <v>127</v>
      </c>
      <c r="E29" s="112" t="s">
        <v>124</v>
      </c>
      <c r="F29" s="116" t="s">
        <v>212</v>
      </c>
    </row>
    <row r="30" spans="3:6" ht="38.25" x14ac:dyDescent="0.2">
      <c r="C30" s="81"/>
      <c r="D30" s="107" t="s">
        <v>132</v>
      </c>
      <c r="E30" s="110" t="s">
        <v>304</v>
      </c>
      <c r="F30" s="114" t="s">
        <v>236</v>
      </c>
    </row>
    <row r="31" spans="3:6" ht="38.25" x14ac:dyDescent="0.2">
      <c r="C31" s="81"/>
      <c r="D31" s="107" t="s">
        <v>212</v>
      </c>
      <c r="E31" s="110" t="s">
        <v>225</v>
      </c>
      <c r="F31" s="114"/>
    </row>
    <row r="32" spans="3:6" ht="25.5" x14ac:dyDescent="0.2">
      <c r="C32" s="81"/>
      <c r="D32" s="107" t="s">
        <v>312</v>
      </c>
      <c r="E32" s="110" t="s">
        <v>309</v>
      </c>
      <c r="F32" s="114"/>
    </row>
    <row r="33" spans="3:6" ht="25.5" x14ac:dyDescent="0.2">
      <c r="C33" s="81"/>
      <c r="D33" s="107"/>
      <c r="E33" s="110" t="s">
        <v>67</v>
      </c>
      <c r="F33" s="114"/>
    </row>
    <row r="34" spans="3:6" x14ac:dyDescent="0.2">
      <c r="C34" s="81"/>
      <c r="D34" s="107"/>
      <c r="E34" s="110" t="s">
        <v>313</v>
      </c>
      <c r="F34" s="114"/>
    </row>
    <row r="35" spans="3:6" ht="25.5" x14ac:dyDescent="0.2">
      <c r="C35" s="81"/>
      <c r="D35" s="107"/>
      <c r="E35" s="110" t="s">
        <v>244</v>
      </c>
      <c r="F35" s="114"/>
    </row>
    <row r="36" spans="3:6" ht="25.5" x14ac:dyDescent="0.2">
      <c r="C36" s="101"/>
      <c r="D36" s="108"/>
      <c r="E36" s="111" t="s">
        <v>238</v>
      </c>
      <c r="F36" s="115"/>
    </row>
    <row r="37" spans="3:6" ht="25.5" x14ac:dyDescent="0.2">
      <c r="C37" s="102" t="s">
        <v>882</v>
      </c>
      <c r="D37" s="106" t="s">
        <v>177</v>
      </c>
      <c r="E37" s="112" t="s">
        <v>283</v>
      </c>
      <c r="F37" s="116" t="s">
        <v>177</v>
      </c>
    </row>
    <row r="38" spans="3:6" ht="25.5" x14ac:dyDescent="0.2">
      <c r="C38" s="81"/>
      <c r="D38" s="107" t="s">
        <v>179</v>
      </c>
      <c r="E38" s="110" t="s">
        <v>291</v>
      </c>
      <c r="F38" s="114" t="s">
        <v>252</v>
      </c>
    </row>
    <row r="39" spans="3:6" ht="13.5" thickBot="1" x14ac:dyDescent="0.25">
      <c r="C39" s="101"/>
      <c r="D39" s="109"/>
      <c r="E39" s="113" t="s">
        <v>179</v>
      </c>
      <c r="F39" s="118"/>
    </row>
    <row r="41" spans="3:6" ht="14.25" customHeight="1" x14ac:dyDescent="0.2"/>
  </sheetData>
  <customSheetViews>
    <customSheetView guid="{ADFF1452-1AD6-481E-A95F-41005C28769F}" scale="85" showGridLines="0" state="hidden" topLeftCell="A22">
      <selection activeCell="C8" sqref="C8:F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2"/>
  <sheetViews>
    <sheetView showGridLines="0" zoomScale="85" zoomScaleNormal="85" workbookViewId="0">
      <selection activeCell="K8" sqref="K8:N10"/>
    </sheetView>
  </sheetViews>
  <sheetFormatPr defaultRowHeight="12.75" x14ac:dyDescent="0.2"/>
  <cols>
    <col min="1" max="1" width="9.140625" style="65"/>
    <col min="2" max="2" width="16" style="65" customWidth="1"/>
    <col min="3" max="5" width="26.28515625" style="65" customWidth="1"/>
    <col min="6" max="6" width="17.42578125" style="65" customWidth="1"/>
    <col min="7" max="10" width="9.140625" style="65"/>
    <col min="11" max="14" width="20.42578125" style="65" customWidth="1"/>
    <col min="15" max="16384" width="9.140625" style="65"/>
  </cols>
  <sheetData>
    <row r="1" spans="2:14" s="50" customFormat="1" ht="23.25" x14ac:dyDescent="0.35"/>
    <row r="7" spans="2:14" ht="13.5" thickBot="1" x14ac:dyDescent="0.25"/>
    <row r="8" spans="2:14" ht="26.25" thickBot="1" x14ac:dyDescent="0.25">
      <c r="B8" s="66" t="s">
        <v>875</v>
      </c>
      <c r="C8" s="67" t="s">
        <v>366</v>
      </c>
      <c r="D8" s="67" t="s">
        <v>26</v>
      </c>
      <c r="E8" s="68" t="s">
        <v>872</v>
      </c>
      <c r="F8" s="68" t="s">
        <v>883</v>
      </c>
      <c r="K8" s="66" t="s">
        <v>875</v>
      </c>
      <c r="L8" s="67" t="s">
        <v>366</v>
      </c>
      <c r="M8" s="67" t="s">
        <v>26</v>
      </c>
      <c r="N8" s="68" t="s">
        <v>872</v>
      </c>
    </row>
    <row r="9" spans="2:14" ht="38.25" x14ac:dyDescent="0.2">
      <c r="B9" s="77" t="s">
        <v>884</v>
      </c>
      <c r="C9" s="338"/>
      <c r="D9" s="339"/>
      <c r="E9" s="339"/>
      <c r="F9" s="340"/>
      <c r="K9" s="77" t="s">
        <v>876</v>
      </c>
      <c r="L9" s="86"/>
      <c r="M9" s="76" t="s">
        <v>780</v>
      </c>
      <c r="N9" s="83" t="s">
        <v>34</v>
      </c>
    </row>
    <row r="10" spans="2:14" ht="13.5" thickBot="1" x14ac:dyDescent="0.25">
      <c r="B10" s="84"/>
      <c r="C10" s="341"/>
      <c r="D10" s="341"/>
      <c r="E10" s="341"/>
      <c r="F10" s="342"/>
      <c r="K10" s="69"/>
      <c r="L10" s="100"/>
      <c r="M10" s="71" t="s">
        <v>34</v>
      </c>
      <c r="N10" s="80"/>
    </row>
    <row r="11" spans="2:14" ht="38.25" x14ac:dyDescent="0.2">
      <c r="B11" s="77" t="s">
        <v>876</v>
      </c>
      <c r="C11" s="86"/>
      <c r="D11" s="76" t="s">
        <v>780</v>
      </c>
      <c r="E11" s="83" t="s">
        <v>34</v>
      </c>
      <c r="F11" s="87"/>
      <c r="K11" s="69"/>
      <c r="L11" s="100"/>
      <c r="M11" s="71" t="s">
        <v>50</v>
      </c>
      <c r="N11" s="80"/>
    </row>
    <row r="12" spans="2:14" x14ac:dyDescent="0.2">
      <c r="B12" s="69"/>
      <c r="C12" s="100"/>
      <c r="D12" s="71" t="s">
        <v>34</v>
      </c>
      <c r="E12" s="80"/>
      <c r="F12" s="96"/>
      <c r="K12" s="69"/>
      <c r="L12" s="100"/>
      <c r="M12" s="71" t="s">
        <v>37</v>
      </c>
      <c r="N12" s="80"/>
    </row>
    <row r="13" spans="2:14" ht="25.5" x14ac:dyDescent="0.2">
      <c r="B13" s="69"/>
      <c r="C13" s="100"/>
      <c r="D13" s="71" t="s">
        <v>50</v>
      </c>
      <c r="E13" s="80"/>
      <c r="F13" s="96"/>
      <c r="K13" s="69"/>
      <c r="L13" s="100"/>
      <c r="M13" s="71" t="s">
        <v>54</v>
      </c>
      <c r="N13" s="80"/>
    </row>
    <row r="14" spans="2:14" ht="13.5" thickBot="1" x14ac:dyDescent="0.25">
      <c r="B14" s="69"/>
      <c r="C14" s="100"/>
      <c r="D14" s="71" t="s">
        <v>37</v>
      </c>
      <c r="E14" s="80"/>
      <c r="F14" s="96"/>
      <c r="K14" s="72"/>
      <c r="L14" s="88"/>
      <c r="M14" s="74" t="s">
        <v>55</v>
      </c>
      <c r="N14" s="85"/>
    </row>
    <row r="15" spans="2:14" ht="25.5" x14ac:dyDescent="0.2">
      <c r="B15" s="69"/>
      <c r="C15" s="100"/>
      <c r="D15" s="71" t="s">
        <v>54</v>
      </c>
      <c r="E15" s="80"/>
      <c r="F15" s="96"/>
      <c r="K15" s="77" t="s">
        <v>877</v>
      </c>
      <c r="L15" s="75" t="s">
        <v>338</v>
      </c>
      <c r="M15" s="76" t="s">
        <v>100</v>
      </c>
      <c r="N15" s="83" t="s">
        <v>777</v>
      </c>
    </row>
    <row r="16" spans="2:14" ht="26.25" thickBot="1" x14ac:dyDescent="0.25">
      <c r="B16" s="72"/>
      <c r="C16" s="88"/>
      <c r="D16" s="74" t="s">
        <v>55</v>
      </c>
      <c r="E16" s="85"/>
      <c r="F16" s="89"/>
      <c r="K16" s="69"/>
      <c r="L16" s="70" t="s">
        <v>757</v>
      </c>
      <c r="M16" s="71" t="s">
        <v>755</v>
      </c>
      <c r="N16" s="80" t="s">
        <v>755</v>
      </c>
    </row>
    <row r="17" spans="2:14" ht="25.5" x14ac:dyDescent="0.2">
      <c r="B17" s="77" t="s">
        <v>877</v>
      </c>
      <c r="C17" s="75" t="s">
        <v>338</v>
      </c>
      <c r="D17" s="76" t="s">
        <v>100</v>
      </c>
      <c r="E17" s="83" t="s">
        <v>777</v>
      </c>
      <c r="F17" s="87"/>
      <c r="K17" s="69"/>
      <c r="L17" s="70"/>
      <c r="M17" s="71"/>
      <c r="N17" s="80" t="s">
        <v>756</v>
      </c>
    </row>
    <row r="18" spans="2:14" ht="26.25" thickBot="1" x14ac:dyDescent="0.25">
      <c r="B18" s="69"/>
      <c r="C18" s="70" t="s">
        <v>757</v>
      </c>
      <c r="D18" s="71" t="s">
        <v>755</v>
      </c>
      <c r="E18" s="80" t="s">
        <v>755</v>
      </c>
      <c r="F18" s="96"/>
      <c r="K18" s="72"/>
      <c r="L18" s="73"/>
      <c r="M18" s="74"/>
      <c r="N18" s="85" t="s">
        <v>63</v>
      </c>
    </row>
    <row r="19" spans="2:14" ht="38.25" x14ac:dyDescent="0.2">
      <c r="B19" s="69"/>
      <c r="C19" s="70"/>
      <c r="D19" s="71"/>
      <c r="E19" s="80" t="s">
        <v>756</v>
      </c>
      <c r="F19" s="96"/>
      <c r="K19" s="77" t="s">
        <v>878</v>
      </c>
      <c r="L19" s="75" t="s">
        <v>120</v>
      </c>
      <c r="M19" s="76" t="s">
        <v>133</v>
      </c>
      <c r="N19" s="83" t="s">
        <v>760</v>
      </c>
    </row>
    <row r="20" spans="2:14" ht="26.25" thickBot="1" x14ac:dyDescent="0.25">
      <c r="B20" s="72"/>
      <c r="C20" s="73"/>
      <c r="D20" s="74"/>
      <c r="E20" s="85" t="s">
        <v>63</v>
      </c>
      <c r="F20" s="89"/>
      <c r="K20" s="69"/>
      <c r="L20" s="70" t="s">
        <v>21</v>
      </c>
      <c r="M20" s="71"/>
      <c r="N20" s="80" t="s">
        <v>758</v>
      </c>
    </row>
    <row r="21" spans="2:14" ht="25.5" x14ac:dyDescent="0.2">
      <c r="B21" s="77" t="s">
        <v>878</v>
      </c>
      <c r="C21" s="75" t="s">
        <v>120</v>
      </c>
      <c r="D21" s="76" t="s">
        <v>133</v>
      </c>
      <c r="E21" s="83" t="s">
        <v>760</v>
      </c>
      <c r="F21" s="87"/>
      <c r="K21" s="69"/>
      <c r="L21" s="70" t="s">
        <v>759</v>
      </c>
      <c r="M21" s="71"/>
      <c r="N21" s="80" t="s">
        <v>115</v>
      </c>
    </row>
    <row r="22" spans="2:14" ht="13.5" thickBot="1" x14ac:dyDescent="0.25">
      <c r="B22" s="69"/>
      <c r="C22" s="70" t="s">
        <v>21</v>
      </c>
      <c r="D22" s="71"/>
      <c r="E22" s="80" t="s">
        <v>758</v>
      </c>
      <c r="F22" s="96"/>
      <c r="K22" s="72"/>
      <c r="L22" s="73" t="s">
        <v>762</v>
      </c>
      <c r="M22" s="74"/>
      <c r="N22" s="85"/>
    </row>
    <row r="23" spans="2:14" ht="25.5" x14ac:dyDescent="0.2">
      <c r="B23" s="69"/>
      <c r="C23" s="70" t="s">
        <v>759</v>
      </c>
      <c r="D23" s="71"/>
      <c r="E23" s="80" t="s">
        <v>115</v>
      </c>
      <c r="F23" s="96"/>
      <c r="K23" s="77" t="s">
        <v>879</v>
      </c>
      <c r="L23" s="75" t="s">
        <v>764</v>
      </c>
      <c r="M23" s="76" t="s">
        <v>765</v>
      </c>
      <c r="N23" s="83" t="s">
        <v>766</v>
      </c>
    </row>
    <row r="24" spans="2:14" ht="39" thickBot="1" x14ac:dyDescent="0.25">
      <c r="B24" s="72"/>
      <c r="C24" s="73" t="s">
        <v>762</v>
      </c>
      <c r="D24" s="74"/>
      <c r="E24" s="85"/>
      <c r="F24" s="89"/>
      <c r="K24" s="69"/>
      <c r="L24" s="70"/>
      <c r="M24" s="71"/>
      <c r="N24" s="82" t="s">
        <v>874</v>
      </c>
    </row>
    <row r="25" spans="2:14" ht="39" thickBot="1" x14ac:dyDescent="0.25">
      <c r="B25" s="77" t="s">
        <v>879</v>
      </c>
      <c r="C25" s="75" t="s">
        <v>764</v>
      </c>
      <c r="D25" s="76" t="s">
        <v>765</v>
      </c>
      <c r="E25" s="83" t="s">
        <v>766</v>
      </c>
      <c r="F25" s="87"/>
      <c r="K25" s="72"/>
      <c r="L25" s="73"/>
      <c r="M25" s="74"/>
      <c r="N25" s="85" t="s">
        <v>173</v>
      </c>
    </row>
    <row r="26" spans="2:14" ht="25.5" x14ac:dyDescent="0.2">
      <c r="B26" s="69"/>
      <c r="C26" s="70"/>
      <c r="D26" s="71"/>
      <c r="E26" s="82" t="s">
        <v>874</v>
      </c>
      <c r="F26" s="96"/>
      <c r="K26" s="77" t="s">
        <v>880</v>
      </c>
      <c r="L26" s="75" t="s">
        <v>401</v>
      </c>
      <c r="M26" s="76" t="s">
        <v>769</v>
      </c>
      <c r="N26" s="83" t="s">
        <v>767</v>
      </c>
    </row>
    <row r="27" spans="2:14" ht="26.25" thickBot="1" x14ac:dyDescent="0.25">
      <c r="B27" s="72"/>
      <c r="C27" s="73"/>
      <c r="D27" s="74"/>
      <c r="E27" s="85" t="s">
        <v>173</v>
      </c>
      <c r="F27" s="89"/>
      <c r="K27" s="69"/>
      <c r="L27" s="70" t="s">
        <v>771</v>
      </c>
      <c r="M27" s="71"/>
      <c r="N27" s="80" t="s">
        <v>771</v>
      </c>
    </row>
    <row r="28" spans="2:14" ht="26.25" thickBot="1" x14ac:dyDescent="0.25">
      <c r="B28" s="77" t="s">
        <v>880</v>
      </c>
      <c r="C28" s="75" t="s">
        <v>401</v>
      </c>
      <c r="D28" s="76" t="s">
        <v>769</v>
      </c>
      <c r="E28" s="83" t="s">
        <v>767</v>
      </c>
      <c r="F28" s="87"/>
      <c r="K28" s="72"/>
      <c r="L28" s="73" t="s">
        <v>770</v>
      </c>
      <c r="M28" s="74"/>
      <c r="N28" s="85"/>
    </row>
    <row r="29" spans="2:14" ht="51" x14ac:dyDescent="0.2">
      <c r="B29" s="69"/>
      <c r="C29" s="70" t="s">
        <v>771</v>
      </c>
      <c r="D29" s="71"/>
      <c r="E29" s="80" t="s">
        <v>771</v>
      </c>
      <c r="F29" s="96"/>
      <c r="K29" s="77" t="s">
        <v>881</v>
      </c>
      <c r="L29" s="75" t="s">
        <v>127</v>
      </c>
      <c r="M29" s="76" t="s">
        <v>124</v>
      </c>
      <c r="N29" s="83" t="s">
        <v>212</v>
      </c>
    </row>
    <row r="30" spans="2:14" ht="39" thickBot="1" x14ac:dyDescent="0.25">
      <c r="B30" s="72"/>
      <c r="C30" s="73" t="s">
        <v>770</v>
      </c>
      <c r="D30" s="74"/>
      <c r="E30" s="85"/>
      <c r="F30" s="89"/>
      <c r="K30" s="69"/>
      <c r="L30" s="70" t="s">
        <v>132</v>
      </c>
      <c r="M30" s="71" t="s">
        <v>304</v>
      </c>
      <c r="N30" s="80" t="s">
        <v>236</v>
      </c>
    </row>
    <row r="31" spans="2:14" ht="38.25" x14ac:dyDescent="0.2">
      <c r="B31" s="77" t="s">
        <v>881</v>
      </c>
      <c r="C31" s="75" t="s">
        <v>127</v>
      </c>
      <c r="D31" s="76" t="s">
        <v>124</v>
      </c>
      <c r="E31" s="83" t="s">
        <v>212</v>
      </c>
      <c r="F31" s="87"/>
      <c r="K31" s="69"/>
      <c r="L31" s="70" t="s">
        <v>212</v>
      </c>
      <c r="M31" s="71" t="s">
        <v>225</v>
      </c>
      <c r="N31" s="80"/>
    </row>
    <row r="32" spans="2:14" ht="25.5" x14ac:dyDescent="0.2">
      <c r="B32" s="69"/>
      <c r="C32" s="70" t="s">
        <v>132</v>
      </c>
      <c r="D32" s="71" t="s">
        <v>304</v>
      </c>
      <c r="E32" s="80" t="s">
        <v>236</v>
      </c>
      <c r="F32" s="96"/>
      <c r="K32" s="69"/>
      <c r="L32" s="70" t="s">
        <v>312</v>
      </c>
      <c r="M32" s="71" t="s">
        <v>309</v>
      </c>
      <c r="N32" s="80"/>
    </row>
    <row r="33" spans="2:14" ht="25.5" x14ac:dyDescent="0.2">
      <c r="B33" s="69"/>
      <c r="C33" s="70" t="s">
        <v>212</v>
      </c>
      <c r="D33" s="71" t="s">
        <v>225</v>
      </c>
      <c r="E33" s="80"/>
      <c r="F33" s="96"/>
      <c r="K33" s="69"/>
      <c r="L33" s="70"/>
      <c r="M33" s="71" t="s">
        <v>67</v>
      </c>
      <c r="N33" s="80"/>
    </row>
    <row r="34" spans="2:14" x14ac:dyDescent="0.2">
      <c r="B34" s="69"/>
      <c r="C34" s="70" t="s">
        <v>312</v>
      </c>
      <c r="D34" s="71" t="s">
        <v>309</v>
      </c>
      <c r="E34" s="80"/>
      <c r="F34" s="96"/>
      <c r="K34" s="69"/>
      <c r="L34" s="70"/>
      <c r="M34" s="71" t="s">
        <v>313</v>
      </c>
      <c r="N34" s="80"/>
    </row>
    <row r="35" spans="2:14" ht="25.5" x14ac:dyDescent="0.2">
      <c r="B35" s="69"/>
      <c r="C35" s="70"/>
      <c r="D35" s="71" t="s">
        <v>67</v>
      </c>
      <c r="E35" s="80"/>
      <c r="F35" s="96"/>
      <c r="K35" s="69"/>
      <c r="L35" s="70"/>
      <c r="M35" s="71" t="s">
        <v>244</v>
      </c>
      <c r="N35" s="80"/>
    </row>
    <row r="36" spans="2:14" ht="26.25" thickBot="1" x14ac:dyDescent="0.25">
      <c r="B36" s="69"/>
      <c r="C36" s="70"/>
      <c r="D36" s="71" t="s">
        <v>313</v>
      </c>
      <c r="E36" s="80"/>
      <c r="F36" s="96"/>
      <c r="K36" s="72"/>
      <c r="L36" s="73"/>
      <c r="M36" s="74" t="s">
        <v>238</v>
      </c>
      <c r="N36" s="85"/>
    </row>
    <row r="37" spans="2:14" ht="25.5" x14ac:dyDescent="0.2">
      <c r="B37" s="69"/>
      <c r="C37" s="70"/>
      <c r="D37" s="71" t="s">
        <v>244</v>
      </c>
      <c r="E37" s="80"/>
      <c r="F37" s="96"/>
      <c r="K37" s="77" t="s">
        <v>882</v>
      </c>
      <c r="L37" s="75" t="s">
        <v>177</v>
      </c>
      <c r="M37" s="76" t="s">
        <v>283</v>
      </c>
      <c r="N37" s="83" t="s">
        <v>177</v>
      </c>
    </row>
    <row r="38" spans="2:14" ht="26.25" thickBot="1" x14ac:dyDescent="0.25">
      <c r="B38" s="72"/>
      <c r="C38" s="73"/>
      <c r="D38" s="74" t="s">
        <v>238</v>
      </c>
      <c r="E38" s="85"/>
      <c r="F38" s="89"/>
      <c r="K38" s="69"/>
      <c r="L38" s="70" t="s">
        <v>179</v>
      </c>
      <c r="M38" s="71" t="s">
        <v>291</v>
      </c>
      <c r="N38" s="80" t="s">
        <v>252</v>
      </c>
    </row>
    <row r="39" spans="2:14" ht="26.25" thickBot="1" x14ac:dyDescent="0.25">
      <c r="B39" s="77" t="s">
        <v>882</v>
      </c>
      <c r="C39" s="75" t="s">
        <v>177</v>
      </c>
      <c r="D39" s="76" t="s">
        <v>283</v>
      </c>
      <c r="E39" s="83" t="s">
        <v>177</v>
      </c>
      <c r="F39" s="87"/>
      <c r="K39" s="72"/>
      <c r="L39" s="73"/>
      <c r="M39" s="74" t="s">
        <v>179</v>
      </c>
      <c r="N39" s="85"/>
    </row>
    <row r="40" spans="2:14" x14ac:dyDescent="0.2">
      <c r="B40" s="69"/>
      <c r="C40" s="70" t="s">
        <v>179</v>
      </c>
      <c r="D40" s="71" t="s">
        <v>291</v>
      </c>
      <c r="E40" s="80" t="s">
        <v>252</v>
      </c>
      <c r="F40" s="96"/>
    </row>
    <row r="41" spans="2:14" ht="13.5" thickBot="1" x14ac:dyDescent="0.25">
      <c r="B41" s="72"/>
      <c r="C41" s="73"/>
      <c r="D41" s="74" t="s">
        <v>179</v>
      </c>
      <c r="E41" s="85"/>
      <c r="F41" s="89"/>
    </row>
    <row r="42" spans="2:14" ht="25.5" x14ac:dyDescent="0.2">
      <c r="B42" s="92" t="s">
        <v>885</v>
      </c>
      <c r="C42" s="94"/>
      <c r="D42" s="94"/>
      <c r="E42" s="94"/>
      <c r="F42" s="87"/>
      <c r="K42" s="92" t="s">
        <v>885</v>
      </c>
      <c r="L42" s="94"/>
      <c r="M42" s="94"/>
      <c r="N42" s="94"/>
    </row>
    <row r="43" spans="2:14" x14ac:dyDescent="0.2">
      <c r="B43" s="90"/>
      <c r="C43" s="95"/>
      <c r="D43" s="95"/>
      <c r="E43" s="95"/>
      <c r="F43" s="96"/>
      <c r="K43" s="90"/>
      <c r="L43" s="95"/>
      <c r="M43" s="95"/>
      <c r="N43" s="95"/>
    </row>
    <row r="44" spans="2:14" ht="13.5" thickBot="1" x14ac:dyDescent="0.25">
      <c r="B44" s="91"/>
      <c r="C44" s="97"/>
      <c r="D44" s="97"/>
      <c r="E44" s="97"/>
      <c r="F44" s="89"/>
      <c r="K44" s="91"/>
      <c r="L44" s="97"/>
      <c r="M44" s="97"/>
      <c r="N44" s="97"/>
    </row>
    <row r="45" spans="2:14" ht="64.5" thickBot="1" x14ac:dyDescent="0.25">
      <c r="B45" s="93" t="s">
        <v>886</v>
      </c>
      <c r="C45" s="98"/>
      <c r="D45" s="98"/>
      <c r="E45" s="98"/>
      <c r="F45" s="99"/>
      <c r="K45" s="93" t="s">
        <v>886</v>
      </c>
      <c r="L45" s="98"/>
      <c r="M45" s="98"/>
      <c r="N45" s="98"/>
    </row>
    <row r="48" spans="2:14"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sheetData>
  <customSheetViews>
    <customSheetView guid="{ADFF1452-1AD6-481E-A95F-41005C28769F}" scale="85" showGridLines="0" state="hidden">
      <selection activeCell="K8" sqref="K8:N10"/>
      <pageMargins left="0.7" right="0.7" top="0.75" bottom="0.75" header="0.3" footer="0.3"/>
    </customSheetView>
  </customSheetViews>
  <mergeCells count="1">
    <mergeCell ref="C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SummaryView</vt:lpstr>
      <vt:lpstr>DetailedView</vt:lpstr>
      <vt:lpstr>Tabulations</vt:lpstr>
      <vt:lpstr>Indicators and weighting</vt:lpstr>
      <vt:lpstr>Summary metrics</vt:lpstr>
      <vt:lpstr>Deleted questions</vt:lpstr>
      <vt:lpstr>Backup</vt:lpstr>
      <vt:lpstr>Summary view for guidance n (2</vt:lpstr>
      <vt:lpstr>Summary view for guidance note</vt:lpstr>
      <vt:lpstr>IGNORE</vt:lpstr>
      <vt:lpstr>DetailedView!Print_Area</vt:lpstr>
      <vt:lpstr>DetailedView!Print_Titles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Jason McMann</cp:lastModifiedBy>
  <cp:lastPrinted>2015-12-11T03:44:44Z</cp:lastPrinted>
  <dcterms:created xsi:type="dcterms:W3CDTF">2015-04-27T18:25:01Z</dcterms:created>
  <dcterms:modified xsi:type="dcterms:W3CDTF">2016-02-26T19:26:44Z</dcterms:modified>
</cp:coreProperties>
</file>