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showObjects="none"/>
  <mc:AlternateContent xmlns:mc="http://schemas.openxmlformats.org/markup-compatibility/2006">
    <mc:Choice Requires="x15">
      <x15ac:absPath xmlns:x15ac="http://schemas.microsoft.com/office/spreadsheetml/2010/11/ac" url="/Users/cperry/Developer/GitRepos/rgi-data-parser/"/>
    </mc:Choice>
  </mc:AlternateContent>
  <bookViews>
    <workbookView xWindow="80" yWindow="460" windowWidth="44180" windowHeight="23960" tabRatio="713" activeTab="1"/>
  </bookViews>
  <sheets>
    <sheet name="SummaryView" sheetId="1" r:id="rId1"/>
    <sheet name="DetailedView" sheetId="2" r:id="rId2"/>
    <sheet name="Tabulations" sheetId="10" r:id="rId3"/>
    <sheet name="Indicators and weighting" sheetId="3" state="hidden" r:id="rId4"/>
    <sheet name="Summary metrics" sheetId="4" state="hidden" r:id="rId5"/>
    <sheet name="Deleted questions" sheetId="5" state="hidden" r:id="rId6"/>
    <sheet name="Backup" sheetId="6" state="hidden" r:id="rId7"/>
    <sheet name="Summary view for guidance n (2" sheetId="7" state="hidden" r:id="rId8"/>
    <sheet name="Summary view for guidance note" sheetId="8" state="hidden" r:id="rId9"/>
    <sheet name="IGNORE" sheetId="9" state="hidden" r:id="rId10"/>
  </sheets>
  <definedNames>
    <definedName name="_xlnm._FilterDatabase" localSheetId="6" hidden="1">Backup!$A$1:$AB$140</definedName>
    <definedName name="_xlnm._FilterDatabase" localSheetId="1" hidden="1">DetailedView!$V$1:$V$964</definedName>
    <definedName name="_xlnm.Print_Area" localSheetId="1">DetailedView!$H:$O</definedName>
    <definedName name="_xlnm.Print_Titles" localSheetId="1">DetailedView!$1:$1</definedName>
    <definedName name="Z_ADFF1452_1AD6_481E_A95F_41005C28769F_.wvu.Cols" localSheetId="6" hidden="1">Backup!$O:$V,Backup!$X:$Z</definedName>
    <definedName name="Z_ADFF1452_1AD6_481E_A95F_41005C28769F_.wvu.FilterData" localSheetId="6" hidden="1">Backup!$A$1:$AB$140</definedName>
    <definedName name="Z_ADFF1452_1AD6_481E_A95F_41005C28769F_.wvu.FilterData" localSheetId="1" hidden="1">DetailedView!$A$1:$N$155</definedName>
  </definedNames>
  <calcPr calcId="150001" concurrentCalc="0"/>
  <customWorkbookViews>
    <customWorkbookView name="Jason McMann - Personal View" guid="{ADFF1452-1AD6-481E-A95F-41005C28769F}" mergeInterval="0" personalView="1" maximized="1" xWindow="-8" yWindow="-8" windowWidth="1936" windowHeight="1176" tabRatio="598" activeSheetId="2"/>
  </customWorkbookViews>
  <pivotCaches>
    <pivotCache cacheId="0"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D14" i="10" l="1"/>
  <c r="D15" i="10"/>
  <c r="D16" i="10"/>
  <c r="D17" i="10"/>
  <c r="D18" i="10"/>
  <c r="D19" i="10"/>
  <c r="D20" i="10"/>
  <c r="D13" i="10"/>
  <c r="D6" i="10"/>
  <c r="D7" i="10"/>
  <c r="D5" i="10"/>
  <c r="F21" i="10"/>
  <c r="G21" i="10"/>
  <c r="G8" i="10"/>
  <c r="D21" i="10"/>
  <c r="C21" i="10"/>
  <c r="B21" i="10"/>
  <c r="D8" i="10"/>
  <c r="C8" i="10"/>
  <c r="B8" i="10"/>
  <c r="E48" i="3"/>
  <c r="E26" i="3"/>
  <c r="E9" i="3"/>
  <c r="J48" i="3"/>
  <c r="J26" i="3"/>
  <c r="J9" i="3"/>
  <c r="D48" i="3"/>
  <c r="F49" i="3"/>
  <c r="D26" i="3"/>
  <c r="F27" i="3"/>
  <c r="D9" i="3"/>
  <c r="B14" i="5"/>
  <c r="W13" i="5"/>
  <c r="B13" i="5"/>
  <c r="W12" i="5"/>
  <c r="B12" i="5"/>
  <c r="W11" i="5"/>
  <c r="B11" i="5"/>
  <c r="W10" i="5"/>
  <c r="B10" i="5"/>
  <c r="W9" i="5"/>
  <c r="B9" i="5"/>
  <c r="W8" i="5"/>
  <c r="B8" i="5"/>
  <c r="W7" i="5"/>
  <c r="B7" i="5"/>
  <c r="B6" i="5"/>
  <c r="W5" i="5"/>
  <c r="B5" i="5"/>
  <c r="W4" i="5"/>
  <c r="B4" i="5"/>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V94" i="6"/>
  <c r="A94" i="6"/>
  <c r="A93" i="6"/>
  <c r="A92" i="6"/>
  <c r="A91" i="6"/>
  <c r="A90" i="6"/>
  <c r="A89" i="6"/>
  <c r="V88"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V52" i="6"/>
  <c r="A52" i="6"/>
  <c r="V51" i="6"/>
  <c r="A51" i="6"/>
  <c r="A50" i="6"/>
  <c r="A49" i="6"/>
  <c r="A48" i="6"/>
  <c r="A47" i="6"/>
  <c r="A46" i="6"/>
  <c r="A45" i="6"/>
  <c r="A44" i="6"/>
  <c r="A43" i="6"/>
  <c r="A42" i="6"/>
  <c r="A41" i="6"/>
  <c r="A40" i="6"/>
  <c r="A39" i="6"/>
  <c r="A38" i="6"/>
  <c r="A37" i="6"/>
  <c r="A36" i="6"/>
  <c r="A35" i="6"/>
  <c r="A34" i="6"/>
  <c r="A33" i="6"/>
  <c r="A32" i="6"/>
  <c r="A31" i="6"/>
  <c r="A30" i="6"/>
  <c r="A29" i="6"/>
  <c r="V28" i="6"/>
  <c r="A28" i="6"/>
  <c r="A27" i="6"/>
  <c r="A26" i="6"/>
  <c r="A25" i="6"/>
  <c r="A24" i="6"/>
  <c r="V23" i="6"/>
  <c r="A23" i="6"/>
  <c r="A22" i="6"/>
  <c r="A21" i="6"/>
  <c r="A20" i="6"/>
  <c r="A19" i="6"/>
  <c r="A18" i="6"/>
  <c r="A17" i="6"/>
  <c r="A16" i="6"/>
  <c r="A15" i="6"/>
  <c r="A14" i="6"/>
  <c r="A13" i="6"/>
  <c r="A12" i="6"/>
  <c r="A11" i="6"/>
  <c r="A10" i="6"/>
  <c r="V9" i="6"/>
  <c r="A9" i="6"/>
  <c r="A8" i="6"/>
  <c r="V7" i="6"/>
  <c r="A7" i="6"/>
  <c r="V6" i="6"/>
  <c r="A6" i="6"/>
  <c r="A5" i="6"/>
  <c r="A4" i="6"/>
  <c r="A3" i="6"/>
  <c r="A2" i="6"/>
  <c r="F25" i="3"/>
  <c r="V5" i="6"/>
  <c r="V3" i="6"/>
  <c r="V2" i="6"/>
  <c r="V4" i="6"/>
  <c r="F24" i="3"/>
  <c r="F40" i="3"/>
  <c r="V95" i="6"/>
  <c r="F17" i="3"/>
  <c r="F21" i="3"/>
  <c r="F13" i="3"/>
  <c r="F63" i="3"/>
  <c r="F60" i="3"/>
  <c r="F61" i="3"/>
  <c r="F43" i="3"/>
  <c r="F62" i="3"/>
  <c r="F10" i="3"/>
  <c r="F14" i="3"/>
  <c r="F18" i="3"/>
  <c r="F22" i="3"/>
  <c r="F11" i="3"/>
  <c r="F15" i="3"/>
  <c r="F19" i="3"/>
  <c r="F23" i="3"/>
  <c r="F12" i="3"/>
  <c r="F16" i="3"/>
  <c r="F20" i="3"/>
  <c r="F34" i="3"/>
  <c r="V99" i="6"/>
  <c r="V68" i="6"/>
  <c r="V67" i="6"/>
  <c r="V66" i="6"/>
  <c r="V13" i="6"/>
  <c r="V109" i="6"/>
  <c r="V110" i="6"/>
  <c r="V108" i="6"/>
  <c r="V121" i="6"/>
  <c r="V119" i="6"/>
  <c r="V122" i="6"/>
  <c r="V120" i="6"/>
  <c r="V73" i="6"/>
  <c r="V74" i="6"/>
  <c r="V72" i="6"/>
  <c r="V96" i="6"/>
  <c r="W14" i="5"/>
  <c r="V139" i="6"/>
  <c r="V137" i="6"/>
  <c r="V140" i="6"/>
  <c r="V138" i="6"/>
  <c r="V136" i="6"/>
  <c r="V132" i="6"/>
  <c r="V62" i="6"/>
  <c r="V45" i="6"/>
  <c r="V100" i="6"/>
  <c r="V25" i="6"/>
  <c r="V98" i="6"/>
  <c r="V65" i="6"/>
  <c r="V61" i="6"/>
  <c r="V60" i="6"/>
  <c r="V64" i="6"/>
  <c r="V97" i="6"/>
  <c r="V55" i="6"/>
  <c r="V53" i="6"/>
  <c r="V54" i="6"/>
  <c r="G23" i="3"/>
  <c r="G22" i="3"/>
  <c r="G13" i="3"/>
  <c r="G27" i="3"/>
  <c r="G11" i="3"/>
  <c r="G16" i="3"/>
  <c r="G62" i="3"/>
  <c r="G61" i="3"/>
  <c r="G19" i="3"/>
  <c r="G43" i="3"/>
  <c r="G49" i="3"/>
  <c r="G63" i="3"/>
  <c r="G18" i="3"/>
  <c r="G60" i="3"/>
  <c r="G34" i="3"/>
  <c r="G20" i="3"/>
  <c r="G40" i="3"/>
  <c r="G24" i="3"/>
  <c r="G21" i="3"/>
  <c r="G14" i="3"/>
  <c r="G15" i="3"/>
  <c r="G25" i="3"/>
  <c r="G17" i="3"/>
  <c r="G12" i="3"/>
  <c r="F67" i="3"/>
  <c r="V130" i="6"/>
  <c r="V43" i="6"/>
  <c r="V38" i="6"/>
  <c r="V39" i="6"/>
  <c r="V24" i="6"/>
  <c r="V41" i="6"/>
  <c r="V37" i="6"/>
  <c r="V42" i="6"/>
  <c r="V44" i="6"/>
  <c r="V40" i="6"/>
  <c r="V63" i="6"/>
  <c r="V27" i="6"/>
  <c r="V48" i="6"/>
  <c r="V115" i="6"/>
  <c r="V116" i="6"/>
  <c r="V118" i="6"/>
  <c r="V117" i="6"/>
  <c r="V106" i="6"/>
  <c r="V107" i="6"/>
  <c r="V105" i="6"/>
  <c r="V80" i="6"/>
  <c r="V81" i="6"/>
  <c r="V79" i="6"/>
  <c r="V90" i="6"/>
  <c r="V89" i="6"/>
  <c r="V50" i="6"/>
  <c r="V87" i="6"/>
  <c r="V49" i="6"/>
  <c r="F39" i="3"/>
  <c r="F54" i="3"/>
  <c r="F32" i="3"/>
  <c r="F53" i="3"/>
  <c r="F52" i="3"/>
  <c r="F35" i="3"/>
  <c r="F55" i="3"/>
  <c r="F66" i="3"/>
  <c r="F28" i="3"/>
  <c r="F47" i="3"/>
  <c r="F38" i="3"/>
  <c r="F33" i="3"/>
  <c r="F50" i="3"/>
  <c r="F65" i="3"/>
  <c r="F64" i="3"/>
  <c r="F36" i="3"/>
  <c r="F31" i="3"/>
  <c r="F29" i="3"/>
  <c r="F42" i="3"/>
  <c r="F46" i="3"/>
  <c r="F45" i="3"/>
  <c r="F30" i="3"/>
  <c r="F44" i="3"/>
  <c r="F58" i="3"/>
  <c r="F37" i="3"/>
  <c r="F57" i="3"/>
  <c r="F56" i="3"/>
  <c r="F59" i="3"/>
  <c r="F51" i="3"/>
  <c r="F41" i="3"/>
  <c r="G67" i="3"/>
  <c r="G35" i="3"/>
  <c r="G55" i="3"/>
  <c r="G30" i="3"/>
  <c r="G53" i="3"/>
  <c r="G42" i="3"/>
  <c r="G10" i="3"/>
  <c r="G66" i="3"/>
  <c r="G65" i="3"/>
  <c r="G41" i="3"/>
  <c r="G32" i="3"/>
  <c r="G29" i="3"/>
  <c r="G59" i="3"/>
  <c r="G33" i="3"/>
  <c r="G47" i="3"/>
  <c r="G57" i="3"/>
  <c r="G44" i="3"/>
  <c r="G46" i="3"/>
  <c r="G54" i="3"/>
  <c r="G64" i="3"/>
  <c r="G37" i="3"/>
  <c r="G36" i="3"/>
  <c r="G58" i="3"/>
  <c r="G50" i="3"/>
  <c r="G56" i="3"/>
  <c r="G39" i="3"/>
  <c r="G31" i="3"/>
  <c r="G45" i="3"/>
  <c r="G38" i="3"/>
  <c r="G52" i="3"/>
  <c r="G51" i="3"/>
  <c r="F68" i="3"/>
  <c r="V133" i="6"/>
  <c r="V134" i="6"/>
  <c r="V131" i="6"/>
  <c r="V135" i="6"/>
  <c r="V71" i="6"/>
  <c r="V69" i="6"/>
  <c r="V70" i="6"/>
  <c r="V101" i="6"/>
  <c r="V102" i="6"/>
  <c r="V127" i="6"/>
  <c r="V128" i="6"/>
  <c r="V129" i="6"/>
  <c r="V26" i="6"/>
  <c r="V32" i="6"/>
  <c r="V31" i="6"/>
  <c r="V82" i="6"/>
  <c r="V86" i="6"/>
  <c r="V78" i="6"/>
  <c r="V84" i="6"/>
  <c r="V77" i="6"/>
  <c r="V85" i="6"/>
  <c r="V76" i="6"/>
  <c r="V75" i="6"/>
  <c r="V83" i="6"/>
  <c r="V113" i="6"/>
  <c r="V111" i="6"/>
  <c r="V114" i="6"/>
  <c r="V112" i="6"/>
  <c r="V47" i="6"/>
  <c r="V21" i="6"/>
  <c r="V22" i="6"/>
  <c r="V18" i="6"/>
  <c r="V17" i="6"/>
  <c r="V8" i="6"/>
  <c r="W6" i="5"/>
  <c r="V20" i="6"/>
  <c r="V19" i="6"/>
  <c r="V12" i="6"/>
  <c r="V124" i="6"/>
  <c r="V125" i="6"/>
  <c r="H26" i="3"/>
  <c r="V123" i="6"/>
  <c r="V126" i="6"/>
  <c r="V29" i="6"/>
  <c r="V30" i="6"/>
  <c r="V59" i="6"/>
  <c r="V57" i="6"/>
  <c r="V58" i="6"/>
  <c r="V56" i="6"/>
  <c r="V92" i="6"/>
  <c r="V93" i="6"/>
  <c r="V91" i="6"/>
  <c r="V14" i="6"/>
  <c r="V15" i="6"/>
  <c r="V16" i="6"/>
  <c r="V103" i="6"/>
  <c r="V104" i="6"/>
  <c r="H68" i="3"/>
  <c r="V35" i="6"/>
  <c r="V34" i="6"/>
  <c r="V33" i="6"/>
  <c r="V36" i="6"/>
  <c r="V46" i="6"/>
  <c r="G28" i="3"/>
  <c r="V10" i="6"/>
  <c r="V11" i="6"/>
  <c r="H48" i="3"/>
  <c r="H69" i="3"/>
</calcChain>
</file>

<file path=xl/sharedStrings.xml><?xml version="1.0" encoding="utf-8"?>
<sst xmlns="http://schemas.openxmlformats.org/spreadsheetml/2006/main" count="6761" uniqueCount="1922">
  <si>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</si>
  <si>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</si>
  <si>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</si>
  <si>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</si>
  <si>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</si>
  <si>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</si>
  <si>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</si>
  <si>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</si>
  <si>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</si>
  <si>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</si>
  <si>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</si>
  <si>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</si>
  <si>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</si>
  <si>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</si>
  <si>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1= New, 2= Changed,  3= Unchanged</t>
  </si>
  <si>
    <t>Needs revision</t>
  </si>
  <si>
    <t>Delete</t>
  </si>
  <si>
    <t>Not applicable/Other. (Explain in 'comments' box.)</t>
  </si>
  <si>
    <t>Original question if changed</t>
  </si>
  <si>
    <t>Yes</t>
  </si>
  <si>
    <t>N/A</t>
  </si>
  <si>
    <t>Clarity in revenue collection</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</si>
  <si>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</si>
  <si>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</si>
  <si>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</si>
  <si>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</si>
  <si>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</si>
  <si>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</si>
  <si>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</si>
  <si>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</si>
  <si>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</si>
  <si>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</si>
  <si>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</si>
  <si>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</si>
  <si>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</si>
  <si>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</si>
  <si>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</si>
  <si>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</si>
  <si>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</si>
  <si>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</si>
  <si>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</si>
  <si>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</si>
  <si>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</si>
  <si>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</si>
  <si>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</si>
  <si>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 xml:space="preserve">Covers all topics relevant within country context </t>
  </si>
  <si>
    <t>Only includes resource revenue reconciliation</t>
  </si>
  <si>
    <t xml:space="preserve">Record link to document. </t>
  </si>
  <si>
    <t>82 - 141</t>
  </si>
  <si>
    <t>Data of natural capital accounting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</si>
  <si>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</si>
  <si>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</si>
  <si>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</si>
  <si>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</si>
  <si>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</si>
  <si>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Online data portal</t>
  </si>
  <si>
    <t xml:space="preserve">Is there an online data portal where natural resource sector information can be found in one place? </t>
  </si>
  <si>
    <t>Yes. It is comprehensive, all data identified in questions below are also available on this portal.</t>
  </si>
  <si>
    <t>Yes, but resource sector data not included.</t>
  </si>
  <si>
    <t>Is the online data portal up to date?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</si>
  <si>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</si>
  <si>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</si>
  <si>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</si>
  <si>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</si>
  <si>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</si>
  <si>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</si>
  <si>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</si>
  <si>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Quality of subnational transfer reports</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</si>
  <si>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</si>
  <si>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</si>
  <si>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</si>
  <si>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</si>
  <si>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</si>
  <si>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</si>
  <si>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</si>
  <si>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</si>
  <si>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</si>
  <si>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</si>
  <si>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</si>
  <si>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</si>
  <si>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</si>
  <si>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</si>
  <si>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</si>
  <si>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</si>
  <si>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</si>
  <si>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</si>
  <si>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</si>
  <si>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</si>
  <si>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</si>
  <si>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</si>
  <si>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</si>
  <si>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</si>
  <si>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</si>
  <si>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</si>
  <si>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What information does the government publish on the licensing process after negotiations? (66)</t>
  </si>
  <si>
    <t>The government discloses some license ownership data but this is not comprehensive.</t>
  </si>
  <si>
    <t>Check cadastre website.</t>
  </si>
  <si>
    <t>Accountability of liscening authority and process</t>
  </si>
  <si>
    <t>48 &amp; 246</t>
  </si>
  <si>
    <t>3.4 Development Plans. Does the government ensure that development plans are consistent with the local and national priorities?</t>
  </si>
  <si>
    <t>Development plan evaluation</t>
  </si>
  <si>
    <t>Accountability of licensing authority and process</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</si>
  <si>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</si>
  <si>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</si>
  <si>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</si>
  <si>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</si>
  <si>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</si>
  <si>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</si>
  <si>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</si>
  <si>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</si>
  <si>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 xml:space="preserve">Are license allocation timeline rules followed in practice? </t>
  </si>
  <si>
    <t>4.2 Collecting taxes. Do authorities collect taxes and other payments owed to them?</t>
  </si>
  <si>
    <t>Quality of rules determining tax collection and remittance of revenue to government</t>
  </si>
  <si>
    <t>Independent verification of license awards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</si>
  <si>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</si>
  <si>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</si>
  <si>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</si>
  <si>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</si>
  <si>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Rules or procedure documents give only vague guidance for companies.</t>
  </si>
  <si>
    <t>Does the government evaluate development plans in a timely and comprehensive manner?</t>
  </si>
  <si>
    <t>Accountability of tax authority and other collecting agencies</t>
  </si>
  <si>
    <t>Clarity and comprehensiveness of fiscal  and tax terms</t>
  </si>
  <si>
    <t>7.2 Balanced budget. Does the government save a part of its resource revenues?</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</si>
  <si>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</si>
  <si>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</si>
  <si>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</si>
  <si>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</si>
  <si>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</si>
  <si>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What do such rules actually look like? Ask Erica.</t>
  </si>
  <si>
    <t>Regional distribution/Revenue sharing. If there is resource revenue sharing, is it well governed, and is expenditure by local authorities efficient?</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</si>
  <si>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</si>
  <si>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</si>
  <si>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</si>
  <si>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</si>
  <si>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Uses pillar IV</t>
  </si>
  <si>
    <t>8.3 Savings Fund. If a savings fund is used, it it well designed and governed</t>
  </si>
  <si>
    <t>No breakdown.</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</si>
  <si>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</si>
  <si>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</si>
  <si>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</si>
  <si>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</si>
  <si>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</si>
  <si>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</si>
  <si>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</si>
  <si>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</si>
  <si>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</si>
  <si>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</si>
  <si>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</si>
  <si>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</si>
  <si>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</si>
  <si>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</si>
  <si>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</si>
  <si>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</si>
  <si>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</si>
  <si>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</si>
  <si>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</si>
  <si>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</si>
  <si>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</si>
  <si>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</si>
  <si>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</si>
  <si>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</si>
  <si>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</si>
  <si>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</si>
  <si>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</si>
  <si>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</si>
  <si>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</si>
  <si>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environmental impact assessments for oil, gas and mining projects published by the authority in charge of regulating the sector and is there a consultation process?</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</si>
  <si>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</si>
  <si>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</si>
  <si>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 xml:space="preserve">Does the government consult with local communities prior to the award of any mineral rights or project implementation? </t>
  </si>
  <si>
    <t xml:space="preserve">Does the government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</si>
  <si>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</si>
  <si>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</si>
  <si>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</si>
  <si>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</si>
  <si>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</si>
  <si>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</si>
  <si>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</si>
  <si>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</si>
  <si>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</si>
  <si>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</si>
  <si>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</si>
  <si>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</si>
  <si>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</si>
  <si>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</si>
  <si>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</si>
  <si>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</si>
  <si>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ML: what if the SOC does not act as a commercial entity?
Speak to patrick</t>
  </si>
  <si>
    <t>Disclosure of financial interests</t>
  </si>
  <si>
    <t>198 &amp; 274</t>
  </si>
  <si>
    <t>Disclosure of information required to monitor whether SOEs are meeting the roles set for them</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</si>
  <si>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</si>
  <si>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</si>
  <si>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</si>
  <si>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</si>
  <si>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</si>
  <si>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</si>
  <si>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Accountability of the SOEs and those who have a political or financial interest in the SOEs</t>
  </si>
  <si>
    <t>Does the legislature have any oversight role regarding the SOE?</t>
  </si>
  <si>
    <t>Practice - Timely and complete remittance and allocation of fund</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</si>
  <si>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</si>
  <si>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</si>
  <si>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</si>
  <si>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</si>
  <si>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</si>
  <si>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</si>
  <si>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</si>
  <si>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</si>
  <si>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</si>
  <si>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</si>
  <si>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INcue in 117</t>
  </si>
  <si>
    <t>SOC volumes and revenues. Multiple question, was originally over 30 questions.</t>
  </si>
  <si>
    <t>Macro-fiscal rule</t>
  </si>
  <si>
    <t xml:space="preserve">Is the fiscal rule followed in practice?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</si>
  <si>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</si>
  <si>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</si>
  <si>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</si>
  <si>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</si>
  <si>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</si>
  <si>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</si>
  <si>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</si>
  <si>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</si>
  <si>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</si>
  <si>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</si>
  <si>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</si>
  <si>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</si>
  <si>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</si>
  <si>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</si>
  <si>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</si>
  <si>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</si>
  <si>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</si>
  <si>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</si>
  <si>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The assumptions and information used to calculate adherence to the fiscal rule are publicly available and included in the national budget. However, annual and medium-term extractive resource price and production estimates are not included.</t>
  </si>
  <si>
    <t>If there is a fiscal rule in place.</t>
  </si>
  <si>
    <t>Is there an official review of the government's adherence to the fiscal rule and an independent body to monitor compliance?</t>
  </si>
  <si>
    <t>No detailed report on adherence to fiscal rule.</t>
  </si>
  <si>
    <t xml:space="preserve">Subnational transfer rules defined in law </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</si>
  <si>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</si>
  <si>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</si>
  <si>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</si>
  <si>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</si>
  <si>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</si>
  <si>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</si>
  <si>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</si>
  <si>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Subnational revenue data</t>
  </si>
  <si>
    <t>Not all subnational government report on both resource revenues received by companies and governments.</t>
  </si>
  <si>
    <t>Only revenues received from central government or those from companies.</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</si>
  <si>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</si>
  <si>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</si>
  <si>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</si>
  <si>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</si>
  <si>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</si>
  <si>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</si>
  <si>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</si>
  <si>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</si>
  <si>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</si>
  <si>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</si>
  <si>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</si>
  <si>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</si>
  <si>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</si>
  <si>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Have  investment rules been established (e.g., a maximum of 20 percent can be invested in equities) that align with the objective(s)?</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</si>
  <si>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</si>
  <si>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</si>
  <si>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</si>
  <si>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</si>
  <si>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</si>
  <si>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</si>
  <si>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</si>
  <si>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</si>
  <si>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</si>
  <si>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</si>
  <si>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</si>
  <si>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</si>
  <si>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</si>
  <si>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</si>
  <si>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</si>
  <si>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</si>
  <si>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</si>
  <si>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</si>
  <si>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</si>
  <si>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</si>
  <si>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</si>
  <si>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Often, but not always the case</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</si>
  <si>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</si>
  <si>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</si>
  <si>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</si>
  <si>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</si>
  <si>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</si>
  <si>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</si>
  <si>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Yes. The fund management or authority in charge publishes granular data on assets, transactions and investments: details of assets held, transactions carried out, and returns on investments.</t>
  </si>
  <si>
    <t xml:space="preserve">Does the fund management or authority in charge of the fund publish timley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</si>
  <si>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</si>
  <si>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</si>
  <si>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</si>
  <si>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</si>
  <si>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</si>
  <si>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</si>
  <si>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</si>
  <si>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</si>
  <si>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</si>
  <si>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</si>
  <si>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</si>
  <si>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</si>
  <si>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Revenue distribution (precept 7 &amp; 8) Debt</t>
  </si>
  <si>
    <t>Data on government debt</t>
  </si>
  <si>
    <t>Is comprehensive data on government debt disclosed?</t>
  </si>
  <si>
    <t>Is timely data on government debt disclosed?</t>
  </si>
  <si>
    <t>Yes. The country has rating from one major credit rating agency.</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</si>
  <si>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</si>
  <si>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</si>
  <si>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</si>
  <si>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</si>
  <si>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</si>
  <si>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</si>
  <si>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</si>
  <si>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</si>
  <si>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</si>
  <si>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</si>
  <si>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</si>
  <si>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</si>
  <si>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</si>
  <si>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</si>
  <si>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</si>
  <si>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</si>
  <si>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</si>
  <si>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</si>
  <si>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</si>
  <si>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</si>
  <si>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</si>
  <si>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</si>
  <si>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</si>
  <si>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</si>
  <si>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</si>
  <si>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</si>
  <si>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</si>
  <si>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</si>
  <si>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</si>
  <si>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</si>
  <si>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</si>
  <si>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owner(s) and coordinates are available but not further details.</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</si>
  <si>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</si>
  <si>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Is the data on license ownership timely?</t>
  </si>
  <si>
    <t xml:space="preserve">Does the government disclose timely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</si>
  <si>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</si>
  <si>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</si>
  <si>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3.5a,  3.5b -Production and export volumes/values by commodity by state/region (if applicable)</t>
  </si>
  <si>
    <t>5.3b Electronic data files are produced along with the report</t>
  </si>
  <si>
    <t>3.7b**</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</si>
  <si>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</si>
  <si>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</si>
  <si>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</si>
  <si>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</si>
  <si>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</si>
  <si>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</si>
  <si>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</si>
  <si>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</si>
  <si>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</si>
  <si>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</si>
  <si>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The possibility of non-compliance has been identified but the majority of cases have not successfully been concluded nor licenses revoked.</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</si>
  <si>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</si>
  <si>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I think only applicable for petroleum…</t>
  </si>
  <si>
    <t>(i.e fines, suspension, and revocation for egregious violations)</t>
  </si>
  <si>
    <t>Publication of environmental impact assessments and plan</t>
  </si>
  <si>
    <t>Publication of environmental impact assessments and plans</t>
  </si>
  <si>
    <t xml:space="preserve">Is there an established procedure for the payment of compensation to or resettlement of landowners (and/or users) when exploration and mining activities interfere with farming or similar activities? </t>
  </si>
  <si>
    <t>There is the possibility that the correct amount fo funds are provided, however this can be challenging to ascertain with certain.</t>
  </si>
  <si>
    <t>Oversight</t>
  </si>
  <si>
    <t xml:space="preserve">Are arrangements (including formulas and responsible institutions) for resource revenue sharing between central and sub-national governments defined in legislation or regulation? </t>
  </si>
  <si>
    <t>Partial. The central government publishes a an aggregate sum of all transfers to all recipients</t>
  </si>
  <si>
    <t>Yes. All subnational authorities disclose amounts received by central governments and companies directly.</t>
  </si>
  <si>
    <t xml:space="preserve">In practice, does the central government follow the rules established by resource revenue sharing rules? </t>
  </si>
  <si>
    <t>Has this country adopted a rule requiring withdrawals from the fund to go to the national budget?</t>
  </si>
  <si>
    <t>Is data on government debt disaggregated by maturity/term of loan, foreign or domestic lender, and type of interest rate?</t>
  </si>
  <si>
    <t xml:space="preserve">Does the government disclose disaggregated data on the depletion of its natural capital? (reserves, sales, export) </t>
  </si>
  <si>
    <t>Is tax payment data disclosed on a regular and up to date basis?</t>
  </si>
  <si>
    <t>Add something about UN Volunary Principles …
Seems vague - how can this be improved? Ask Sandy</t>
  </si>
  <si>
    <t>Speak to patrick - wha would these look like and how do you assess this?</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</si>
  <si>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</si>
  <si>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</si>
  <si>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Do citizens request and successfully receive information using the freedom of information law?</t>
  </si>
  <si>
    <t xml:space="preserve">Is the country EITI compliant? </t>
  </si>
  <si>
    <t>The country is EITI compliant.</t>
  </si>
  <si>
    <t>Combine w/ Q Id 38? The EITI standard does not distinguish between before and after negotiations</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</si>
  <si>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</si>
  <si>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</si>
  <si>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</si>
  <si>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Is there a rule that requires the disclosure of all payments between companies and governments?</t>
  </si>
  <si>
    <t>Does fiscal legislation or regulation include comprehensive provisions to treat transfer pricing and costs for tax purposes?</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</si>
  <si>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</si>
  <si>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</si>
  <si>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</si>
  <si>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</si>
  <si>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</si>
  <si>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No. The SOC does not publish information on quasi-fiscal activities even though there is evidence to suggest that it undertakes these activities.</t>
  </si>
  <si>
    <t>Changed criteria, added crtieria</t>
  </si>
  <si>
    <t>SOE funding structure</t>
  </si>
  <si>
    <t>Does the SOE publish information on the sales of in kind company payments?</t>
  </si>
  <si>
    <t xml:space="preserve">If there are joint ventures, does the SOE publish information on its share of costs and revenues deriving from its equity participation in joint ventures? </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</si>
  <si>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</si>
  <si>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</si>
  <si>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</si>
  <si>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</si>
  <si>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</si>
  <si>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</si>
  <si>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 xml:space="preserve">Fiscal and budget information is produced and available to the public, but only on request. </t>
  </si>
  <si>
    <t>Partial. Rules are availalbe but not the formulas on how to calculate this.</t>
  </si>
  <si>
    <t>New questions</t>
  </si>
  <si>
    <t>Changed questions</t>
  </si>
  <si>
    <t>Unchanged questions</t>
  </si>
  <si>
    <t>Relevance (EITI work plan)</t>
  </si>
  <si>
    <t>Does the country's EITI work plan include objectives that reflect national priorities for the extractive industries?</t>
  </si>
  <si>
    <t>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t>
  </si>
  <si>
    <t>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t>
  </si>
  <si>
    <t>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t>
  </si>
  <si>
    <t>The country does not have an EITI work plan or the EITI work plan is more than one year out of date.</t>
  </si>
  <si>
    <t>Relevance (EITI reporting)</t>
  </si>
  <si>
    <t>Does the country's EITI reporting include information that is relevant to analyzing the key governance challenges in the extractive sector?</t>
  </si>
  <si>
    <t>The country's most recent EITI reporting includes information that is relevant to analyzing most of the main governance challenges identified in the responses to this questionnaire.</t>
  </si>
  <si>
    <t>The country's most recent EITI reporting includes information that is relevant to analyzing some of the main governance challenges identified in the responses to this questionnaire.</t>
  </si>
  <si>
    <t>The country's most recent EITI reporting includes information that is relevant to analyzing only one or two of the main governance challenges identified in the responses to this questionnaire.</t>
  </si>
  <si>
    <t>The country's most recent EITI reporting does not include information that is relevant to analyzing any of the main governance challenges identified in the responses to this questionnaire.</t>
  </si>
  <si>
    <t>xx</t>
  </si>
  <si>
    <t>The country has made improvements to policies and/or systems based on recommendations made in EITI reports or based on the analysis of information contained in EITI reports.</t>
  </si>
  <si>
    <t>No improvements have been made yet, but the most recent EITI report contains recommendations for substantive policy and/or system improvements (that go beyond simply improving future EITI reporting) and EITI information has been used to inform analysis/policy debates.</t>
  </si>
  <si>
    <t>No improvements have been made yet, but either the most recent EITI report contains recommendations for substantive policy and/or system improvements (that go beyond simply improving future EITI reporting) or EITI information has been used to inform analysis/policy debates.</t>
  </si>
  <si>
    <t>EITI utilization</t>
  </si>
  <si>
    <t>Not applicable/other. (Explain in "comments" box.)</t>
  </si>
  <si>
    <t>The EITI report does not contain recommendations for substantive policy and/or system improvements (that go beyond simply improving future EITI reporting), nor has EITI information been used to inform analysis/policy debates.</t>
  </si>
  <si>
    <t>Not applicable. (This would only be EITI candidate countries whose first EITI report is not yet due or for countries that do not participate in EITI.)</t>
  </si>
  <si>
    <t>Not applicable/Other. (Explain in "comments" box.)</t>
  </si>
  <si>
    <t>If the country has published an EITI report, does it cover all topics in the new standard?</t>
  </si>
  <si>
    <t>If the country has published an EITI report, does it include project-level reporting?</t>
  </si>
  <si>
    <t>Project-level information available.</t>
  </si>
  <si>
    <t>No project-level reporting</t>
  </si>
  <si>
    <t>If the country has published an EITI report, is it available within a reasonable amount of time?</t>
  </si>
  <si>
    <t>Yes, within a year of completed financial year</t>
  </si>
  <si>
    <t>More than 2 year lag</t>
  </si>
  <si>
    <t>If the country has published an EITI report, is it available in machine-readable format?</t>
  </si>
  <si>
    <t>Yes. It is available to download in Excel and under open data license. Report and data files are coded or tagged.</t>
  </si>
  <si>
    <t>Excel file is available alongside PDF.</t>
  </si>
  <si>
    <t>No, PDF</t>
  </si>
  <si>
    <t>Yes. This information is available for multiple commodities and by state/region where applicable.</t>
  </si>
  <si>
    <t>The information is available for one key commodity, but not for some other significant commodity, with a breakdown by state/region.</t>
  </si>
  <si>
    <t>Yes, within a year</t>
  </si>
  <si>
    <t>Over a two year lag</t>
  </si>
  <si>
    <t xml:space="preserve">Does the government disclose machine-readable data on the depletion of its natural capital? (reserves, sales, export) </t>
  </si>
  <si>
    <t>Yes. It is available to download in Excel and under open data license.</t>
  </si>
  <si>
    <t>PDF reporting</t>
  </si>
  <si>
    <t>Yes, but limited availability of resource sector data</t>
  </si>
  <si>
    <t>No such portal</t>
  </si>
  <si>
    <t>Yes. Data is available with less than a year lag.</t>
  </si>
  <si>
    <t>1-2 year lag</t>
  </si>
  <si>
    <t>More than 2-year-old data</t>
  </si>
  <si>
    <t xml:space="preserve">Does the online data portal meet open data standards? </t>
  </si>
  <si>
    <t>Yes. Data is available through an API, has an open license, and is machine-readable.</t>
  </si>
  <si>
    <t>Has this country adopted a rule or legislation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</si>
  <si>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</si>
  <si>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</si>
  <si>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country does not have a rule requiring sharing of geo data.</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</si>
  <si>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</si>
  <si>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 xml:space="preserve">Does the government publish sufficient information on the licensing process after license allocation? </t>
  </si>
  <si>
    <t>Yes. The full list of license ownership is available to the public</t>
  </si>
  <si>
    <t>No. License ownership information is not available.</t>
  </si>
  <si>
    <t>Is the data on license ownership disaggregated to include geographical coordinates, license holder(s), date of application and award, duration and commodity type for each license?</t>
  </si>
  <si>
    <t>Yes. It including geographical coordinates, license holder(s), date of application and award, duration and commodity type for each license.</t>
  </si>
  <si>
    <t>No. It is only lists license owners but not coordinates or additional details.</t>
  </si>
  <si>
    <t>Yes. It is real-time information connected to a cadastre.</t>
  </si>
  <si>
    <t>No. There are multiple instances of out of date information.</t>
  </si>
  <si>
    <t>Is the data on license ownership machine-readable?</t>
  </si>
  <si>
    <t>Yes. It can be downloaded into machine-readable files.</t>
  </si>
  <si>
    <t>No. It can`t be downloaded into machine-readable file.</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</si>
  <si>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</si>
  <si>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</si>
  <si>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</si>
  <si>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</si>
  <si>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</si>
  <si>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Yes. There have been no known cases in which the government was shown to have flouted licensing rules.</t>
  </si>
  <si>
    <t>Partial. There have been cases in which the government has not followed licensing procedures, but these cases have been identified and corrected.</t>
  </si>
  <si>
    <t>No. There have been cases in which the government has not followed procedures, and no attempt at correcting as occurred.</t>
  </si>
  <si>
    <t>Yes. There have been cases when non-compliance has been identified and those companies that are proved to be in errors have had their licenses revoked.</t>
  </si>
  <si>
    <t>Not applicable/Other.  (Explain in "comments" box.)</t>
  </si>
  <si>
    <t>Yes. criteria are used in every licensing process, only license applicants that qualify according to these criteria are allowed to submit bids or negotiate with the government.</t>
  </si>
  <si>
    <t>Partial. Criteria are usually but not wholly used, there is some discretion by the licensing agency or another state body without clear and correct explanation.</t>
  </si>
  <si>
    <t>No. Criteria are rarely followed or not at all.</t>
  </si>
  <si>
    <t>Yes. Rules or procedure documents are clear and provide a comprehensive guidance on how to submit development plans how the process by which the government agencies evaluate the plan.</t>
  </si>
  <si>
    <t>No. There are not rules or procedures available.</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</si>
  <si>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</si>
  <si>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</si>
  <si>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</si>
  <si>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 xml:space="preserve">Are all fiscal terms written in legislation or regulation, with the exception of a minimal number of bidding terms, and all terms publicly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</si>
  <si>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t>
  </si>
  <si>
    <t>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</si>
  <si>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</si>
  <si>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No. Tax terms are not written in legislation only in bilateral contracts with companies. And these are not disclosed.</t>
  </si>
  <si>
    <t>Yes. The legislature receives contracts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criticized the executive and sought correction when they identify misdeanors.</t>
  </si>
  <si>
    <t>Partial. The legislature receives contracts and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t>
  </si>
  <si>
    <t>Partial. The legislature receives only few if any information on fiscal terms set with companies, although may have criticized the executive when misdemeanors are suspected.</t>
  </si>
  <si>
    <t>No. The legislature does not receive information on fiscal policy or play an oversight role.</t>
  </si>
  <si>
    <t>Yes. There is a clear and public regulation and guidance for the tax authority and other collecting agencies with substantive details on how they administer and collect payments. Taxpayer guidance is clear and publicly available.</t>
  </si>
  <si>
    <t>Partial. There is some guidance and description of roles, but these are incomplete or not clear.</t>
  </si>
  <si>
    <t>No. There is no guidance nor description of roles.</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</si>
  <si>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</si>
  <si>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t>
  </si>
  <si>
    <t>Some resource revenues bypass the treasury (e.g., are kept in escrow accounts or in special funds), but all are identified and reported to the legislature.</t>
  </si>
  <si>
    <t>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t>
  </si>
  <si>
    <t>No. Only actual resource tax payment is disclosed.</t>
  </si>
  <si>
    <t>Resource tax payment data not available.</t>
  </si>
  <si>
    <t>Yes. Data is available by project as well as by revenue type: production entitlements, profit taxes, other taxes, royalties, bonuses, fees and other payments.</t>
  </si>
  <si>
    <t>Data is broken down by revenue type (production entitlements, profit taxes, other taxes, royalties, bonuses, fees and other payments, but not by project.</t>
  </si>
  <si>
    <t>Resource tax payment data are not available.</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</si>
  <si>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</si>
  <si>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t>
  </si>
  <si>
    <t>Partial. Payments data are disclosed more than 2 years after the end of fiscal year.</t>
  </si>
  <si>
    <t>Is tax payment data machine-readable?</t>
  </si>
  <si>
    <t>Not applicable/Other. Resource tax payment data are not available. (Explain in "comments" box.)</t>
  </si>
  <si>
    <t>Are reports on company payments comprehensive and well sourced?</t>
  </si>
  <si>
    <t>Yes. Field audits are regularly undertaken using a risk-based approach, and desk audits are undertaken for every taxpayer at least every two years.</t>
  </si>
  <si>
    <t>Partial. Field audits are rarely conducted, and desk audits are undertaken inconsistently.</t>
  </si>
  <si>
    <t xml:space="preserve">Are there clear penalties for non-compliance with environmental regulations with respect to exploration and extraction operations? </t>
  </si>
  <si>
    <t xml:space="preserve">Has this country adopted a rule or legislation regarding free, prior, and informed consent of indigenous people with respect to allowing development and extraction? </t>
  </si>
  <si>
    <t>Has this country adopted a rule or legislation regarding the state’s duty to protect citizens?</t>
  </si>
  <si>
    <t>If an ESIA has shown that exploration or production would cause significant harm to environment or communities has the government ensured operations have ceased or not started, until such time as the environmental/social risks have been mitigated?</t>
  </si>
  <si>
    <t>Yes. Where ESIA has shown that exploration or production would cause significant harm to environment or communities there government has ensured that operations have not gone ahead, or ceased when the project has already started.</t>
  </si>
  <si>
    <t>No. There have been instances where an ESIA has shown significant risks of damage, but the project has gone ahead regardless.</t>
  </si>
  <si>
    <t>Yes. Environmental and social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</si>
  <si>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made available for stakeholder review prior to the award of any mineral rights or project implementation and are published by the relevant authority.</t>
  </si>
  <si>
    <t>Yes. Government consults with local communities prior to the award of any mineral right or project implementation.</t>
  </si>
  <si>
    <t>No. There is no consultation process with local communities prior to  the award of any  mineral rights or project implementation.</t>
  </si>
  <si>
    <t>Yes. The government conducts monitoring of companies in relation to environmental and social impacts.</t>
  </si>
  <si>
    <t xml:space="preserve">No. The government does not conduct monitoring of companies in relation to environmental and social impacts. </t>
  </si>
  <si>
    <t>Yes. Legislation provides clear guidance on who has the legal responsibility for closure, including if extraction rights are passed to new companies</t>
  </si>
  <si>
    <t>Yes. There is an established procedure for the payment of compensation to landowners (and/or users) when exploration and mining activities interfere with farming or similar activities. And the procedures are in line with IFC guidelines.</t>
  </si>
  <si>
    <t>Yes. There is an established procedure for the payment of compensation to landowners (and/or users) when exploration and mining activities interfere with farming or similar activities. But not in line with IFC guidelines.</t>
  </si>
  <si>
    <t>No. There is no established procedure for the payment of compensation to landowners (and/or users) when exploration and mining activities interfere with farming or similar activities.</t>
  </si>
  <si>
    <t>No. Social economic benefit plans for oil, gas and mining projects are not published by companies.</t>
  </si>
  <si>
    <t>Are there clear structures and roles for state shareholders in state-owned companies in the extractive sector?</t>
  </si>
  <si>
    <t>Yes. The role of state shareholders is clear and contained in the legal framework.</t>
  </si>
  <si>
    <t>Partial. The role of state shareholder is clear but not contained in the legal framework.</t>
  </si>
  <si>
    <t>No. There is no clarity over the role of the state shareholder.</t>
  </si>
  <si>
    <t>Does the SOE publish reports with operational and financial information about its operations and subsidiaries that follow internationally recognized accounting standards?</t>
  </si>
  <si>
    <t xml:space="preserve">Yes. The SOE publishes financial statements including balance sheet statement, income statement, cashflow statement, on an annual basis audited to international accounting standards by an independent auditor. </t>
  </si>
  <si>
    <t>Yes. The SOE publishes financial statements including balance sheet statement, income statement, cashflow statement, but is not necessarily audited by an independent auditor.</t>
  </si>
  <si>
    <t>Partial. The SOE provides some financial and operational information, but not a complete set of balance sheet statement, income statement, and cashflow statement.</t>
  </si>
  <si>
    <t>No. The SOE does not publicly disclose financial or operational information.</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</si>
  <si>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</si>
  <si>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</si>
  <si>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t>
  </si>
  <si>
    <t>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t>
  </si>
  <si>
    <t>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t>
  </si>
  <si>
    <t>The legislature receives little information about the SOE and has not designated a group to oversee performance. It has made some critique when it suspects misdemeanors.</t>
  </si>
  <si>
    <t>No. The legislature does not oversee SOE performance.</t>
  </si>
  <si>
    <t>Yes. Funding structure (whether budget allocation or revenue retention) is stated in legislation with details contained in legislation or regulation sufficient to understand how much funding it receives given information on revenues received by companies and its own operations.</t>
  </si>
  <si>
    <t>Partial. Funding structure is stated in legislation but with no details.</t>
  </si>
  <si>
    <t>No. There are no rules determining how the SOE is funded.</t>
  </si>
  <si>
    <t>No. There appears to be substantive funds going missing between the stages of company payments (in cash or in kind) to the SOE and payments received by the national treasury.</t>
  </si>
  <si>
    <t>If the SOE is funded by government allocation, does the government allocate funds on a timely basis?</t>
  </si>
  <si>
    <t>Yes. The government provides funding for capital and operational costs of the SOE (however agreed) on a timely basis.</t>
  </si>
  <si>
    <t>Partial. These are audited but not to international standards by an independent auditor.</t>
  </si>
  <si>
    <t>Partial. These are not audited.</t>
  </si>
  <si>
    <t>Does the SOE publish comprehensive data on its involvement in resource extraction?</t>
  </si>
  <si>
    <t>Yes. This includes booked reserves, production volumes, prices, value of sales, as well as cost data for both production and exploration by the SOE</t>
  </si>
  <si>
    <t>Yes. This includes reserves, production volumes, prices, value of sales, but not cost data.</t>
  </si>
  <si>
    <t>It only publishes production related data but not reserves or costs.</t>
  </si>
  <si>
    <t>Yes. This includes project-level information and detailed breakdown of revenue streams.</t>
  </si>
  <si>
    <t>Yes. Detailed breakdown of revenue streams but no project-level information.</t>
  </si>
  <si>
    <t>Yes, within a year of completion of financial year</t>
  </si>
  <si>
    <t>Does the SOE publish machine-readable information on its involvement in resource extraction?</t>
  </si>
  <si>
    <t>Not machine-readable</t>
  </si>
  <si>
    <t>No fiscal policy targets take into account resource revenues.</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</si>
  <si>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</si>
  <si>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</si>
  <si>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</si>
  <si>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t>
  </si>
  <si>
    <t xml:space="preserve">Does the government include resource-related assets and liabilities in its public sector balance or overall balance of general government in reports to the legislature? </t>
  </si>
  <si>
    <t xml:space="preserve">Yes. The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</si>
  <si>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There is yearly reporting on budget and actual for detailed revenue items (tax type) and expenditure category (wages, capital expenditure, etc.).</t>
  </si>
  <si>
    <t>No breakdown</t>
  </si>
  <si>
    <t>Is data to monitor attainment of fiscal targets disclosed by the Ministry of Finance machine-readable?</t>
  </si>
  <si>
    <t>No government report on performance against fiscal targets.</t>
  </si>
  <si>
    <t>Yes. All the assumptions and information used to calculate adherence to the fiscal rule are publicly available and included in the national budget. This includes annual and medium-term extractive resource price and production estimates.</t>
  </si>
  <si>
    <t>No. The assumptions and information used to calculate adherence to the fiscal rule are not publicly available and not included in the national budget.</t>
  </si>
  <si>
    <t>Not applicable. No fiscal rule. (Explain in "comments" box.)</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</si>
  <si>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</si>
  <si>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</si>
  <si>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</si>
  <si>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The central government does not publish data on transfers of resource-related revenues to subnational governments.</t>
  </si>
  <si>
    <t xml:space="preserve">Does the central government publish data on transfers of resource-related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</si>
  <si>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</si>
  <si>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breakdown of each type of transfer, but does not disaggregate by recipient.</t>
  </si>
  <si>
    <t>No. There is no quarterly reporting.</t>
  </si>
  <si>
    <t>No . The central government does not publish data on transfers of resource-related revenues to subnational governments.</t>
  </si>
  <si>
    <t xml:space="preserve">Does the central government publish machine-readable data on transfers of resource related revenues to subnational governments? </t>
  </si>
  <si>
    <t>Yes. machine-readable.</t>
  </si>
  <si>
    <t>No. Subnational governments do not publish information on resource revenue payments received.</t>
  </si>
  <si>
    <t>Do subnational governments publish timely data on all revenues received?</t>
  </si>
  <si>
    <t>Do subnational governments publish machine-readable data on all revenues received?</t>
  </si>
  <si>
    <t>Yes, machine-readable</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</si>
  <si>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</si>
  <si>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using funds for other purposes.</t>
  </si>
  <si>
    <t>No clear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</si>
  <si>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</si>
  <si>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</si>
  <si>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investment rule for the fund</t>
  </si>
  <si>
    <t>Yes, always</t>
  </si>
  <si>
    <t>No. the fund spends directly on domestic projects and other channels with no connection to the national budget</t>
  </si>
  <si>
    <t>No. There is no data published on the fund’s assets, transactions and investments.</t>
  </si>
  <si>
    <t xml:space="preserve">Does the fund management or authority in charge of the fund publish machine-readable data on its assets, transactions and investments? </t>
  </si>
  <si>
    <t>No. Data on debt stock or debt issued is not available.</t>
  </si>
  <si>
    <t>Yes. There is disaggregated data on debt stock and debt issued published by government. Detailed disaggregation would show stock and new issue of domestic vs. foreign debt, maturity (3 months to 5 years), fixed or variable interest.</t>
  </si>
  <si>
    <t>Data on debt is not diaggregated.</t>
  </si>
  <si>
    <t>Is machine-readable data on government debt disclosed?</t>
  </si>
  <si>
    <t xml:space="preserve">The country does not have a credit rating from a major agency, but staff reports from the IMF based on article IV consultation and surveillance are disclosed to the public. </t>
  </si>
  <si>
    <t>There is no capacitated external agency monitoring debt stock outside government.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</si>
  <si>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</si>
  <si>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</si>
  <si>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Are projections of future expected revenues from extractive industries and its implications on the government budget produced by the ministry of finance?</t>
  </si>
  <si>
    <t>Yes. These are detailed and include assumptions and multiple scenarios on production projections or commodity prices. They describe revenues and the proportion of future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</si>
  <si>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</si>
  <si>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commodity revenues, but there is no detailed assessment.</t>
  </si>
  <si>
    <t>No publicly available projection</t>
  </si>
  <si>
    <t>Not applicable. (This would only be for countries that do not participate in EITI.)</t>
  </si>
  <si>
    <t>Information on either reserves, volume or value of production of key commodities is not available; although some of this information is avialable.</t>
  </si>
  <si>
    <t>No information on either reserves, volume and value of production/export of key commodities is available.</t>
  </si>
  <si>
    <t>Does the central government publish comprehensive information on transfers of resource related revenues to subnational governments?</t>
  </si>
  <si>
    <t>Does the fund management or authority in charge of the fund publish comprehensive information on its assets, transactions and investments?</t>
  </si>
  <si>
    <t>Are there guidelines for grievance, dispute and conflict resolution, including the establishments of the office of an Ombudsman (or equivalent)?</t>
  </si>
  <si>
    <t>AG comment</t>
  </si>
  <si>
    <t>Agree. Delete.</t>
  </si>
  <si>
    <t>source of info?</t>
  </si>
  <si>
    <t xml:space="preserve">I don't know what capital accounting is. If I'm at all representative, it might be worth finding a different term? Production and reserves? </t>
  </si>
  <si>
    <t>need to explain disaggregation. By license?</t>
  </si>
  <si>
    <t>Fund question about this should be in Oversight component. Need one for SOEs too, yes?</t>
  </si>
  <si>
    <t xml:space="preserve">Would any country receive a Yes here? Seems like too high and too specific bar to hold countries too. How common is this practice? Equally applicable to petroleum and mining? Can we drill down to the essence of what you're getting at here? </t>
  </si>
  <si>
    <t>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t>
  </si>
  <si>
    <t>need to tweak answers to clarify this is about de jure rules, not practice</t>
  </si>
  <si>
    <t>is this rather a reporting practice? Or is it about what rule is on the books.</t>
  </si>
  <si>
    <t>to bidders or to the public?</t>
  </si>
  <si>
    <t>Interesting. Some similar 'de facto' questions are found in the Legal component, e.g. on Funds. Need to be consistent.</t>
  </si>
  <si>
    <t>No A score?</t>
  </si>
  <si>
    <t>Independent like a regulator? Or like the legislature? Underspecified</t>
  </si>
  <si>
    <t>interested to hear from Patrick how standard these typically are, or do they more often apper in the contract</t>
  </si>
  <si>
    <t>Should these 2 questions be merged like this? Not sure myself</t>
  </si>
  <si>
    <t>tricky if these occur in contracts</t>
  </si>
  <si>
    <t>"Are there…" (not is).  Again is the dislcosure of these regulations the same question as their existence? I'm not sure I understand this question.</t>
  </si>
  <si>
    <t xml:space="preserve">Could add disaggregation to the scale of scores. Need to anticipate the US situation where it applies to foreign govts only. Which are we talking about here - payments to all govts or to the country's govt? </t>
  </si>
  <si>
    <t>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t>
  </si>
  <si>
    <t>clarify</t>
  </si>
  <si>
    <t>this seems like an EITI question in disguise since reconciliation is not standard practice for disclosures. Keep?</t>
  </si>
  <si>
    <t>clarity of question, it's about auditing?</t>
  </si>
  <si>
    <t>anything on regularity and quality of auditing?</t>
  </si>
  <si>
    <t>what does this refer to? I just may be ignorant of this type of thing. Is it extractive-specific?</t>
  </si>
  <si>
    <t>again, need consistency about whether social is included</t>
  </si>
  <si>
    <t>any overlap between this and  question 82?  Also previous questions talk only about EIAs not Social</t>
  </si>
  <si>
    <t>??</t>
  </si>
  <si>
    <t>does question match the indicator?</t>
  </si>
  <si>
    <t>need full range of answers. Is this aboutregulatory capacity?</t>
  </si>
  <si>
    <t>how standard are these across the industries?</t>
  </si>
  <si>
    <t>patrick can help reword</t>
  </si>
  <si>
    <t>and/or?</t>
  </si>
  <si>
    <t xml:space="preserve">projects and entities? </t>
  </si>
  <si>
    <t>Audit should be separate question from company reporting</t>
  </si>
  <si>
    <t xml:space="preserve">could be combined w 127, or more clearly distinct. Often 'companies' or dedicated consortia are set up to do a particular project so the distinction isnt always that great </t>
  </si>
  <si>
    <t>will need to define QFAs</t>
  </si>
  <si>
    <t>publish the names of its …</t>
  </si>
  <si>
    <t>structure' prob not right word</t>
  </si>
  <si>
    <t xml:space="preserve">This is not only relevant when SOE funded from budget. Perhaps rather: Does the SOE remit the correct amount of revenues [not just sales revenues] to the treasury on time? </t>
  </si>
  <si>
    <t>Need a separate question on the value of the in-kind revenues received, I think, but want to think about it. Will review SOE questions later</t>
  </si>
  <si>
    <t>involvement.  Overlap w other questions? Cost data seems odd/unlikely</t>
  </si>
  <si>
    <t>use disaggregated or granular throughout.</t>
  </si>
  <si>
    <t>would like to revisit trading question after next round of revisions</t>
  </si>
  <si>
    <t>needs some work…'use of revenues' is perhaps misleading</t>
  </si>
  <si>
    <t xml:space="preserve">intreresting that this and the fund topics have 'de facto' questions, but other topics (SOE financing, license allocations, standardization of fiscal terms) do not. What was the decision made on this? </t>
  </si>
  <si>
    <t>approval of extrabudgetary spending is outside scope of the question?</t>
  </si>
  <si>
    <t>specific revenues in question to distinguish from spending</t>
  </si>
  <si>
    <t>reword Q</t>
  </si>
  <si>
    <t>?</t>
  </si>
  <si>
    <t xml:space="preserve">is the. I wonder if it is more effective ask about the data explicitly (price, prod, etc.)? </t>
  </si>
  <si>
    <t>does this happen in a lot of countries?</t>
  </si>
  <si>
    <t>could be partial</t>
  </si>
  <si>
    <t>overlap? Don’t understand distinction w 165</t>
  </si>
  <si>
    <t>both won't be applicable in all cases - do various answers work for places where only one type of payment is present?</t>
  </si>
  <si>
    <t>need to account for variation across SN govts</t>
  </si>
  <si>
    <t>DO all disclosure categories (fiscal, licenses, SN, etc.) have a quality question? Will it count as much as all the 'data' questions for each topic combined (i.e. it is its own indicator)? Maybe worth rethinking</t>
  </si>
  <si>
    <t>duplicate?</t>
  </si>
  <si>
    <t>will researchers be able to evaluate alignment?</t>
  </si>
  <si>
    <t>Oversight? Where are equivalent questions for regular govt officials and SOE officials?</t>
  </si>
  <si>
    <t xml:space="preserve">Are all our RP indicators of equal importance? </t>
  </si>
  <si>
    <t>seems like fiscal is being used 2 ways in the RP section. To me, it's not clear the distinction between these indicators and the ones on the public sector balance and macroecons, but sure Andrew, et al will review</t>
  </si>
  <si>
    <t xml:space="preserve">not so sure about this question. Definitely would seem to belong in a different component at the very least. </t>
  </si>
  <si>
    <t>answers should probably very by comprehensiveness of the disclosures (all, some, none) rather than form</t>
  </si>
  <si>
    <t>xxx</t>
  </si>
  <si>
    <t>Component</t>
  </si>
  <si>
    <t>Question number 1</t>
  </si>
  <si>
    <t>Yes. Licensing rules specify minimum pre-defined criteria for qualification of companies, and the process by which companies must meet these criteria before being eligible for a license.</t>
  </si>
  <si>
    <t>No. The licensing process or other laws limits participation of qualified companies based on discretionary rules.</t>
  </si>
  <si>
    <t>Are there clear and public regulations and guidance regarding the role of the tax authority and companies in the administration and collection of payments?</t>
  </si>
  <si>
    <t>Yes. Rules require public disclosure of company payments to government at a project by project level of disaggregation, and by tax type.</t>
  </si>
  <si>
    <t>Yes. Rules require public disclosure of company payments to government at a company level of disaggregation, not by tax type.</t>
  </si>
  <si>
    <t xml:space="preserve">Has government set clearly defined commercial and/or non-commercial roles for the SOE? </t>
  </si>
  <si>
    <t>Is the SOE's funding clearly defined in legislation?</t>
  </si>
  <si>
    <t>As part of its overall fiscal policy, the government sets a medium-to-long-term target for the current and capital spending  of revenue from natural resources or overall budget aggregates. This is a legal or constitutionally approved target with an enforceable compliance mechanism.</t>
  </si>
  <si>
    <t>As part of its overall fiscal policy, the government sets a medium-to-long-term target for the current and capital spending of revenue from natural resources or overall budget aggregates. This is based on a political agreement among all stakeholders and an executive decree.</t>
  </si>
  <si>
    <t>As part of its overall fiscal policy, the government sets an annual numerical target for the current and capital spending of revenue from natural
resources.</t>
  </si>
  <si>
    <t>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t>
  </si>
  <si>
    <t>Partial. Arrangements are defined in rules or official guidance, but are not clear or well defined.</t>
  </si>
  <si>
    <t>delete</t>
  </si>
  <si>
    <t>Yes. Officials disclose information about their financial interest in any extractive activities or projects.</t>
  </si>
  <si>
    <t>No. Officials do not disclose information about their financial interest in any extractive activities or projects.</t>
  </si>
  <si>
    <t xml:space="preserve">Do government officials (and affliated officials in SOES, savings fund managers and other official agencies) disclose information about their financial interests? </t>
  </si>
  <si>
    <t>Yes, all contracts covering all license areas allocated to companies are publically disclossed and readily available.</t>
  </si>
  <si>
    <t>No contracts are available.</t>
  </si>
  <si>
    <t>More than half of the known contracts are publically disclossed and readily available.</t>
  </si>
  <si>
    <t>Less than half of the known contracts are publically disclossed and readily available.</t>
  </si>
  <si>
    <t xml:space="preserve">Does the government publically disclose sufficient information on the licensing process before license allocation? </t>
  </si>
  <si>
    <t>Is tax payment data disclosed to the public comprehensive?</t>
  </si>
  <si>
    <t>Yes. The value of the tax base, tax payables, company payments to government authorities, units of production, and realized price are all disclosed, for all payment types.</t>
  </si>
  <si>
    <t>Partial. Multiple aspects of tax base, tax payables, payments, production, realized price are disclosed but not  Some but not all payment types are disclosed</t>
  </si>
  <si>
    <t xml:space="preserve">Do officials of the SOE disclose information about their financial interest in any oil, gas or mining projects and entities? </t>
  </si>
  <si>
    <t>Yes. Officials of the SOE disclose information about their financial interest in any extractive activities, projects or entities.</t>
  </si>
  <si>
    <t>No. Officials of the SOE do not disclose information about their financial interest in any extractive activities, projects or entities.</t>
  </si>
  <si>
    <t>Does the SOE publish the names of its Board of Directors?</t>
  </si>
  <si>
    <t>Yes. The SOE publishes the names of its current board of directors.</t>
  </si>
  <si>
    <t>No The SOE does not publish the names of its current board of directors.</t>
  </si>
  <si>
    <t xml:space="preserve">If there is a medium-term fiscal rule, is the information used to calculate adherence to the fiscal rule (e.g. oil or mineral price, resource revenue, benchmark price) publicly available and included in the national budget? </t>
  </si>
  <si>
    <t>Do subnational authorities publish comprehensive data  on all revenues received by central government and direct from company  where applicable?</t>
  </si>
  <si>
    <t>Do subnational governments publish disaggregated data  on all revenues received?</t>
  </si>
  <si>
    <t>Yes. All subnational governments publish a detailed breakdown of resource-related revenues including various taxes types, royalties, etc.</t>
  </si>
  <si>
    <t>Partial. Some subnational governments publish a detailed breakdown of resource-related revenues including various taxes types, royalties, etc.</t>
  </si>
  <si>
    <t>Yes. There is quarterly reporting within the next quarter from all subnational governments</t>
  </si>
  <si>
    <t>Yes. There is quarterly reporting within the next quarter from at least half of subnational governments</t>
  </si>
  <si>
    <t>No. There is quarterly reporting from less than half of subnational governments.</t>
  </si>
  <si>
    <t>Yes, there are machine-readable disclosures from all subnational governments.</t>
  </si>
  <si>
    <t>Yes, there are machine-readable disclosures from more than half of subnational governments.</t>
  </si>
  <si>
    <t>Yes, there are machine-readable disclosures from less than half of subnational governments.</t>
  </si>
  <si>
    <t>No. Subnational governments do not publish information on resource revenue payments received in machine readable format.</t>
  </si>
  <si>
    <t xml:space="preserve">Do government officials with a role in the oversight of the oil, gas or mining sector disclose information about their financial interest in comercial entreprises? </t>
  </si>
  <si>
    <t>Yes. All government officials with a role in the oversight of the oil, gas or mining sector disclose information about their financial interest in comercial entreprises.</t>
  </si>
  <si>
    <t>Partial. Some government officials with a role in the oversight of the oil, gas or mining sector disclose information about their financial interest in comercial entreprises.</t>
  </si>
  <si>
    <t>No. No government officials with a role in the oversight of the oil, gas or mining sector disclose information about their financial interest in comercial entreprises.</t>
  </si>
  <si>
    <t>Does an authority independent of the licensing authority verify the allocation of licenses?</t>
  </si>
  <si>
    <t>Partial. An independent authority is mandated to verify the allocation of licenses, but does not follow this mandate for every lincense allocation.</t>
  </si>
  <si>
    <t>Partial. An independent authority is mandated to verify the allocation of licenses, and fulfilss this mandate for every lincense allocation.</t>
  </si>
  <si>
    <t>No. No authority versifies the allocation of licenses.</t>
  </si>
  <si>
    <t>ML: reformulate the question - I always found it difficult to understand. Eg: Is there an audit of resource revenue? 
DM - have changed. But I also think we don’t need to describe what body does the audit.</t>
  </si>
  <si>
    <t>Are there regular audits of the tax authority and other similar organizations receiving and remitting payments from resource companies?</t>
  </si>
  <si>
    <t xml:space="preserve">Yes. A national audit office (or supreme audit institution) has authority and resources to review and conduct audits on the tax authority and other similar organizations </t>
  </si>
  <si>
    <t>A national audit office has authority to review and conduct audits on  tax authority and other similar organizations,  but does not conduct such audits regularly nor comprehensively.</t>
  </si>
  <si>
    <t>No. There are no audits or reviews of the  tax authority and other similar organizations.</t>
  </si>
  <si>
    <t>Is the SOE Board independent of government, empowered and professional, and selected in a transparent process guided by rules mandating the selection process?</t>
  </si>
  <si>
    <t>Partial. A majority of board members are independent of the government and the extractive companies, and the SOE publishes information about the rules governing decision-making by the board of directors.But selection of board members is not transparent.</t>
  </si>
  <si>
    <t>Partial. A minority of board members are independent,and the SOE publishes information about the rules governing decision-making by the board of directors.But selection of board members is not transparent.</t>
  </si>
  <si>
    <t>No. No Board members are independent of the government.</t>
  </si>
  <si>
    <t xml:space="preserve">Does the SOE remit the correct amount of tax revenues or sales revenues (where applicable) to the treasury on time? </t>
  </si>
  <si>
    <t>Yes. SOEs remit all appropriate payments (in cash or in kind) from operations to the national treasury.</t>
  </si>
  <si>
    <t>Partial. SOEs remit some revenues and is notnecessarily on a timely basis.</t>
  </si>
  <si>
    <t>Licensing process oversight</t>
  </si>
  <si>
    <t>Licensing process rules</t>
  </si>
  <si>
    <t>Licensing process disclosures</t>
  </si>
  <si>
    <t>Fiscal terms disclosure</t>
  </si>
  <si>
    <t>Fiscal policy oversight</t>
  </si>
  <si>
    <t>Fiscal payment disclosure rules</t>
  </si>
  <si>
    <t xml:space="preserve">Are all payments from companies remitted to the national treasury (except for amounts legally retained by state-owned companies) in accordance with the relevant rules? </t>
  </si>
  <si>
    <t>Tax administration</t>
  </si>
  <si>
    <t>Assessment of local environmental risks rules</t>
  </si>
  <si>
    <t>Environmental and social risk assessment</t>
  </si>
  <si>
    <t>ESIA disclosures</t>
  </si>
  <si>
    <t>ASM rules</t>
  </si>
  <si>
    <t>Clarity of SOE roles</t>
  </si>
  <si>
    <t>Financial interests of SOE employees</t>
  </si>
  <si>
    <t>SOE disclosures</t>
  </si>
  <si>
    <t>SOE oversight</t>
  </si>
  <si>
    <t>SOE funding</t>
  </si>
  <si>
    <t>Does the country have an official credit rating?</t>
  </si>
  <si>
    <t>EITI report use</t>
  </si>
  <si>
    <t>Is the country's EITI information used to inform policy debates and governance reform?</t>
  </si>
  <si>
    <t>I think really hard to answer - delet</t>
  </si>
  <si>
    <t xml:space="preserve">Does the legislature play an active role in overseeing licensing in the oil, gas and mining sector? </t>
  </si>
  <si>
    <t>Development plans</t>
  </si>
  <si>
    <t>Assessment of environmental and social risks rules</t>
  </si>
  <si>
    <t>Does the government disclose comprehensive data on the reserves, sales, exports of its extrative resources?</t>
  </si>
  <si>
    <t>Accounting for physical reserves and production</t>
  </si>
  <si>
    <t>Is tax payment data disaggregated at the level of payments from each project and payment type?</t>
  </si>
  <si>
    <t>Are environmental mitigation management plans for oil, gas and mining projects published prior to the award of any mineral rights or project implementation?</t>
  </si>
  <si>
    <t>Information may be disclosed outside the budget, but best practice is to refrain from extra budgetary activities.</t>
  </si>
  <si>
    <t>DM. Are the criteria correct here? The country gets marked down if it is not implementing the EITI??</t>
  </si>
  <si>
    <t>Number of indicators in a Component</t>
  </si>
  <si>
    <t>Question weight</t>
  </si>
  <si>
    <t>Yes. The fiscal code includes provisions such as "thin capitilization measures", "advanced pricing agreements", use of standardized prices to calculate sales. The fiscal code uses at least one of the OECD transfer pricing guidelines.</t>
  </si>
  <si>
    <t>Partial. The fiscal code includes some but not all provisions of thin capitilization measures", "advanced pricing agreements", use of standardized prices to calculate sales.</t>
  </si>
  <si>
    <t>Repetition of question, deleted</t>
  </si>
  <si>
    <t>Check which Govenrance component this should be in.</t>
  </si>
  <si>
    <t xml:space="preserve">If the SOC is involved with quasi-fiscal activities, such as payments for social services, public infrastructure, fuel subsidies and national debt servicing, does it publish comprehensive information about them? </t>
  </si>
  <si>
    <t>we have this in the general sense, I don’t think we need it specifically for SOE employees</t>
  </si>
  <si>
    <t>RGI/MGA/Pillar IV</t>
  </si>
  <si>
    <t>Indicators and weightings</t>
  </si>
  <si>
    <t>This sheet shows the Indicators by Governance Component, the number of questions in each Indicator, and the contribution of each Component, Indicator and Question towards the total scre for a country</t>
  </si>
  <si>
    <t>SHEET USED FOR INTERNAL CODING IGNORE</t>
  </si>
  <si>
    <t>How many questions are new, changed or the same from RGI 2013?</t>
  </si>
  <si>
    <t>Summary metrics</t>
  </si>
  <si>
    <t>How much do these changes impact the contribution to the overall score?</t>
  </si>
  <si>
    <t>x</t>
  </si>
  <si>
    <t>How many questions need further revision?</t>
  </si>
  <si>
    <t>Count of Needs revision</t>
  </si>
  <si>
    <t>COMMENTS</t>
  </si>
  <si>
    <t>Dma Comments</t>
  </si>
  <si>
    <t>AG: what if NOC doesn't play all the roles indicated in the answer?
This could be more easily answered as a legal structure question
I think this is an RGI 2013 Q</t>
  </si>
  <si>
    <t>Are  penalties for non-compliance with ESIAs (i.e., fines, suspension, and revocation for egregious violations) levied in practice?</t>
  </si>
  <si>
    <t>Does legislation include provisions that recognize and govern artisanal and small scale mining?</t>
  </si>
  <si>
    <t xml:space="preserve">If the country has a national savings fund, do the rules dictate that withdrawals from the fund go to the national budget rather than to a system of parallel spending? </t>
  </si>
  <si>
    <t xml:space="preserve">Is the SOE subject to the same legal terms as private companies? </t>
  </si>
  <si>
    <t>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</si>
  <si>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SOE is subject to some of the same legal terms as private companies, but is exempt from others.</t>
  </si>
  <si>
    <t>No. The SOE is not subject to the same legal terms as private companies.</t>
  </si>
  <si>
    <t xml:space="preserve">Is the beneficial ownership of oil, gas and mining companies or projects publicly disclosed? </t>
  </si>
  <si>
    <t>Does the SOE publish disaggregated data on its involvement in resource extraction?</t>
  </si>
  <si>
    <t>Does the SOE publish timely data on its involvement in resource extraction?</t>
  </si>
  <si>
    <t>This is too vague - suggest to delete</t>
  </si>
  <si>
    <t>Define "open license"</t>
  </si>
  <si>
    <t>This seems vague - can we be specific o what data we require?</t>
  </si>
  <si>
    <t>Does the official pubilcly-available register of licenses include data covering all licenses given to companies, and those licenses that are unassigned?</t>
  </si>
  <si>
    <t xml:space="preserve">Does the fund management or authority in charge of the fund publish disaggregated data on its assets, transactions and investments? </t>
  </si>
  <si>
    <t>Some disaggregated data is available either on assets, transactions or investments.</t>
  </si>
  <si>
    <t>No disaggregated data</t>
  </si>
  <si>
    <t>Data on debt is not comprehensive, as does not include SOEs or fund.</t>
  </si>
  <si>
    <t>Yes. There is comprehensive data on debt stock and debt issued published by government. This includes debt issued by the SOE or fund.</t>
  </si>
  <si>
    <t>How does new and old questions change the scores for each Indicator?</t>
  </si>
  <si>
    <t>JC comment</t>
  </si>
  <si>
    <t>Should it not be neutral (normalised mean) if not implementing (criteria C), and negative for D</t>
  </si>
  <si>
    <t>Confusing wording of criteria. Should it say review instead of "receive"? And is "on" the right word?</t>
  </si>
  <si>
    <t>How to measure? Would omit and not sure an indicator on EITI report use is very core to the RGI. DELETE</t>
  </si>
  <si>
    <t>Perhaps A could be something where there is a body that systematically review and revokes, above and beyond simply "there have been cases"</t>
  </si>
  <si>
    <t>Seems fixed</t>
  </si>
  <si>
    <t>Seems fixed. Criteria C should be "Yes"?</t>
  </si>
  <si>
    <t xml:space="preserve">Yes. </t>
  </si>
  <si>
    <t>D should be neutral score. Is there a question about data format of EITI reports? Maybe not necessary if we cover this in context of government data more generally</t>
  </si>
  <si>
    <t>Presume we ask reporting practice equialvent qwuestion on whether contracts actually disclosed?</t>
  </si>
  <si>
    <t>Which 2 questions be merged? I think tranparency of terms is somewhat different to minimising bid terms. Would support de-merging if that’s what just happened. Also m,odel contracts existing is one thing, but are they followed? Maybe run past Joe B?</t>
  </si>
  <si>
    <t>Think this should just be about paymnents to domestic gov. Too complicated to include foreign govs, but could add another question on listed companies. B ="and/or not by tax type?" And should it be payment type rather than tax type?</t>
  </si>
  <si>
    <t>C= "making calculations impossible". Also is it possible that such formula be required to exsist by law, but not themselves codified in law? How would be handle that?</t>
  </si>
  <si>
    <t>Need to define "readily available". Online is probably sufficient</t>
  </si>
  <si>
    <t>Think it’s a practice- doesn’t matter so much where or whether its required by law if done somewherte</t>
  </si>
  <si>
    <t>Indicator says fund spending but question is about fund saving/deposits</t>
  </si>
  <si>
    <t>Cvrtiera- could add "Yes" and "No" preffixes</t>
  </si>
  <si>
    <t>Seems like it should be deleted</t>
  </si>
  <si>
    <t>Maybe worth keeping for comparability. It’s a fairly easy question to answer I presume?</t>
  </si>
  <si>
    <t>Keep</t>
  </si>
  <si>
    <t>discretionary rules? Might need tightening what we mean and is there any room for medium critera/partial?</t>
  </si>
  <si>
    <t>maybe partial could include some cases or limited evidence of delays or stoppagees, but no clear if systematically applied</t>
  </si>
  <si>
    <t>masybe want to include notes that if its based on negotiation then unlikely to find this</t>
  </si>
  <si>
    <t>not obvious we want to combine them- from a efficiency point of view, full information prior is also important</t>
  </si>
  <si>
    <t>Check again IBP indicators for this- could be easy to tighten up- and def want something in here on budget disclosure</t>
  </si>
  <si>
    <t>Is it vital its specifically the MoF who do this? Probably, just seems incongruous as we rarely specify thye agency for other reporting practices</t>
  </si>
  <si>
    <t>Should not mark down if they don't have this- may not have any indigenous people for example</t>
  </si>
  <si>
    <t>http://opendatatoolkit.worldbank.org/en/essentials.html</t>
  </si>
  <si>
    <t>Need to carefully weight these three- the first question probably more important that two follow up questions.</t>
  </si>
  <si>
    <t>Better to add "other electronic formatrs" after excel. Things like CSV and JSON preferable to excel as they are non-proprietary</t>
  </si>
  <si>
    <t>Might want to elaborate machine readable files= excel, csv etc.</t>
  </si>
  <si>
    <t>maybe expand to elaborate the tax payment data published publicly. Althougn should be obvious from flow of questions</t>
  </si>
  <si>
    <t>Specifically the amouints of tyhose transfers? Also is it freely available? Sometime stats officie have it, but costs money to view</t>
  </si>
  <si>
    <t>will need to guide thew researcher how to verify no company payments due to subnational gov in some regimes. In others, land taxes and royalties etc might be due</t>
  </si>
  <si>
    <t>Partial. Rules covers contracts signed after rule is enacted.</t>
  </si>
  <si>
    <t>Yes. Rule covers contracts already signed and those signed after the rule is enacted.</t>
  </si>
  <si>
    <t>No. There is no rule mandated contract disclosure</t>
  </si>
  <si>
    <t>A=  add " There are examples of successful FOI requests relevant to the extractive sector", B= add "There are examples of successful FOI requests in other sectors, but not directly related to the extractives sector"
Also assume there is a question on whether there is a law- otherwise could be critera C- a law, but no evidence of success application opf the law</t>
  </si>
  <si>
    <t>NRGI reviewer</t>
  </si>
  <si>
    <t>Erica</t>
  </si>
  <si>
    <t>Amir</t>
  </si>
  <si>
    <t>Sandy</t>
  </si>
  <si>
    <t>Sam Bekoe</t>
  </si>
  <si>
    <t>Patrick</t>
  </si>
  <si>
    <t>Varsha</t>
  </si>
  <si>
    <t>Andrew</t>
  </si>
  <si>
    <t>Legal structure</t>
  </si>
  <si>
    <t>Previous indicator</t>
  </si>
  <si>
    <t>Environmental and social assessment rules</t>
  </si>
  <si>
    <t>Policy issues (NRC precept)</t>
  </si>
  <si>
    <t>High level accountability practices (2)</t>
  </si>
  <si>
    <t>Exploration and licensing (3)</t>
  </si>
  <si>
    <t>Taxation (4)</t>
  </si>
  <si>
    <t>Local environmental and social (5)</t>
  </si>
  <si>
    <t>State-owned enterprises (6)</t>
  </si>
  <si>
    <t>Revenue allocation (7)</t>
  </si>
  <si>
    <t>Revenue volatility management (8)</t>
  </si>
  <si>
    <t>Capacity</t>
  </si>
  <si>
    <t>High level institutional and legal structure (1)</t>
  </si>
  <si>
    <t>Public financial management (9)</t>
  </si>
  <si>
    <t>Private sector development and links to non-resource economy (10)</t>
  </si>
  <si>
    <t>"Weight of component" is hard coded and can be varied</t>
  </si>
  <si>
    <t>Weight of  Component</t>
  </si>
  <si>
    <t>Weight of Indicator</t>
  </si>
  <si>
    <t>Weight of each Question in Indicator</t>
  </si>
  <si>
    <t>Number of questions</t>
  </si>
  <si>
    <t xml:space="preserve">Subnational transfer rules </t>
  </si>
  <si>
    <t>Fiscal rule accountability</t>
  </si>
  <si>
    <t>Macroeconomic framework data</t>
  </si>
  <si>
    <t>Environmental and social impact assessment</t>
  </si>
  <si>
    <t>Government debt data</t>
  </si>
  <si>
    <t>Tax authority accountability</t>
  </si>
  <si>
    <t>Government debt oversight</t>
  </si>
  <si>
    <t>Officials financial interest disclosure</t>
  </si>
  <si>
    <t>Subnational transfer rules</t>
  </si>
  <si>
    <t>Reserves and production accounting</t>
  </si>
  <si>
    <t>Fiscal rule reporting</t>
  </si>
  <si>
    <t>Data ownership rules</t>
  </si>
  <si>
    <t>Criterion B</t>
  </si>
  <si>
    <t>Criterion C</t>
  </si>
  <si>
    <t>Criterion D</t>
  </si>
  <si>
    <t>Contract Disclosure rule</t>
  </si>
  <si>
    <t>Fiscal terms disclosure rule</t>
  </si>
  <si>
    <t>Licensing process</t>
  </si>
  <si>
    <t>Environmental and social impact assessment rules</t>
  </si>
  <si>
    <t>SOE funding rule</t>
  </si>
  <si>
    <t>Fund rules</t>
  </si>
  <si>
    <t>Macro-fiscal rule adherance</t>
  </si>
  <si>
    <t>Fund reports</t>
  </si>
  <si>
    <t>Governance Component</t>
  </si>
  <si>
    <t>De Jure</t>
  </si>
  <si>
    <t>De Facto</t>
  </si>
  <si>
    <t>Total</t>
  </si>
  <si>
    <t>Question
Dependencies</t>
  </si>
  <si>
    <t>In cases where the state-owned enterprise is funded via revenue retention, does the government publicly disclose funding amounts?</t>
  </si>
  <si>
    <t>..</t>
  </si>
  <si>
    <t>Does the SOE publicly disclose the names of its Board of Directors?</t>
  </si>
  <si>
    <t>Mapping:
External</t>
  </si>
  <si>
    <t>What is the fiscal system for mineral resources?</t>
  </si>
  <si>
    <t>The office of the executive.</t>
  </si>
  <si>
    <t>A technical agency or regulator.</t>
  </si>
  <si>
    <t>The ministry of the extractive sector.</t>
  </si>
  <si>
    <t>Revenue sharing is conditional or earmarked for investment in infrastructure or payment of specific services.</t>
  </si>
  <si>
    <t>Yes, the central government transfer revenues arising from resource extraction to subnational governments.</t>
  </si>
  <si>
    <t>Does the SOE engage in quasi-fiscal activities?</t>
  </si>
  <si>
    <t>The SOE publicly discloses the following information on its quasi-fiscal activities: the aggregate amount spent on these activities.</t>
  </si>
  <si>
    <t>The SOE publicly discloses the following information on its quasi-fiscal activities: the amount spent on each activity.</t>
  </si>
  <si>
    <t xml:space="preserve">The government does not award licenses to private extractive companies.
</t>
  </si>
  <si>
    <t>The head of the executive branch.</t>
  </si>
  <si>
    <t>The legislature.</t>
  </si>
  <si>
    <t>The extractive sector ministry or regulator.</t>
  </si>
  <si>
    <t>The Ministry of Finance or the Treasury.</t>
  </si>
  <si>
    <t>An independent (i.e. non-governmental) supervisory body.</t>
  </si>
  <si>
    <t>Financial and operational disclosurses</t>
  </si>
  <si>
    <t>Criterion A
(=1/1 points)</t>
  </si>
  <si>
    <t>Criterion E
(=0/1 points)</t>
  </si>
  <si>
    <t>Yes, under law.</t>
  </si>
  <si>
    <t>Yes, under a publicly documented policy.</t>
  </si>
  <si>
    <t>Not applicable/Other.</t>
  </si>
  <si>
    <t>Yes.</t>
  </si>
  <si>
    <t>No.</t>
  </si>
  <si>
    <t>Does the government publicly disclose this data?</t>
  </si>
  <si>
    <t>The government does not publicly disclose this data.</t>
  </si>
  <si>
    <t>The most recent publicly available data covers 2011-2013.</t>
  </si>
  <si>
    <t>The most recent pubilcly available data covers 2010 or earlier years.</t>
  </si>
  <si>
    <t>The most recent publicly available data covers 2014-2015.</t>
  </si>
  <si>
    <t>The government does not publicly disclose this data in digital format, or, does not publicly disclose this data at all.</t>
  </si>
  <si>
    <t>No, under neither.</t>
  </si>
  <si>
    <t>Yes, the portal contains the most recent publicly available data on reserves, sales, and exports.</t>
  </si>
  <si>
    <t>Yes, the data is available under an open license which imposes no restrictions on data use, redistribution, and modification, including for commercial purposes.</t>
  </si>
  <si>
    <t>Is this requirement retroactive?</t>
  </si>
  <si>
    <t>Yes, with no known exceptions.</t>
  </si>
  <si>
    <t xml:space="preserve">Is the country EITI-compliant? </t>
  </si>
  <si>
    <t>No, the country is an EITI candidate.</t>
  </si>
  <si>
    <t>No, the country has no EITI affiliation (i.e. the country is neither a candidate nor compliant country, but has neither been suspended nor delisted).</t>
  </si>
  <si>
    <t>The new standard.</t>
  </si>
  <si>
    <t>The old standard.</t>
  </si>
  <si>
    <t>The country's most recent EITI report was published in 2014-2015.</t>
  </si>
  <si>
    <t>The country's most recent EITI report was published in 2011-2013.</t>
  </si>
  <si>
    <t>The country's most recent EITI report was published in 2010 or earlier.</t>
  </si>
  <si>
    <t>The country has no EITI affiliation, has been suspended or delisted from the EITI, or has not published an EITI report.</t>
  </si>
  <si>
    <t>Is the data contained in the country's most recent EITI report timely?</t>
  </si>
  <si>
    <t>The data contained in the country's most recent EITI report is no more than two years old relative to the report's publication year.</t>
  </si>
  <si>
    <t>The data contained in the country's most recent EITI report is more than two years old relative to the report's publication year, the country has been suspended or delisted from the EITI, or, the country has not published an EITI report.</t>
  </si>
  <si>
    <t>Over the past year, has this requirement been followed?</t>
  </si>
  <si>
    <t>Are government officials with a role in the oversight of the extractive sector required to publicly disclose their financial holdings in extractive sector companies?</t>
  </si>
  <si>
    <t>The data is available in a non-proprietary machine-readable format (e.g..csv, .tsv, or .JSON).</t>
  </si>
  <si>
    <r>
      <t xml:space="preserve">The data is available </t>
    </r>
    <r>
      <rPr>
        <sz val="10"/>
        <color rgb="FFC55A11"/>
        <rFont val="Arial"/>
        <family val="2"/>
      </rPr>
      <t>via an API that is accompanied by a landing page and associated documentation.</t>
    </r>
  </si>
  <si>
    <r>
      <t xml:space="preserve">The data is available in a proprietary machine-readable format (e.g. Access, </t>
    </r>
    <r>
      <rPr>
        <sz val="10"/>
        <color rgb="FFC55A11"/>
        <rFont val="Arial"/>
        <family val="2"/>
      </rPr>
      <t>Excel).</t>
    </r>
  </si>
  <si>
    <r>
      <t>The data is available i</t>
    </r>
    <r>
      <rPr>
        <sz val="10"/>
        <color rgb="FFC55A11"/>
        <rFont val="Arial"/>
        <family val="2"/>
      </rPr>
      <t>n a text-based format (e.g. PDF or Microsoft Word).</t>
    </r>
  </si>
  <si>
    <t>The government has failed to disclose one active contract/license.</t>
  </si>
  <si>
    <t>No, the country was formerly EITI-compliant, but has since been suspended or delisted.</t>
  </si>
  <si>
    <t>The country is not EITI-compliant.</t>
  </si>
  <si>
    <t>Are limits imposed on the discretionary powers of the licensing authority to allocate licenses/contracts via negotiation when allocation via auction would ordinarily be required?</t>
  </si>
  <si>
    <t>Over the past year, has the licensing authority adhered to these limits?</t>
  </si>
  <si>
    <t>Does the government maintain a publicly available registry of licenses/contracts, either online or in print?</t>
  </si>
  <si>
    <t>Yes, online.</t>
  </si>
  <si>
    <t>No, the registry contains neither type of information, or, no such registry exists.</t>
  </si>
  <si>
    <t>No such registry exists.</t>
  </si>
  <si>
    <t>No, the data is available under a license which imposes restrictions in some of these areas, or, the data has unknown licensing status, or, no such registry exists.</t>
  </si>
  <si>
    <t>No such portal exists.</t>
  </si>
  <si>
    <t>No, the data is available under a license which imposes restrictions in some of these areas, or, the data has unknown licensing status, or, no such portal exists.</t>
  </si>
  <si>
    <t>Yes, in the aggregate.</t>
  </si>
  <si>
    <t xml:space="preserve">The most recent publicly available data covers the fiscal year ending in 2014. </t>
  </si>
  <si>
    <t>The most recent publicly available data covers the fiscal year ending in 2011-2013.</t>
  </si>
  <si>
    <t>The most recent publicly available data covers the fiscal year ending in 2010 or earlier.</t>
  </si>
  <si>
    <t>Yes, at the project-level.</t>
  </si>
  <si>
    <t>Is the government required to remit all tax payments to the national treasury or deposit them into a national resource account (e.g. a petroleum account), aside from amounts legally retained by state-owned companies?</t>
  </si>
  <si>
    <t>No, the government failed to adhere to this requirement in one or more known cases.</t>
  </si>
  <si>
    <t>No, under neither, or, no tax audits are required.</t>
  </si>
  <si>
    <t>Are environmental and social impact assessments (ESIA's) required to be publicly disclosed, regardless of the stage at which they are prepared?</t>
  </si>
  <si>
    <t>Are environmental mitigation management plans required to be publicly disclosed, regardless of the stage at which they are prepared?</t>
  </si>
  <si>
    <t>No, this requirement applies only to draft or final versions, but not both, or, there is no such requirement.</t>
  </si>
  <si>
    <t>Are extractive companies required to prepare community development plans prior to exploration?</t>
  </si>
  <si>
    <t>Are extractive companies required to prepare community development plans prior to exploitation?</t>
  </si>
  <si>
    <t>Are community development plans required to be publicly disclosed, regardless of the stage at which they are prepared?</t>
  </si>
  <si>
    <t>Over the past year, has the government adhered to this requirement?</t>
  </si>
  <si>
    <t>No, the government failed to adhere to this requirement in one or more cases, or, there is no such requirement.</t>
  </si>
  <si>
    <t>No, the government failed to impose penalties in one or more cases of non-compliance, or, extractive companies face no such penalties.</t>
  </si>
  <si>
    <t>Over the past year, has the government imposed such penalties in cases of non-compliance?</t>
  </si>
  <si>
    <t>Over the past year, has the government adhered to these procedures?</t>
  </si>
  <si>
    <t>The government maintains such a portal, but some types of data specified here are missing.</t>
  </si>
  <si>
    <t>No, the portal does not contain the most recent publicly available data on sales, reserves, and/or exports, or, no such portal exists.</t>
  </si>
  <si>
    <t>Does the government specify minimum pre-defined evaluation criteria by which companies become qualified to participate in auctions for licenses/contracts?</t>
  </si>
  <si>
    <t>No, the licensing authority failed to adhere to these criteria in one or more known cases, or, no such criteria are specified.</t>
  </si>
  <si>
    <t>Prior to any such negotiations taking place over the past year, did the government publicly announce the onset of negotiations?</t>
  </si>
  <si>
    <t>No, the licensing authority failed to adhere to these limits in one or more known cases, or, no such limits are imposed.</t>
  </si>
  <si>
    <t>No, the government failed to adhere to these procedures in one or more known cases, or, no such procedures exist.</t>
  </si>
  <si>
    <t>No, these requirements have not been met in one or more cases, or, there are no such requirements.</t>
  </si>
  <si>
    <t>Under law or a publicly documented policy, there is at least one area in which the SOE is not subject to the same legal terms as private companies, or, the government imposes no such requirement.</t>
  </si>
  <si>
    <t>Is the licensing authority independent from the SOE?</t>
  </si>
  <si>
    <t>See above.</t>
  </si>
  <si>
    <t>Over the past year, has the the SOE restricted its commercial activities to these areas?</t>
  </si>
  <si>
    <t>No, the SOE failed to restrict its commercial activities to these areas in one or more known cases.</t>
  </si>
  <si>
    <t>Over the past year, has the the SOE restricted its non-commercial activities to these areas?</t>
  </si>
  <si>
    <t>No, the SOE failed to restrict its non-commercial activities to these areas in one or more known cases.</t>
  </si>
  <si>
    <t>No, the government failed to disclose funding amounts in one or more cases.</t>
  </si>
  <si>
    <t>The most recent publicly available data covers a fiscal year ending in 2011-2013.</t>
  </si>
  <si>
    <t>The most recent publicly available data covers a fiscal year ending in 2010 or earlier.</t>
  </si>
  <si>
    <t xml:space="preserve">Yes, the SOE's most recent publicly available annual report covers the fiscal year ending in 2014. </t>
  </si>
  <si>
    <t>Yes, but the SOE's most recent publicly available annual report covers a fiscal year ending in 2011-2013.</t>
  </si>
  <si>
    <t>Yes, but the SOE's most recent publicly available annual report covers a fiscal year ending in 2010 or earlier.</t>
  </si>
  <si>
    <t>Yes, for the fiscal year covered by the report.</t>
  </si>
  <si>
    <t>Yes, for the fiscal year prior to that covered by the report.</t>
  </si>
  <si>
    <t>Yes, for a fiscal year more than one year prior to that covered by the report.</t>
  </si>
  <si>
    <t>No, the SOE's most recently publicly available annual report does not include this information, or, the SOE does not publicly disclose such reports.</t>
  </si>
  <si>
    <t>Is the SOE required to publicly disclose information on the sale of the government's share of production?</t>
  </si>
  <si>
    <t>Does the government specify the procedures that the SOE must abide by when selling its share of production to foreign and domestic buyers?</t>
  </si>
  <si>
    <t>No, or, no such procedures exist.</t>
  </si>
  <si>
    <t>Over the past year, has the SOE adhered to these procedures?</t>
  </si>
  <si>
    <t>No, the SOE failed to adhere to these procedures in one or more cases, or, no such procedures exist.</t>
  </si>
  <si>
    <t>Yes, for each sale.</t>
  </si>
  <si>
    <t>Is the SOE required to select board members according to a set of pre-defined qualifications?</t>
  </si>
  <si>
    <t>Has the SOE adhered to this requirement with respect to the current composition of the Board of Directors?</t>
  </si>
  <si>
    <t>Is the majority of the SOE's Board of Directors independent of the current national-level government (i.e. at least half of the SOE's Board members do not hold positions in the current national-level government)?</t>
  </si>
  <si>
    <t>No, or, the SOE does not publicly disclose a list of Board members.</t>
  </si>
  <si>
    <t>Does the government specify the SOE's state shareholders?</t>
  </si>
  <si>
    <t>Does the government specify the role of the SOE's state shareholders?</t>
  </si>
  <si>
    <t>Over the past fiscal year, has the government adhered to these rules?</t>
  </si>
  <si>
    <t>Is the government's adherence to the fiscal rule subject to a periodic external audit?</t>
  </si>
  <si>
    <t>Was the government's adherence to the fiscal rule audited over the most recently completed audit timeframe, as specified above?</t>
  </si>
  <si>
    <t>No, the government's adherence to the fiscal rule was not audited over the recently completed audit timeframe, or, there is no such requirement.</t>
  </si>
  <si>
    <t>Were the results of this audit publicly disclosed?</t>
  </si>
  <si>
    <t>Does the government publicly disclose projections of expected future natural resource revenues?</t>
  </si>
  <si>
    <t>Yes, the most recent projections were disclosed in 2014-2015.</t>
  </si>
  <si>
    <t>Yes, the most recent projections were disclosed in 2010 or earlier.</t>
  </si>
  <si>
    <t>No, the government does not publicly disclose such projections.</t>
  </si>
  <si>
    <t>No, or, the government does not publicly disclose such projections.</t>
  </si>
  <si>
    <t>Has the government publicly disclosed a national budget for the current fiscal year?</t>
  </si>
  <si>
    <t>Is the government required to publicly disclose the level of national government debt?</t>
  </si>
  <si>
    <t xml:space="preserve">Yes, the most recent publicly available information covers the fiscal year ending in 2014. </t>
  </si>
  <si>
    <t>Yes, the most recent publicly available information covers a fiscal year ending in 2011-2013.</t>
  </si>
  <si>
    <t>Yes, the most recent publicly available information covers a fiscal year ending in 2010 or earlier.</t>
  </si>
  <si>
    <t>No, the government does not publicly disclose this information.</t>
  </si>
  <si>
    <t xml:space="preserve">Over the past year, has the central government followed this formula?
</t>
  </si>
  <si>
    <t>No, the central government failed to follow this formula in one or more known cases, or, no such formula is specified.</t>
  </si>
  <si>
    <t xml:space="preserve">Over the past year, has the central government adhered to these arrangements?
</t>
  </si>
  <si>
    <t>No, the central government failed to adhere to these arrangements in one or more known cases, or, no such arrangements are specified.</t>
  </si>
  <si>
    <t>Does the central government publicly disclose the amount of natural resource-related revenues transferred to all sub-national governments?</t>
  </si>
  <si>
    <t>Yes, for each subnational government.</t>
  </si>
  <si>
    <t>No, the central government does not publicly disclose this information.</t>
  </si>
  <si>
    <t xml:space="preserve">Yes, the most recent publicly information covers the fiscal year ending in 2014. </t>
  </si>
  <si>
    <t>Yes, the most recent publicly information covers a fiscal year ending in 2011-2013.</t>
  </si>
  <si>
    <t>Yes, the most recent publicly information covers a fiscal year ending in 2010 or earlier.</t>
  </si>
  <si>
    <t>Are transfers of natural resource-related revenues to sub-national governments subject to a periodic external audit?</t>
  </si>
  <si>
    <t>Were transfers of natural resource-related revenues to sub-national governments audited over the most recently completed audit timeframe, as specified above?</t>
  </si>
  <si>
    <t>No, or, no such audit took place.</t>
  </si>
  <si>
    <t>Does the government require that withdrawals/spending from the natural resource fund pass through the normal budget process?</t>
  </si>
  <si>
    <t>Over the past year, has the government adhered to these rules?</t>
  </si>
  <si>
    <t>No, the government failed to adhere to these rules in one or more known cases, or, the rules have not been publicly disclosed, or, there are no such rules.</t>
  </si>
  <si>
    <t>Does the government specify a clear division of responsibilities among these three roles?</t>
  </si>
  <si>
    <t>Over the past year, has the natural resource fund adhered to this division of responsibilities?</t>
  </si>
  <si>
    <t>No, the natural resource fund failed to adhere to this division of responsibilities in one or more known cases.</t>
  </si>
  <si>
    <t>Is the natural resource fund required to produce annual financial reports?</t>
  </si>
  <si>
    <t>Is the natural resource fund prohibited from investing in domestic assets?</t>
  </si>
  <si>
    <t>Is the natural resource required to publicly disclose these reports?</t>
  </si>
  <si>
    <t>No, the natural resource fund's most recently publicly available annual report does not include this information, or, the natural resource fund does not publicly disclose such reports.</t>
  </si>
  <si>
    <t>Are the results of the audit required to be publicly disclosed?</t>
  </si>
  <si>
    <t>The SOE is funded by budget allocation.</t>
  </si>
  <si>
    <t>The SOE is funded by revenue retention.</t>
  </si>
  <si>
    <t>There is an extractive sector company that is fully owned/controlled by the government.</t>
  </si>
  <si>
    <t>There is an extractive sector company in which the government owns a controlling share, whether through equity or other means, and in practice appoints managers and orients activities.</t>
  </si>
  <si>
    <t>The government has no ownership of extractive sector companies.</t>
  </si>
  <si>
    <t>A state-owned enterprise.</t>
  </si>
  <si>
    <t>Tax payments are deposited directly into natural resource funds or accounts which are managed by the Ministry of Finance, the Central Bank, or a special fund authority.</t>
  </si>
  <si>
    <t>Through export sales, the majority of which occur via contracts with end users.</t>
  </si>
  <si>
    <t>Through export sales, the majority of which are via contracts with commodity traders.</t>
  </si>
  <si>
    <t>Through sales to domestic refineries.</t>
  </si>
  <si>
    <t>Companies receive contracts/licenses or concessions to explore, extract, and sell minerals in exchange for royalties and taxes.</t>
  </si>
  <si>
    <t>Companies sign production sharing agreements that determine payments and the sharing of costs/profits with the government.</t>
  </si>
  <si>
    <t>Companies sign service contracts that stipulate a fee for services delivered to the government.</t>
  </si>
  <si>
    <t>Has the government established a natural resource fund which concentrates revenue directly obtained from oil, gas or mineral extraction?</t>
  </si>
  <si>
    <t>Context</t>
  </si>
  <si>
    <t>Who is the natural resource fund's ultimate authority?</t>
  </si>
  <si>
    <t>Who is the natural resource fund's operational manager?</t>
  </si>
  <si>
    <t>Who is the natural resource fund's fund manager?</t>
  </si>
  <si>
    <t>Criterion F
(N/A)</t>
  </si>
  <si>
    <t>Guidance Notes</t>
  </si>
  <si>
    <t>PRECEPT 6: NATIONALLY-OWNED RESOURCE COMPANIES</t>
  </si>
  <si>
    <t>Reviewer</t>
  </si>
  <si>
    <t>How to handle Q's in this section where legislation does not specify the stage at which an ESIA must occur (i.e. exploration v. extraction)?</t>
  </si>
  <si>
    <t>Here, do we want to know % of funds allocated to specific classes, or simply a list of which classes are okay to invest in and which are not ok?</t>
  </si>
  <si>
    <t>Jason: See note above.  Here, Patrick had in mind things like cost per barrel, revenue per barrel, revenue per employee, etc.  JC suggests cutting.  JC suggests cutting.  If not, what could we focus on in particular?  Ask AG/PH.</t>
  </si>
  <si>
    <t>Pending.</t>
  </si>
  <si>
    <t>Scored</t>
  </si>
  <si>
    <t>The constitution and/or national laws grant ownership of all extractive resources to the state.</t>
  </si>
  <si>
    <t>The constitution and/or national laws grant ownership of extractive resources to subnational governments.</t>
  </si>
  <si>
    <t>The constitution and/or national laws grant ownership of extractive resources to local communities (including indigenous groups).</t>
  </si>
  <si>
    <t>Oversight and Compliance</t>
  </si>
  <si>
    <t xml:space="preserve">De Facto
</t>
  </si>
  <si>
    <t xml:space="preserve">De Facto
</t>
  </si>
  <si>
    <t>Legal and Regulatory Structure</t>
  </si>
  <si>
    <t>Reporting and Disclosure Practices</t>
  </si>
  <si>
    <t>No, the licensing authority failed to adhere to the terms outlined in the model contract in one or more known cases, or, no such contract exists.</t>
  </si>
  <si>
    <t>Are there penalties for violations of adherence to the fiscal rule?</t>
  </si>
  <si>
    <t>Over the past year, have penalties been imposed in cases where violations have occurred?</t>
  </si>
  <si>
    <t>No, or, the government does not publicly disclose such projections, or, the government does not publicly disclose a national budget.</t>
  </si>
  <si>
    <t>Shadow</t>
  </si>
  <si>
    <t>Does the open data portal meet open data standards (i.e. is the data contained therein both machine-readable and available under an open license)?</t>
  </si>
  <si>
    <t>Should Criterion C be expanded to include "under a model contract"?</t>
  </si>
  <si>
    <t>Does the country engage in timely EITI reporting (i.e. the country's EITI report was published in 2014-2015, and the data contained in that report is no more than two years old relative to the report's publication year)?</t>
  </si>
  <si>
    <t>Over the past year, has the government disclosed comprehensive information on license/contract terms and auction outcomes after auctions to allocate licenses/contracts (including the list of bids received, the winning bidder, the list of realized terms for those terms that are biddable, and an evaluation report justifying license/contract allocation)?</t>
  </si>
  <si>
    <t>Over the past year, has the government engaged in comprehensive disclosures of environmental and social impact assessments (ESIA's), environmental mitigation management plans, and community development plans (i.e. all such plans have been disclosed with no known exceptions)?</t>
  </si>
  <si>
    <t>Over the past year, has the government engaged in comprehensive monitoring or extractive companies' compliance with environmental environmental mitigation management plans and community development plans (i.e. companies' compliance with all such plans has been monitored with no known exceptions)?</t>
  </si>
  <si>
    <t>Yes, the government is required to consult with local communities prior to allocating licenses/contracts for both exploration and extraction.</t>
  </si>
  <si>
    <t>Is the legal and regulatory framework comprehensive with respect to the stages (i.e. exploration and extraction) at which governments must consult with local communities prior to allocating licenses/contracts?</t>
  </si>
  <si>
    <t>Over the past year, has the government consulted with local communities prior to awarding licenses/contracts for both exploration and extraction?</t>
  </si>
  <si>
    <t>No, the government failed to do so in one or more cases.</t>
  </si>
  <si>
    <t>Does the government specify a numerical, multi-year fiscal rule under law and/or publicly documented policies?</t>
  </si>
  <si>
    <t>No, or, no such audit took place over the most recently concluded time period, or, the government's adherence to this fiscal rule is not subject to such audits.</t>
  </si>
  <si>
    <t>Yes, the most recent projections were disclosed in 2011-2013.</t>
  </si>
  <si>
    <t>For the most recently concluded fiscal year, did the government publicly disclose the non-resource fiscal balance?</t>
  </si>
  <si>
    <t>Mapping to RGI 2013:
Perfect or Imperfect Comparability</t>
  </si>
  <si>
    <t>Mapping to RGI 2013:
Question Number</t>
  </si>
  <si>
    <t>Mapping to RGI 2013:
Question Wording</t>
  </si>
  <si>
    <t>Mapping to RGI 2013:
Response Categories</t>
  </si>
  <si>
    <t>RGI2013.20.a</t>
  </si>
  <si>
    <t>Does the Ministry of XX publish periodical information on some or all of the information on revenue generation presented in the table below (in reports or statistical databases): reserves?</t>
  </si>
  <si>
    <t>A: Reporting year and at least one year prior
B: Reporting year only
C: Historical data only
D: Information not published
E: Not applicable</t>
  </si>
  <si>
    <t>Imperfect Comparability</t>
  </si>
  <si>
    <t>RGI2013.20.b</t>
  </si>
  <si>
    <t>Does the Ministry of XX publish periodical information on some or all of the information on revenue generation presented in the table below (in reports or statistical databases): production volumes?</t>
  </si>
  <si>
    <t>RGI2013.20.d</t>
  </si>
  <si>
    <t>Does the Ministry of XX publish periodical information on some or all of the information on revenue generation presented in the table below (in reports or statistical databases): value of resource exports?</t>
  </si>
  <si>
    <t>RGI2013.7</t>
  </si>
  <si>
    <t>Are all contracts, agreements, or negotiated terms for exploration and production, regardless of the way they are granted, disclosed to the public?</t>
  </si>
  <si>
    <t>A. Yes, all valid or approved contracts are published in full.
B. Yes. The majority of contracts are published in full but there are some projects, contracts or licenses that have not been published.
C. Some contracts are published but there are no clear rules for publishing and this remains rare.
D. No. Contracts are not published.
E. Not applicable/Other. (Please explain.)</t>
  </si>
  <si>
    <t>Perfect Comparability</t>
  </si>
  <si>
    <t>RGI2013.32</t>
  </si>
  <si>
    <t>Is this country an EITI candidate or compliant country?</t>
  </si>
  <si>
    <t>A. The country is a validated (compliant) country.
B. The country has published an EITI report.
C. The country is a candidate country or expressed public commitment to implement EITI.
D. The country is not implementing the EITI or expressed interest to implement this initiative.
E. Not applicable/Other. (Please explain.)</t>
  </si>
  <si>
    <t>RGI2013.28</t>
  </si>
  <si>
    <t>Are government officials with a role in the oversight of the oil, gas, or mining sector required to disclose information about their financial interest in any extractive activity or projects?</t>
  </si>
  <si>
    <t>A. Yes. Government officials with a role in the oversight of oil, gas or mining sectors are required to disclose information about their participation in extractive activities or projects.
B. No. Government officials are not required to disclose this kind of information.
C. Not applicable/Other. (Please explain.)</t>
  </si>
  <si>
    <t>RGI2013.6.a</t>
  </si>
  <si>
    <t>What information does the government publish on the licensing process before negotiations?</t>
  </si>
  <si>
    <t>A. Licensing process is specified by legislation or by the government in advance of bid for licenses or contracts. Information on licensing process includes the contract terms for licenses (duration, royalties, tax obligations), the geographic scope of the blocks and a complete description of the procedure for awarding a license is provided (including bidder qualification procedures and auction rules in case of auction rounds or rules for contacting the licensing authority in case of negotiated process).
B. Licensing process is specified by legislation or by the government but some essential information (described in full in answer a.) is missing (please explain) and/or information is not available in advance of bid for licenses or contracts.
C. Licensing process is specified by legislation or by the government but scant information is
13
actually available.
d. There is no information about the licensing process before bid for licenses or contracts.
E. Not applicable/Other. (Please explain.)</t>
  </si>
  <si>
    <t>RGI2013.12</t>
  </si>
  <si>
    <t>A. Yes. The licensing process is open to all qualified companies, and provides for competition based on technical, financial and environmental criteria.
B. Yes. The licensing process expresses preference for certain companies (e.g. based on legitimate national policy objectives) but does not exclude qualified companies.
C. Yes. The licensing process imposes requirements on qualified companies that can lead to opaque or uncompetitive results (e.g. shell companies winning bids).
D. No. The licensing process limits participation of qualified companies based on discretionary rules or allows authorities to award licenses without following a formal process.
E. Not applicable/Other. (Please explain.)</t>
  </si>
  <si>
    <t>RGI2013.13</t>
  </si>
  <si>
    <t>Does the licensing process or legislation impose limits to discretionary powers of the authority in charge of awarding licenses or contracts? (Examples of discretionary powers include negotiating new terms after licensing or auction rounds, agreeing to stabilization clauses or offering compensation in case of changes in the regulatory framework without approval from another independent authority).</t>
  </si>
  <si>
    <t>A. The authority in charge of awarding licenses cannot deviate from key principles established by legislation.
B. The authority in charge of awarding licenses follows key principles established by legislation, standard agreements or auction rounds but it can negotiate departures from these principles within reasonable margins.
C. 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D. The authority in charge of awarding licenses has no limits to what it can offer in negotiations of licenses or contracts.
17
E. Not applicable/Other. (Please explain.)</t>
  </si>
  <si>
    <t>RGI2013.6.b</t>
  </si>
  <si>
    <t>What information does the government publish on the licensing process after negotiations?</t>
  </si>
  <si>
    <t>A. 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B. The government and/or the licensing authority publishes information about the licensing process after negotiations but some essential information (described in full in answer a.) is missing (please explain).
C. The government publishes scant information on the licensing process after negotiations.
D. There is no information about the licensing process after negotiations.
E. Not applicable/Other. (Please explain.)</t>
  </si>
  <si>
    <t>RGI2013.15</t>
  </si>
  <si>
    <t>A. Yes. In case there is an option to appeal licensing decisions, the process is intended to follow due process and to protect third party rights.
B. No. In the past there have been examples of political influence or economic interest leading to changes in licensing decisions and modifications to terms can occur without following due process or to benefit political interests.
C. Not applicable/other. (Please explain.)</t>
  </si>
  <si>
    <t>RGI2013.14</t>
  </si>
  <si>
    <t>Does the legislative branch have any oversight role regarding contracts and licenses in the oil, gas, and mining sector?</t>
  </si>
  <si>
    <t>A. The legislative branch receives regular reports on the award of contracts and licenses in the extractive sector and parliamentarians actively oversee compliance with relevant legislation and regulation.
B. The legislative branch receives regular reports on the award of contracts and licenses in the extractive sector but there is no evidence that parliamentarians actively oversee compliance with relevant legislation and regulation.
C. The legislative branch receives irregular and/or incomplete reports on award of contracts and licenses, which limits the oversight role of the legislative.
D. The legislative branch does not receive information on the award of contracts and licenses in the extractive sector, which excludes the legislative of having an oversight role.
E. Not applicable/Other. (Please explain.)</t>
  </si>
  <si>
    <t>RGI2013.27</t>
  </si>
  <si>
    <t>Are all resource-related revenues, including those collected by state-owned companies, regulatory agencies, ministries, special funds or by the tax authority placed in the national treasury?</t>
  </si>
  <si>
    <t>A. All resource revenues, even if collected by agencies different from the ministry of finance or tax agency, are identified and deposited to the national treasury as reflected in reports to the legislature.
B. Some resource revenues bypass the treasury (e.g. are kept in escrow accounts or in special funds) but all are identified and reported to the legislature.
C. Some revenues bypass the treasury (e.g. are kept in escrow accounts or in special funds), but not all identified or reported to the legislature.
D. Revenues bypass the treasury and there is no information identifying them or reports to the legislature to allow analysis of their amount or use.
E. Not applicable/Other. (Please explain.)</t>
  </si>
  <si>
    <t>RGI2013.20.j1-j9</t>
  </si>
  <si>
    <t>Does the Ministry of Finance publish periodical information on some or all of the information on revenue generation presented in the table below (in reports or statistical databases):
---Production streams value?
---Government's share in PSC?
---Royalties?
---Special taxes?
---Dividends?
---Bonuses?
---License feels?
---Acreage fees?
---Other?</t>
  </si>
  <si>
    <t>RGI2013.29</t>
  </si>
  <si>
    <t>A. 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B. 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C. There is no national audit office, but an independent external auditor, or a Parliamentary committee, has authority to review or conduct audits over use and disbursement of resource revenue to establish that internal controls are adequate.
D. No. There is no procedure to review internal controls.
E. Not applicable/Other. (Please explain.)</t>
  </si>
  <si>
    <t>RGI2013.30</t>
  </si>
  <si>
    <t>Does the national audit office (or similar independent organization) report regularly to the legislature on its findings, including an objective analysis of agencies in charge of managing resource revenues, and are these reports published?</t>
  </si>
  <si>
    <t>A. A national audit office (or similar independent organization) reports regularly to the legislature, providing objective analysis of the agencies in charge of managing resource revenue and these reports are published in a timely manner (i.e. within one year after the reporting date).
B. A national audit office (or similar independent organization) reports regularly to the legislature, providing objective analysis of the agencies in charge of managing resource revenue, but these reports are not published in a timely manner (more than a year after reporting date).
C. A national audit office (or similar independent organization) reports regularly to the legislature, including analysis of the agencies in charge of managing resource revenue, but these reports are not published.
D. The national audit office (or similar independent organization) does not report regularly to the legislature nor publishes reports.
30
E. Not applicable/Other. (Please explain.)</t>
  </si>
  <si>
    <t>RGI2013.8a, RGI2013.8c</t>
  </si>
  <si>
    <t>8.a: Does legislation require that mining, gas and oil development projects prepare an environmental impact assessment prior to the award of any mineral rights or project implementation?
8.c Does legislation require that mining, gas and oil development projects prepare a social impact assessment?</t>
  </si>
  <si>
    <t>A. Yes. Legislation requires elaboration of an environmental impact assessment prior to the award of any mineral rights or project implementation.
B. No. Legislation does not require preparation of an environmental impact assessment for mining, gas and oil projects.
C. Not applicable/Other. (Please explain.)
A. Yes. Legislation requires elaboration of a social impact assessment, prior to the award of any mineral rights or project implementation.
B. No. Legislation does not require preparation of a social impact assessment for new mining, gas and oil projects.
C. Not applicable/Other. (Please explain.)</t>
  </si>
  <si>
    <t>RGI2013.8.b, RGI2013.8.d</t>
  </si>
  <si>
    <t>8.b: Are environmental impact assessments for oil, gas and mining projects published by the authority in charge of regulating the sector and is there a consultation process?
8.d: Are social impact assessments for oil, gas and mining projects published and is there a consultation process?</t>
  </si>
  <si>
    <t>A. Yes. Environmental impact assessments for oil, gas and mining projects are made available for stakeholder review and consultation prior to the award of any mineral rights or project implementation and are published by the relevant authority.
B. Yes. Environmental impact assessments for oil, gas and mining projects are public and made available for stakeholder review but there is no consultation process prior to awarding of mineral rights or project implementation.
C. Yes. Environmental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Environmental impact assessments for oil, gas and mining projects are not published by the authority in charge of regulating the sector.
E. Not applicable/Other. (Please explain.)
A. Yes. Social impact assessments for oil, gas and mining projects are made available for stakeholder review and a consultation process required prior to the award of any mineral right or project implementation.
B. Social impact assessments for oil, gas and mining projects are public and made available for stakeholder review but there is no consultation process prior to awarding of mineral rights or project implementation.
C. Yes. Social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Social impact assessments for oil, gas and mining projects are not published by the authority in charge of regulating the sector.
E. Not applicable/Other. (Please explain.)</t>
  </si>
  <si>
    <t>RGI2013.33</t>
  </si>
  <si>
    <t>Is there a state-owned company? If so, what is its role in the extractive sector?</t>
  </si>
  <si>
    <t>A. Yes. For oil, gas and mining activities, this country has a legally sanctioned state monopoly. The SOC conducts exploration, production and selling of minerals and mineral products, but it may contract services or procure goods through private companies.
B. Yes. This country has a state-owned company, but this company does not have legal monopoly over oil, gas and mining activities. (Explain extent of private company operations or whether SOC is the dominant company).
C. No. There is free access for international and national resource companies, no legal preference for or dominance by state-owned companies.
D. No. The state manages the extractive sector with concessions or production sharing agreements, but there are no state owned companies in charge of exploration or production.
E. Not applicable/Other. (Please explain.)</t>
  </si>
  <si>
    <t>RGI2013.44</t>
  </si>
  <si>
    <t>Does the SOC have a legal obligation to publish financial reports?</t>
  </si>
  <si>
    <t>A. 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B. No. the SOC has no known legal obligation to publish reports.
C. Not applicable/Other. (Please explain.)</t>
  </si>
  <si>
    <t>RGI2013.37</t>
  </si>
  <si>
    <t>Does the SOC publish reports with information about its operations and subsidiaries?</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</si>
  <si>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D. No. The SOC does not publish information about its operations or subsidiaries.
E. Not applicable/Other. (Please explain.)</t>
  </si>
  <si>
    <t>RGI2013.42</t>
  </si>
  <si>
    <t>If there are joint ventures, does the SOC (or government) publish information on its share of costs and revenues deriving from its equity participation in joint ventures?</t>
  </si>
  <si>
    <t>A. Yes. The government publishes information on the SOC’s share of costs and revenues deriving from its equity participation.
B. No. The government does not publish information on the SOC’s share of costs and revenues deriving from its equity participation.
C. Not applicable/Other. (Please explain.)</t>
  </si>
  <si>
    <t xml:space="preserve">Does the SOC publish reports with information about its operations and subsidiaries? </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</si>
  <si>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E. No. The SOC does not publish information about its operations or subsidiaries.
E. Not applicable/Other. (Please explain.)</t>
  </si>
  <si>
    <t>RGI2013.43.a</t>
  </si>
  <si>
    <t>Is the SOC subject to annual audits conducted by an independent external auditor to ensure that the financial statements represent the financial position and performance of the company?</t>
  </si>
  <si>
    <t>A. Annual audits are conducted by an independent external auditor that reviews the SOC financial statements.
B. Audits are conducted by an independent external auditor that reviews the SOC financial statements. However, audits are not annual.
C. Audits are conducted to review the SOC financial statements. However, there is not enough information about the auditor or about its independence, and audits are not annual or timely.
D. There is no information about audits to review the SOC financial statements, about the auditor or about their periodicity.
E. Not applicable/Other. (Please explain.)</t>
  </si>
  <si>
    <t>RGI 2013.38.b</t>
  </si>
  <si>
    <t>Does the SOC publish some or all of the information on revenue generation presented in the table below (in reports or statistical databases): production volumes?</t>
  </si>
  <si>
    <t>RGI 2013.38.j1</t>
  </si>
  <si>
    <t>Does the SOC publish some or all of the information on revenue generation presented in the table below (in reports or statistical databases) production streams value?</t>
  </si>
  <si>
    <t>RGI2013.36</t>
  </si>
  <si>
    <t>Do the roles and responsibilities of the SOC include provision of subsidies or social expenditures (quasi-fiscal activities)?</t>
  </si>
  <si>
    <t>A. No. The SOC is not involved in quasi-fiscal activities.
B. Yes. The SOC includes among its roles quasi-fiscal activities.
C. Not applicable/Other. (Please explain.)</t>
  </si>
  <si>
    <t>RGI2013.36.i</t>
  </si>
  <si>
    <t>Does the SOC publish some or all of the information on revenue generation presented in the table below (in reports or statistical databases) quasi-fiscal activities?</t>
  </si>
  <si>
    <t>RGI2013.48</t>
  </si>
  <si>
    <t>Does the SOC publish information on the composition of its Board of Directors?</t>
  </si>
  <si>
    <t>A. Yes. The SOC publishes information on the composition of its Board of Directors.
B. No. The SOC does not publish information on its Board of Directors.
C. Not applicable/Other. (Please explain.)</t>
  </si>
  <si>
    <t>RGI2013.56.a</t>
  </si>
  <si>
    <t>A. Yes. The fund financial reports are audited by an independent auditor.
B. Yes. The fund financial reports are audited by an internal auditor.
C. Yes. The fund financial reports are audited, but there is not available information about the auditor.
D. No. The fund financial reports are not audited.
E. Not applicable/Other. (Please explain.)</t>
  </si>
  <si>
    <t>RGI2013.56.b</t>
  </si>
  <si>
    <t>A. Yes, audited reports are published.
B. No, audited reports are not published.
C. Not applicable/Other. (Please explain.)</t>
  </si>
  <si>
    <t xml:space="preserve">RGI2013.70
</t>
  </si>
  <si>
    <t xml:space="preserve">Are arrangements (including formulas and responsible institutions) for resource revenue sharing between central and sub-national governments defined by legislation? </t>
  </si>
  <si>
    <t>A. Yes, the arrangements for resource revenue sharing between central and sub-national governments are defined by legislation.
B. No, the arrangements for resource revenue sharing between central and sub-national governments are not defined by legislation.
C. Not applicable/other. (Please explain.)</t>
  </si>
  <si>
    <t>RGI2013.71</t>
  </si>
  <si>
    <t>In practice, does the government follow the rules established by resource revenus sharing legislation?</t>
  </si>
  <si>
    <t>A. The government follows the rules established by resource revenue sharing legislation or in exceptional circumstances it has modified the rules following established procedures.
B. The government follows the rules established by resource revenue sharing legislation but there is evidence that the government has exceptionally used discretion to change the amounts transferred without justification or approval by the legislative or the relevant oversight bodies in the past.
C. The government changes the rules continuously and there is evidence that rules for transfers have often changed without justification or approval by the legislative or the relevant oversight bodies in the past.
D. The government has not approved clear rules for resource revenue sharing or the decision on these matters is left to the discretion of the executive.
E. Not applicable/other. (Please explain.)</t>
  </si>
  <si>
    <t>RGI2013.66</t>
  </si>
  <si>
    <t>A. Yes. The central government publishes a detailed breakdown of the transfers of resource related revenues to sub-national governments (including various taxes, royalties, etc.) and no additional discretionary funds are transferred outside this system.
B. No. The central government publishes only the aggregate transfer of resource related revenues to sub-national governments.
C. No. The central government publishes only the aggregate transfer of general revenues to sub-national governments (with no distinction for resource-related revenues).
D. No. The central government does not publish information on transfers of resource related revenues.
E. Not applicable/other. (Please explain.)</t>
  </si>
  <si>
    <t>RGI2013.68</t>
  </si>
  <si>
    <t>How often does the central government publish information on transfers of resource related revenues to sub-national governments?</t>
  </si>
  <si>
    <t>a. Such information is published at least every month.
b. Such information is published at least every quarter.
c. Such information is published at least semi-annually.
d. Such information is not published.
e. Not applicable/other. (Please explain.)</t>
  </si>
  <si>
    <t>RGI2013.52</t>
  </si>
  <si>
    <t>Are the rules for the fund’s deposits and withdrawals published, including the formula(s) for deposits and withdrawals?</t>
  </si>
  <si>
    <t>A. Yes. The rules for the fund’s deposits and withdrawals are published, including the formula(s) for deposits and withdrawals.
B. No. The rules for the fund’s deposits and withdrawals are not published, nor is/are the formula(s) for deposits and withdrawals.
C. Not applicable/Other. (Please explain.)</t>
  </si>
  <si>
    <t>Is the government required to publicly disclose the numeric rules governing withdrawals into and deposits from the natural resource fund?</t>
  </si>
  <si>
    <t>RGI2013.59</t>
  </si>
  <si>
    <t>Are the rules governing withdrawal or disbursement from the fund defined by legislation?</t>
  </si>
  <si>
    <t>A. Yes. The rules governing withdrawal or disbursement from the fund are defined by legislation.
B. No. The rules governing withdrawal or disbursement from the fund are not defined by legislation (e.g. only by executive decrees).
C. Not applicable/Other. (Please explain.)</t>
  </si>
  <si>
    <t>RGI2013.60</t>
  </si>
  <si>
    <t>In practice, does the government follow the rules governing withdrawal or spending from the natural resource fund?</t>
  </si>
  <si>
    <t>A. The government follows the rules governing withdrawals or spending from the fund or in exceptional circumstances it has modified the rules following established procedures.
B. 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withdrawals or spending from the fund have often changed without justification or approval by the legislative or the relevant oversight bodies in the past.
D. The government has not approved clear rules for withdrawals or spending from the fund or the decision on these matters is left to the discretion of the executive.
E. Not applicable/Other. (Please explain.)</t>
  </si>
  <si>
    <t>RGI2013.61</t>
  </si>
  <si>
    <t>Are withdrawals or spending from the fund reserves approved by the legislature as part of the budget process?</t>
  </si>
  <si>
    <t>A. Yes. Spending or withdrawal from the special fund is approved by the legislature as part of the budget process or is determined by legislation and rules approved by parliament to govern the fund’s mandate.
B. No. The government uses the fund outside the budget process and spending is determined by changing or discretionary objectives.
C. Not applicable/Other. (Please explain.)</t>
  </si>
  <si>
    <t>RGI2013.57</t>
  </si>
  <si>
    <t>Are the rules governing deposits into the fund defined by legislation?</t>
  </si>
  <si>
    <t>A. Yes, the rules governing deposits into the fund are defined by legislation.
B. No, the rules governing deposits into the fund are not defined by legislation (e.g. only by executive decrees).
C. Not applicable/Other. (Please explain.)</t>
  </si>
  <si>
    <t>RGI2013.58</t>
  </si>
  <si>
    <t>In practice, does the government follow the rules governing deposits to the natural resource fund?</t>
  </si>
  <si>
    <t>A. The government follows the rules governing deposits into the fund or in exceptional circumstances it has modified the rules following established procedures.
B. The government follows the rules governing deposits into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deposits have often changed without justification or approval by the legislative or the relevant oversight bodies in the past.
D. The government has not approved clear rules for deposits or the decision on these matters is left to the discretion of the executive.
E. Not applicable/Other. (Please explain.)</t>
  </si>
  <si>
    <t>RGI2013.53</t>
  </si>
  <si>
    <t>A. Yes. The fund management or authority in charge publishes information on its assets, transactions and investments, including information on the size of the fund, principal and returns, and disaggregated data on specific
B. Yes. The fund management or authority in charge publishes information on its assets, transactions and investments, including information on the size of the fund, principal and returns but without disaggregating specific investment data.
C. Yes. The fund management or authority in charge publishes information on its assets, transactions and investments but only at an aggregated level.
D. No, there is no publication of information on the fund’s assets, transactions and investments.
E. Not applicable/Other. (Please explain.)</t>
  </si>
  <si>
    <t>EITI 3.5a, 3.5b: Production and export volumes/values by commodity by state/region (if applicable).</t>
  </si>
  <si>
    <t>EITI 3.10a: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</si>
  <si>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</si>
  <si>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EITI 3.9b-3.9c.</t>
  </si>
  <si>
    <t>Related to EITI 3.12b: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</si>
  <si>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Related to EITI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</si>
  <si>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Overlaps with EITI 3.7.a: Information on how revenues that do not go to the budget are allocated (if applicable).</t>
  </si>
  <si>
    <t>Overlaps with EITI Encouragement 3.8.b: A description of the country's budget and audit process.</t>
  </si>
  <si>
    <t>Related to EITI 3.4b (does not include "as a percentage of total government revenues"): Total government revenues generated by the extractive industries in absolute terms and as a percentage of total government revenues, including:TaxesRoyaltiesBonuses FeesOther payments; and EITI 4: The report contains all material government receipts and extractive company payments.</t>
  </si>
  <si>
    <t>Overlaps with EITI 3.6.b: Reporting includes SOE subsidiaries and joint ventures.
Related to 3.6c and 3.11c: Beneficial ownership in extractive companies operating in-country disclosed by:GovernmentSOEsInformation on changes in the level of ownership during the reporting period (if applicable), including:The terms of the transactionValuation and revenues.</t>
  </si>
  <si>
    <t>Related to EITI 3.6c and 3.11c: Beneficial ownership in extractive companies operating in-country disclosed by:GovernmentSOEsInformation on changes in the level of ownership during the reporting period (if applicable), including:The terms of the transaction Valuation and revenues.</t>
  </si>
  <si>
    <t>Close w/ EITI 3.6.b: Disclosures from SOE(s) on their quasi-fiscal expenditures, such as payments for social services, public infrastructure, fuel subsidies and national debt servicing.</t>
  </si>
  <si>
    <t>EITI 4.1c: Revenues received from the sale of in-kind receipts by government and SOEs.</t>
  </si>
  <si>
    <t>Related to EITI 3.6: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</si>
  <si>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Overlaps w/ EITI 4.2.e: Any discrepancies between the transfer amount calculated in accordance with the relevant revenue sharing formula and the the actual amount that was transferred between the central govt and each relevant sub-national entity.</t>
  </si>
  <si>
    <t>Are conditions imposed on subnational government as part of revenue sharing regime?</t>
  </si>
  <si>
    <t>EITI 3.8c**: Other information about revenue management, including production projections, forcasts of commodity prices and revenues and the proportion of future fiscal revenues expected to come from extractive industries.</t>
  </si>
  <si>
    <t>RGI2013.1</t>
  </si>
  <si>
    <t>Does the country have a clear legal definition of ownership of mineral resources?</t>
  </si>
  <si>
    <t>How is government ownership of resource companies structured in this country?</t>
  </si>
  <si>
    <t>RGI2013.34</t>
  </si>
  <si>
    <t>Who has authority to grant hydrocarbon and mineral rights or licenses?</t>
  </si>
  <si>
    <t>RGI2013.2</t>
  </si>
  <si>
    <t>What licensing practices does the government commonly follow?</t>
  </si>
  <si>
    <t>RGI2013.3</t>
  </si>
  <si>
    <t>RGI2013.5</t>
  </si>
  <si>
    <t>What agency has authority to regulate the hydrocarbon and mineral sector (regulation meaning authority to monitor compliance with the operational aspects of laws and contracts, including the approval of development plans, and review of company reports)?</t>
  </si>
  <si>
    <t xml:space="preserve">What authority actually collects payments from resource companies? </t>
  </si>
  <si>
    <t>RGI2013.19</t>
  </si>
  <si>
    <t>RGI2013.4</t>
  </si>
  <si>
    <t>Does the government receive in-kind payments (i.e. hydrocarbons or minerals for example through equity ownership, production sharing agreements or fiscal obligations) instead of financial payments from resource companies?</t>
  </si>
  <si>
    <t>RGI2013.17</t>
  </si>
  <si>
    <t>A: Yes. The government receives in-kind (hydrocarbon or minerals instead of financial payments) in exchange for fiscal obligations.
B: No. The government does not receive in-kind payments for fiscal obligations.</t>
  </si>
  <si>
    <t>A: There is a resource company controlled and owned entirely by the government.
B: There is a resource company in which the government owns a controlling share and in practice appoints managers and orients activities.
C: The government owns equity or minority shares at one or more resource companies, which may include joint ventures in which the state has an interest either through a state-owned company, a commercial entity or directly.  
D: The government has no ownership of resource companies in this country.</t>
  </si>
  <si>
    <t>A: The Ministry of Finance (or tax agency) receives all payments or all material payments from resource companies.
B: The ministries of the extractive sector or a technical regulatory agency collect material payments such as royalties, taxes or profit shares from resource companies.
C: The state-owned company collects payments such as royalties, taxes or profit shares from resource companies.
D: All payments or the most important payments from resource companies are deposited in special resource funds or accounts, which are managed by the ministry of finance, the central bank or a special authority.</t>
  </si>
  <si>
    <t>A: Companies receive licenses or concessions to explore, exploit and sell minerals in exchange for royalties and taxes.
B: Companies sign production sharing agreements that determine payments and sharing of costs and profits with the government.
C: Companies sign service contracts that determine a fee for services delivered to government agencies.
D: There is a mixed system which allows different agreements, contracts or regimes to take place, depending on the government's objectives.</t>
  </si>
  <si>
    <t>A: The ministry of the extractive sector.
B: A technical agency or regulator.
C: A state-owned company.
D: The office of the executive.</t>
  </si>
  <si>
    <t>A: The government conducts open bidding rounds with sealed bid process and decision is made against established criteria (e.g. open bidding rounds can be either with fixed royalty rates and taxes but on the basis of work programs and expenditures, or on variable parameters such as bonuses, royalty rates, profit oil splits and cost recovery limits).
B: The government grants mineral rights following direct negotiations.
C: The government follows the rule of “first-come first-served” to grant mineral licenses, while royalties and taxes are set by legislation.
D: This country does not license mineral rights to private companies.</t>
  </si>
  <si>
    <t>A: The constitution and national laws grants ownership of all mineral resources in the ground to the sovereign state. The legislation does not recognize or guarantee private property rights over resources in the ground.
B: The constitution and national laws recognize or guarantee private property rights over mineral resources in the ground, with the exception of state-owned land.
C: The constitution and national laws gives ownership of mineral resources in the ground to subnational governments, agencies or to indigenous groups.
D: The constitution and national laws recognizes a mix of ownership rights.</t>
  </si>
  <si>
    <t>If the government or state owned companies sell physical commodities (oil, gas or minerals) from in-kind payments or own production, is there information about how these commodities are marketed?</t>
  </si>
  <si>
    <t>RGI2013.18</t>
  </si>
  <si>
    <t>A: The government markets these commodities through export sales, the majority of which are through contracts with end users.
B: The government markets these commodities through export sales, the majority of which are through contracts with commodity traders.
C: The government markets these commodities through export sales, the majority of which are through auctions or spot sales.
D: The government markets these commodities through sales to domestic refineries.</t>
  </si>
  <si>
    <t>Has the government created a special fund or natural resource fund that concentrates revenue directly from oil, gas or mineral extraction?</t>
  </si>
  <si>
    <t>RGI2013.50</t>
  </si>
  <si>
    <t>A: Yes. The government has created a special fund (which can be for the objective of savings, stabilization, development or hybrid purposes) that concentrates revenue directly from oil, gas or mineral extraction.
B: No. The government has not created a special fund to concentrate revenue from oil, gas and mineral extraction.</t>
  </si>
  <si>
    <t>What authority is responsible for the natural resource fund?</t>
  </si>
  <si>
    <t>RGI2013.51</t>
  </si>
  <si>
    <t>A: The natural resource fund is responsibility of the ministry of finance or treasury.
B: The natural resource fund is responsibility of the ministry of the sector or regulator.
C: The natural resource fund is responsibility of the head of the executive.
D: The natural resource fund is the responsibility of an independent agency.</t>
  </si>
  <si>
    <t>Do central governments transfer resources to subnational authorities based on extraction of mineral resources?</t>
  </si>
  <si>
    <t>RGI2013.63</t>
  </si>
  <si>
    <t>A: Yes. The central government transfers resource revenue to subnational authorities directly as a percentage of production volumes, royalties, taxes or prices as part of compensation mechanisms.
B: Yes. The central government transfers resource revenue to subnational authorities as part of compensation mechanisms but only after merging resource revenue with other fiscal income.
C: Yes. There is a mixed system with transfers of resource revenue from the central budget and via direct distribution to regions where minerals are extracted.
D: No. The central government does not transfer resource revenue to subnational governments.</t>
  </si>
  <si>
    <t>A: Revenue sharing is conditional or earmarked for investment in infrastructure or payment of specific services.
B: Revenue sharing is not conditional or earmarked and subnational governments use these resources as part of their regular income.</t>
  </si>
  <si>
    <t>RGI2013.64</t>
  </si>
  <si>
    <t>EITI membership.</t>
  </si>
  <si>
    <t>De Jure/
De Facto</t>
  </si>
  <si>
    <t>Question Number:
Continuous</t>
  </si>
  <si>
    <t>Question Type:
Scored, Context, Shadow</t>
  </si>
  <si>
    <r>
      <t xml:space="preserve">PRECEPT 4: TAXATION 
</t>
    </r>
    <r>
      <rPr>
        <b/>
        <i/>
        <sz val="10"/>
        <color theme="4" tint="-0.249977111117893"/>
        <rFont val="Arial"/>
        <family val="2"/>
      </rPr>
      <t>Fiscal Terms, Company Payments, and Tax Collection</t>
    </r>
  </si>
  <si>
    <r>
      <t xml:space="preserve">PRECEPT 5: LOCAL EFFECTS |
</t>
    </r>
    <r>
      <rPr>
        <b/>
        <i/>
        <sz val="10"/>
        <color theme="4" tint="-0.249977111117893"/>
        <rFont val="Arial"/>
        <family val="2"/>
      </rPr>
      <t>Environmental and Social Impacts</t>
    </r>
  </si>
  <si>
    <r>
      <t xml:space="preserve">PRECEPT 8: REVENUE VOLATILITY |
</t>
    </r>
    <r>
      <rPr>
        <b/>
        <i/>
        <sz val="10"/>
        <color theme="4" tint="-0.249977111117893"/>
        <rFont val="Arial"/>
        <family val="2"/>
      </rPr>
      <t>Natural Resource Funds</t>
    </r>
  </si>
  <si>
    <t>Reserves and Production Accounting</t>
  </si>
  <si>
    <t>Online Data Portal</t>
  </si>
  <si>
    <t>EITI Participation</t>
  </si>
  <si>
    <t>License/Contract Auction Disclosures</t>
  </si>
  <si>
    <t>Licensing Authority Accountability</t>
  </si>
  <si>
    <t>License/Contract Registry</t>
  </si>
  <si>
    <t>Fiscal Terms Accountability</t>
  </si>
  <si>
    <t>Tax Payments and Receipts</t>
  </si>
  <si>
    <t>Transfer Pricing Framework</t>
  </si>
  <si>
    <t>Tax Administration Accountability</t>
  </si>
  <si>
    <t>Reserves and Production Accounting Framework</t>
  </si>
  <si>
    <t>Reserves and Production Accounting Disclosures</t>
  </si>
  <si>
    <t>Contract Disclosure Framework</t>
  </si>
  <si>
    <t>Contract Disclosures</t>
  </si>
  <si>
    <t>Financial Interest/ Beneficial Ownership Framework</t>
  </si>
  <si>
    <t>Financial Interest/ Beneficial Ownership Disclosures</t>
  </si>
  <si>
    <t>Licensing Authority Framework</t>
  </si>
  <si>
    <t>License/Contract Allocation Framework</t>
  </si>
  <si>
    <t>License/Contract Allocation Accountability</t>
  </si>
  <si>
    <t>License/Contract Allocation Disclosures</t>
  </si>
  <si>
    <t>Direct Negotiations Framework</t>
  </si>
  <si>
    <t>Direct Negotiations Disclosures</t>
  </si>
  <si>
    <t>Model Contracts Accountability</t>
  </si>
  <si>
    <t>Tax Payments and Receipts Disclosures</t>
  </si>
  <si>
    <t>Tax Administration Framework</t>
  </si>
  <si>
    <t>Environmental and Social Impact Assessments Framework</t>
  </si>
  <si>
    <t>Environmental and Social Impact Assessments Disclosures</t>
  </si>
  <si>
    <t>Environmental Mitigation Management Plans Framework</t>
  </si>
  <si>
    <t>Environmental Mitigation Management Plans Disclosures</t>
  </si>
  <si>
    <t>Community Development Plans Framework</t>
  </si>
  <si>
    <t>Community Development Plans Disclosures</t>
  </si>
  <si>
    <t>Environmental Mitigation Management Plans Oversight</t>
  </si>
  <si>
    <t>Community Development Plans Oversight</t>
  </si>
  <si>
    <t>Community Consultation Framework</t>
  </si>
  <si>
    <t>Community Consultation Oversight</t>
  </si>
  <si>
    <t>Compensation and Resettlement Framework</t>
  </si>
  <si>
    <t>Compensation and Resettlement Oversight</t>
  </si>
  <si>
    <t>Rehabilitation and Closure Framework</t>
  </si>
  <si>
    <t>Rehabilitation and Closure Oversight</t>
  </si>
  <si>
    <t>Competitive Environment Framework</t>
  </si>
  <si>
    <t>Competitive Environment Oversight</t>
  </si>
  <si>
    <t>Commercial/Non-Commercial Roles Framework</t>
  </si>
  <si>
    <t>Commercial/Non-Commercial Roles Oversight</t>
  </si>
  <si>
    <t>Funding Framework</t>
  </si>
  <si>
    <t>Funding Oversight</t>
  </si>
  <si>
    <t>Funding Disclosures</t>
  </si>
  <si>
    <t>Financial and Operational Disclosures</t>
  </si>
  <si>
    <t>Financial and Operational Disclosures Framework</t>
  </si>
  <si>
    <t>Financial and Operational Disclosures Oversight</t>
  </si>
  <si>
    <t>Quasi-Fiscal Activities</t>
  </si>
  <si>
    <t>Sale of State's Share of Production Framework</t>
  </si>
  <si>
    <t>Sale of State's Share of Production Oversight</t>
  </si>
  <si>
    <t>Sale of State's Share of Production Disclosures</t>
  </si>
  <si>
    <t>SOE Accountability</t>
  </si>
  <si>
    <t>Fiscal Rule Framework</t>
  </si>
  <si>
    <t>Fiscal Rule Accountability</t>
  </si>
  <si>
    <t>Fiscal and Budgetary Accounting Disclosures</t>
  </si>
  <si>
    <t>Government Debt Framework</t>
  </si>
  <si>
    <t>Government Debt Disclosures</t>
  </si>
  <si>
    <t>Transfers Framework</t>
  </si>
  <si>
    <t>Transfers Accountability</t>
  </si>
  <si>
    <t>Transfers Disclosures</t>
  </si>
  <si>
    <t>Withdrawal and Deposit Procedures Framework</t>
  </si>
  <si>
    <t>Withdrawal and Deposit Procedures Accountability</t>
  </si>
  <si>
    <t>Asset Framework</t>
  </si>
  <si>
    <t>Asset Accountability</t>
  </si>
  <si>
    <t>Roles Framework</t>
  </si>
  <si>
    <t>Roles Accountability</t>
  </si>
  <si>
    <t>Fund Disclosures Framework</t>
  </si>
  <si>
    <t>Fund Disclosures</t>
  </si>
  <si>
    <t>Fund Accountability Framework</t>
  </si>
  <si>
    <t>Fund Accountability</t>
  </si>
  <si>
    <t>RGI 2016: Summary View.</t>
  </si>
  <si>
    <t>P2. Accountability and Transparency Overview</t>
  </si>
  <si>
    <t>P3. Exploration and License/Contract Allocation</t>
  </si>
  <si>
    <t>P4. Taxation</t>
  </si>
  <si>
    <t>P5. Local Effects</t>
  </si>
  <si>
    <t>P6. Nationally-Owned Resource Companies</t>
  </si>
  <si>
    <t>TOTALS</t>
  </si>
  <si>
    <t>RGI 2016: Question Tabulations.</t>
  </si>
  <si>
    <t>P7. Revenue Distribution, Part I</t>
  </si>
  <si>
    <t>P7. Revenue Distribution, Part II</t>
  </si>
  <si>
    <t>P8. Natural Resource Funds</t>
  </si>
  <si>
    <r>
      <t xml:space="preserve">PRECEPT 7: REVENUE DISTRIBUTION, PART I |
</t>
    </r>
    <r>
      <rPr>
        <b/>
        <i/>
        <sz val="10"/>
        <color theme="4" tint="-0.249977111117893"/>
        <rFont val="Arial"/>
        <family val="2"/>
      </rPr>
      <t>Fiscal Rules, Budget, and Debt</t>
    </r>
  </si>
  <si>
    <r>
      <t xml:space="preserve">PRECEPT 7: REVENUE DISTRIBUTION, PART II |
</t>
    </r>
    <r>
      <rPr>
        <b/>
        <i/>
        <sz val="10"/>
        <color theme="4" tint="-0.249977111117893"/>
        <rFont val="Arial"/>
        <family val="2"/>
      </rPr>
      <t>Subnational Transfers</t>
    </r>
  </si>
  <si>
    <t>The data is available via an API that is accompanied by a landing page and associated documentation.</t>
  </si>
  <si>
    <t>The data is available in a proprietary machine-readable format (e.g. Access, Excel).</t>
  </si>
  <si>
    <t>The data is available in a text-based format (e.g. PDF or Microsoft Word).</t>
  </si>
  <si>
    <t>The government awards licenses via open bidding rounds according to a sealed bid process.</t>
  </si>
  <si>
    <t>The government awards licenses via direct negotiations with extractive companies.</t>
  </si>
  <si>
    <t>The government awards licenses via a “first-come first-served” process."</t>
  </si>
  <si>
    <t>Does the registry cover areas/blocks that have already been assigned to companies, and areas/blocks that are unassigned?</t>
  </si>
  <si>
    <t>Is the legal and regulatory framework for environmental and social impact assessments (ESIA's) comprehensive (i.e. extractive companies are required to prepare ESIA's prior to exploration and exploitation, and face requirements to disclose them in both draft and final versions)?</t>
  </si>
  <si>
    <t>Is the legal and regulatory framework for environmental mitigation management plans comprehensive (i.e. extractive companies are required to prepare ESIA's prior to exploration and exploitation, and face requirements to disclose them in both draft and final versions)?</t>
  </si>
  <si>
    <t>Is the legal and regulatory framework for environmental community development plans comprehensive (i.e. extractive companies are required to prepare ESIA's prior to exploration and exploitation, and face requirements to disclose them in both draft and final versions)?</t>
  </si>
  <si>
    <t xml:space="preserve">The SOE does not publicly disclose the following information on its quasi-fiscal activities: the aggregate amount spent on these activities. </t>
  </si>
  <si>
    <t>No, the central government does not transfer revenues arising from resource extraction to subnational governments.</t>
  </si>
  <si>
    <t>The central government transfers natural resource-related revenues to subnational governments directly as a percentage of production volumes, royalties, taxes or prices.</t>
  </si>
  <si>
    <t>The central government transfers natural resource-related revenues to subnational authorities indirectly (i.e. only after merging resource-related revenue transfers with other transfers).</t>
  </si>
  <si>
    <r>
      <t xml:space="preserve">PRECEPT 2: ACCOUNTABILITY AND TRANSPARENCY |
</t>
    </r>
    <r>
      <rPr>
        <b/>
        <i/>
        <sz val="10"/>
        <rFont val="Arial"/>
        <family val="2"/>
      </rPr>
      <t xml:space="preserve">Natural Resource Wealth, License/Contract Transparency, and EITI </t>
    </r>
  </si>
  <si>
    <r>
      <t xml:space="preserve">PRECEPT 3: EXPLORATION AND LICENSE/CONTRACT ALLOCATION | </t>
    </r>
    <r>
      <rPr>
        <b/>
        <i/>
        <sz val="10"/>
        <rFont val="Arial"/>
        <family val="2"/>
      </rPr>
      <t>Policies, Procedures, and Practices</t>
    </r>
  </si>
  <si>
    <t>The constitution and/or national laws recognize private ownership of extractive resources (i.e. ownership by individuals), with the possible exception of those resources found on state-owned land.</t>
  </si>
  <si>
    <t>Questions for Reviewer</t>
  </si>
  <si>
    <t>No, the government failed to disclose one or more types of data for 2014-2015.</t>
  </si>
  <si>
    <t>Does the government maintain a publicly accessible online data portal for the extractive sector where centralized data on its reserves, sales, and exports of natural resources can be found?</t>
  </si>
  <si>
    <t>Is the government required to publicly disclose all signed licenses/contracts for the extractive sector, regardless of how they are granted?</t>
  </si>
  <si>
    <t>Yes, this requirement covers licenses/contracts that were signed prior to the enactment of the law.</t>
  </si>
  <si>
    <t>No, this requirement only covers licenses/contracts that were signed after the enactment of the law, or, there is no such requirement.</t>
  </si>
  <si>
    <t>No, the government failed to disclose one or more known licenses/contracts signed over the past year.</t>
  </si>
  <si>
    <t>The government has not disclosed any active licenses/contracts.</t>
  </si>
  <si>
    <t>The government has disclosed some (i.e. more than one) but not all active licenses/contracts.</t>
  </si>
  <si>
    <t>Does the country publish EITI reports in a timely manner?</t>
  </si>
  <si>
    <t>No, the country failed to meet at least one of these criteria.</t>
  </si>
  <si>
    <t>No, one or more government officials with a known role in the oversight of the extractive sector failed to adhere to this requirement, or, there is no such requirement.</t>
  </si>
  <si>
    <t>An additional question on beneficial ownership will be added here, with a paired de facto question added if possible (inputs on both are pending from EW).  Note that these questions, if added, will potentially replace the two questions that appear above on politically exposed persons.</t>
  </si>
  <si>
    <t>PH</t>
  </si>
  <si>
    <t>Proposal to Cut Question?</t>
  </si>
  <si>
    <t>EW</t>
  </si>
  <si>
    <t>Candidate countries have 18 months to release a report from the time they become candidates.  Due to the timing of data collection (Jan-April 2015), we will instruct researchers to select "NA" for countries that became candidates in 2014 or later, as they would not yet be required to release an EITI report.  Can you confirm that this sounds okay?</t>
  </si>
  <si>
    <t>This question is intended to address the issues we discussed surrounding the year of publication of an EITI report, and the year that is covered by the data contained therein.  Can you confirm this formulation is acceptable?</t>
  </si>
  <si>
    <t>AP</t>
  </si>
  <si>
    <t>Can you confirm that the language we've used here is okay?  We'd like to avoid having to refer to specific license types (e.g. CC#), as this would be too complicated for our researchers to assess.</t>
  </si>
  <si>
    <r>
      <t xml:space="preserve">How does the country define "ownership of extractive resources"?
</t>
    </r>
    <r>
      <rPr>
        <i/>
        <sz val="10"/>
        <color theme="4" tint="-0.249977111117893"/>
        <rFont val="Arial"/>
        <family val="2"/>
      </rPr>
      <t xml:space="preserve">
(Select all that apply.)</t>
    </r>
  </si>
  <si>
    <r>
      <t xml:space="preserve">Who is the licensing authority (i.e. who has the authority to grant licenses to companies to engage in the exploration and extraction of hydrocarbons and mineral resources)?
</t>
    </r>
    <r>
      <rPr>
        <i/>
        <sz val="10"/>
        <color theme="4" tint="-0.249977111117893"/>
        <rFont val="Arial"/>
        <family val="2"/>
      </rPr>
      <t>(Select only one answer.)</t>
    </r>
  </si>
  <si>
    <r>
      <t xml:space="preserve">Which licensing practice(s) does the government employ?
</t>
    </r>
    <r>
      <rPr>
        <i/>
        <sz val="10"/>
        <color theme="4" tint="-0.249977111117893"/>
        <rFont val="Arial"/>
        <family val="2"/>
      </rPr>
      <t>(Select all that apply.)</t>
    </r>
  </si>
  <si>
    <r>
      <t xml:space="preserve">Who is the sector regulator (i.e. who has the authority to monitor compliance with the operational aspects of laws, contracts, and licenses)?
</t>
    </r>
    <r>
      <rPr>
        <i/>
        <sz val="10"/>
        <color theme="4" tint="-0.249977111117893"/>
        <rFont val="Arial"/>
        <family val="2"/>
      </rPr>
      <t>(Select only one answer.)</t>
    </r>
  </si>
  <si>
    <t>Prior to auctions taking place over the past year, did the licensing authority adhered to these criteria?</t>
  </si>
  <si>
    <t>Prior to any auctions taking place over the past year, did the licensing authority publicly disclose this information?</t>
  </si>
  <si>
    <t>No, the licensing authority failed to publicly disclose this information in one or more known cases.</t>
  </si>
  <si>
    <t>No, the licensing authority is not required to disclose all of this information.</t>
  </si>
  <si>
    <t>No, the licensing authority failed to disclose some of this information in one or more known cases.</t>
  </si>
  <si>
    <t>No, the licensing authority failed to publicly announce the onset of negotiations in one or more known cases.</t>
  </si>
  <si>
    <t>Following auctions taking place over the past year, did the licensing authority publicly disclose this information?</t>
  </si>
  <si>
    <t>Is the licensing authority required to disclose comprehensive information on license/contract terms and auction outcomes following auctions (defined to include the list of bids received, the winning bidder, the list of realized terms for those terms that are biddable, and an evaluation report justifying license/contract allocation)?</t>
  </si>
  <si>
    <t>Is the licensing authority required to disclose comprehensive information on license/contract terms and auction rules prior to auctions (defined to include pre-defined evaluation criteria, license duration, royalty rates, and tax obligations, the geographic scope of blocks, a list of biddable terms, and auction rules)?</t>
  </si>
  <si>
    <t>Over the past year, has the licensing authority disclosed comprehensive information on license/contract terms and auction rules prior to auctions to allocate licenses/contracts (defined to include pre-defined evaluation criteria, license duration, royalty rates, and tax obligations, the geographic scope of blocks, a list of biddable terms, and auction rules)?</t>
  </si>
  <si>
    <t>Does the government publicly disclose comprehensive data on its natural resource weath for 2014-2015 (defined to include data on the stock of natural resource reserves, the volume and value of natural resource sales, and the volume and value of natural resource exports)?</t>
  </si>
  <si>
    <t>Does the government specify procedures that companies must follow in order to appeal license/contract allocation decisions?</t>
  </si>
  <si>
    <t>Over the past year, has the legislature actively played this role?</t>
  </si>
  <si>
    <t>Yes, in digital format, but offline.</t>
  </si>
  <si>
    <t>Yes, in paper format only.</t>
  </si>
  <si>
    <t>Yes, the registry includes information on both types of areas/blocks.</t>
  </si>
  <si>
    <t>No, the registry excludes information on either assigned or unassigned areas/blocks.</t>
  </si>
  <si>
    <t>JC suggested checking in with you about this question to confirm that we want to ask about machine-readability here (citing the example of flexicadaster).  Is this question essential to keep?</t>
  </si>
  <si>
    <t>Does the registry of licenses/contracts meet open data standards (i.e. is the data contained therein both machine-readable and available under an open license)?</t>
  </si>
  <si>
    <r>
      <t xml:space="preserve">What is the fiscal system for natural resources?
</t>
    </r>
    <r>
      <rPr>
        <i/>
        <sz val="10"/>
        <color theme="4" tint="-0.249977111117893"/>
        <rFont val="Arial"/>
        <family val="2"/>
      </rPr>
      <t>(Select all that apply.)</t>
    </r>
  </si>
  <si>
    <r>
      <t xml:space="preserve">When does the country's fiscal year start and end?
</t>
    </r>
    <r>
      <rPr>
        <i/>
        <sz val="10"/>
        <color theme="4" tint="-0.249977111117893"/>
        <rFont val="Arial"/>
        <family val="2"/>
      </rPr>
      <t>(Please enter in "Justification" section.)</t>
    </r>
  </si>
  <si>
    <t>Does the government employ a model contract as the basis for license/contract negotiations?</t>
  </si>
  <si>
    <t>Over the past year, has the licensing authority adhered to the terms outlined in the model contract when awarding licenses/contracts?</t>
  </si>
  <si>
    <t>Does the government specify common fiscal terms (defined to include income tax, royalties, state equity or options for state equity, and withholding tax) under law or publicly documented policies?</t>
  </si>
  <si>
    <t>No, one or more of these fiscal terms is not specified under law and/or publicly documented policies.</t>
  </si>
  <si>
    <r>
      <t xml:space="preserve">Who is the national tax authority (i.e. who has the authority to collect tax payments from extractive sector companies)?
</t>
    </r>
    <r>
      <rPr>
        <i/>
        <sz val="10"/>
        <color theme="4" tint="-0.249977111117893"/>
        <rFont val="Arial"/>
        <family val="2"/>
      </rPr>
      <t>(Select all that apply.)</t>
    </r>
  </si>
  <si>
    <t>The Ministry of Finance, or a separate/subsidiary tax agency.</t>
  </si>
  <si>
    <t>The ministry of the extractive sector or a sectoral technical agency.</t>
  </si>
  <si>
    <t>No, there are one or more known projects that are not covered by the most recently available data, or, the government does not publicly disclose this data.</t>
  </si>
  <si>
    <t>No, , or, the government does not publicly disclose this data.</t>
  </si>
  <si>
    <t>TL</t>
  </si>
  <si>
    <t>Over the most recently concluded fiscal year, has the government disclosed comprehensive information on extractive companies' tax payments (defined to include the value of the tax base by project, the value of tax receipts by project, and tax receipts by payment type)?</t>
  </si>
  <si>
    <t>No, the government failed to disclose at least some of this information in one or more known cases.</t>
  </si>
  <si>
    <t>No, the licensing authority failed to disclose at least some of this information in one or more known cases.</t>
  </si>
  <si>
    <t>Over the most recently concluded fiscal year, has the government done so?</t>
  </si>
  <si>
    <t>No, the government failed to do so in one or more known cases.</t>
  </si>
  <si>
    <t>Is the national tax authority required to audit extractive companies, whether via a risk-based approach or a non-risk-based approach?</t>
  </si>
  <si>
    <t>Over the most recently concluded fiscal year, did the national tax authority conduct audits in line with this requirement?</t>
  </si>
  <si>
    <t>Over the most recently concluded fiscal year, did the national tax authority adhere to this requirement?</t>
  </si>
  <si>
    <t>No, the national tax authority failed to adhere to this requirement in one or more known cases, or, there is no such requirement.</t>
  </si>
  <si>
    <t>No, the national tax authority failed to conduct tax audits in line with this requirement, or, there is no such requirement.</t>
  </si>
  <si>
    <t>Does the national tax authority conduct tax audits of extractive companies using a risk-based approach?</t>
  </si>
  <si>
    <t>The national tax authority conducts tax audits of extractive companies using a risk-based approach.</t>
  </si>
  <si>
    <t>The national tax authority does not conduct tax audits of extractive companies using a risk-based approach, or, does not conduct such audits at all.</t>
  </si>
  <si>
    <t>No, the national tax authority was not audited over the most recently completed audit timeframe, or, the national tax authority is not subject to audits.</t>
  </si>
  <si>
    <t>No, or, no such audit took place over the most recently concluded time period, or, the national tax authority is not subject to such audits.</t>
  </si>
  <si>
    <t>Was the national tax authority audited over the most recently concluded audit timeframe, as specified above?</t>
  </si>
  <si>
    <t>Is the national tax authority subject to periodic audits by an external body?</t>
  </si>
  <si>
    <t>No, the government failed to monitor compliance with some of these plans in one or more known cases.</t>
  </si>
  <si>
    <t>No, the government is not required to consult with local communities prior to allocating licenses/contracts for exploration and/or extraction.</t>
  </si>
  <si>
    <r>
      <t xml:space="preserve">In general, how is government ownership of resource companies structured?
</t>
    </r>
    <r>
      <rPr>
        <i/>
        <sz val="10"/>
        <color theme="4" tint="-0.249977111117893"/>
        <rFont val="Arial"/>
        <family val="2"/>
      </rPr>
      <t>(Select all that apply.)</t>
    </r>
  </si>
  <si>
    <t xml:space="preserve">There is an extractive sector company in which the government owns a minority (and non-controlling) share, whether through equity or other means, and including joint ventures/subsidiaries in which the state has a share either through an SOE, a commercial entity, or directly.  </t>
  </si>
  <si>
    <t>Does the government afford the SOE favorable preferential treatment relative to private extractive companies?</t>
  </si>
  <si>
    <t>No, the SOE was afforded preferential treatment in additional areas.</t>
  </si>
  <si>
    <r>
      <t xml:space="preserve">If there is an extractive sector company that is fully owned/controlled by the government (i.e. an SOE), how is it funded?
</t>
    </r>
    <r>
      <rPr>
        <i/>
        <sz val="10"/>
        <color theme="5" tint="-0.249977111117893"/>
        <rFont val="Arial"/>
        <family val="2"/>
      </rPr>
      <t>(Select all that apply.)</t>
    </r>
  </si>
  <si>
    <t>AG</t>
  </si>
  <si>
    <t>Does the government specify a numeric formula that determines SOE funding?</t>
  </si>
  <si>
    <t>No, the SOE was not funded in accordance with this formula, or, no such formula is specified.</t>
  </si>
  <si>
    <t>Over the most recently concluded fiscal year, has the SOE been funded in accordance with this formula?</t>
  </si>
  <si>
    <t>Is the SOE required to publicly disclose annual reports containing information on its finances and operations?</t>
  </si>
  <si>
    <t>No, the SOE does not publicly disclose such reports.</t>
  </si>
  <si>
    <t>The government publicly discloses these reports in a non-proprietary file format (e.g..csv, .tsv, or .JSON).</t>
  </si>
  <si>
    <t>The government publicly discloses these reports in a proprietary file format (e.g. Access, Excel), but neither via an API nor in a non-proprietary file format</t>
  </si>
  <si>
    <t>The government publicly discloses these reports in a text-based format such as PDF or Word, but neither via a public API nor via other file formats (whether proprietary or non-proprietary).</t>
  </si>
  <si>
    <t>The government publicly discloses these reports via a publicly accessible API which includes a landing page and associated documentation.</t>
  </si>
  <si>
    <t>The government does not publicly disclose these reports in digital format, or, does not disclose them at all.</t>
  </si>
  <si>
    <t>No, the SOE's most recent publicly available annual report is missing one or more of these statements.</t>
  </si>
  <si>
    <t>No, the SOE's most recent publicly available annual report is missing at least some of this information for the fiscal year covered by the report.</t>
  </si>
  <si>
    <t>No, one or more of these requirements is lacking.</t>
  </si>
  <si>
    <t>Does the SOE's most recent publicly available annual report indicate its number of employees?</t>
  </si>
  <si>
    <t>Were the SOE's annual reports on its finances and operations audited over the most recently concluded audit timeframe, as specified above?</t>
  </si>
  <si>
    <t>If the SOE was engaged in quasi-fiscal activities over the past year (e.g. payments for social services, public infrastructure, fuel subsidies, national debt servicing), did it publicly disclose the amount spent on these activities?</t>
  </si>
  <si>
    <t>Through export sales, the majority of which are through auctions and/or spot sales.</t>
  </si>
  <si>
    <t xml:space="preserve">Through swap agreements, whereby raw materials are exchanged or “swapped” for refined products, financing (e.g. oil-backed loans) or other assets. </t>
  </si>
  <si>
    <t>No, one or more aspects of these procedures are lacking.</t>
  </si>
  <si>
    <t>No, the SOE does not publicly disclose this information.</t>
  </si>
  <si>
    <t>The SOE or government disclosed this information for each sale.</t>
  </si>
  <si>
    <t>The SOE or government disclosed this information, but at least was specified in the aggregate (i.e. not on a sale-by-sale basis).</t>
  </si>
  <si>
    <t>No, the government failed to disclose any information on one or more of these aspects of the sale of the government's share of production.</t>
  </si>
  <si>
    <t>No, the legislature failed to play this role in one or more known cases, or, the legislature is not assigned an oversight role with respect to fiscal terms.</t>
  </si>
  <si>
    <t>No, the legislature failed to play this role in one or more known cases, or, the legislature is not assigned an oversight role with respect to the SOE.</t>
  </si>
  <si>
    <t>Is the legislature assigned an oversight role with respect to fiscal terms?</t>
  </si>
  <si>
    <t>No, the legislature failed to play this role in one or more known cases, or, the legislature is not assigned an oversight role with respect to license/contract allocation.</t>
  </si>
  <si>
    <t>No, the SOE failed to adhere to this requirement with respect to one or more current board members or, the SOE does not publicly disclose the names of its Board members, or there are no pre-defined qualifications which inform the selection of Board members.</t>
  </si>
  <si>
    <t>No, the government failed to adhere to these rules in one or more known cases, or, no such rules are specified.</t>
  </si>
  <si>
    <t>No, there are one or more known cases of violations for which no penalties were imposed, or, no such penalties are specified.</t>
  </si>
  <si>
    <t>DMI</t>
  </si>
  <si>
    <t>Does the most recently available budget include projections of future natural resource revenues, with projections covering the fiscal year covered by the budget?</t>
  </si>
  <si>
    <r>
      <t xml:space="preserve">If so, what is the mechanism by which this occurs?
</t>
    </r>
    <r>
      <rPr>
        <i/>
        <sz val="10"/>
        <color theme="4" tint="-0.249977111117893"/>
        <rFont val="Arial"/>
        <family val="2"/>
      </rPr>
      <t>(Select all that apply.)</t>
    </r>
  </si>
  <si>
    <r>
      <t xml:space="preserve">Does the central government transfer revenues arising from resource extraction to subnational governments?
</t>
    </r>
    <r>
      <rPr>
        <i/>
        <sz val="10"/>
        <color theme="4" tint="-0.249977111117893"/>
        <rFont val="Arial"/>
        <family val="2"/>
      </rPr>
      <t>(Select only one answer.)</t>
    </r>
  </si>
  <si>
    <r>
      <t xml:space="preserve">Does the government receive in-kind payments (i.e. physical hydrocarbon or mineral resources acquired through equity ownership in extractive sector companies, production sharing agreements or related fiscal obligations) instead of or in addition to financial payments from resource companies?
</t>
    </r>
    <r>
      <rPr>
        <i/>
        <sz val="10"/>
        <color theme="4" tint="-0.249977111117893"/>
        <rFont val="Arial"/>
        <family val="2"/>
      </rPr>
      <t>(Select only one answer.)</t>
    </r>
  </si>
  <si>
    <r>
      <t xml:space="preserve">If the government or SOE sells physical commodities acquired through in-kind payments or through direct production, how are these commodities marketed?
</t>
    </r>
    <r>
      <rPr>
        <i/>
        <sz val="10"/>
        <color theme="4" tint="-0.249977111117893"/>
        <rFont val="Arial"/>
        <family val="2"/>
      </rPr>
      <t>(Select all that apply.)</t>
    </r>
  </si>
  <si>
    <t>VV</t>
  </si>
  <si>
    <t xml:space="preserve">Does the central government specify which national-level agencies are responsible for transferring shared natural resource revenues to sub-national units? </t>
  </si>
  <si>
    <t xml:space="preserve">Does the central government specify which sub-national agencies are responsible for receiving shared natural resource revenues that are transferred from the central government? </t>
  </si>
  <si>
    <t>No, or, the government does not publicly disclose this information.</t>
  </si>
  <si>
    <t>No, at least one of these aspects is lacking.</t>
  </si>
  <si>
    <t>No, the government failed to adhere to at least one of these arrangements in one or more known cases.</t>
  </si>
  <si>
    <t>Has the government disclosed comprehensive information on the transfer of natural resource-related revenues to subnational units for the fiscal year ending in 2014 (defined to include the amount of revenue transferred to each sub-national government, as well as the amount of revenue transferred by revenue stream and commodity type)?</t>
  </si>
  <si>
    <t>No, the government failed to publicly disclose at least some of this information.</t>
  </si>
  <si>
    <t>Revenue sharing is not conditional or earmarked and sub-national governments use these resources as part of their regular income.</t>
  </si>
  <si>
    <t>Over the past year, has the government adhered to the legal and regulatory framework governing the sharing of natural resource-related revenues to subnational units (defined to include numeric formulas governing both vertical and horizontal distribution, and arrangements by revenue stream and commodity type)?</t>
  </si>
  <si>
    <t>Is the legal and regulatory framework governing the sharing of natural resource-related revenues to subnational units comprehensive (defined to include specifies numeric arrangements governing both vertical and horizontal distribution, and specifies arrangements by revenue stream and commodity type)?</t>
  </si>
  <si>
    <r>
      <t xml:space="preserve">Are conditions imposed on sub-national governments as part of revenue sharing regime?
</t>
    </r>
    <r>
      <rPr>
        <i/>
        <sz val="10"/>
        <color theme="5" tint="-0.249977111117893"/>
        <rFont val="Arial"/>
        <family val="2"/>
      </rPr>
      <t>(Select only one answer.)</t>
    </r>
  </si>
  <si>
    <t>Over the past year, has the SOE or government disclosed comprehensive information on the sale of the government's share of production (defined to include the volume, sale date, and the names of buyers, for each sale)?</t>
  </si>
  <si>
    <t>Is there a comprehensive legal and regulatory framework governing the sale of the state's share of production by the SOE (defined to include procedures governing the seelction of buyers, the determination of the sale price, and the collection and transfer of sale proceeds)?</t>
  </si>
  <si>
    <t>Does the SOE's most recent publicly available annual report include comprehensive information on its joint ventures and subsidiaries (defined to include a list of joint ventures, equity levels in those joint ventures, costs and revenues deriving from those joint ventures, a list of subsidiaries, and the costs and revenues deriving from those subsidiaries) for the fiscal year covered by the report?</t>
  </si>
  <si>
    <t>Does the SOE's most recent publicly available annual report include comprehensive financial reporting (defined to include balance sheets, cash flow statements, and income statements)?</t>
  </si>
  <si>
    <t>Over the past year, has the fund adhered to this requirement?</t>
  </si>
  <si>
    <t>Is the natural resource fund required to adhere to a pre-defined asset class allocation when making investments?</t>
  </si>
  <si>
    <t>No, or, no such rules exist.</t>
  </si>
  <si>
    <t>No, under neither, or, one or more of these roles is not specified under law and/or publicly documented policies.</t>
  </si>
  <si>
    <t xml:space="preserve">Yes, the natural resource fund's most recent publicly available report covers the fiscal year ending in 2014. </t>
  </si>
  <si>
    <t>Yes, the natural resource fund's most recent publicly available report covers a fiscal year ending in 2011-2013.</t>
  </si>
  <si>
    <t>Yes, the natural resource fund's most recent publicly available report covers a fiscal year ending in 2010 or earlier.</t>
  </si>
  <si>
    <t>No, the natural resource fund does not publicly disclose these reports, or, the fund does not produce such reports.</t>
  </si>
  <si>
    <t>No, under neither, or, the fund does not produce such reports.</t>
  </si>
  <si>
    <t>No, the natural resource fund's most recently publicly available report does not include this information, or, the natural resource fund does not publicly disclose such reports.</t>
  </si>
  <si>
    <t>Is the information contained in the natural resource fund's reports comprehensive (i.e. does it specify the size of the fund, deposit and withdrawal amounts, investment returns, the list of assets held, and asset allocation by asset class)?</t>
  </si>
  <si>
    <t>No, one or more types of information are lacking.</t>
  </si>
  <si>
    <t>Is the legislature assigned an oversight role with respect to the natural resource fund?</t>
  </si>
  <si>
    <t>Are these reports subject to a periodic external audit?</t>
  </si>
  <si>
    <t>Were these reports audited over the recently completed audit timeframe, as specified above?</t>
  </si>
  <si>
    <t>Were the results of the most recent audit publicly disclosed?</t>
  </si>
  <si>
    <t>Is the natural resource fund required to adhere to a code of conduct that governs the disclosure of potential conflicts of interest and specifies penalties for violations?</t>
  </si>
  <si>
    <t>Over the past year, has this code of conduct been followed?</t>
  </si>
  <si>
    <t>No, the code has been violated in one or more known cases.</t>
  </si>
  <si>
    <t>No, the government failed to adhere to these procedures in one or more cases,or, no such procedures are specified.</t>
  </si>
  <si>
    <t>No, the government failed to adhere to this requirement in one or more cases,or, no such requirement is specified.</t>
  </si>
  <si>
    <t>No, or, no such requirement is specified.</t>
  </si>
  <si>
    <t>Question Number:
Structured</t>
  </si>
  <si>
    <t>Yes (RGI Team)</t>
  </si>
  <si>
    <r>
      <t xml:space="preserve">Is the government required to publicly disclose data on the </t>
    </r>
    <r>
      <rPr>
        <i/>
        <sz val="10"/>
        <color theme="5" tint="-0.249977111117893"/>
        <rFont val="Arial"/>
        <family val="2"/>
      </rPr>
      <t>stock of natural resource reserves</t>
    </r>
    <r>
      <rPr>
        <sz val="10"/>
        <color theme="5" tint="-0.249977111117893"/>
        <rFont val="Arial"/>
        <family val="2"/>
      </rPr>
      <t>?</t>
    </r>
  </si>
  <si>
    <r>
      <t xml:space="preserve">Is the government required to publicly disclose data on the </t>
    </r>
    <r>
      <rPr>
        <i/>
        <sz val="10"/>
        <color theme="5" tint="-0.249977111117893"/>
        <rFont val="Arial"/>
        <family val="2"/>
      </rPr>
      <t>volume and value of natural resource sales</t>
    </r>
    <r>
      <rPr>
        <sz val="10"/>
        <color theme="5" tint="-0.249977111117893"/>
        <rFont val="Arial"/>
        <family val="2"/>
      </rPr>
      <t>?</t>
    </r>
  </si>
  <si>
    <r>
      <t xml:space="preserve">Is the government required to publicly disclose data on the </t>
    </r>
    <r>
      <rPr>
        <i/>
        <sz val="10"/>
        <color theme="5" tint="-0.249977111117893"/>
        <rFont val="Arial"/>
        <family val="2"/>
      </rPr>
      <t>volume and value of natural resource exports</t>
    </r>
    <r>
      <rPr>
        <sz val="10"/>
        <color theme="5" tint="-0.249977111117893"/>
        <rFont val="Arial"/>
        <family val="2"/>
      </rPr>
      <t>?</t>
    </r>
  </si>
  <si>
    <r>
      <t xml:space="preserve">Has the government publicly disclosed </t>
    </r>
    <r>
      <rPr>
        <i/>
        <sz val="10"/>
        <color theme="4" tint="-0.249977111117893"/>
        <rFont val="Arial"/>
        <family val="2"/>
      </rPr>
      <t>all licenses/contracts signed over the past year</t>
    </r>
    <r>
      <rPr>
        <sz val="10"/>
        <color theme="4" tint="-0.249977111117893"/>
        <rFont val="Arial"/>
        <family val="2"/>
      </rPr>
      <t>?</t>
    </r>
  </si>
  <si>
    <r>
      <t xml:space="preserve">Has the government publicly disclosed </t>
    </r>
    <r>
      <rPr>
        <i/>
        <sz val="10"/>
        <color theme="4" tint="-0.249977111117893"/>
        <rFont val="Arial"/>
        <family val="2"/>
      </rPr>
      <t>all active licenses/contracts, regardless of when they were signed</t>
    </r>
    <r>
      <rPr>
        <sz val="10"/>
        <color theme="4" tint="-0.249977111117893"/>
        <rFont val="Arial"/>
        <family val="2"/>
      </rPr>
      <t>?</t>
    </r>
  </si>
  <si>
    <r>
      <t xml:space="preserve">If the country is EITI-compliant, is it compliant under the </t>
    </r>
    <r>
      <rPr>
        <i/>
        <sz val="10"/>
        <color theme="4" tint="-0.249977111117893"/>
        <rFont val="Arial"/>
        <family val="2"/>
      </rPr>
      <t>old standard</t>
    </r>
    <r>
      <rPr>
        <sz val="10"/>
        <color theme="4" tint="-0.249977111117893"/>
        <rFont val="Arial"/>
        <family val="2"/>
      </rPr>
      <t xml:space="preserve"> or the </t>
    </r>
    <r>
      <rPr>
        <i/>
        <sz val="10"/>
        <color theme="4" tint="-0.249977111117893"/>
        <rFont val="Arial"/>
        <family val="2"/>
      </rPr>
      <t>new standard</t>
    </r>
    <r>
      <rPr>
        <sz val="10"/>
        <color theme="4" tint="-0.249977111117893"/>
        <rFont val="Arial"/>
        <family val="2"/>
      </rPr>
      <t xml:space="preserve">?  
</t>
    </r>
    <r>
      <rPr>
        <i/>
        <sz val="10"/>
        <color theme="4" tint="-0.249977111117893"/>
        <rFont val="Arial"/>
        <family val="2"/>
      </rPr>
      <t>(Select only one answer.)</t>
    </r>
  </si>
  <si>
    <r>
      <t xml:space="preserve">Prior to auctions for contracts/licenses, is the licensing authority required to publicly disclose </t>
    </r>
    <r>
      <rPr>
        <i/>
        <sz val="10"/>
        <color theme="5" tint="-0.249977111117893"/>
        <rFont val="Arial"/>
        <family val="2"/>
      </rPr>
      <t>license/contract terms (specifically the license duration, royalty rates, and tax obligations)</t>
    </r>
    <r>
      <rPr>
        <sz val="10"/>
        <color theme="5" tint="-0.249977111117893"/>
        <rFont val="Arial"/>
        <family val="2"/>
      </rPr>
      <t>?</t>
    </r>
  </si>
  <si>
    <r>
      <t xml:space="preserve">Prior to auctions for contracts/licenses, is the licensing authority required to publicly disclose </t>
    </r>
    <r>
      <rPr>
        <i/>
        <sz val="10"/>
        <color theme="5" tint="-0.249977111117893"/>
        <rFont val="Arial"/>
        <family val="2"/>
      </rPr>
      <t>the geographic scope of areas/blocks</t>
    </r>
    <r>
      <rPr>
        <sz val="10"/>
        <color theme="5" tint="-0.249977111117893"/>
        <rFont val="Arial"/>
        <family val="2"/>
      </rPr>
      <t>?</t>
    </r>
  </si>
  <si>
    <r>
      <t xml:space="preserve">Prior to auctions for contracts/licenses, is the licensing authority required to publicly disclose </t>
    </r>
    <r>
      <rPr>
        <i/>
        <sz val="10"/>
        <color theme="5" tint="-0.249977111117893"/>
        <rFont val="Arial"/>
        <family val="2"/>
      </rPr>
      <t>a list of biddable terms</t>
    </r>
    <r>
      <rPr>
        <sz val="10"/>
        <color theme="5" tint="-0.249977111117893"/>
        <rFont val="Arial"/>
        <family val="2"/>
      </rPr>
      <t>?</t>
    </r>
  </si>
  <si>
    <r>
      <t xml:space="preserve">Prior to auctions for contracts/licenses, is the licensing authority required to publicly disclose </t>
    </r>
    <r>
      <rPr>
        <i/>
        <sz val="10"/>
        <color theme="5" tint="-0.249977111117893"/>
        <rFont val="Arial"/>
        <family val="2"/>
      </rPr>
      <t>the auction rules</t>
    </r>
    <r>
      <rPr>
        <sz val="10"/>
        <color theme="5" tint="-0.249977111117893"/>
        <rFont val="Arial"/>
        <family val="2"/>
      </rPr>
      <t>?</t>
    </r>
  </si>
  <si>
    <r>
      <t xml:space="preserve">If the government allocates licenses/contracts via direct negotiation, is the government required to publicly announce the </t>
    </r>
    <r>
      <rPr>
        <i/>
        <sz val="10"/>
        <color theme="5" tint="-0.249977111117893"/>
        <rFont val="Arial"/>
        <family val="2"/>
      </rPr>
      <t>onset of negotiations</t>
    </r>
    <r>
      <rPr>
        <sz val="10"/>
        <color theme="5" tint="-0.249977111117893"/>
        <rFont val="Arial"/>
        <family val="2"/>
      </rPr>
      <t>?</t>
    </r>
  </si>
  <si>
    <r>
      <t>Following auctions to allocate licenses/contracts, is the licensing authority required to publicly disclose</t>
    </r>
    <r>
      <rPr>
        <i/>
        <sz val="10"/>
        <color theme="5" tint="-0.249977111117893"/>
        <rFont val="Arial"/>
        <family val="2"/>
      </rPr>
      <t xml:space="preserve"> the list of bids received</t>
    </r>
    <r>
      <rPr>
        <sz val="10"/>
        <color theme="5" tint="-0.249977111117893"/>
        <rFont val="Arial"/>
        <family val="2"/>
      </rPr>
      <t>?</t>
    </r>
  </si>
  <si>
    <r>
      <t>Following auctions to allocate licenses/contracts, is the licensing authority required to publicly disclose</t>
    </r>
    <r>
      <rPr>
        <i/>
        <sz val="10"/>
        <color theme="5" tint="-0.249977111117893"/>
        <rFont val="Arial"/>
        <family val="2"/>
      </rPr>
      <t xml:space="preserve"> the identity of the winning bidder</t>
    </r>
    <r>
      <rPr>
        <sz val="10"/>
        <color theme="5" tint="-0.249977111117893"/>
        <rFont val="Arial"/>
        <family val="2"/>
      </rPr>
      <t>?</t>
    </r>
  </si>
  <si>
    <r>
      <t>Following auctions to allocate licenses/contracts, is the licensing authority required to publicly disclose</t>
    </r>
    <r>
      <rPr>
        <i/>
        <sz val="10"/>
        <color theme="5" tint="-0.249977111117893"/>
        <rFont val="Arial"/>
        <family val="2"/>
      </rPr>
      <t xml:space="preserve"> the list of areas/blocks allocated</t>
    </r>
    <r>
      <rPr>
        <sz val="10"/>
        <color theme="5" tint="-0.249977111117893"/>
        <rFont val="Arial"/>
        <family val="2"/>
      </rPr>
      <t xml:space="preserve">? </t>
    </r>
  </si>
  <si>
    <r>
      <t>Following auctions to allocate licenses/contracts, is the licensing authority required to publicly disclose</t>
    </r>
    <r>
      <rPr>
        <i/>
        <sz val="10"/>
        <color theme="5" tint="-0.249977111117893"/>
        <rFont val="Arial"/>
        <family val="2"/>
      </rPr>
      <t xml:space="preserve"> the list of realized terms for those terms that are biddable</t>
    </r>
    <r>
      <rPr>
        <sz val="10"/>
        <color theme="5" tint="-0.249977111117893"/>
        <rFont val="Arial"/>
        <family val="2"/>
      </rPr>
      <t xml:space="preserve">? </t>
    </r>
  </si>
  <si>
    <r>
      <t xml:space="preserve">Following auctions to allocate licenses/contracts, is the licensing authority required to publicly disclose </t>
    </r>
    <r>
      <rPr>
        <i/>
        <sz val="10"/>
        <color theme="5" tint="-0.249977111117893"/>
        <rFont val="Arial"/>
        <family val="2"/>
      </rPr>
      <t>an evaluation report justifying license/contract allocation</t>
    </r>
    <r>
      <rPr>
        <sz val="10"/>
        <color theme="5" tint="-0.249977111117893"/>
        <rFont val="Arial"/>
        <family val="2"/>
      </rPr>
      <t>?</t>
    </r>
  </si>
  <si>
    <t>Is the legislature assigned an oversight role with respect to license/contract allocation?</t>
  </si>
  <si>
    <r>
      <t xml:space="preserve">If the government maintains an online registry, is the data contained in the registry </t>
    </r>
    <r>
      <rPr>
        <i/>
        <sz val="10"/>
        <color theme="4" tint="-0.249977111117893"/>
        <rFont val="Arial"/>
        <family val="2"/>
      </rPr>
      <t>machine-readable</t>
    </r>
    <r>
      <rPr>
        <sz val="10"/>
        <color theme="4" tint="-0.249977111117893"/>
        <rFont val="Arial"/>
        <family val="2"/>
      </rPr>
      <t>?</t>
    </r>
  </si>
  <si>
    <r>
      <t xml:space="preserve">If the government maintains an online registry, is the data contained in the registry </t>
    </r>
    <r>
      <rPr>
        <i/>
        <sz val="10"/>
        <color theme="4" tint="-0.249977111117893"/>
        <rFont val="Arial"/>
        <family val="2"/>
      </rPr>
      <t>available under an open license</t>
    </r>
    <r>
      <rPr>
        <sz val="10"/>
        <color theme="4" tint="-0.249977111117893"/>
        <rFont val="Arial"/>
        <family val="2"/>
      </rPr>
      <t>?</t>
    </r>
  </si>
  <si>
    <r>
      <t>Is this data</t>
    </r>
    <r>
      <rPr>
        <i/>
        <sz val="10"/>
        <color theme="5" tint="-0.249977111117893"/>
        <rFont val="Arial"/>
        <family val="2"/>
      </rPr>
      <t xml:space="preserve"> timely</t>
    </r>
    <r>
      <rPr>
        <sz val="10"/>
        <color theme="5" tint="-0.249977111117893"/>
        <rFont val="Arial"/>
        <family val="2"/>
      </rPr>
      <t>?</t>
    </r>
  </si>
  <si>
    <r>
      <t xml:space="preserve">Is this data </t>
    </r>
    <r>
      <rPr>
        <i/>
        <sz val="10"/>
        <color theme="5" tint="-0.249977111117893"/>
        <rFont val="Arial"/>
        <family val="2"/>
      </rPr>
      <t>machine-readable</t>
    </r>
    <r>
      <rPr>
        <sz val="10"/>
        <color theme="5" tint="-0.249977111117893"/>
        <rFont val="Arial"/>
        <family val="2"/>
      </rPr>
      <t>?</t>
    </r>
  </si>
  <si>
    <r>
      <t xml:space="preserve">Is this data </t>
    </r>
    <r>
      <rPr>
        <i/>
        <sz val="10"/>
        <color theme="5" tint="-0.249977111117893"/>
        <rFont val="Arial"/>
        <family val="2"/>
      </rPr>
      <t>timely</t>
    </r>
    <r>
      <rPr>
        <sz val="10"/>
        <color theme="5" tint="-0.249977111117893"/>
        <rFont val="Arial"/>
        <family val="2"/>
      </rPr>
      <t>?</t>
    </r>
  </si>
  <si>
    <r>
      <t xml:space="preserve">Is the data contained in the portal </t>
    </r>
    <r>
      <rPr>
        <i/>
        <sz val="10"/>
        <color theme="4" tint="-0.249977111117893"/>
        <rFont val="Arial"/>
        <family val="2"/>
      </rPr>
      <t>timely</t>
    </r>
    <r>
      <rPr>
        <sz val="10"/>
        <color theme="4" tint="-0.249977111117893"/>
        <rFont val="Arial"/>
        <family val="2"/>
      </rPr>
      <t>?</t>
    </r>
  </si>
  <si>
    <r>
      <t xml:space="preserve">Is the data contained in the portal </t>
    </r>
    <r>
      <rPr>
        <i/>
        <sz val="10"/>
        <color theme="4" tint="-0.249977111117893"/>
        <rFont val="Arial"/>
        <family val="2"/>
      </rPr>
      <t>machine-readable</t>
    </r>
    <r>
      <rPr>
        <sz val="10"/>
        <color theme="4" tint="-0.249977111117893"/>
        <rFont val="Arial"/>
        <family val="2"/>
      </rPr>
      <t>?</t>
    </r>
  </si>
  <si>
    <r>
      <t xml:space="preserve">Is the data contained in the portal </t>
    </r>
    <r>
      <rPr>
        <i/>
        <sz val="10"/>
        <color theme="4" tint="-0.249977111117893"/>
        <rFont val="Arial"/>
        <family val="2"/>
      </rPr>
      <t>available under an open license</t>
    </r>
    <r>
      <rPr>
        <sz val="10"/>
        <color theme="4" tint="-0.249977111117893"/>
        <rFont val="Arial"/>
        <family val="2"/>
      </rPr>
      <t>?</t>
    </r>
  </si>
  <si>
    <r>
      <t>Does the government specify the following types of fiscal terms:</t>
    </r>
    <r>
      <rPr>
        <i/>
        <sz val="10"/>
        <color theme="5" tint="-0.249977111117893"/>
        <rFont val="Arial"/>
        <family val="2"/>
      </rPr>
      <t xml:space="preserve"> income tax</t>
    </r>
    <r>
      <rPr>
        <sz val="10"/>
        <color theme="5" tint="-0.249977111117893"/>
        <rFont val="Arial"/>
        <family val="2"/>
      </rPr>
      <t>?</t>
    </r>
  </si>
  <si>
    <r>
      <t xml:space="preserve">Does the government specify the following types of fiscal terms: </t>
    </r>
    <r>
      <rPr>
        <i/>
        <sz val="10"/>
        <color theme="5" tint="-0.249977111117893"/>
        <rFont val="Arial"/>
        <family val="2"/>
      </rPr>
      <t>royalties</t>
    </r>
    <r>
      <rPr>
        <sz val="10"/>
        <color theme="5" tint="-0.249977111117893"/>
        <rFont val="Arial"/>
        <family val="2"/>
      </rPr>
      <t>?</t>
    </r>
  </si>
  <si>
    <r>
      <t xml:space="preserve">Does the government specify the following types of fiscal terms: </t>
    </r>
    <r>
      <rPr>
        <i/>
        <sz val="10"/>
        <color theme="5" tint="-0.249977111117893"/>
        <rFont val="Arial"/>
        <family val="2"/>
      </rPr>
      <t>state equity (or options for state equity)</t>
    </r>
    <r>
      <rPr>
        <sz val="10"/>
        <color theme="5" tint="-0.249977111117893"/>
        <rFont val="Arial"/>
        <family val="2"/>
      </rPr>
      <t>?</t>
    </r>
  </si>
  <si>
    <r>
      <t xml:space="preserve">Does the government specify the following types of fiscal terms: </t>
    </r>
    <r>
      <rPr>
        <i/>
        <sz val="10"/>
        <color theme="5" tint="-0.249977111117893"/>
        <rFont val="Arial"/>
        <family val="2"/>
      </rPr>
      <t>withholding tax</t>
    </r>
    <r>
      <rPr>
        <sz val="10"/>
        <color theme="5" tint="-0.249977111117893"/>
        <rFont val="Arial"/>
        <family val="2"/>
      </rPr>
      <t>?</t>
    </r>
  </si>
  <si>
    <r>
      <t xml:space="preserve">Is the government required to publicly disclose data on tax payments between extractive companies and the government </t>
    </r>
    <r>
      <rPr>
        <i/>
        <sz val="10"/>
        <color theme="4" tint="-0.249977111117893"/>
        <rFont val="Arial"/>
        <family val="2"/>
      </rPr>
      <t>(specifically, the value of the tax base and tax receipts)</t>
    </r>
    <r>
      <rPr>
        <sz val="10"/>
        <color theme="4" tint="-0.249977111117893"/>
        <rFont val="Arial"/>
        <family val="2"/>
      </rPr>
      <t>?</t>
    </r>
  </si>
  <si>
    <r>
      <t xml:space="preserve">Does the most recent publicly available data on the value of the tax base cover </t>
    </r>
    <r>
      <rPr>
        <i/>
        <sz val="10"/>
        <color theme="5" tint="-0.249977111117893"/>
        <rFont val="Arial"/>
        <family val="2"/>
      </rPr>
      <t>all known extractive sector projects</t>
    </r>
    <r>
      <rPr>
        <sz val="10"/>
        <color theme="5" tint="-0.249977111117893"/>
        <rFont val="Arial"/>
        <family val="2"/>
      </rPr>
      <t>?</t>
    </r>
  </si>
  <si>
    <r>
      <t>Does the most recent publicly available data on tax receipts cover</t>
    </r>
    <r>
      <rPr>
        <i/>
        <sz val="10"/>
        <color theme="5" tint="-0.249977111117893"/>
        <rFont val="Arial"/>
        <family val="2"/>
      </rPr>
      <t xml:space="preserve"> all known extractive sector projects</t>
    </r>
    <r>
      <rPr>
        <sz val="10"/>
        <color theme="5" tint="-0.249977111117893"/>
        <rFont val="Arial"/>
        <family val="2"/>
      </rPr>
      <t>?</t>
    </r>
  </si>
  <si>
    <r>
      <t xml:space="preserve">Is the most recent publicly available data on tax receipts </t>
    </r>
    <r>
      <rPr>
        <i/>
        <sz val="10"/>
        <color theme="5" tint="-0.249977111117893"/>
        <rFont val="Arial"/>
        <family val="2"/>
      </rPr>
      <t>disaggregated by payment type (i.e. by fiscal term)</t>
    </r>
    <r>
      <rPr>
        <sz val="10"/>
        <color theme="5" tint="-0.249977111117893"/>
        <rFont val="Arial"/>
        <family val="2"/>
      </rPr>
      <t>?</t>
    </r>
  </si>
  <si>
    <r>
      <t>Does the government specify the following measures to limit tax avoidance:</t>
    </r>
    <r>
      <rPr>
        <i/>
        <sz val="10"/>
        <color theme="4" tint="-0.249977111117893"/>
        <rFont val="Arial"/>
        <family val="2"/>
      </rPr>
      <t xml:space="preserve"> transfer pricing provisions that adhere to an "arm's length principle"</t>
    </r>
    <r>
      <rPr>
        <sz val="10"/>
        <color theme="4" tint="-0.249977111117893"/>
        <rFont val="Arial"/>
        <family val="2"/>
      </rPr>
      <t>?</t>
    </r>
  </si>
  <si>
    <r>
      <t>Does the government specify the following measures to limit tax avoidance:</t>
    </r>
    <r>
      <rPr>
        <i/>
        <sz val="10"/>
        <color theme="4" tint="-0.249977111117893"/>
        <rFont val="Arial"/>
        <family val="2"/>
      </rPr>
      <t xml:space="preserve"> measures against thin capitalization</t>
    </r>
    <r>
      <rPr>
        <sz val="10"/>
        <color theme="4" tint="-0.249977111117893"/>
        <rFont val="Arial"/>
        <family val="2"/>
      </rPr>
      <t>?</t>
    </r>
  </si>
  <si>
    <r>
      <t xml:space="preserve">Over the past year, have these disclosure requirements been met with respect to environmental and social impact assessments (ESIA's) prepared prior to </t>
    </r>
    <r>
      <rPr>
        <i/>
        <sz val="10"/>
        <color theme="5" tint="-0.249977111117893"/>
        <rFont val="Arial"/>
        <family val="2"/>
      </rPr>
      <t>exploration</t>
    </r>
    <r>
      <rPr>
        <sz val="10"/>
        <color theme="5" tint="-0.249977111117893"/>
        <rFont val="Arial"/>
        <family val="2"/>
      </rPr>
      <t>?</t>
    </r>
  </si>
  <si>
    <r>
      <t xml:space="preserve">Are extractive companies required to prepare an environmental and social impact assessment (ESIA) prior to </t>
    </r>
    <r>
      <rPr>
        <i/>
        <sz val="10"/>
        <color theme="5" tint="-0.249977111117893"/>
        <rFont val="Arial"/>
        <family val="2"/>
      </rPr>
      <t>exploration</t>
    </r>
    <r>
      <rPr>
        <sz val="10"/>
        <color theme="5" tint="-0.249977111117893"/>
        <rFont val="Arial"/>
        <family val="2"/>
      </rPr>
      <t>?</t>
    </r>
  </si>
  <si>
    <r>
      <t xml:space="preserve">Are extractive companies required to prepare an environmental and social impact assessment (ESIA) prior to </t>
    </r>
    <r>
      <rPr>
        <i/>
        <sz val="10"/>
        <color theme="4" tint="-0.249977111117893"/>
        <rFont val="Arial"/>
        <family val="2"/>
      </rPr>
      <t>exploitation</t>
    </r>
    <r>
      <rPr>
        <sz val="10"/>
        <color theme="4" tint="-0.249977111117893"/>
        <rFont val="Arial"/>
        <family val="2"/>
      </rPr>
      <t>?</t>
    </r>
  </si>
  <si>
    <r>
      <t xml:space="preserve">Over the past year, have these disclosure requirements been met with respect to environmental and social impact assessments (ESIA's) prepared prior to </t>
    </r>
    <r>
      <rPr>
        <i/>
        <sz val="10"/>
        <color theme="4" tint="-0.249977111117893"/>
        <rFont val="Arial"/>
        <family val="2"/>
      </rPr>
      <t>exploitation</t>
    </r>
    <r>
      <rPr>
        <sz val="10"/>
        <color theme="4" tint="-0.249977111117893"/>
        <rFont val="Arial"/>
        <family val="2"/>
      </rPr>
      <t>?</t>
    </r>
  </si>
  <si>
    <r>
      <t xml:space="preserve">Are extractive companies required to prepare environmental mitigation management plans prior to </t>
    </r>
    <r>
      <rPr>
        <i/>
        <sz val="10"/>
        <color theme="5" tint="-0.249977111117893"/>
        <rFont val="Arial"/>
        <family val="2"/>
      </rPr>
      <t>exploration</t>
    </r>
    <r>
      <rPr>
        <sz val="10"/>
        <color theme="5" tint="-0.249977111117893"/>
        <rFont val="Arial"/>
        <family val="2"/>
      </rPr>
      <t>?</t>
    </r>
  </si>
  <si>
    <r>
      <t xml:space="preserve">Are extractive companies required to prepare environmental mitigation management plans prior to </t>
    </r>
    <r>
      <rPr>
        <i/>
        <sz val="10"/>
        <color theme="5" tint="-0.249977111117893"/>
        <rFont val="Arial"/>
        <family val="2"/>
      </rPr>
      <t>exploitation</t>
    </r>
    <r>
      <rPr>
        <sz val="10"/>
        <color theme="5" tint="-0.249977111117893"/>
        <rFont val="Arial"/>
        <family val="2"/>
      </rPr>
      <t>?</t>
    </r>
  </si>
  <si>
    <r>
      <t xml:space="preserve">Does this requirement apply to </t>
    </r>
    <r>
      <rPr>
        <i/>
        <sz val="10"/>
        <color theme="5" tint="-0.249977111117893"/>
        <rFont val="Arial"/>
        <family val="2"/>
      </rPr>
      <t xml:space="preserve">both draft and final versions </t>
    </r>
    <r>
      <rPr>
        <sz val="10"/>
        <color theme="5" tint="-0.249977111117893"/>
        <rFont val="Arial"/>
        <family val="2"/>
      </rPr>
      <t>of environmental and social impact assessments (ESIA's?)</t>
    </r>
  </si>
  <si>
    <r>
      <t xml:space="preserve">Does this requirement apply to </t>
    </r>
    <r>
      <rPr>
        <i/>
        <sz val="10"/>
        <color theme="5" tint="-0.249977111117893"/>
        <rFont val="Arial"/>
        <family val="2"/>
      </rPr>
      <t>both draft and final versions</t>
    </r>
    <r>
      <rPr>
        <sz val="10"/>
        <color theme="5" tint="-0.249977111117893"/>
        <rFont val="Arial"/>
        <family val="2"/>
      </rPr>
      <t xml:space="preserve"> of environmental mitigation management plans?</t>
    </r>
  </si>
  <si>
    <r>
      <t xml:space="preserve">Does this requirement apply to </t>
    </r>
    <r>
      <rPr>
        <i/>
        <sz val="10"/>
        <color theme="5" tint="-0.249977111117893"/>
        <rFont val="Arial"/>
        <family val="2"/>
      </rPr>
      <t xml:space="preserve">both draft and final versions </t>
    </r>
    <r>
      <rPr>
        <sz val="10"/>
        <color theme="5" tint="-0.249977111117893"/>
        <rFont val="Arial"/>
        <family val="2"/>
      </rPr>
      <t>of community development plans?</t>
    </r>
  </si>
  <si>
    <r>
      <t xml:space="preserve">Over the past year, have these disclosure requirements been met with respect to community development plans prepared prior to </t>
    </r>
    <r>
      <rPr>
        <i/>
        <sz val="10"/>
        <color theme="5" tint="-0.249977111117893"/>
        <rFont val="Arial"/>
        <family val="2"/>
      </rPr>
      <t>exploration</t>
    </r>
    <r>
      <rPr>
        <sz val="10"/>
        <color theme="5" tint="-0.249977111117893"/>
        <rFont val="Arial"/>
        <family val="2"/>
      </rPr>
      <t>?</t>
    </r>
  </si>
  <si>
    <r>
      <t xml:space="preserve">Over the past year, have these disclosure requirements been met with respect to community development plans prepared prior to </t>
    </r>
    <r>
      <rPr>
        <i/>
        <sz val="10"/>
        <color theme="4" tint="-0.249977111117893"/>
        <rFont val="Arial"/>
        <family val="2"/>
      </rPr>
      <t>exploitation</t>
    </r>
    <r>
      <rPr>
        <sz val="10"/>
        <color theme="4" tint="-0.249977111117893"/>
        <rFont val="Arial"/>
        <family val="2"/>
      </rPr>
      <t>?</t>
    </r>
  </si>
  <si>
    <r>
      <t xml:space="preserve">Is the government required to consult with local communities prior to allocating contracts/licenses for </t>
    </r>
    <r>
      <rPr>
        <i/>
        <sz val="10"/>
        <color theme="5" tint="-0.249977111117893"/>
        <rFont val="Arial"/>
        <family val="2"/>
      </rPr>
      <t>exploration</t>
    </r>
    <r>
      <rPr>
        <sz val="10"/>
        <color theme="5" tint="-0.249977111117893"/>
        <rFont val="Arial"/>
        <family val="2"/>
      </rPr>
      <t>?</t>
    </r>
  </si>
  <si>
    <r>
      <t xml:space="preserve">Is the government required to consult with local communities prior to allocating contracts/licenses for </t>
    </r>
    <r>
      <rPr>
        <i/>
        <sz val="10"/>
        <color theme="5" tint="-0.249977111117893"/>
        <rFont val="Arial"/>
        <family val="2"/>
      </rPr>
      <t>exploitation</t>
    </r>
    <r>
      <rPr>
        <sz val="10"/>
        <color theme="5" tint="-0.249977111117893"/>
        <rFont val="Arial"/>
        <family val="2"/>
      </rPr>
      <t>?</t>
    </r>
  </si>
  <si>
    <r>
      <t xml:space="preserve">Over the past year, have these disclosure requirements been met with respect to environmental mitigation management plans prepared prior to </t>
    </r>
    <r>
      <rPr>
        <i/>
        <sz val="10"/>
        <color theme="5" tint="-0.249977111117893"/>
        <rFont val="Arial"/>
        <family val="2"/>
      </rPr>
      <t>exploration</t>
    </r>
    <r>
      <rPr>
        <sz val="10"/>
        <color theme="5" tint="-0.249977111117893"/>
        <rFont val="Arial"/>
        <family val="2"/>
      </rPr>
      <t>?</t>
    </r>
  </si>
  <si>
    <r>
      <t xml:space="preserve">Over the past year, have these disclosure requirements been met with respect to environmental mitigation management plans prepared prior to </t>
    </r>
    <r>
      <rPr>
        <i/>
        <sz val="10"/>
        <color theme="4" tint="-0.249977111117893"/>
        <rFont val="Arial"/>
        <family val="2"/>
      </rPr>
      <t>exploitation</t>
    </r>
    <r>
      <rPr>
        <sz val="10"/>
        <color theme="4" tint="-0.249977111117893"/>
        <rFont val="Arial"/>
        <family val="2"/>
      </rPr>
      <t>?</t>
    </r>
  </si>
  <si>
    <r>
      <t xml:space="preserve">Has the government specified procedures governing the </t>
    </r>
    <r>
      <rPr>
        <i/>
        <sz val="10"/>
        <color theme="4" tint="-0.249977111117893"/>
        <rFont val="Arial"/>
        <family val="2"/>
      </rPr>
      <t xml:space="preserve">payment of compensation </t>
    </r>
    <r>
      <rPr>
        <sz val="10"/>
        <color theme="4" tint="-0.249977111117893"/>
        <rFont val="Arial"/>
        <family val="2"/>
      </rPr>
      <t>to landowners and/or land users when exploration interferes with their access to and/or use of land?</t>
    </r>
  </si>
  <si>
    <r>
      <t>Has the government specified procedures governing the</t>
    </r>
    <r>
      <rPr>
        <i/>
        <sz val="10"/>
        <color theme="5" tint="-0.249977111117893"/>
        <rFont val="Arial"/>
        <family val="2"/>
      </rPr>
      <t xml:space="preserve"> resettlement </t>
    </r>
    <r>
      <rPr>
        <sz val="10"/>
        <color theme="5" tint="-0.249977111117893"/>
        <rFont val="Arial"/>
        <family val="2"/>
      </rPr>
      <t>of landowners and/or land users when exploitation interferes with their access to and/or use of land?</t>
    </r>
  </si>
  <si>
    <r>
      <t>Has the government specified procedures governing</t>
    </r>
    <r>
      <rPr>
        <i/>
        <sz val="10"/>
        <color theme="4" tint="-0.249977111117893"/>
        <rFont val="Arial"/>
        <family val="2"/>
      </rPr>
      <t xml:space="preserve"> rehabilitation and closure </t>
    </r>
    <r>
      <rPr>
        <sz val="10"/>
        <color theme="4" tint="-0.249977111117893"/>
        <rFont val="Arial"/>
        <family val="2"/>
      </rPr>
      <t>with respect to the legal responsibility of government agencies and companies?</t>
    </r>
  </si>
  <si>
    <r>
      <t xml:space="preserve">Is the government required to publicly disclose data on the </t>
    </r>
    <r>
      <rPr>
        <i/>
        <sz val="10"/>
        <rFont val="Arial"/>
        <family val="2"/>
      </rPr>
      <t>stock of natural resource reserves</t>
    </r>
    <r>
      <rPr>
        <sz val="10"/>
        <rFont val="Arial"/>
        <family val="2"/>
      </rPr>
      <t>?</t>
    </r>
  </si>
  <si>
    <r>
      <t xml:space="preserve">Is the government required to publicly disclose data on the </t>
    </r>
    <r>
      <rPr>
        <i/>
        <sz val="10"/>
        <rFont val="Arial"/>
        <family val="2"/>
      </rPr>
      <t>volume and value of natural resource sales</t>
    </r>
    <r>
      <rPr>
        <sz val="10"/>
        <rFont val="Arial"/>
        <family val="2"/>
      </rPr>
      <t>?</t>
    </r>
  </si>
  <si>
    <r>
      <t xml:space="preserve">Is the government required to publicly disclose data on the </t>
    </r>
    <r>
      <rPr>
        <i/>
        <sz val="10"/>
        <rFont val="Arial"/>
        <family val="2"/>
      </rPr>
      <t>volume and value of natural resource exports</t>
    </r>
    <r>
      <rPr>
        <sz val="10"/>
        <rFont val="Arial"/>
        <family val="2"/>
      </rPr>
      <t>?</t>
    </r>
  </si>
  <si>
    <r>
      <t xml:space="preserve">Prior to auctions for contracts/licenses, is the licensing authority required to publicly disclose </t>
    </r>
    <r>
      <rPr>
        <i/>
        <sz val="10"/>
        <rFont val="Arial"/>
        <family val="2"/>
      </rPr>
      <t>license/contract terms (specifically the license duration, royalty rates, and tax obligations)</t>
    </r>
    <r>
      <rPr>
        <sz val="10"/>
        <rFont val="Arial"/>
        <family val="2"/>
      </rPr>
      <t>?</t>
    </r>
  </si>
  <si>
    <r>
      <t xml:space="preserve">Prior to auctions for contracts/licenses, is the licensing authority required to publicly disclose </t>
    </r>
    <r>
      <rPr>
        <i/>
        <sz val="10"/>
        <rFont val="Arial"/>
        <family val="2"/>
      </rPr>
      <t>the geographic scope of areas/blocks</t>
    </r>
    <r>
      <rPr>
        <sz val="10"/>
        <rFont val="Arial"/>
        <family val="2"/>
      </rPr>
      <t>?</t>
    </r>
  </si>
  <si>
    <r>
      <t xml:space="preserve">Prior to auctions for contracts/licenses, is the licensing authority required to publicly disclose </t>
    </r>
    <r>
      <rPr>
        <i/>
        <sz val="10"/>
        <rFont val="Arial"/>
        <family val="2"/>
      </rPr>
      <t>a list of biddable terms</t>
    </r>
    <r>
      <rPr>
        <sz val="10"/>
        <rFont val="Arial"/>
        <family val="2"/>
      </rPr>
      <t>?</t>
    </r>
  </si>
  <si>
    <r>
      <t xml:space="preserve">Prior to auctions for contracts/licenses, is the licensing authority required to publicly disclose </t>
    </r>
    <r>
      <rPr>
        <i/>
        <sz val="10"/>
        <rFont val="Arial"/>
        <family val="2"/>
      </rPr>
      <t>the auction rules</t>
    </r>
    <r>
      <rPr>
        <sz val="10"/>
        <rFont val="Arial"/>
        <family val="2"/>
      </rPr>
      <t>?</t>
    </r>
  </si>
  <si>
    <r>
      <t xml:space="preserve">If the government allocates licenses/contracts via direct negotiation, is the government required to publicly announce the </t>
    </r>
    <r>
      <rPr>
        <i/>
        <sz val="10"/>
        <rFont val="Arial"/>
        <family val="2"/>
      </rPr>
      <t>onset of negotiations</t>
    </r>
    <r>
      <rPr>
        <sz val="10"/>
        <rFont val="Arial"/>
        <family val="2"/>
      </rPr>
      <t>?</t>
    </r>
  </si>
  <si>
    <r>
      <t>Following auctions to allocate licenses/contracts, is the licensing authority required to publicly disclose</t>
    </r>
    <r>
      <rPr>
        <i/>
        <sz val="10"/>
        <rFont val="Arial"/>
        <family val="2"/>
      </rPr>
      <t xml:space="preserve"> the list of bids received</t>
    </r>
    <r>
      <rPr>
        <sz val="10"/>
        <rFont val="Arial"/>
        <family val="2"/>
      </rPr>
      <t>?</t>
    </r>
  </si>
  <si>
    <r>
      <t>Following auctions to allocate licenses/contracts, is the licensing authority required to publicly disclose</t>
    </r>
    <r>
      <rPr>
        <i/>
        <sz val="10"/>
        <rFont val="Arial"/>
        <family val="2"/>
      </rPr>
      <t xml:space="preserve"> the identity of the winning bidder</t>
    </r>
    <r>
      <rPr>
        <sz val="10"/>
        <rFont val="Arial"/>
        <family val="2"/>
      </rPr>
      <t>?</t>
    </r>
  </si>
  <si>
    <r>
      <t>Following auctions to allocate licenses/contracts, is the licensing authority required to publicly disclose</t>
    </r>
    <r>
      <rPr>
        <i/>
        <sz val="10"/>
        <rFont val="Arial"/>
        <family val="2"/>
      </rPr>
      <t xml:space="preserve"> the list of areas/blocks allocated</t>
    </r>
    <r>
      <rPr>
        <sz val="10"/>
        <rFont val="Arial"/>
        <family val="2"/>
      </rPr>
      <t xml:space="preserve">? </t>
    </r>
  </si>
  <si>
    <r>
      <t>Following auctions to allocate licenses/contracts, is the licensing authority required to publicly disclose</t>
    </r>
    <r>
      <rPr>
        <i/>
        <sz val="10"/>
        <rFont val="Arial"/>
        <family val="2"/>
      </rPr>
      <t xml:space="preserve"> the list of realized terms for those terms that are biddable</t>
    </r>
    <r>
      <rPr>
        <sz val="10"/>
        <rFont val="Arial"/>
        <family val="2"/>
      </rPr>
      <t xml:space="preserve">? </t>
    </r>
  </si>
  <si>
    <r>
      <t xml:space="preserve">Following auctions to allocate licenses/contracts, is the licensing authority required to publicly disclose </t>
    </r>
    <r>
      <rPr>
        <i/>
        <sz val="10"/>
        <rFont val="Arial"/>
        <family val="2"/>
      </rPr>
      <t>an evaluation report justifying license/contract allocation</t>
    </r>
    <r>
      <rPr>
        <sz val="10"/>
        <rFont val="Arial"/>
        <family val="2"/>
      </rPr>
      <t>?</t>
    </r>
  </si>
  <si>
    <t>An additional question on beneficial ownership will be added here, with a paired de facto question added if possible (inputs on both are pending from EW).  Note that these questions, if added, will potentially replace the two questions that appear in this section on politically exposed persons.</t>
  </si>
  <si>
    <r>
      <t>Is this data</t>
    </r>
    <r>
      <rPr>
        <i/>
        <sz val="10"/>
        <rFont val="Arial"/>
        <family val="2"/>
      </rPr>
      <t xml:space="preserve"> timely</t>
    </r>
    <r>
      <rPr>
        <sz val="10"/>
        <rFont val="Arial"/>
        <family val="2"/>
      </rPr>
      <t>?</t>
    </r>
  </si>
  <si>
    <r>
      <t xml:space="preserve">Is this data </t>
    </r>
    <r>
      <rPr>
        <i/>
        <sz val="10"/>
        <rFont val="Arial"/>
        <family val="2"/>
      </rPr>
      <t>machine-readable</t>
    </r>
    <r>
      <rPr>
        <sz val="10"/>
        <rFont val="Arial"/>
        <family val="2"/>
      </rPr>
      <t>?</t>
    </r>
  </si>
  <si>
    <r>
      <t xml:space="preserve">Is this data </t>
    </r>
    <r>
      <rPr>
        <i/>
        <sz val="10"/>
        <rFont val="Arial"/>
        <family val="2"/>
      </rPr>
      <t>timely</t>
    </r>
    <r>
      <rPr>
        <sz val="10"/>
        <rFont val="Arial"/>
        <family val="2"/>
      </rPr>
      <t>?</t>
    </r>
  </si>
  <si>
    <r>
      <t xml:space="preserve">Has the government publicly disclosed </t>
    </r>
    <r>
      <rPr>
        <i/>
        <sz val="10"/>
        <rFont val="Arial"/>
        <family val="2"/>
      </rPr>
      <t>all licenses/contracts signed over the past year</t>
    </r>
    <r>
      <rPr>
        <sz val="10"/>
        <rFont val="Arial"/>
        <family val="2"/>
      </rPr>
      <t>?</t>
    </r>
  </si>
  <si>
    <r>
      <t xml:space="preserve">Has the government publicly disclosed </t>
    </r>
    <r>
      <rPr>
        <i/>
        <sz val="10"/>
        <rFont val="Arial"/>
        <family val="2"/>
      </rPr>
      <t>all active licenses/contracts, regardless of when they were signed</t>
    </r>
    <r>
      <rPr>
        <sz val="10"/>
        <rFont val="Arial"/>
        <family val="2"/>
      </rPr>
      <t>?</t>
    </r>
  </si>
  <si>
    <r>
      <t xml:space="preserve">Is the data contained in the portal </t>
    </r>
    <r>
      <rPr>
        <i/>
        <sz val="10"/>
        <rFont val="Arial"/>
        <family val="2"/>
      </rPr>
      <t>timely</t>
    </r>
    <r>
      <rPr>
        <sz val="10"/>
        <rFont val="Arial"/>
        <family val="2"/>
      </rPr>
      <t>?</t>
    </r>
  </si>
  <si>
    <r>
      <t xml:space="preserve">Is the data contained in the portal </t>
    </r>
    <r>
      <rPr>
        <i/>
        <sz val="10"/>
        <rFont val="Arial"/>
        <family val="2"/>
      </rPr>
      <t>machine-readable</t>
    </r>
    <r>
      <rPr>
        <sz val="10"/>
        <rFont val="Arial"/>
        <family val="2"/>
      </rPr>
      <t>?</t>
    </r>
  </si>
  <si>
    <r>
      <t xml:space="preserve">Is the data contained in the portal </t>
    </r>
    <r>
      <rPr>
        <i/>
        <sz val="10"/>
        <rFont val="Arial"/>
        <family val="2"/>
      </rPr>
      <t>available under an open license</t>
    </r>
    <r>
      <rPr>
        <sz val="10"/>
        <rFont val="Arial"/>
        <family val="2"/>
      </rPr>
      <t>?</t>
    </r>
  </si>
  <si>
    <t>Precept 2 | Accountability and Transparency Overview</t>
  </si>
  <si>
    <t>Questions by Governance Component</t>
  </si>
  <si>
    <t>Prior to any auctions taking place over the past year, did the licensing authority adhere to these criteria?</t>
  </si>
  <si>
    <r>
      <t xml:space="preserve">If the government maintains an online registry, is the data contained in the registry </t>
    </r>
    <r>
      <rPr>
        <i/>
        <sz val="10"/>
        <rFont val="Arial"/>
        <family val="2"/>
      </rPr>
      <t>machine-readable</t>
    </r>
    <r>
      <rPr>
        <sz val="10"/>
        <rFont val="Arial"/>
        <family val="2"/>
      </rPr>
      <t>?</t>
    </r>
  </si>
  <si>
    <r>
      <t xml:space="preserve">If the government maintains an online registry, is the data contained in the registry </t>
    </r>
    <r>
      <rPr>
        <i/>
        <sz val="10"/>
        <rFont val="Arial"/>
        <family val="2"/>
      </rPr>
      <t>available under an open license</t>
    </r>
    <r>
      <rPr>
        <sz val="10"/>
        <rFont val="Arial"/>
        <family val="2"/>
      </rPr>
      <t>?</t>
    </r>
  </si>
  <si>
    <r>
      <t>Does the government specify the following types of fiscal terms:</t>
    </r>
    <r>
      <rPr>
        <i/>
        <sz val="10"/>
        <rFont val="Arial"/>
        <family val="2"/>
      </rPr>
      <t xml:space="preserve"> income tax</t>
    </r>
    <r>
      <rPr>
        <sz val="10"/>
        <rFont val="Arial"/>
        <family val="2"/>
      </rPr>
      <t>?</t>
    </r>
  </si>
  <si>
    <r>
      <t xml:space="preserve">Does the government specify the following types of fiscal terms: </t>
    </r>
    <r>
      <rPr>
        <i/>
        <sz val="10"/>
        <rFont val="Arial"/>
        <family val="2"/>
      </rPr>
      <t>royalties</t>
    </r>
    <r>
      <rPr>
        <sz val="10"/>
        <rFont val="Arial"/>
        <family val="2"/>
      </rPr>
      <t>?</t>
    </r>
  </si>
  <si>
    <r>
      <t xml:space="preserve">Does the government specify the following types of fiscal terms: </t>
    </r>
    <r>
      <rPr>
        <i/>
        <sz val="10"/>
        <rFont val="Arial"/>
        <family val="2"/>
      </rPr>
      <t>state equity (or options for state equity)</t>
    </r>
    <r>
      <rPr>
        <sz val="10"/>
        <rFont val="Arial"/>
        <family val="2"/>
      </rPr>
      <t>?</t>
    </r>
  </si>
  <si>
    <r>
      <t xml:space="preserve">Does the government specify the following types of fiscal terms: </t>
    </r>
    <r>
      <rPr>
        <i/>
        <sz val="10"/>
        <rFont val="Arial"/>
        <family val="2"/>
      </rPr>
      <t>withholding tax</t>
    </r>
    <r>
      <rPr>
        <sz val="10"/>
        <rFont val="Arial"/>
        <family val="2"/>
      </rPr>
      <t>?</t>
    </r>
  </si>
  <si>
    <r>
      <t xml:space="preserve">Is the government required to publicly disclose data on tax payments between extractive companies and the government </t>
    </r>
    <r>
      <rPr>
        <i/>
        <sz val="10"/>
        <rFont val="Arial"/>
        <family val="2"/>
      </rPr>
      <t>(specifically, the value of the tax base and tax receipts)</t>
    </r>
    <r>
      <rPr>
        <sz val="10"/>
        <rFont val="Arial"/>
        <family val="2"/>
      </rPr>
      <t>?</t>
    </r>
  </si>
  <si>
    <r>
      <t xml:space="preserve">Does the most recent publicly available data on the value of the tax base cover </t>
    </r>
    <r>
      <rPr>
        <i/>
        <sz val="10"/>
        <rFont val="Arial"/>
        <family val="2"/>
      </rPr>
      <t>all known extractive sector projects</t>
    </r>
    <r>
      <rPr>
        <sz val="10"/>
        <rFont val="Arial"/>
        <family val="2"/>
      </rPr>
      <t>?</t>
    </r>
  </si>
  <si>
    <r>
      <t>Does the most recent publicly available data on tax receipts cover</t>
    </r>
    <r>
      <rPr>
        <i/>
        <sz val="10"/>
        <rFont val="Arial"/>
        <family val="2"/>
      </rPr>
      <t xml:space="preserve"> all known extractive sector projects</t>
    </r>
    <r>
      <rPr>
        <sz val="10"/>
        <rFont val="Arial"/>
        <family val="2"/>
      </rPr>
      <t>?</t>
    </r>
  </si>
  <si>
    <r>
      <t xml:space="preserve">Is the most recent publicly available data on tax receipts </t>
    </r>
    <r>
      <rPr>
        <i/>
        <sz val="10"/>
        <rFont val="Arial"/>
        <family val="2"/>
      </rPr>
      <t>disaggregated by payment type (i.e. by fiscal term)</t>
    </r>
    <r>
      <rPr>
        <sz val="10"/>
        <rFont val="Arial"/>
        <family val="2"/>
      </rPr>
      <t>?</t>
    </r>
  </si>
  <si>
    <r>
      <t>Does the government specify the following measures to limit tax avoidance:</t>
    </r>
    <r>
      <rPr>
        <i/>
        <sz val="10"/>
        <rFont val="Arial"/>
        <family val="2"/>
      </rPr>
      <t xml:space="preserve"> transfer pricing provisions that adhere to an "arm's length principle"</t>
    </r>
    <r>
      <rPr>
        <sz val="10"/>
        <rFont val="Arial"/>
        <family val="2"/>
      </rPr>
      <t>?</t>
    </r>
  </si>
  <si>
    <r>
      <t>Does the government specify the following measures to limit tax avoidance:</t>
    </r>
    <r>
      <rPr>
        <i/>
        <sz val="10"/>
        <rFont val="Arial"/>
        <family val="2"/>
      </rPr>
      <t xml:space="preserve"> measures against thin capitalization</t>
    </r>
    <r>
      <rPr>
        <sz val="10"/>
        <rFont val="Arial"/>
        <family val="2"/>
      </rPr>
      <t>?</t>
    </r>
  </si>
  <si>
    <t>Precept 3 |
Exploration and License/Contract Allocation</t>
  </si>
  <si>
    <t>Precept 4 |
Taxation</t>
  </si>
  <si>
    <t>Precept 5 |
Local Effects</t>
  </si>
  <si>
    <r>
      <t xml:space="preserve">Are extractive companies required to prepare an environmental and social impact assessment (ESIA) prior to </t>
    </r>
    <r>
      <rPr>
        <i/>
        <sz val="10"/>
        <rFont val="Arial"/>
        <family val="2"/>
      </rPr>
      <t>exploration</t>
    </r>
    <r>
      <rPr>
        <sz val="10"/>
        <rFont val="Arial"/>
        <family val="2"/>
      </rPr>
      <t>?</t>
    </r>
  </si>
  <si>
    <r>
      <t xml:space="preserve">Are extractive companies required to prepare an environmental and social impact assessment (ESIA) prior to </t>
    </r>
    <r>
      <rPr>
        <i/>
        <sz val="10"/>
        <rFont val="Arial"/>
        <family val="2"/>
      </rPr>
      <t>exploitation</t>
    </r>
    <r>
      <rPr>
        <sz val="10"/>
        <rFont val="Arial"/>
        <family val="2"/>
      </rPr>
      <t>?</t>
    </r>
  </si>
  <si>
    <r>
      <t xml:space="preserve">Does this requirement apply to </t>
    </r>
    <r>
      <rPr>
        <i/>
        <sz val="10"/>
        <rFont val="Arial"/>
        <family val="2"/>
      </rPr>
      <t xml:space="preserve">both draft and final versions </t>
    </r>
    <r>
      <rPr>
        <sz val="10"/>
        <rFont val="Arial"/>
        <family val="2"/>
      </rPr>
      <t>of environmental and social impact assessments (ESIA's?)</t>
    </r>
  </si>
  <si>
    <r>
      <t xml:space="preserve">Over the past year, have these disclosure requirements been met with respect to environmental and social impact assessments (ESIA's) prepared prior to </t>
    </r>
    <r>
      <rPr>
        <i/>
        <sz val="10"/>
        <rFont val="Arial"/>
        <family val="2"/>
      </rPr>
      <t>exploitation</t>
    </r>
    <r>
      <rPr>
        <sz val="10"/>
        <rFont val="Arial"/>
        <family val="2"/>
      </rPr>
      <t>?</t>
    </r>
  </si>
  <si>
    <r>
      <t xml:space="preserve">Are extractive companies required to prepare environmental mitigation management plans prior to </t>
    </r>
    <r>
      <rPr>
        <i/>
        <sz val="10"/>
        <rFont val="Arial"/>
        <family val="2"/>
      </rPr>
      <t>exploration</t>
    </r>
    <r>
      <rPr>
        <sz val="10"/>
        <rFont val="Arial"/>
        <family val="2"/>
      </rPr>
      <t>?</t>
    </r>
  </si>
  <si>
    <r>
      <t xml:space="preserve">Are extractive companies required to prepare environmental mitigation management plans prior to </t>
    </r>
    <r>
      <rPr>
        <i/>
        <sz val="10"/>
        <rFont val="Arial"/>
        <family val="2"/>
      </rPr>
      <t>exploitation</t>
    </r>
    <r>
      <rPr>
        <sz val="10"/>
        <rFont val="Arial"/>
        <family val="2"/>
      </rPr>
      <t>?</t>
    </r>
  </si>
  <si>
    <r>
      <t xml:space="preserve">Over the past year, have these disclosure requirements been met with respect to environmental mitigation management plans prepared prior to </t>
    </r>
    <r>
      <rPr>
        <i/>
        <sz val="10"/>
        <rFont val="Arial"/>
        <family val="2"/>
      </rPr>
      <t>exploration</t>
    </r>
    <r>
      <rPr>
        <sz val="10"/>
        <rFont val="Arial"/>
        <family val="2"/>
      </rPr>
      <t>?</t>
    </r>
  </si>
  <si>
    <r>
      <t xml:space="preserve">Over the past year, have these disclosure requirements been met with respect to environmental mitigation management plans prepared prior to </t>
    </r>
    <r>
      <rPr>
        <i/>
        <sz val="10"/>
        <rFont val="Arial"/>
        <family val="2"/>
      </rPr>
      <t>exploitation</t>
    </r>
    <r>
      <rPr>
        <sz val="10"/>
        <rFont val="Arial"/>
        <family val="2"/>
      </rPr>
      <t>?</t>
    </r>
  </si>
  <si>
    <r>
      <t xml:space="preserve">Does this requirement apply to </t>
    </r>
    <r>
      <rPr>
        <i/>
        <sz val="10"/>
        <rFont val="Arial"/>
        <family val="2"/>
      </rPr>
      <t xml:space="preserve">both draft and final versions </t>
    </r>
    <r>
      <rPr>
        <sz val="10"/>
        <rFont val="Arial"/>
        <family val="2"/>
      </rPr>
      <t>of community development plans?</t>
    </r>
  </si>
  <si>
    <r>
      <t xml:space="preserve">Over the past year, have these disclosure requirements been met with respect to community development plans prepared prior to </t>
    </r>
    <r>
      <rPr>
        <i/>
        <sz val="10"/>
        <rFont val="Arial"/>
        <family val="2"/>
      </rPr>
      <t>exploration</t>
    </r>
    <r>
      <rPr>
        <sz val="10"/>
        <rFont val="Arial"/>
        <family val="2"/>
      </rPr>
      <t>?</t>
    </r>
  </si>
  <si>
    <r>
      <t xml:space="preserve">Over the past year, have these disclosure requirements been met with respect to community development plans prepared prior to </t>
    </r>
    <r>
      <rPr>
        <i/>
        <sz val="10"/>
        <rFont val="Arial"/>
        <family val="2"/>
      </rPr>
      <t>exploitation</t>
    </r>
    <r>
      <rPr>
        <sz val="10"/>
        <rFont val="Arial"/>
        <family val="2"/>
      </rPr>
      <t>?</t>
    </r>
  </si>
  <si>
    <r>
      <t xml:space="preserve">Is the government required to consult with local communities prior to allocating contracts/licenses for </t>
    </r>
    <r>
      <rPr>
        <i/>
        <sz val="10"/>
        <rFont val="Arial"/>
        <family val="2"/>
      </rPr>
      <t>exploration</t>
    </r>
    <r>
      <rPr>
        <sz val="10"/>
        <rFont val="Arial"/>
        <family val="2"/>
      </rPr>
      <t>?</t>
    </r>
  </si>
  <si>
    <r>
      <t xml:space="preserve">Is the government required to consult with local communities prior to allocating contracts/licenses for </t>
    </r>
    <r>
      <rPr>
        <i/>
        <sz val="10"/>
        <rFont val="Arial"/>
        <family val="2"/>
      </rPr>
      <t>exploitation</t>
    </r>
    <r>
      <rPr>
        <sz val="10"/>
        <rFont val="Arial"/>
        <family val="2"/>
      </rPr>
      <t>?</t>
    </r>
  </si>
  <si>
    <r>
      <t xml:space="preserve">Has the government specified procedures governing the </t>
    </r>
    <r>
      <rPr>
        <i/>
        <sz val="10"/>
        <rFont val="Arial"/>
        <family val="2"/>
      </rPr>
      <t xml:space="preserve">payment of compensation </t>
    </r>
    <r>
      <rPr>
        <sz val="10"/>
        <rFont val="Arial"/>
        <family val="2"/>
      </rPr>
      <t>to landowners and/or land users when exploration interferes with their access to and/or use of land?</t>
    </r>
  </si>
  <si>
    <r>
      <t>Has the government specified procedures governing the</t>
    </r>
    <r>
      <rPr>
        <i/>
        <sz val="10"/>
        <rFont val="Arial"/>
        <family val="2"/>
      </rPr>
      <t xml:space="preserve"> resettlement </t>
    </r>
    <r>
      <rPr>
        <sz val="10"/>
        <rFont val="Arial"/>
        <family val="2"/>
      </rPr>
      <t>of landowners and/or land users when exploitation interferes with their access to and/or use of land?</t>
    </r>
  </si>
  <si>
    <r>
      <t>Has the government specified procedures governing</t>
    </r>
    <r>
      <rPr>
        <i/>
        <sz val="10"/>
        <rFont val="Arial"/>
        <family val="2"/>
      </rPr>
      <t xml:space="preserve"> rehabilitation and closure </t>
    </r>
    <r>
      <rPr>
        <sz val="10"/>
        <rFont val="Arial"/>
        <family val="2"/>
      </rPr>
      <t>with respect to the legal responsibility of government agencies and companies?</t>
    </r>
  </si>
  <si>
    <t>Is the legislature assigned a formal oversight role with respect to the SOE?</t>
  </si>
  <si>
    <t>Is the legislature assigned an oversight role with respect to the SOE?</t>
  </si>
  <si>
    <t xml:space="preserve">Over the past year, and excluding areas where separate legal terms apply only to the SOE), has the SOE been subject to the same legal terms as private companies? </t>
  </si>
  <si>
    <r>
      <t>Does the government explicitly specify the</t>
    </r>
    <r>
      <rPr>
        <i/>
        <sz val="10"/>
        <color theme="4" tint="-0.249977111117893"/>
        <rFont val="Arial"/>
        <family val="2"/>
      </rPr>
      <t xml:space="preserve"> non-commercial activities </t>
    </r>
    <r>
      <rPr>
        <sz val="10"/>
        <color theme="4" tint="-0.249977111117893"/>
        <rFont val="Arial"/>
        <family val="2"/>
      </rPr>
      <t>that the SOE is allowed to engage in?</t>
    </r>
  </si>
  <si>
    <r>
      <t xml:space="preserve">Does the government explicitly specify the </t>
    </r>
    <r>
      <rPr>
        <i/>
        <sz val="10"/>
        <color theme="4" tint="-0.249977111117893"/>
        <rFont val="Arial"/>
        <family val="2"/>
      </rPr>
      <t xml:space="preserve">commercial activities </t>
    </r>
    <r>
      <rPr>
        <sz val="10"/>
        <color theme="4" tint="-0.249977111117893"/>
        <rFont val="Arial"/>
        <family val="2"/>
      </rPr>
      <t>that the SOE is allowed to engage in?</t>
    </r>
  </si>
  <si>
    <r>
      <t xml:space="preserve">Does the government explicitly specify the </t>
    </r>
    <r>
      <rPr>
        <i/>
        <sz val="10"/>
        <rFont val="Arial"/>
        <family val="2"/>
      </rPr>
      <t>commercial activities</t>
    </r>
    <r>
      <rPr>
        <sz val="10"/>
        <rFont val="Arial"/>
        <family val="2"/>
      </rPr>
      <t xml:space="preserve"> that the SOE is allowed to engage in?</t>
    </r>
  </si>
  <si>
    <r>
      <t xml:space="preserve">Does the government explicitly specify the </t>
    </r>
    <r>
      <rPr>
        <i/>
        <sz val="10"/>
        <rFont val="Arial"/>
        <family val="2"/>
      </rPr>
      <t>non-commercial activities</t>
    </r>
    <r>
      <rPr>
        <sz val="10"/>
        <rFont val="Arial"/>
        <family val="2"/>
      </rPr>
      <t xml:space="preserve"> that the SOE is allowed to engage in?</t>
    </r>
  </si>
  <si>
    <t>Precept 6 |
Nationally-Owned Resource Companies</t>
  </si>
  <si>
    <t>Precept 7 |
Revenue Distribution, Part I</t>
  </si>
  <si>
    <r>
      <t xml:space="preserve">Does the government publicly disclose the </t>
    </r>
    <r>
      <rPr>
        <i/>
        <sz val="10"/>
        <color theme="4" tint="-0.249977111117893"/>
        <rFont val="Arial"/>
        <family val="2"/>
      </rPr>
      <t>estimated production volumes</t>
    </r>
    <r>
      <rPr>
        <sz val="10"/>
        <color theme="4" tint="-0.249977111117893"/>
        <rFont val="Arial"/>
        <family val="2"/>
      </rPr>
      <t xml:space="preserve"> used to calculate these projections?</t>
    </r>
  </si>
  <si>
    <r>
      <t xml:space="preserve">Does the government publicly disclose the </t>
    </r>
    <r>
      <rPr>
        <i/>
        <sz val="10"/>
        <color theme="4" tint="-0.249977111117893"/>
        <rFont val="Arial"/>
        <family val="2"/>
      </rPr>
      <t xml:space="preserve">estimated resource prices </t>
    </r>
    <r>
      <rPr>
        <sz val="10"/>
        <color theme="4" tint="-0.249977111117893"/>
        <rFont val="Arial"/>
        <family val="2"/>
      </rPr>
      <t>used to calculate these projections?</t>
    </r>
  </si>
  <si>
    <r>
      <t xml:space="preserve">Does the government publicly disclose the </t>
    </r>
    <r>
      <rPr>
        <i/>
        <sz val="10"/>
        <rFont val="Arial"/>
        <family val="2"/>
      </rPr>
      <t>estimated resource prices</t>
    </r>
    <r>
      <rPr>
        <sz val="10"/>
        <rFont val="Arial"/>
        <family val="2"/>
      </rPr>
      <t xml:space="preserve"> used to calculate these projections?</t>
    </r>
  </si>
  <si>
    <r>
      <t xml:space="preserve">Does the government publicly disclose the </t>
    </r>
    <r>
      <rPr>
        <i/>
        <sz val="10"/>
        <rFont val="Arial"/>
        <family val="2"/>
      </rPr>
      <t>estimated production volumes</t>
    </r>
    <r>
      <rPr>
        <sz val="10"/>
        <rFont val="Arial"/>
        <family val="2"/>
      </rPr>
      <t xml:space="preserve"> used to calculate these projections?</t>
    </r>
  </si>
  <si>
    <r>
      <rPr>
        <b/>
        <i/>
        <sz val="10"/>
        <color rgb="FF000000"/>
        <rFont val="Arial"/>
        <family val="2"/>
      </rPr>
      <t>Notes</t>
    </r>
    <r>
      <rPr>
        <b/>
        <sz val="10"/>
        <color rgb="FF000000"/>
        <rFont val="Arial"/>
        <family val="2"/>
      </rPr>
      <t xml:space="preserve">: </t>
    </r>
    <r>
      <rPr>
        <sz val="10"/>
        <color rgb="FF000000"/>
        <rFont val="Arial"/>
      </rPr>
      <t xml:space="preserve">This table includes </t>
    </r>
    <r>
      <rPr>
        <i/>
        <sz val="10"/>
        <color rgb="FF000000"/>
        <rFont val="Arial"/>
        <family val="2"/>
      </rPr>
      <t xml:space="preserve">scored </t>
    </r>
    <r>
      <rPr>
        <sz val="10"/>
        <color rgb="FF000000"/>
        <rFont val="Arial"/>
      </rPr>
      <t xml:space="preserve">questions only.  </t>
    </r>
    <r>
      <rPr>
        <i/>
        <sz val="10"/>
        <color rgb="FF000000"/>
        <rFont val="Arial"/>
        <family val="2"/>
      </rPr>
      <t>Context</t>
    </r>
    <r>
      <rPr>
        <sz val="10"/>
        <color rgb="FF000000"/>
        <rFont val="Arial"/>
      </rPr>
      <t xml:space="preserve"> questions and </t>
    </r>
    <r>
      <rPr>
        <i/>
        <sz val="10"/>
        <color rgb="FF000000"/>
        <rFont val="Arial"/>
        <family val="2"/>
      </rPr>
      <t>shadow</t>
    </r>
    <r>
      <rPr>
        <sz val="10"/>
        <color rgb="FF000000"/>
        <rFont val="Arial"/>
      </rPr>
      <t xml:space="preserve"> questions can be found in the "Detailed View" tab.</t>
    </r>
  </si>
  <si>
    <r>
      <t xml:space="preserve">Is the government required to monitor extractive companies' compliance </t>
    </r>
    <r>
      <rPr>
        <i/>
        <sz val="10"/>
        <color theme="5" tint="-0.249977111117893"/>
        <rFont val="Arial"/>
        <family val="2"/>
      </rPr>
      <t>with environmental mitigation management plans</t>
    </r>
    <r>
      <rPr>
        <sz val="10"/>
        <color theme="5" tint="-0.249977111117893"/>
        <rFont val="Arial"/>
        <family val="2"/>
      </rPr>
      <t>?</t>
    </r>
  </si>
  <si>
    <r>
      <t xml:space="preserve">Is the government required to monitor extractive companies' compliance </t>
    </r>
    <r>
      <rPr>
        <i/>
        <sz val="10"/>
        <color theme="5" tint="-0.249977111117893"/>
        <rFont val="Arial"/>
        <family val="2"/>
      </rPr>
      <t>with community development plans</t>
    </r>
    <r>
      <rPr>
        <sz val="10"/>
        <color theme="5" tint="-0.249977111117893"/>
        <rFont val="Arial"/>
        <family val="2"/>
      </rPr>
      <t>?</t>
    </r>
  </si>
  <si>
    <r>
      <t xml:space="preserve">Is the government required to monitor extractive companies' compliance </t>
    </r>
    <r>
      <rPr>
        <i/>
        <sz val="10"/>
        <rFont val="Arial"/>
        <family val="2"/>
      </rPr>
      <t>with environmental mitigation management plans</t>
    </r>
    <r>
      <rPr>
        <sz val="10"/>
        <rFont val="Arial"/>
        <family val="2"/>
      </rPr>
      <t>?</t>
    </r>
  </si>
  <si>
    <r>
      <t xml:space="preserve">Is the government required to monitor extractive companies' compliance </t>
    </r>
    <r>
      <rPr>
        <i/>
        <sz val="10"/>
        <rFont val="Arial"/>
        <family val="2"/>
      </rPr>
      <t>with community development plans</t>
    </r>
    <r>
      <rPr>
        <sz val="10"/>
        <rFont val="Arial"/>
        <family val="2"/>
      </rPr>
      <t>?</t>
    </r>
  </si>
  <si>
    <r>
      <t xml:space="preserve">Does the government specify penalties (i.e. fines, license suspension, and/or license revocation) for non-compliance </t>
    </r>
    <r>
      <rPr>
        <i/>
        <sz val="10"/>
        <color theme="4" tint="-0.249977111117893"/>
        <rFont val="Arial"/>
        <family val="2"/>
      </rPr>
      <t>with environmental mitigation management plans</t>
    </r>
    <r>
      <rPr>
        <sz val="10"/>
        <color theme="4" tint="-0.249977111117893"/>
        <rFont val="Arial"/>
        <family val="2"/>
      </rPr>
      <t>?</t>
    </r>
  </si>
  <si>
    <r>
      <t xml:space="preserve">Does the government specify penalties (i.e. fines, license suspension, and/or license revocation) for non-compliance </t>
    </r>
    <r>
      <rPr>
        <i/>
        <sz val="10"/>
        <color theme="5" tint="-0.249977111117893"/>
        <rFont val="Arial"/>
        <family val="2"/>
      </rPr>
      <t>with community development plans</t>
    </r>
    <r>
      <rPr>
        <sz val="10"/>
        <color theme="5" tint="-0.249977111117893"/>
        <rFont val="Arial"/>
        <family val="2"/>
      </rPr>
      <t>?</t>
    </r>
  </si>
  <si>
    <r>
      <t xml:space="preserve">Does the government specify penalties (i.e. fines, license suspension, and/or license revocation) for non-compliance </t>
    </r>
    <r>
      <rPr>
        <i/>
        <sz val="10"/>
        <rFont val="Arial"/>
        <family val="2"/>
      </rPr>
      <t>with community development plans</t>
    </r>
    <r>
      <rPr>
        <sz val="10"/>
        <rFont val="Arial"/>
        <family val="2"/>
      </rPr>
      <t>?</t>
    </r>
  </si>
  <si>
    <r>
      <t xml:space="preserve">Does the government specify penalties (i.e. fines, license suspension, and/or license revocation) for non-compliance </t>
    </r>
    <r>
      <rPr>
        <i/>
        <sz val="10"/>
        <rFont val="Arial"/>
        <family val="2"/>
      </rPr>
      <t>with environmental mitigation management plans</t>
    </r>
    <r>
      <rPr>
        <sz val="10"/>
        <rFont val="Arial"/>
        <family val="2"/>
      </rPr>
      <t>?</t>
    </r>
  </si>
  <si>
    <r>
      <t xml:space="preserve">Does the SOE publicly disclose these reports in </t>
    </r>
    <r>
      <rPr>
        <i/>
        <sz val="10"/>
        <color theme="5" tint="-0.249977111117893"/>
        <rFont val="Arial"/>
        <family val="2"/>
      </rPr>
      <t>machine-readable format</t>
    </r>
    <r>
      <rPr>
        <sz val="10"/>
        <color theme="5" tint="-0.249977111117893"/>
        <rFont val="Arial"/>
        <family val="2"/>
      </rPr>
      <t>?</t>
    </r>
  </si>
  <si>
    <r>
      <t xml:space="preserve">Does the SOE's most recent publicly available annual report include </t>
    </r>
    <r>
      <rPr>
        <i/>
        <sz val="10"/>
        <color theme="5" tint="-0.249977111117893"/>
        <rFont val="Arial"/>
        <family val="2"/>
      </rPr>
      <t>balance sheet statements</t>
    </r>
    <r>
      <rPr>
        <sz val="10"/>
        <color theme="5" tint="-0.249977111117893"/>
        <rFont val="Arial"/>
        <family val="2"/>
      </rPr>
      <t>?</t>
    </r>
  </si>
  <si>
    <r>
      <t xml:space="preserve">Does the SOE's most recent publicly available annual report include </t>
    </r>
    <r>
      <rPr>
        <i/>
        <sz val="10"/>
        <color theme="5" tint="-0.249977111117893"/>
        <rFont val="Arial"/>
        <family val="2"/>
      </rPr>
      <t>cash flow statements</t>
    </r>
    <r>
      <rPr>
        <sz val="10"/>
        <color theme="5" tint="-0.249977111117893"/>
        <rFont val="Arial"/>
        <family val="2"/>
      </rPr>
      <t>?</t>
    </r>
  </si>
  <si>
    <r>
      <t>Does the SOE's most recent publicly available annual report include</t>
    </r>
    <r>
      <rPr>
        <i/>
        <sz val="10"/>
        <color theme="5" tint="-0.249977111117893"/>
        <rFont val="Arial"/>
        <family val="2"/>
      </rPr>
      <t xml:space="preserve"> income statements</t>
    </r>
    <r>
      <rPr>
        <sz val="10"/>
        <color theme="5" tint="-0.249977111117893"/>
        <rFont val="Arial"/>
        <family val="2"/>
      </rPr>
      <t>?</t>
    </r>
  </si>
  <si>
    <r>
      <t xml:space="preserve">Does the SOE publicly disclose these reports in </t>
    </r>
    <r>
      <rPr>
        <i/>
        <sz val="10"/>
        <rFont val="Arial"/>
        <family val="2"/>
      </rPr>
      <t>machine-readable format</t>
    </r>
    <r>
      <rPr>
        <sz val="10"/>
        <rFont val="Arial"/>
        <family val="2"/>
      </rPr>
      <t>?</t>
    </r>
  </si>
  <si>
    <r>
      <t xml:space="preserve">Does the SOE's most recent publicly available annual report include </t>
    </r>
    <r>
      <rPr>
        <i/>
        <sz val="10"/>
        <rFont val="Arial"/>
        <family val="2"/>
      </rPr>
      <t>balance sheet statements</t>
    </r>
    <r>
      <rPr>
        <sz val="10"/>
        <rFont val="Arial"/>
        <family val="2"/>
      </rPr>
      <t>?</t>
    </r>
  </si>
  <si>
    <r>
      <t xml:space="preserve">Does the SOE's most recent publicly available annual report include </t>
    </r>
    <r>
      <rPr>
        <i/>
        <sz val="10"/>
        <rFont val="Arial"/>
        <family val="2"/>
      </rPr>
      <t>cash flow statements</t>
    </r>
    <r>
      <rPr>
        <sz val="10"/>
        <rFont val="Arial"/>
        <family val="2"/>
      </rPr>
      <t>?</t>
    </r>
  </si>
  <si>
    <r>
      <t xml:space="preserve">Does the SOE's most recent publicly available annual report include </t>
    </r>
    <r>
      <rPr>
        <i/>
        <sz val="10"/>
        <rFont val="Arial"/>
        <family val="2"/>
      </rPr>
      <t>income statements</t>
    </r>
    <r>
      <rPr>
        <sz val="10"/>
        <rFont val="Arial"/>
        <family val="2"/>
      </rPr>
      <t>?</t>
    </r>
  </si>
  <si>
    <r>
      <t xml:space="preserve">Does the SOE's most recent publicly available annual report include </t>
    </r>
    <r>
      <rPr>
        <i/>
        <sz val="10"/>
        <rFont val="Arial"/>
        <family val="2"/>
      </rPr>
      <t>a list of joint ventures</t>
    </r>
    <r>
      <rPr>
        <sz val="10"/>
        <rFont val="Arial"/>
        <family val="2"/>
      </rPr>
      <t>?</t>
    </r>
  </si>
  <si>
    <r>
      <t>Does the SOE's most recent publicly available annual report indicate</t>
    </r>
    <r>
      <rPr>
        <i/>
        <sz val="10"/>
        <rFont val="Arial"/>
        <family val="2"/>
      </rPr>
      <t xml:space="preserve"> levels of ownership in joint venture</t>
    </r>
    <r>
      <rPr>
        <sz val="10"/>
        <rFont val="Arial"/>
        <family val="2"/>
      </rPr>
      <t>s?</t>
    </r>
  </si>
  <si>
    <r>
      <t xml:space="preserve">Does the SOE's most recent publicly available annual report indicate </t>
    </r>
    <r>
      <rPr>
        <i/>
        <sz val="10"/>
        <rFont val="Arial"/>
        <family val="2"/>
      </rPr>
      <t>costs and revenues deriving from its participation in joint ventures</t>
    </r>
    <r>
      <rPr>
        <sz val="10"/>
        <rFont val="Arial"/>
        <family val="2"/>
      </rPr>
      <t>?</t>
    </r>
  </si>
  <si>
    <r>
      <t xml:space="preserve">Does the SOE's most recent publicly available annual report indicate its </t>
    </r>
    <r>
      <rPr>
        <i/>
        <sz val="10"/>
        <rFont val="Arial"/>
        <family val="2"/>
      </rPr>
      <t>aggregate production volume</t>
    </r>
    <r>
      <rPr>
        <sz val="10"/>
        <rFont val="Arial"/>
        <family val="2"/>
      </rPr>
      <t>?</t>
    </r>
  </si>
  <si>
    <r>
      <t>Does the SOE's most recent publicly available annual report indicate its</t>
    </r>
    <r>
      <rPr>
        <i/>
        <sz val="10"/>
        <rFont val="Arial"/>
        <family val="2"/>
      </rPr>
      <t xml:space="preserve"> aggregate sales volume</t>
    </r>
    <r>
      <rPr>
        <sz val="10"/>
        <rFont val="Arial"/>
        <family val="2"/>
      </rPr>
      <t>?</t>
    </r>
  </si>
  <si>
    <r>
      <t>Does the SOE's most recent publicly available annual report indicate its</t>
    </r>
    <r>
      <rPr>
        <i/>
        <sz val="10"/>
        <rFont val="Arial"/>
        <family val="2"/>
      </rPr>
      <t xml:space="preserve"> number of employees</t>
    </r>
    <r>
      <rPr>
        <sz val="10"/>
        <rFont val="Arial"/>
        <family val="2"/>
      </rPr>
      <t>?</t>
    </r>
  </si>
  <si>
    <r>
      <t xml:space="preserve">Does the SOE's most recent publicly available annual report include </t>
    </r>
    <r>
      <rPr>
        <i/>
        <sz val="10"/>
        <rFont val="Arial"/>
        <family val="2"/>
      </rPr>
      <t>details on upstream activities</t>
    </r>
    <r>
      <rPr>
        <sz val="10"/>
        <rFont val="Arial"/>
        <family val="2"/>
      </rPr>
      <t>?</t>
    </r>
  </si>
  <si>
    <r>
      <t xml:space="preserve">Does the SOE's most recent publicly available annual report include </t>
    </r>
    <r>
      <rPr>
        <i/>
        <sz val="10"/>
        <rFont val="Arial"/>
        <family val="2"/>
      </rPr>
      <t>measures of operational performance</t>
    </r>
    <r>
      <rPr>
        <sz val="10"/>
        <rFont val="Arial"/>
        <family val="2"/>
      </rPr>
      <t>?</t>
    </r>
  </si>
  <si>
    <r>
      <t xml:space="preserve">Does the SOE's most recent publicly available annual report include </t>
    </r>
    <r>
      <rPr>
        <i/>
        <sz val="10"/>
        <color theme="5" tint="-0.249977111117893"/>
        <rFont val="Arial"/>
        <family val="2"/>
      </rPr>
      <t>a list of joint ventures</t>
    </r>
    <r>
      <rPr>
        <sz val="10"/>
        <color theme="5" tint="-0.249977111117893"/>
        <rFont val="Arial"/>
        <family val="2"/>
      </rPr>
      <t>?</t>
    </r>
  </si>
  <si>
    <r>
      <t xml:space="preserve">Does the SOE's most recent publicly available annual report indicate </t>
    </r>
    <r>
      <rPr>
        <i/>
        <sz val="10"/>
        <color theme="4" tint="-0.249977111117893"/>
        <rFont val="Arial"/>
        <family val="2"/>
      </rPr>
      <t>levels of ownership in joint ventures</t>
    </r>
    <r>
      <rPr>
        <sz val="10"/>
        <color theme="4" tint="-0.249977111117893"/>
        <rFont val="Arial"/>
        <family val="2"/>
      </rPr>
      <t>?</t>
    </r>
  </si>
  <si>
    <r>
      <t xml:space="preserve">Does the SOE's most recent publicly available annual report indicate </t>
    </r>
    <r>
      <rPr>
        <i/>
        <sz val="10"/>
        <color theme="4" tint="-0.249977111117893"/>
        <rFont val="Arial"/>
        <family val="2"/>
      </rPr>
      <t>costs and revenues deriving from its participation in joint ventures</t>
    </r>
    <r>
      <rPr>
        <sz val="10"/>
        <color theme="4" tint="-0.249977111117893"/>
        <rFont val="Arial"/>
        <family val="2"/>
      </rPr>
      <t>?</t>
    </r>
  </si>
  <si>
    <r>
      <t xml:space="preserve">Does the SOE's most recent publicly available annual report include </t>
    </r>
    <r>
      <rPr>
        <i/>
        <sz val="10"/>
        <color theme="5" tint="-0.249977111117893"/>
        <rFont val="Arial"/>
        <family val="2"/>
      </rPr>
      <t>a list of subsidiaries</t>
    </r>
    <r>
      <rPr>
        <sz val="10"/>
        <color theme="5" tint="-0.249977111117893"/>
        <rFont val="Arial"/>
        <family val="2"/>
      </rPr>
      <t>?</t>
    </r>
  </si>
  <si>
    <r>
      <t xml:space="preserve">Does the SOE's most recent publicly available annual report indicate </t>
    </r>
    <r>
      <rPr>
        <i/>
        <sz val="10"/>
        <color theme="5" tint="-0.249977111117893"/>
        <rFont val="Arial"/>
        <family val="2"/>
      </rPr>
      <t>costs and revenues deriving from subsidiaries</t>
    </r>
    <r>
      <rPr>
        <sz val="10"/>
        <color theme="5" tint="-0.249977111117893"/>
        <rFont val="Arial"/>
        <family val="2"/>
      </rPr>
      <t>?</t>
    </r>
  </si>
  <si>
    <r>
      <t xml:space="preserve">Does the SOE's most recent publicly available annual report indicate its </t>
    </r>
    <r>
      <rPr>
        <i/>
        <sz val="10"/>
        <color theme="5" tint="-0.249977111117893"/>
        <rFont val="Arial"/>
        <family val="2"/>
      </rPr>
      <t>aggregate production volume</t>
    </r>
    <r>
      <rPr>
        <sz val="10"/>
        <color theme="5" tint="-0.249977111117893"/>
        <rFont val="Arial"/>
        <family val="2"/>
      </rPr>
      <t>?</t>
    </r>
  </si>
  <si>
    <r>
      <t xml:space="preserve">Does the SOE's most recent publicly available annual report indicate its </t>
    </r>
    <r>
      <rPr>
        <i/>
        <sz val="10"/>
        <color theme="5" tint="-0.249977111117893"/>
        <rFont val="Arial"/>
        <family val="2"/>
      </rPr>
      <t>aggregate sales volume</t>
    </r>
    <r>
      <rPr>
        <sz val="10"/>
        <color theme="5" tint="-0.249977111117893"/>
        <rFont val="Arial"/>
        <family val="2"/>
      </rPr>
      <t>?</t>
    </r>
  </si>
  <si>
    <r>
      <t xml:space="preserve">Does the SOE's most recent publicly available annual report include </t>
    </r>
    <r>
      <rPr>
        <i/>
        <sz val="10"/>
        <color theme="5" tint="-0.249977111117893"/>
        <rFont val="Arial"/>
        <family val="2"/>
      </rPr>
      <t>details on upstream activities</t>
    </r>
    <r>
      <rPr>
        <sz val="10"/>
        <color theme="5" tint="-0.249977111117893"/>
        <rFont val="Arial"/>
        <family val="2"/>
      </rPr>
      <t>?</t>
    </r>
  </si>
  <si>
    <r>
      <t xml:space="preserve">Does the SOE's most recent publicly available annual report include </t>
    </r>
    <r>
      <rPr>
        <i/>
        <sz val="10"/>
        <color theme="5" tint="-0.249977111117893"/>
        <rFont val="Arial"/>
        <family val="2"/>
      </rPr>
      <t>measures of operational performance</t>
    </r>
    <r>
      <rPr>
        <sz val="10"/>
        <color theme="5" tint="-0.249977111117893"/>
        <rFont val="Arial"/>
        <family val="2"/>
      </rPr>
      <t>?</t>
    </r>
  </si>
  <si>
    <r>
      <t xml:space="preserve">Does the SOE's most recent publicly available annual report indicate </t>
    </r>
    <r>
      <rPr>
        <i/>
        <sz val="10"/>
        <rFont val="Arial"/>
        <family val="2"/>
      </rPr>
      <t>costs and revenues deriving from subsidiaries</t>
    </r>
    <r>
      <rPr>
        <sz val="10"/>
        <rFont val="Arial"/>
        <family val="2"/>
      </rPr>
      <t>?</t>
    </r>
  </si>
  <si>
    <r>
      <t>Does the SOE's most recent publicly available annual report include</t>
    </r>
    <r>
      <rPr>
        <i/>
        <sz val="10"/>
        <rFont val="Arial"/>
        <family val="2"/>
      </rPr>
      <t xml:space="preserve"> a list of subsidiaries</t>
    </r>
    <r>
      <rPr>
        <sz val="10"/>
        <rFont val="Arial"/>
        <family val="2"/>
      </rPr>
      <t>?</t>
    </r>
  </si>
  <si>
    <r>
      <t>Do these procedures cover</t>
    </r>
    <r>
      <rPr>
        <i/>
        <sz val="10"/>
        <color theme="5" tint="-0.249977111117893"/>
        <rFont val="Arial"/>
        <family val="2"/>
      </rPr>
      <t xml:space="preserve"> the collection and transfer of sale proceeds</t>
    </r>
    <r>
      <rPr>
        <sz val="10"/>
        <color theme="5" tint="-0.249977111117893"/>
        <rFont val="Arial"/>
        <family val="2"/>
      </rPr>
      <t>?</t>
    </r>
  </si>
  <si>
    <r>
      <t>Do these procedures cover</t>
    </r>
    <r>
      <rPr>
        <i/>
        <sz val="10"/>
        <color theme="5" tint="-0.249977111117893"/>
        <rFont val="Arial"/>
        <family val="2"/>
      </rPr>
      <t xml:space="preserve"> the determination of the sale price</t>
    </r>
    <r>
      <rPr>
        <sz val="10"/>
        <color theme="5" tint="-0.249977111117893"/>
        <rFont val="Arial"/>
        <family val="2"/>
      </rPr>
      <t>?</t>
    </r>
  </si>
  <si>
    <r>
      <t xml:space="preserve">Do these procedures cover </t>
    </r>
    <r>
      <rPr>
        <i/>
        <sz val="10"/>
        <color theme="5" tint="-0.249977111117893"/>
        <rFont val="Arial"/>
        <family val="2"/>
      </rPr>
      <t>the selection of buyers</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</si>
  <si>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volume</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</si>
  <si>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value</t>
    </r>
    <r>
      <rPr>
        <sz val="10"/>
        <color theme="5" tint="-0.249977111117893"/>
        <rFont val="Arial"/>
        <family val="2"/>
      </rPr>
      <t>?</t>
    </r>
  </si>
  <si>
    <r>
      <t xml:space="preserve">With respect to these sales, does the SOE or government publicly disclose </t>
    </r>
    <r>
      <rPr>
        <i/>
        <sz val="10"/>
        <color theme="5" tint="-0.249977111117893"/>
        <rFont val="Arial"/>
        <family val="2"/>
      </rPr>
      <t>the sale date</t>
    </r>
    <r>
      <rPr>
        <sz val="10"/>
        <color theme="5" tint="-0.249977111117893"/>
        <rFont val="Arial"/>
        <family val="2"/>
      </rPr>
      <t>?</t>
    </r>
  </si>
  <si>
    <r>
      <t xml:space="preserve">With respect to these sales, does the SOE or government publicly disclose the </t>
    </r>
    <r>
      <rPr>
        <i/>
        <sz val="10"/>
        <color theme="5" tint="-0.249977111117893"/>
        <rFont val="Arial"/>
        <family val="2"/>
      </rPr>
      <t>names of the buyers</t>
    </r>
    <r>
      <rPr>
        <sz val="10"/>
        <color theme="5" tint="-0.249977111117893"/>
        <rFont val="Arial"/>
        <family val="2"/>
      </rPr>
      <t>?</t>
    </r>
  </si>
  <si>
    <r>
      <t>Do these procedures cover</t>
    </r>
    <r>
      <rPr>
        <i/>
        <sz val="10"/>
        <rFont val="Arial"/>
        <family val="2"/>
      </rPr>
      <t xml:space="preserve"> the selection of buyers</t>
    </r>
    <r>
      <rPr>
        <sz val="10"/>
        <rFont val="Arial"/>
        <family val="2"/>
      </rPr>
      <t>?</t>
    </r>
  </si>
  <si>
    <r>
      <t xml:space="preserve">Do these procedures cover </t>
    </r>
    <r>
      <rPr>
        <i/>
        <sz val="10"/>
        <rFont val="Arial"/>
        <family val="2"/>
      </rPr>
      <t>the determination of the sale price</t>
    </r>
    <r>
      <rPr>
        <sz val="10"/>
        <rFont val="Arial"/>
        <family val="2"/>
      </rPr>
      <t>?</t>
    </r>
  </si>
  <si>
    <r>
      <t xml:space="preserve">Do these procedures cover </t>
    </r>
    <r>
      <rPr>
        <i/>
        <sz val="10"/>
        <rFont val="Arial"/>
        <family val="2"/>
      </rPr>
      <t>the collection and transfer of sale proceeds</t>
    </r>
    <r>
      <rPr>
        <sz val="10"/>
        <rFont val="Arial"/>
        <family val="2"/>
      </rPr>
      <t>?</t>
    </r>
  </si>
  <si>
    <r>
      <t>With respect to these sales, does the SOE or government publicly disclose</t>
    </r>
    <r>
      <rPr>
        <i/>
        <sz val="10"/>
        <rFont val="Arial"/>
        <family val="2"/>
      </rPr>
      <t xml:space="preserve"> the sale volume</t>
    </r>
    <r>
      <rPr>
        <sz val="10"/>
        <rFont val="Arial"/>
        <family val="2"/>
      </rPr>
      <t>?</t>
    </r>
  </si>
  <si>
    <r>
      <t xml:space="preserve">With respect to these sales, does the SOE or government publicly disclose </t>
    </r>
    <r>
      <rPr>
        <i/>
        <sz val="10"/>
        <rFont val="Arial"/>
        <family val="2"/>
      </rPr>
      <t>the sale value</t>
    </r>
    <r>
      <rPr>
        <sz val="10"/>
        <rFont val="Arial"/>
        <family val="2"/>
      </rPr>
      <t>?</t>
    </r>
  </si>
  <si>
    <r>
      <t xml:space="preserve">With respect to these sales, does the SOE or government publicly disclose </t>
    </r>
    <r>
      <rPr>
        <i/>
        <sz val="10"/>
        <rFont val="Arial"/>
        <family val="2"/>
      </rPr>
      <t>the sale date</t>
    </r>
    <r>
      <rPr>
        <sz val="10"/>
        <rFont val="Arial"/>
        <family val="2"/>
      </rPr>
      <t>?</t>
    </r>
  </si>
  <si>
    <r>
      <t>With respect to these sales, does the SOE or government publicly disclose</t>
    </r>
    <r>
      <rPr>
        <i/>
        <sz val="10"/>
        <rFont val="Arial"/>
        <family val="2"/>
      </rPr>
      <t xml:space="preserve"> the names of the buyers</t>
    </r>
    <r>
      <rPr>
        <sz val="10"/>
        <rFont val="Arial"/>
        <family val="2"/>
      </rPr>
      <t>?</t>
    </r>
  </si>
  <si>
    <r>
      <t xml:space="preserve">Does the government specify a </t>
    </r>
    <r>
      <rPr>
        <i/>
        <sz val="10"/>
        <color theme="4" tint="-0.249977111117893"/>
        <rFont val="Arial"/>
        <family val="2"/>
      </rPr>
      <t>numerical</t>
    </r>
    <r>
      <rPr>
        <sz val="10"/>
        <color theme="4" tint="-0.249977111117893"/>
        <rFont val="Arial"/>
        <family val="2"/>
      </rPr>
      <t xml:space="preserve"> fiscal rule?</t>
    </r>
  </si>
  <si>
    <r>
      <t>Does the government specify a</t>
    </r>
    <r>
      <rPr>
        <i/>
        <sz val="10"/>
        <color theme="5" tint="-0.249977111117893"/>
        <rFont val="Arial"/>
        <family val="2"/>
      </rPr>
      <t xml:space="preserve"> multi-year</t>
    </r>
    <r>
      <rPr>
        <sz val="10"/>
        <color theme="5" tint="-0.249977111117893"/>
        <rFont val="Arial"/>
        <family val="2"/>
      </rPr>
      <t xml:space="preserve"> fiscal rule?</t>
    </r>
  </si>
  <si>
    <r>
      <t xml:space="preserve">Does the government specify a </t>
    </r>
    <r>
      <rPr>
        <i/>
        <sz val="10"/>
        <rFont val="Arial"/>
        <family val="2"/>
      </rPr>
      <t xml:space="preserve">numerical </t>
    </r>
    <r>
      <rPr>
        <sz val="10"/>
        <rFont val="Arial"/>
        <family val="2"/>
      </rPr>
      <t>fiscal rule?</t>
    </r>
  </si>
  <si>
    <r>
      <t>Does the government specify a</t>
    </r>
    <r>
      <rPr>
        <i/>
        <sz val="10"/>
        <rFont val="Arial"/>
        <family val="2"/>
      </rPr>
      <t xml:space="preserve"> multi-year </t>
    </r>
    <r>
      <rPr>
        <sz val="10"/>
        <rFont val="Arial"/>
        <family val="2"/>
      </rPr>
      <t>fiscal rule?</t>
    </r>
  </si>
  <si>
    <r>
      <t xml:space="preserve">For the most recently concluded fiscal year, did the government publicly disclose </t>
    </r>
    <r>
      <rPr>
        <i/>
        <sz val="10"/>
        <color theme="5" tint="-0.249977111117893"/>
        <rFont val="Arial"/>
        <family val="2"/>
      </rPr>
      <t>actual total resource revenue received</t>
    </r>
    <r>
      <rPr>
        <sz val="10"/>
        <color theme="5" tint="-0.249977111117893"/>
        <rFont val="Arial"/>
        <family val="2"/>
      </rPr>
      <t>?</t>
    </r>
  </si>
  <si>
    <r>
      <t xml:space="preserve">For the most recently concluded fiscal year, did the government publicly disclose </t>
    </r>
    <r>
      <rPr>
        <i/>
        <sz val="10"/>
        <color theme="5" tint="-0.249977111117893"/>
        <rFont val="Arial"/>
        <family val="2"/>
      </rPr>
      <t>total government expenditures</t>
    </r>
    <r>
      <rPr>
        <sz val="10"/>
        <color theme="5" tint="-0.249977111117893"/>
        <rFont val="Arial"/>
        <family val="2"/>
      </rPr>
      <t>?</t>
    </r>
  </si>
  <si>
    <r>
      <t xml:space="preserve">Is the most recent publicly available information on national government debt </t>
    </r>
    <r>
      <rPr>
        <i/>
        <sz val="10"/>
        <color theme="5" tint="-0.249977111117893"/>
        <rFont val="Arial"/>
        <family val="2"/>
      </rPr>
      <t>disaggregated by maturity/type of loan</t>
    </r>
    <r>
      <rPr>
        <sz val="10"/>
        <color theme="5" tint="-0.249977111117893"/>
        <rFont val="Arial"/>
        <family val="2"/>
      </rPr>
      <t>?</t>
    </r>
  </si>
  <si>
    <r>
      <t xml:space="preserve">Is the most recent publicly available information on national government debt </t>
    </r>
    <r>
      <rPr>
        <i/>
        <sz val="10"/>
        <color theme="5" tint="-0.249977111117893"/>
        <rFont val="Arial"/>
        <family val="2"/>
      </rPr>
      <t>disaggregated by lender (i.e. foreign or domestic)</t>
    </r>
    <r>
      <rPr>
        <sz val="10"/>
        <color theme="5" tint="-0.249977111117893"/>
        <rFont val="Arial"/>
        <family val="2"/>
      </rPr>
      <t>?</t>
    </r>
  </si>
  <si>
    <r>
      <t>For the most recently concluded fiscal year, did the government publicly disclose</t>
    </r>
    <r>
      <rPr>
        <i/>
        <sz val="10"/>
        <rFont val="Arial"/>
        <family val="2"/>
      </rPr>
      <t xml:space="preserve"> actual total resource revenue received</t>
    </r>
    <r>
      <rPr>
        <sz val="10"/>
        <rFont val="Arial"/>
        <family val="2"/>
      </rPr>
      <t>?</t>
    </r>
  </si>
  <si>
    <r>
      <t>For the most recently concluded fiscal year, did the government publicly disclose</t>
    </r>
    <r>
      <rPr>
        <i/>
        <sz val="10"/>
        <rFont val="Arial"/>
        <family val="2"/>
      </rPr>
      <t xml:space="preserve"> total government expenditures</t>
    </r>
    <r>
      <rPr>
        <sz val="10"/>
        <rFont val="Arial"/>
        <family val="2"/>
      </rPr>
      <t>?</t>
    </r>
  </si>
  <si>
    <r>
      <t xml:space="preserve">Is the most recent publicly available information on national government debt </t>
    </r>
    <r>
      <rPr>
        <i/>
        <sz val="10"/>
        <rFont val="Arial"/>
        <family val="2"/>
      </rPr>
      <t>disaggregated by maturity/type of loan</t>
    </r>
    <r>
      <rPr>
        <sz val="10"/>
        <rFont val="Arial"/>
        <family val="2"/>
      </rPr>
      <t>?</t>
    </r>
  </si>
  <si>
    <r>
      <t xml:space="preserve">Is the most recent publicly available information on national government debt </t>
    </r>
    <r>
      <rPr>
        <i/>
        <sz val="10"/>
        <rFont val="Arial"/>
        <family val="2"/>
      </rPr>
      <t>disaggregated by lender (i.e. foreign or domestic)</t>
    </r>
    <r>
      <rPr>
        <sz val="10"/>
        <rFont val="Arial"/>
        <family val="2"/>
      </rPr>
      <t>?</t>
    </r>
  </si>
  <si>
    <r>
      <t xml:space="preserve">Does the central government specify a numeric formula governing the </t>
    </r>
    <r>
      <rPr>
        <i/>
        <sz val="10"/>
        <color theme="4" tint="-0.249977111117893"/>
        <rFont val="Arial"/>
        <family val="2"/>
      </rPr>
      <t xml:space="preserve">vertical distribution </t>
    </r>
    <r>
      <rPr>
        <sz val="10"/>
        <color theme="4" tint="-0.249977111117893"/>
        <rFont val="Arial"/>
        <family val="2"/>
      </rPr>
      <t>of natural resource-related revenues between the central government and sub-national governments (meaning the total amount of revenue retained by the central government and distributed collectively to all sub-national governments)?</t>
    </r>
  </si>
  <si>
    <r>
      <t xml:space="preserve">Does the government specify a numeric formula governing the </t>
    </r>
    <r>
      <rPr>
        <i/>
        <sz val="10"/>
        <color theme="5" tint="-0.249977111117893"/>
        <rFont val="Arial"/>
        <family val="2"/>
      </rPr>
      <t>horizontal distribution</t>
    </r>
    <r>
      <rPr>
        <sz val="10"/>
        <color theme="5" tint="-0.249977111117893"/>
        <rFont val="Arial"/>
        <family val="2"/>
      </rPr>
      <t xml:space="preserve"> of natural resource-related revenues among sub-national governments (meaning the total amount of revenue retained by each sub-national government)?</t>
    </r>
  </si>
  <si>
    <r>
      <t xml:space="preserve">Does the central government specify arrangements for the sharing of natural resource-related revenues </t>
    </r>
    <r>
      <rPr>
        <i/>
        <sz val="10"/>
        <color theme="5" tint="-0.249977111117893"/>
        <rFont val="Arial"/>
        <family val="2"/>
      </rPr>
      <t>by commodity type</t>
    </r>
    <r>
      <rPr>
        <sz val="10"/>
        <color theme="5" tint="-0.249977111117893"/>
        <rFont val="Arial"/>
        <family val="2"/>
      </rPr>
      <t>?</t>
    </r>
  </si>
  <si>
    <r>
      <t>Does the central government specify arrangements for the sharing of natural resource-related revenues</t>
    </r>
    <r>
      <rPr>
        <i/>
        <sz val="10"/>
        <color theme="5" tint="-0.249977111117893"/>
        <rFont val="Arial"/>
        <family val="2"/>
      </rPr>
      <t xml:space="preserve"> by revenue stream</t>
    </r>
    <r>
      <rPr>
        <sz val="10"/>
        <color theme="5" tint="-0.249977111117893"/>
        <rFont val="Arial"/>
        <family val="2"/>
      </rPr>
      <t>?</t>
    </r>
  </si>
  <si>
    <r>
      <t xml:space="preserve">Does the central government specify a numeric formula governing the </t>
    </r>
    <r>
      <rPr>
        <i/>
        <sz val="10"/>
        <rFont val="Arial"/>
        <family val="2"/>
      </rPr>
      <t>vertical distribution</t>
    </r>
    <r>
      <rPr>
        <sz val="10"/>
        <rFont val="Arial"/>
        <family val="2"/>
      </rPr>
      <t xml:space="preserve"> of natural resource-related revenues between the central government and sub-national governments (meaning the total amount of revenue retained by the central government and distributed collectively to all sub-national governments)?</t>
    </r>
  </si>
  <si>
    <r>
      <t xml:space="preserve">Does the government specify a numeric formula governing the </t>
    </r>
    <r>
      <rPr>
        <i/>
        <sz val="10"/>
        <rFont val="Arial"/>
        <family val="2"/>
      </rPr>
      <t>horizontal distribution</t>
    </r>
    <r>
      <rPr>
        <sz val="10"/>
        <rFont val="Arial"/>
        <family val="2"/>
      </rPr>
      <t xml:space="preserve"> of natural resource-related revenues among sub-national governments (meaning the total amount of revenue retained by each sub-national government)?</t>
    </r>
  </si>
  <si>
    <r>
      <t>Does the central government specify arrangements for the sharing of natural resource-related revenues</t>
    </r>
    <r>
      <rPr>
        <i/>
        <sz val="10"/>
        <rFont val="Arial"/>
        <family val="2"/>
      </rPr>
      <t xml:space="preserve"> by revenue stream</t>
    </r>
    <r>
      <rPr>
        <sz val="10"/>
        <rFont val="Arial"/>
        <family val="2"/>
      </rPr>
      <t>?</t>
    </r>
  </si>
  <si>
    <r>
      <t xml:space="preserve">Does the central government specify arrangements for the sharing of natural resource-related revenues </t>
    </r>
    <r>
      <rPr>
        <i/>
        <sz val="10"/>
        <rFont val="Arial"/>
        <family val="2"/>
      </rPr>
      <t>by commodity type</t>
    </r>
    <r>
      <rPr>
        <sz val="10"/>
        <rFont val="Arial"/>
        <family val="2"/>
      </rPr>
      <t>?</t>
    </r>
  </si>
  <si>
    <r>
      <t xml:space="preserve">Is this information </t>
    </r>
    <r>
      <rPr>
        <i/>
        <sz val="10"/>
        <rFont val="Arial"/>
        <family val="2"/>
      </rPr>
      <t>timely</t>
    </r>
    <r>
      <rPr>
        <sz val="10"/>
        <rFont val="Arial"/>
        <family val="2"/>
      </rPr>
      <t>?</t>
    </r>
  </si>
  <si>
    <r>
      <t>Does the government publicly disclose the amount of natural resource-related revenues transferred to sub-national governments</t>
    </r>
    <r>
      <rPr>
        <i/>
        <sz val="10"/>
        <rFont val="Arial"/>
        <family val="2"/>
      </rPr>
      <t xml:space="preserve"> by revenue stream</t>
    </r>
    <r>
      <rPr>
        <sz val="10"/>
        <rFont val="Arial"/>
        <family val="2"/>
      </rPr>
      <t xml:space="preserve">? </t>
    </r>
  </si>
  <si>
    <r>
      <t xml:space="preserve">Does the central government publicly disclose the amount of natural resource-related revenues transferred to sub-national governments </t>
    </r>
    <r>
      <rPr>
        <i/>
        <sz val="10"/>
        <rFont val="Arial"/>
        <family val="2"/>
      </rPr>
      <t>by commodity stream</t>
    </r>
    <r>
      <rPr>
        <sz val="10"/>
        <rFont val="Arial"/>
        <family val="2"/>
      </rPr>
      <t xml:space="preserve">? </t>
    </r>
  </si>
  <si>
    <r>
      <t>Is this information</t>
    </r>
    <r>
      <rPr>
        <i/>
        <sz val="10"/>
        <color theme="5" tint="-0.249977111117893"/>
        <rFont val="Arial"/>
        <family val="2"/>
      </rPr>
      <t xml:space="preserve"> timely</t>
    </r>
    <r>
      <rPr>
        <sz val="10"/>
        <color theme="5" tint="-0.249977111117893"/>
        <rFont val="Arial"/>
        <family val="2"/>
      </rPr>
      <t>?</t>
    </r>
  </si>
  <si>
    <r>
      <t xml:space="preserve">Does the government publicly disclose the amount of natural resource-related revenues transferred to sub-national governments </t>
    </r>
    <r>
      <rPr>
        <i/>
        <sz val="10"/>
        <color theme="5" tint="-0.249977111117893"/>
        <rFont val="Arial"/>
        <family val="2"/>
      </rPr>
      <t>by revenue stream</t>
    </r>
    <r>
      <rPr>
        <sz val="10"/>
        <color theme="5" tint="-0.249977111117893"/>
        <rFont val="Arial"/>
        <family val="2"/>
      </rPr>
      <t xml:space="preserve">? </t>
    </r>
  </si>
  <si>
    <r>
      <t xml:space="preserve">Does the central government publicly disclose the amount of natural resource-related revenues transferred to sub-national governments </t>
    </r>
    <r>
      <rPr>
        <i/>
        <sz val="10"/>
        <color theme="5" tint="-0.249977111117893"/>
        <rFont val="Arial"/>
        <family val="2"/>
      </rPr>
      <t>by commodity stream</t>
    </r>
    <r>
      <rPr>
        <sz val="10"/>
        <color theme="5" tint="-0.249977111117893"/>
        <rFont val="Arial"/>
        <family val="2"/>
      </rPr>
      <t xml:space="preserve">? </t>
    </r>
  </si>
  <si>
    <r>
      <t xml:space="preserve">Does the government specify numeric rules governing deposits into the natural resource fund </t>
    </r>
    <r>
      <rPr>
        <i/>
        <sz val="10"/>
        <color theme="5" tint="-0.249977111117893"/>
        <rFont val="Arial"/>
        <family val="2"/>
      </rPr>
      <t>by revenue stream</t>
    </r>
    <r>
      <rPr>
        <sz val="10"/>
        <color theme="5" tint="-0.249977111117893"/>
        <rFont val="Arial"/>
        <family val="2"/>
      </rPr>
      <t xml:space="preserve">?
</t>
    </r>
  </si>
  <si>
    <t xml:space="preserve">Are the rules governing deposits into the fund defined by legislation?  </t>
  </si>
  <si>
    <r>
      <t xml:space="preserve">Is the identity of the fund's </t>
    </r>
    <r>
      <rPr>
        <i/>
        <sz val="10"/>
        <color theme="5" tint="-0.249977111117893"/>
        <rFont val="Arial"/>
        <family val="2"/>
      </rPr>
      <t>ultimate authority</t>
    </r>
    <r>
      <rPr>
        <sz val="10"/>
        <color theme="5" tint="-0.249977111117893"/>
        <rFont val="Arial"/>
        <family val="2"/>
      </rPr>
      <t xml:space="preserve"> specified?</t>
    </r>
  </si>
  <si>
    <r>
      <t xml:space="preserve">Is the identity of the fund's </t>
    </r>
    <r>
      <rPr>
        <i/>
        <sz val="10"/>
        <color theme="5" tint="-0.249977111117893"/>
        <rFont val="Arial"/>
        <family val="2"/>
      </rPr>
      <t xml:space="preserve">fund manager </t>
    </r>
    <r>
      <rPr>
        <sz val="10"/>
        <color theme="5" tint="-0.249977111117893"/>
        <rFont val="Arial"/>
        <family val="2"/>
      </rPr>
      <t>specified?</t>
    </r>
  </si>
  <si>
    <r>
      <t>Is the identity of the fund's</t>
    </r>
    <r>
      <rPr>
        <i/>
        <sz val="10"/>
        <color theme="5" tint="-0.249977111117893"/>
        <rFont val="Arial"/>
        <family val="2"/>
      </rPr>
      <t xml:space="preserve"> operational manager </t>
    </r>
    <r>
      <rPr>
        <sz val="10"/>
        <color theme="5" tint="-0.249977111117893"/>
        <rFont val="Arial"/>
        <family val="2"/>
      </rPr>
      <t>specified?</t>
    </r>
  </si>
  <si>
    <r>
      <t xml:space="preserve">Is the identity of the fund's </t>
    </r>
    <r>
      <rPr>
        <i/>
        <sz val="10"/>
        <rFont val="Arial"/>
        <family val="2"/>
      </rPr>
      <t xml:space="preserve">ultimate authority </t>
    </r>
    <r>
      <rPr>
        <sz val="10"/>
        <rFont val="Arial"/>
        <family val="2"/>
      </rPr>
      <t>specified?</t>
    </r>
  </si>
  <si>
    <r>
      <t xml:space="preserve">Is the identity of the fund's </t>
    </r>
    <r>
      <rPr>
        <i/>
        <sz val="10"/>
        <rFont val="Arial"/>
        <family val="2"/>
      </rPr>
      <t xml:space="preserve">fund manager </t>
    </r>
    <r>
      <rPr>
        <sz val="10"/>
        <rFont val="Arial"/>
        <family val="2"/>
      </rPr>
      <t>specified?</t>
    </r>
  </si>
  <si>
    <r>
      <t>Is the identity of the fund's</t>
    </r>
    <r>
      <rPr>
        <i/>
        <sz val="10"/>
        <rFont val="Arial"/>
        <family val="2"/>
      </rPr>
      <t xml:space="preserve"> operational manager </t>
    </r>
    <r>
      <rPr>
        <sz val="10"/>
        <rFont val="Arial"/>
        <family val="2"/>
      </rPr>
      <t>specified?</t>
    </r>
  </si>
  <si>
    <r>
      <t xml:space="preserve">Does the natural resource fund's most recent publicly available report specify </t>
    </r>
    <r>
      <rPr>
        <i/>
        <sz val="10"/>
        <rFont val="Arial"/>
        <family val="2"/>
      </rPr>
      <t>the size of the fund</t>
    </r>
    <r>
      <rPr>
        <sz val="10"/>
        <rFont val="Arial"/>
        <family val="2"/>
      </rPr>
      <t>?</t>
    </r>
  </si>
  <si>
    <r>
      <t xml:space="preserve">Does the natural resource fund's most recent publicly available report specify </t>
    </r>
    <r>
      <rPr>
        <i/>
        <sz val="10"/>
        <rFont val="Arial"/>
        <family val="2"/>
      </rPr>
      <t>deposit and withdrawal amounts</t>
    </r>
    <r>
      <rPr>
        <sz val="10"/>
        <rFont val="Arial"/>
        <family val="2"/>
      </rPr>
      <t>?</t>
    </r>
  </si>
  <si>
    <r>
      <t xml:space="preserve">Does the natural resource fund's most recent publicly available report specify </t>
    </r>
    <r>
      <rPr>
        <i/>
        <sz val="10"/>
        <rFont val="Arial"/>
        <family val="2"/>
      </rPr>
      <t>investment returns</t>
    </r>
    <r>
      <rPr>
        <sz val="10"/>
        <rFont val="Arial"/>
        <family val="2"/>
      </rPr>
      <t>?</t>
    </r>
  </si>
  <si>
    <r>
      <t xml:space="preserve">Does the natural resource fund's most recent publicly available report specify </t>
    </r>
    <r>
      <rPr>
        <i/>
        <sz val="10"/>
        <rFont val="Arial"/>
        <family val="2"/>
      </rPr>
      <t>the list of assets held</t>
    </r>
    <r>
      <rPr>
        <sz val="10"/>
        <rFont val="Arial"/>
        <family val="2"/>
      </rPr>
      <t>?</t>
    </r>
  </si>
  <si>
    <r>
      <t xml:space="preserve">Does the natural resource fund's most recent publicly available annual report specify the fund's </t>
    </r>
    <r>
      <rPr>
        <i/>
        <sz val="10"/>
        <rFont val="Arial"/>
        <family val="2"/>
      </rPr>
      <t>asset allocation by asset class</t>
    </r>
    <r>
      <rPr>
        <sz val="10"/>
        <rFont val="Arial"/>
        <family val="2"/>
      </rPr>
      <t>?</t>
    </r>
  </si>
  <si>
    <r>
      <t xml:space="preserve">Does the natural resource fund's most recent publicly available report specify </t>
    </r>
    <r>
      <rPr>
        <i/>
        <sz val="10"/>
        <color theme="5" tint="-0.249977111117893"/>
        <rFont val="Arial"/>
        <family val="2"/>
      </rPr>
      <t>the size of the fund</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</si>
  <si>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deposit and withdrawal amounts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</si>
  <si>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investment returns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</si>
  <si>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the list of assets held</t>
    </r>
    <r>
      <rPr>
        <sz val="10"/>
        <color theme="5" tint="-0.249977111117893"/>
        <rFont val="Arial"/>
        <family val="2"/>
      </rPr>
      <t>?</t>
    </r>
  </si>
  <si>
    <r>
      <t xml:space="preserve">Does the natural resource fund's most recent publicly available annual report specify the fund's </t>
    </r>
    <r>
      <rPr>
        <i/>
        <sz val="10"/>
        <color theme="5" tint="-0.249977111117893"/>
        <rFont val="Arial"/>
        <family val="2"/>
      </rPr>
      <t>asset allocation by asset class</t>
    </r>
    <r>
      <rPr>
        <sz val="10"/>
        <color theme="5" tint="-0.249977111117893"/>
        <rFont val="Arial"/>
        <family val="2"/>
      </rPr>
      <t>?</t>
    </r>
  </si>
  <si>
    <r>
      <rPr>
        <b/>
        <sz val="10"/>
        <color rgb="FF000000"/>
        <rFont val="Arial"/>
        <family val="2"/>
      </rPr>
      <t>Overview:</t>
    </r>
    <r>
      <rPr>
        <sz val="10"/>
        <color rgb="FF000000"/>
        <rFont val="Arial"/>
      </rPr>
      <t xml:space="preserve"> This table provides a summary view of the RGI 2016 questionnaire.  The order of the questions presented here aligns with the order of the questions as presented on the "Detailed View" tab.  Questions appearing in the table below are intended to be read from left to right (i.e. across the columns), and subsequently down each row.  Dashed gray lines have been used to separate groups of questions thematically.</t>
    </r>
  </si>
  <si>
    <r>
      <t>Does the government publicy disclose data on</t>
    </r>
    <r>
      <rPr>
        <i/>
        <sz val="10"/>
        <color theme="5" tint="-0.249977111117893"/>
        <rFont val="Arial"/>
        <family val="2"/>
      </rPr>
      <t xml:space="preserve"> the value of the tax base</t>
    </r>
    <r>
      <rPr>
        <sz val="10"/>
        <color theme="5" tint="-0.249977111117893"/>
        <rFont val="Arial"/>
        <family val="2"/>
      </rPr>
      <t>?</t>
    </r>
  </si>
  <si>
    <r>
      <t xml:space="preserve">Does the government publicy disclose data on </t>
    </r>
    <r>
      <rPr>
        <i/>
        <sz val="10"/>
        <color theme="5" tint="-0.249977111117893"/>
        <rFont val="Arial"/>
        <family val="2"/>
      </rPr>
      <t>the value of tax receipts</t>
    </r>
    <r>
      <rPr>
        <sz val="10"/>
        <color theme="5" tint="-0.249977111117893"/>
        <rFont val="Arial"/>
        <family val="2"/>
      </rPr>
      <t>?</t>
    </r>
  </si>
  <si>
    <r>
      <t xml:space="preserve">Does the government publicy disclose data on </t>
    </r>
    <r>
      <rPr>
        <i/>
        <sz val="10"/>
        <rFont val="Arial"/>
        <family val="2"/>
      </rPr>
      <t>the</t>
    </r>
    <r>
      <rPr>
        <sz val="10"/>
        <rFont val="Arial"/>
        <family val="2"/>
      </rPr>
      <t xml:space="preserve"> </t>
    </r>
    <r>
      <rPr>
        <i/>
        <sz val="10"/>
        <rFont val="Arial"/>
        <family val="2"/>
      </rPr>
      <t>value of the tax base</t>
    </r>
    <r>
      <rPr>
        <sz val="10"/>
        <rFont val="Arial"/>
        <family val="2"/>
      </rPr>
      <t>?</t>
    </r>
  </si>
  <si>
    <r>
      <t xml:space="preserve">Does the government publicy disclose data on </t>
    </r>
    <r>
      <rPr>
        <i/>
        <sz val="10"/>
        <rFont val="Arial"/>
        <family val="2"/>
      </rPr>
      <t>the value of tax receipts</t>
    </r>
    <r>
      <rPr>
        <sz val="10"/>
        <rFont val="Arial"/>
        <family val="2"/>
      </rPr>
      <t>?</t>
    </r>
  </si>
  <si>
    <r>
      <t xml:space="preserve">If such audits are required, does the government specify a </t>
    </r>
    <r>
      <rPr>
        <i/>
        <sz val="10"/>
        <rFont val="Arial"/>
        <family val="2"/>
      </rPr>
      <t>maximum number of years that can elapse</t>
    </r>
    <r>
      <rPr>
        <sz val="10"/>
        <rFont val="Arial"/>
        <family val="2"/>
      </rPr>
      <t xml:space="preserve"> between desk and/or field audits of extractive companies (such that each company must be audited at least once over a certain number of years)?</t>
    </r>
  </si>
  <si>
    <r>
      <t xml:space="preserve">If such audits are required, does the government specify a </t>
    </r>
    <r>
      <rPr>
        <i/>
        <sz val="10"/>
        <color theme="5" tint="-0.249977111117893"/>
        <rFont val="Arial"/>
        <family val="2"/>
      </rPr>
      <t>maximum number of years that can elapse</t>
    </r>
    <r>
      <rPr>
        <sz val="10"/>
        <color theme="5" tint="-0.249977111117893"/>
        <rFont val="Arial"/>
        <family val="2"/>
      </rPr>
      <t xml:space="preserve"> between desk and/or field audits of extractive companies (such that each company must be audited at least once over a certain number of years)?</t>
    </r>
  </si>
  <si>
    <t>Over the past year, have these disclosure requirements been met with respect to environmental and social impact assessments (ESIA's) prepared prior to exploration?</t>
  </si>
  <si>
    <r>
      <t xml:space="preserve">Does this requirement apply to </t>
    </r>
    <r>
      <rPr>
        <i/>
        <sz val="10"/>
        <rFont val="Arial"/>
        <family val="2"/>
      </rPr>
      <t xml:space="preserve">both draft and final versions </t>
    </r>
    <r>
      <rPr>
        <sz val="10"/>
        <rFont val="Arial"/>
        <family val="2"/>
      </rPr>
      <t>of environmental mitigation management plans?</t>
    </r>
  </si>
  <si>
    <t>Are the SOE's annual reports on its finances and operations subject to periodic audits by an external body?</t>
  </si>
  <si>
    <t>No, the reports was not audited over the msot recently concluded audit timeframe or, these reports are not subject to audits.</t>
  </si>
  <si>
    <t>Pending</t>
  </si>
  <si>
    <t>Has the government publicly disclosed these rules?</t>
  </si>
  <si>
    <r>
      <t>Does the government specify numeric rules governing</t>
    </r>
    <r>
      <rPr>
        <i/>
        <sz val="10"/>
        <rFont val="Arial"/>
        <family val="2"/>
      </rPr>
      <t xml:space="preserve"> the size of deposits</t>
    </r>
    <r>
      <rPr>
        <sz val="10"/>
        <rFont val="Arial"/>
        <family val="2"/>
      </rPr>
      <t xml:space="preserve"> into the natural resource fund?</t>
    </r>
  </si>
  <si>
    <r>
      <t>Does the government specify numeric rules governing</t>
    </r>
    <r>
      <rPr>
        <i/>
        <sz val="10"/>
        <rFont val="Arial"/>
        <family val="2"/>
      </rPr>
      <t xml:space="preserve"> the</t>
    </r>
    <r>
      <rPr>
        <sz val="10"/>
        <rFont val="Arial"/>
        <family val="2"/>
      </rPr>
      <t xml:space="preserve"> </t>
    </r>
    <r>
      <rPr>
        <i/>
        <sz val="10"/>
        <rFont val="Arial"/>
        <family val="2"/>
      </rPr>
      <t>size of withdrawals</t>
    </r>
    <r>
      <rPr>
        <sz val="10"/>
        <rFont val="Arial"/>
        <family val="2"/>
      </rPr>
      <t xml:space="preserve"> from the natural resource fund?</t>
    </r>
  </si>
  <si>
    <r>
      <t xml:space="preserve">Does the government specify numeric rules governing deposits into the natural resource fund </t>
    </r>
    <r>
      <rPr>
        <i/>
        <sz val="10"/>
        <rFont val="Arial"/>
        <family val="2"/>
      </rPr>
      <t>by revenue stream</t>
    </r>
    <r>
      <rPr>
        <sz val="10"/>
        <rFont val="Arial"/>
        <family val="2"/>
      </rPr>
      <t xml:space="preserve">?
</t>
    </r>
  </si>
  <si>
    <r>
      <t>Does the government specify numeric rules governing</t>
    </r>
    <r>
      <rPr>
        <i/>
        <sz val="10"/>
        <color theme="4" tint="-0.249977111117893"/>
        <rFont val="Arial"/>
        <family val="2"/>
      </rPr>
      <t xml:space="preserve"> the size of deposits</t>
    </r>
    <r>
      <rPr>
        <sz val="10"/>
        <color theme="4" tint="-0.249977111117893"/>
        <rFont val="Arial"/>
        <family val="2"/>
      </rPr>
      <t xml:space="preserve"> into the natural resource fund?</t>
    </r>
  </si>
  <si>
    <r>
      <t xml:space="preserve">Does the government specify numeric rules governing </t>
    </r>
    <r>
      <rPr>
        <i/>
        <sz val="10"/>
        <color theme="4" tint="-0.249977111117893"/>
        <rFont val="Arial"/>
        <family val="2"/>
      </rPr>
      <t xml:space="preserve">the size of withdrawals </t>
    </r>
    <r>
      <rPr>
        <sz val="10"/>
        <color theme="4" tint="-0.249977111117893"/>
        <rFont val="Arial"/>
        <family val="2"/>
      </rPr>
      <t>from the natural resource fund?</t>
    </r>
  </si>
  <si>
    <t>Does the SOE publicly disclose such reports, and does it do so in a timely manner?</t>
  </si>
  <si>
    <t>Does the government publicly disclose this information, and does it do so in a timely manner?</t>
  </si>
  <si>
    <r>
      <t xml:space="preserve">Does the government publicly disclose this information, and does it do so </t>
    </r>
    <r>
      <rPr>
        <i/>
        <sz val="10"/>
        <rFont val="Arial"/>
        <family val="2"/>
      </rPr>
      <t>in a timely manner</t>
    </r>
    <r>
      <rPr>
        <sz val="10"/>
        <rFont val="Arial"/>
        <family val="2"/>
      </rPr>
      <t>?</t>
    </r>
  </si>
  <si>
    <r>
      <t xml:space="preserve">Does the SOE publicly disclose such reports, and does it do so </t>
    </r>
    <r>
      <rPr>
        <i/>
        <sz val="10"/>
        <rFont val="Arial"/>
        <family val="2"/>
      </rPr>
      <t>in a timely manner</t>
    </r>
    <r>
      <rPr>
        <sz val="10"/>
        <rFont val="Arial"/>
        <family val="2"/>
      </rPr>
      <t>?</t>
    </r>
  </si>
  <si>
    <r>
      <t xml:space="preserve">Does the natural resource fund adhere to this requirement, and does it do so </t>
    </r>
    <r>
      <rPr>
        <i/>
        <sz val="10"/>
        <color theme="5" tint="-0.249977111117893"/>
        <rFont val="Arial"/>
        <family val="2"/>
      </rPr>
      <t>in a timely manner</t>
    </r>
    <r>
      <rPr>
        <sz val="10"/>
        <color theme="5" tint="-0.249977111117893"/>
        <rFont val="Arial"/>
        <family val="2"/>
      </rPr>
      <t>?</t>
    </r>
  </si>
  <si>
    <r>
      <t xml:space="preserve">Does the natural resource fund adhere to this requirement, and does it do so </t>
    </r>
    <r>
      <rPr>
        <i/>
        <sz val="10"/>
        <rFont val="Arial"/>
        <family val="2"/>
      </rPr>
      <t>in a timely manner</t>
    </r>
    <r>
      <rPr>
        <sz val="10"/>
        <rFont val="Arial"/>
        <family val="2"/>
      </rPr>
      <t>?</t>
    </r>
  </si>
  <si>
    <t>Precept 7 |
Revenue Distribution, Part II</t>
  </si>
  <si>
    <t>Precept 8 |
Revenue Volatility</t>
  </si>
  <si>
    <t>This question was extremely difficult to answer during our internal pilot, as most countries do not have such policies (and finding this out can therefore take a long time).  In light of this, what are your thoughts on cutting this from the questionnaire?</t>
  </si>
  <si>
    <t>This, along with the other EITI questions, are intended to get at the issues we discussed surrounding compliance with a specific standard.  Can you confirm this looks ok?</t>
  </si>
  <si>
    <t>Here, do you prefer that we allow researchers to select all options that apply, or attempt to assess which option is most common in practice (which may be more difficult)?</t>
  </si>
  <si>
    <t>These response options were used in the RGI 2013.  Can you confirm they are ok?</t>
  </si>
  <si>
    <t>n/a</t>
  </si>
  <si>
    <t>This question wording was used in the RGI 2013.  Can you confirm the wording is okay?</t>
  </si>
  <si>
    <t>We have scheduled to speak about this on 12/11.  These questions will be updated following that discussion.</t>
  </si>
  <si>
    <t>Given the need to cut questions, we prefer to shift this to the NRC Benchmarking exercise, unless there is a very strong reason to keep the question in the RGI.</t>
  </si>
  <si>
    <t>AB</t>
  </si>
  <si>
    <t>This wording was used for the RGI 2013.  Does the "concentrate" language sound okay?  If not, can you please suggest alternative wording?</t>
  </si>
  <si>
    <t>Can you confirm these response choices are ok?</t>
  </si>
  <si>
    <t>SN</t>
  </si>
  <si>
    <t>In this section, particularly with respect to the questions on reporting practices, most of our questions ask researchers to look at the SOE's annual reports.  We do this for two reasons: (1) in an attempt to ensure that the information is relatively current, and (2) so that researchers don't have to examine many different sources to answer these questions, which would be more time-consuming.  Can you confirm this is okay, or suggest an alternative?  The danger is that we may end up penalizing SOE's that publish this information somewhere, but don't include it in their annual report, although that seems somewhat unlikely.  Relatedly, we spoke previously about similarly couching the questions about disclosures relating to the SOE's sale of the government's share of production in the context of the SOE's annual reports.  Can you confirm that is okay, or suggest the most likely alternative source in which this information is likely to be found (e.g. SOE's website)?</t>
  </si>
  <si>
    <t>During our internal pilot, this question could not be answered effectively, as we do not possess a clear understanding of who should be counted as having a role in the oversight of the extractive sector.  Can you advise?  We will need very clear limits around this issue to make this question work.</t>
  </si>
  <si>
    <t>We've yet to come up with a formulation of this question that easily captures what reference to "indirect" control might look like under law (i.e. how this would be specified, and how we can instruct researchers to look for this information).  Can you advise?  We will need very clear limits around this issue to make this question work.</t>
  </si>
  <si>
    <t>Would it make sense to add append some language to the end of this question, such as: "...when it comes to allocating licenses," or perhaps something like this is never found under a law or some other policy?  Relatedly, note that we've excluded the de facto counterpart for this question, as we are not convinced that researchers would reliably be able to answer such a question.  That said, if you have suggestions on how they might go about this, and do so without too much difficulty, we could look into adding back a de facto counterpart.</t>
  </si>
  <si>
    <t>Are requirements to disclose all of the information specified here generally found under the same law/policy?  If not, we may need to split this into three separate questions.</t>
  </si>
  <si>
    <t>See note above.</t>
  </si>
  <si>
    <t>Do you view this question as important to keep in the questionnaire, or could it be cut?  If it's essential, we can keep it.</t>
  </si>
  <si>
    <t>Over the past year, has the government adhered to these procedures in cases where appeals occured?</t>
  </si>
  <si>
    <t>Over the past year, has the government adhered to these procedures in cases where appeals occurred?</t>
  </si>
  <si>
    <t>To make this question viable, we will need to specify a specific oversight role, as opposed to asking the question more generally (as is currently the case).  Is there a specific role here that we consider a best practice and could ask about using very precise language?</t>
  </si>
  <si>
    <t>See note above.  Also, we are not convinced that researchers will reliably be able to answer this question with any accuracy (as I believe we've discussed previously).  In light of this, could you suggest how researchers might go about this, or, alternatively, would you be averse to cutting this question from the questionnaire?</t>
  </si>
  <si>
    <t>See note above.  This question would be cut if the question above is cut.</t>
  </si>
  <si>
    <t>This wording was used for the RGI 2013.  Does the wording seem okay?  If not, can you please suggest alternative wording?  Also, do you prefer that we ask researchers to select only one answer (focusing on the most comon practice), or instead select all that apply in a given country, even if some are less common that others?</t>
  </si>
  <si>
    <t>We talked about this previously (apologies for forgetting your answer), but this question will pose challenges for the questionnaire in that we don't want to penalize countries that fail to use a model contract.  Can you confirm that we view having a model countries as a best practice for all countries?  Relatedly, we're concerned that it will be impossible to assess whether countries actually adhere to the model countract in practice, or whether this is neccesary (as in cases where the model contract is really just a template, but is not necessary to strictly adhere to).  Given these concerns, do you feel these questions are essential to keep in the questionnaire?   If not, we will cut them.</t>
  </si>
  <si>
    <t>A few points here.  First, could you point me in the direction of a definition of the "value of the tax base"?  There was some difficulty interpreting this during our internal pilot.  Second, how do we define a project for tax purposes?  Are we concerned about a specific mine/site, or perhaps something else?  In addition, what are your thoughts on potentially adding a question here asking about whether the government discloses information on the value of the tax base by tax type, as we've done below when asking about tax receipts?  Is this important/necessary?</t>
  </si>
  <si>
    <t>Is it common for countries to fail to report on specific projects?  We are concerned that this question may be too difficult to answer.  Would you be averse to cutting this question?</t>
  </si>
  <si>
    <t>See note above about projects.</t>
  </si>
  <si>
    <t>We are concerned that our researchers will not be able to easily assess this.  Do you have suggestions on how they might do so?  Would you be averse to cutting this question?</t>
  </si>
  <si>
    <t>Is this an important issue?  I believe this was initially added to ensure that even in countries where a risk-based approach is used, all companies are eventually audited.  But if this is not common in practice, we'll cut this question.  Can youa dvise?</t>
  </si>
  <si>
    <t>Do you feel that researchers will actually be able to answer this question?  If doing so will be challenging, resulting in unreliable answers, we would prefer to cut this question.</t>
  </si>
  <si>
    <t>By a risk-based approach, do we mean that risky companies are audited more often, or tax types where fraud is more liekly to occur are audited more often?</t>
  </si>
  <si>
    <t>I believe this question ended up here by accident, but wanted to confirm with you before removing.  Do we advocate in favor of using a risk-based approach, or could this question be cut?</t>
  </si>
  <si>
    <t>This question is fairly isolated from the rest of the questions in this section.  Are you averse to cutting this question from the questionnaire?</t>
  </si>
  <si>
    <t>In revising the questionnaire, we have removed the FPIC questions (per discussions internally indicating that this is not necessarily a best practice, as it's linked to treaty obligations (or something like that).  Do you have suggestions for an alternative question that we might include on this issue?  Or perhaps the questions in this section on community consultations are sufficient?  
Relatedly, another challenge we've run into is that in some countries, laws/policies don't specify the stage (i.e. exploration v. exploitation) when ESIA's must be conducted.  This makes it impossible to answer a lot of the questions on this topic, with the same concern applying to environmental mitigation management plans and community development plans.  Do you have a clear idea of how we could address this?  Is one stage more important that the other when it comes to conducting ESIAs, etc. (in which case we could cut the questions on the other stage, as we discussed a bit earlier)?</t>
  </si>
  <si>
    <t>Is this essential to include?  If not, we'll cut it from the questionnaire.</t>
  </si>
  <si>
    <t>We are concerned that our researchers will not be able to easily assess this.  Do you have suggestions on how they might do so?  Would you be averse to cutting this question otherwise?</t>
  </si>
  <si>
    <t>Should the wording be changed from "prior to allocating…for exploration" to "prior to opening areas/blocks for exploration?"  Alternatively, would the issue addressed here already be covered by the stuff on community development plans?  If so, we'll cut this question.</t>
  </si>
  <si>
    <t>We spoke about this previously, so I've revised the question a bit to focus on favorable preferential treatment in general terms.  Is this something that is ever seen under a law or policy?  The issue that arose through our previous discussion is that it's hard to pin down a specific area of inquiry, though you noted that sometimes the SOE is afforded special treatment with regard to licensing or taxation.  If we were to rewrite the question to focus on one of those two areas, do you have suggestions for what preferential treatment might look like in a law, for example?  If not, would you be averse to cutting this question?</t>
  </si>
  <si>
    <t>See note above.  This question is pending revision.</t>
  </si>
  <si>
    <t>Would you be averse to cutting this question?</t>
  </si>
  <si>
    <t>In previous discussions (and in slides he provided), Patrick suggested that examples of non-commercial activities that we might not want the SOE to engage in include the development of laws/regulations, oversight/compliance with said laws/regulations, and licensing (which is currently covered above under the question that asks whether the licensing authority is independent/separate from the SOE).   However, do laws/policies generally forbid the SOE from engaging in these activities?  The main concern here is that if keeping this question, we'll need to provide our researchers with some clear advice on what exactly to look for when answering the question.  Or perhaps we could assume that this question is semi-covered by the questions appearing below on quasi-fiscal activities?  Suggestions would be much appreciated!</t>
  </si>
  <si>
    <r>
      <t xml:space="preserve">This question previously asked if the government specified </t>
    </r>
    <r>
      <rPr>
        <i/>
        <sz val="10"/>
        <rFont val="Arial"/>
        <family val="2"/>
      </rPr>
      <t xml:space="preserve">how </t>
    </r>
    <r>
      <rPr>
        <sz val="10"/>
        <rFont val="Arial"/>
        <family val="2"/>
      </rPr>
      <t>the SOE was funded (i.e. revenue retention versus budget allocation).  However, my interpretation of the question was that it was concerned with whether the government clearly specifies how the SOE is funded in numeric terms (i.e. according to a specific retention formula, or %'s, etc.).  Can you offer some guidance here on what exactly we should be asking about?</t>
    </r>
  </si>
  <si>
    <t>See note above.  Wording will be updated here to reflect any wording changes in the above question, per your feedback.</t>
  </si>
  <si>
    <t>Should this Q be reframed to eliminate the part about revenue retention, and just ask whether funding amounts are disclosed more broadly?  The version of the questionnaire that I inherited in the summer focused on revenue retention, but it seems like we would care about funding levels regardless of how the SOE is funded.  Can you advise?</t>
  </si>
  <si>
    <t>We've couched this question in terms of "annual reports" so that we can limit the range of sources that researchers need to consult when answering the questions that appear below on specific types of financial/operational information disclosures.  Given the large number of questions of this kind below, this is more or less a necessity.  We could potentially modify this question to ask if reports are required to be disclosed "at least annually," to get at the idea that some SOE's may disclose more frequently.  However, regardless of the approach we take, I'd like to confirm that the more general framing of these questions - i.e. instructing researchers to look in annual reports - is acceptable to you.  (If not, do you have specific alternative suggestions for how we might proceed?  It may be worth reading through the disclosure questions below to get a better sense of the information we ask about first.)</t>
  </si>
  <si>
    <t>Do you care about this issue?  If not, we'll cut.</t>
  </si>
  <si>
    <t>Can you confirm that all three types of statements here are necessary to ask about/  I believe DMA indicated yes previously, but want to confirm before proceeding.</t>
  </si>
  <si>
    <r>
      <t xml:space="preserve">Here, I simply note that the question does </t>
    </r>
    <r>
      <rPr>
        <i/>
        <sz val="10"/>
        <rFont val="Arial"/>
        <family val="2"/>
      </rPr>
      <t xml:space="preserve">not </t>
    </r>
    <r>
      <rPr>
        <sz val="10"/>
        <rFont val="Arial"/>
        <family val="2"/>
      </rPr>
      <t>ask researchers to assess if the list of JVs is complete, as I don't see a reliable way for researchers to go about answering this question.  That said, wanted to at least highlight the issue here so that you are aware of it (in case you feel strongly about it, we can try to come up with a solution).  The same applies to the questions on subsidiaries below.</t>
    </r>
  </si>
  <si>
    <t>My assumption is that costs/revenues would be linked to the SOE's equity share in most cases.  If you are concerned about specific numeric values here, we'll keep this question.  But if this information is not essential, we will cut.  Can you advise?</t>
  </si>
  <si>
    <t>See note above about JVs and incomplete lists.</t>
  </si>
  <si>
    <t>See note above in the context of the question about "costs and revenues deriving from JVs."</t>
  </si>
  <si>
    <t>Are you okay with our exclusion of a question here on whether the SOE discloses project-specific production volumes?  We can add one if this is important information, but will need to cut a question from somewhere else in this section to do so.</t>
  </si>
  <si>
    <t>Is this question essential to keep?  If not, we will cut.</t>
  </si>
  <si>
    <r>
      <t xml:space="preserve">PH initially suggested adding a question on this (to get at disclosures of specific types of operational information), where upstream activities would encompass some combination of production levels, sites, wells drilled, etc.  However, given the length of this section, is this question essential to keep?  If </t>
    </r>
    <r>
      <rPr>
        <i/>
        <sz val="10"/>
        <rFont val="Arial"/>
        <family val="2"/>
      </rPr>
      <t>yes</t>
    </r>
    <r>
      <rPr>
        <sz val="10"/>
        <rFont val="Arial"/>
        <family val="2"/>
      </rPr>
      <t>, is there a specific (single) type of information you would like to ask about from among the above?</t>
    </r>
  </si>
  <si>
    <t>We do not have a question asking asking if disclosure of audit results is required.  Are you okay with that?</t>
  </si>
  <si>
    <t>In general, all de facto questions are focused on events taking over the past year.  Are you okay with adopting that formulation for this question?  The difficulty is that if we fail to do so, we provide researchers with no clear indication of the time period over which they should assess this question.  If not, could you provide an alternative suggestion?</t>
  </si>
  <si>
    <t>See note above.  Relatedly, would you be okay with us formulating this question so that researchers are instructed to look for information on quasi-fiscal activities in the SOE's annual reports.  If not, can you provide specific suggestions of where they should look for this information?  The advantage of relying on annual reports is that we know the information contained therein is at least somewhat timely.  Relatedly, would you be in favor of adding a question here asking whether the SOE provides a narrative description of these activities?  This was in an earlier version of the questionnaire, but has since been removed.  At the same time, if the SOE discloses the amount spent on each individual activity, we would get a narrative by default.  In any event, suggestions welcome.</t>
  </si>
  <si>
    <r>
      <t xml:space="preserve">This question, as currently worded, asks about how the SOE handles the sale of its </t>
    </r>
    <r>
      <rPr>
        <i/>
        <sz val="10"/>
        <rFont val="Arial"/>
        <family val="2"/>
      </rPr>
      <t xml:space="preserve">own </t>
    </r>
    <r>
      <rPr>
        <sz val="10"/>
        <rFont val="Arial"/>
        <family val="2"/>
      </rPr>
      <t xml:space="preserve">share of production.  Should it be reworded to ask how it sells its own production, but also any in-kind payments collected on behalf of the government (or maybe the terminology here is getting mixed up in my mind, which is entirely possible).  </t>
    </r>
  </si>
  <si>
    <t xml:space="preserve">As was the case with the questions on quasi-fiscal activities above, it would be easiest to frame these questions in the context of the SOE's annual reports.  We discussed this briefly before.  Can you confirm this is okay, or, indicate where this information could be found?  Alternatively, can any of the questions here (i.e. those on sale volume, value, date, and names of buyers be cut)?  </t>
  </si>
  <si>
    <r>
      <t xml:space="preserve">Note that we will </t>
    </r>
    <r>
      <rPr>
        <i/>
        <sz val="10"/>
        <rFont val="Arial"/>
        <family val="2"/>
      </rPr>
      <t xml:space="preserve">not </t>
    </r>
    <r>
      <rPr>
        <sz val="10"/>
        <rFont val="Arial"/>
        <family val="2"/>
      </rPr>
      <t>be assesssing if the list is complete, as we don't feel our researchers can answer this reliably (unless you feel strongly otherwise).</t>
    </r>
  </si>
  <si>
    <t>Is this question formulation okay?  It would potentially be possible to include finer gradations in the response categories here, as the number of board members would presumably be relatively small.</t>
  </si>
  <si>
    <t>This additional question is included here to offer a more historical snapshot of license/contract disclosure, and therefore excludes the focus on events over the past year.  We do not feel that researchers will be able to reliably assess the % of active contracts disclosed in most countries, but have attempted to add as many gradations as possible to the answer categories without reverting to % specifications.  I realize this is an important issue that is simultaneously difficult to ask about, given our need to obtain reliable answers, but would be happy to discuss pros/cons and other options further.</t>
  </si>
  <si>
    <t>Do you think it will be feasible for our researchers to answer this question?  If so, can you provide clear guidance on how they would go about doing so.</t>
  </si>
  <si>
    <t>Who would be penalized in case of a violation, and who would actually impose the penalty?  If this question is only relevant in the context of natural resource funds (who would be targeted by a penalty), we'll cut the question here.   Can you advise?</t>
  </si>
  <si>
    <t>It would be possible to expand the response categories and reframe the question to ask when a budget was most recently disclosed.  Do you prefer that, or are we only concerned about whether there is a budget for the current year?</t>
  </si>
  <si>
    <t>Based on conversations with DMI, this shadow question will indirectly capture whether the government discloses the non-resource fiscal budget, which can be back-calculated as long as we know total resource revenues received and total government expenditures.  No comment needed if okay, but drawing your attention here for future reference.</t>
  </si>
  <si>
    <t xml:space="preserve">Is this necessary to ask about, or would the question below on whether this info is disclosed suffice?  </t>
  </si>
  <si>
    <t>What is meant by type of loan?  Can you offer specific terminology that we can instruct our researchers to look at.</t>
  </si>
  <si>
    <t>Are we concerned about the names of specific institutional/country lenders here, or simply whether lenders are domestic or foreign?  Is this question essential to keep?</t>
  </si>
  <si>
    <t>AB initially suggested this wording on vertical distribution.  Can you both confirm that wording is okay here?</t>
  </si>
  <si>
    <t>Note that this question will not assess whether all fiscal terms employed in a given country are specified, as this would be too time-consuming for our researchers to assess.  In answering this question, should we instruct our researchers to look for statements that law/policy specifies a list of different types of fiscal terms, or, more specifically, % values indicating what % of revenues received via each stream are transferred (or both).  Guidance appreciated.</t>
  </si>
  <si>
    <t>See note about about parallel question on revenue streams.</t>
  </si>
  <si>
    <t>In cases where a country has multiple natural resource funds, which one should our researchers focus on?  Could you suggest precise criteria on how to do this, so that our researchers direct their efforts appropriately?  
Also, for all questions in this section that ask about disclosures (including for rules governing various things), is the relevant timeframe a calendar year or a fiscal year?</t>
  </si>
  <si>
    <t>See note below.</t>
  </si>
  <si>
    <t>I think this question could be cut on the grounds that in the questions appearing below, we ask if the government specifies rules governing deposits and withdrawals under law/publicly documented policies, which implies they are disclosed by default.  I think we can cut the question above for the same reason.  Would you be okay with this?</t>
  </si>
  <si>
    <t>Is it worth adding a question here on deposits being specified by commodity type as well?  The same question also applies here as above - are we primarily concerned about what streams are covered, what % of each stream goes into the fund, or both?</t>
  </si>
  <si>
    <t>During our internal pilot, this question could not be answered very easily, as it's unclear what sources our researchers would turn to when seeking the type of evidence that would be necessary to answer this question.  Could you provide some guidance, and perhaps an example of a violation and how it was discovered.  Do you feel that our researchers will actually be able to answer this reliably?  If not, we would advise cutting.</t>
  </si>
  <si>
    <t>During our internal pilot, this question could not be answered very easily, as it's unclear what sources our researchers would turn to when seeking the type of evidence that would be necessary to answer this question.  Could you provide some guidance?  Do you feel that our researchers will actually be able to answer this reliably?  If not, we would advise cutting.</t>
  </si>
  <si>
    <t>We previously discussed cutting this question on the grounds that investing in domestic assets would be fine as long as spending passed through the normal budget process.  That said, we may have room to keep the question in the questionnaire. If that is possible, would you advise doing so, or could we just cut this question (in short, how essential is it that this question stays)?</t>
  </si>
  <si>
    <t>Does legislation actually use this language (i.e. make reference to the "ultimate authority"?  If not, can you provide clear guidance on how researchers should go about answering this?</t>
  </si>
  <si>
    <t>See note above on ultimate authority; analagous issue here.</t>
  </si>
  <si>
    <t>How challenging will this be for our researchers to assess?  Presumably, clear roles would need to be specified in order for our researchers to identify who the ultimate authority, fund manager, and operational manager even are.  In light of this, it seems that this question could be cut and turned into a shadow question based on researchers' answers to the above three questions on fund roles.  Thoughts?</t>
  </si>
  <si>
    <t>What would a violation of this look like in practice?  Do you feel our researchers would be able to assess this reliably?  If not, would suggest cutting.</t>
  </si>
  <si>
    <r>
      <t xml:space="preserve">If you prefer, we can add a gradation to the question indicating something like "is the fund required to produce reports </t>
    </r>
    <r>
      <rPr>
        <i/>
        <sz val="10"/>
        <rFont val="Arial"/>
        <family val="2"/>
      </rPr>
      <t xml:space="preserve">at least </t>
    </r>
    <r>
      <rPr>
        <sz val="10"/>
        <rFont val="Arial"/>
        <family val="2"/>
      </rPr>
      <t>annualy."  However, for the purposes of enabling researchers to answer this question (and those on information disclosure that follow) mor easily, we'd like to have them focus on the most recent annual report.  Can you confirm this is okay?</t>
    </r>
  </si>
  <si>
    <t>Would you be okay with cutting this?  In most places throughout the questionnaire, we ask if the reports are disclosed or not, but don't include questions about whether doing so is actually required.  If you feel strongly about this, we can aim to keep it here.</t>
  </si>
  <si>
    <t>See note above about annual reporting.</t>
  </si>
  <si>
    <t>What are your thoughts on adding a distinction here about disclosures in the aggregate versus on a per-transaction basis?  Does the latter ever occur in practice?  I'm not sure we could accommodate an additional question regardless, but happy to hear your thoughts.</t>
  </si>
  <si>
    <t>What are your thoughts on adding a distinction here about disclosures in the aggregate versus on a per-asset (or asset class?) basis?  Does the latter ever occur in practice?  I'm not sure we could accommodate an additional question regardless, but happy to hear your thoughts.</t>
  </si>
  <si>
    <t>Is this common in practice?  Is specificying assets held by asset class more common?  In short, can you confirm that funds do publish full lists of assets?  If not, we'll alter or simply cut this question.</t>
  </si>
  <si>
    <t>How would you advise handling this if civil servants more broadly are subejct to a code of conduct?  Would it be okay to answer this question on those grounds?  Or do we care only about a fund-specific code of conduct?  More broadly, is it essential to keep this question?  It's a relatively isolated issue within this section and would make for an easy cut.</t>
  </si>
  <si>
    <t>Do you feel that researchers will actually be able to answer this question?  If doing so will be challenging, resulting in unreliable answers, we would prefer to cut this question.  If you prefer to keep it, can you provide precise guidance on how researchers would go about answering this?</t>
  </si>
  <si>
    <t>Reviewer
Response</t>
  </si>
  <si>
    <t>PH, AG</t>
  </si>
  <si>
    <t>FB, PH</t>
  </si>
  <si>
    <t>FB, TL</t>
  </si>
  <si>
    <t>SN, VV</t>
  </si>
  <si>
    <t>AG, DMI, DMA</t>
  </si>
  <si>
    <t>DMI, AB</t>
  </si>
  <si>
    <t>VV, AB</t>
  </si>
  <si>
    <t>FB, AB</t>
  </si>
  <si>
    <t>FB, AG</t>
  </si>
  <si>
    <r>
      <rPr>
        <b/>
        <sz val="10"/>
        <color rgb="FF000000"/>
        <rFont val="Arial"/>
        <family val="2"/>
      </rPr>
      <t xml:space="preserve">Notes: </t>
    </r>
    <r>
      <rPr>
        <sz val="10"/>
        <color rgb="FF000000"/>
        <rFont val="Arial"/>
      </rPr>
      <t>Cells with a black background indicate the total number of questions that will be answered by researchers (263 total).  Shadow questions can be computed automatically based on researchers' answers to other questions.</t>
    </r>
  </si>
  <si>
    <t>(Scored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</si>
</sst>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00"/>
    <numFmt numFmtId="165" formatCode="0.000"/>
  </numFmts>
  <fonts count="33" x14ac:knownFonts="1">
    <font>
      <sz val="10"/>
      <color rgb="FF000000"/>
      <name val="Arial"/>
    </font>
    <font>
      <sz val="10"/>
      <name val="Arial"/>
      <family val="2"/>
    </font>
    <font>
      <b/>
      <sz val="10"/>
      <name val="Arial"/>
      <family val="2"/>
    </font>
    <font>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amily val="2"/>
    </font>
    <font>
      <sz val="10"/>
      <color theme="1"/>
      <name val="Arial"/>
      <family val="2"/>
    </font>
    <font>
      <sz val="11"/>
      <color rgb="FFFF0000"/>
      <name val="Calibri"/>
      <family val="2"/>
      <scheme val="minor"/>
    </font>
    <font>
      <b/>
      <sz val="10"/>
      <color rgb="FF000000"/>
      <name val="Arial"/>
      <family val="2"/>
    </font>
    <font>
      <b/>
      <sz val="10"/>
      <color theme="1"/>
      <name val="Arial"/>
      <family val="2"/>
    </font>
    <font>
      <sz val="18"/>
      <color theme="0"/>
      <name val="Arial"/>
      <family val="2"/>
    </font>
    <font>
      <i/>
      <sz val="10"/>
      <color rgb="FF000000"/>
      <name val="Arial"/>
      <family val="2"/>
    </font>
    <font>
      <sz val="10"/>
      <color rgb="FF000000"/>
      <name val="Arial"/>
      <family val="2"/>
    </font>
    <font>
      <b/>
      <sz val="10"/>
      <color theme="0"/>
      <name val="Arial"/>
      <family val="2"/>
    </font>
    <font>
      <b/>
      <sz val="10"/>
      <color theme="1"/>
      <name val="Arial"/>
      <family val="2"/>
    </font>
    <font>
      <b/>
      <sz val="10"/>
      <color rgb="FFC00000"/>
      <name val="Arial"/>
      <family val="2"/>
    </font>
    <font>
      <sz val="10"/>
      <color theme="4" tint="-0.249977111117893"/>
      <name val="Arial"/>
      <family val="2"/>
    </font>
    <font>
      <b/>
      <sz val="10"/>
      <color theme="4" tint="-0.249977111117893"/>
      <name val="Arial"/>
      <family val="2"/>
    </font>
    <font>
      <b/>
      <i/>
      <sz val="10"/>
      <color theme="4" tint="-0.249977111117893"/>
      <name val="Arial"/>
      <family val="2"/>
    </font>
    <font>
      <i/>
      <sz val="10"/>
      <color theme="4" tint="-0.249977111117893"/>
      <name val="Arial"/>
      <family val="2"/>
    </font>
    <font>
      <sz val="10"/>
      <color theme="5" tint="-0.249977111117893"/>
      <name val="Arial"/>
      <family val="2"/>
    </font>
    <font>
      <i/>
      <sz val="10"/>
      <color theme="5" tint="-0.249977111117893"/>
      <name val="Arial"/>
      <family val="2"/>
    </font>
    <font>
      <b/>
      <sz val="10"/>
      <color theme="5" tint="-0.249977111117893"/>
      <name val="Arial"/>
      <family val="2"/>
    </font>
    <font>
      <sz val="10"/>
      <color rgb="FFC55A11"/>
      <name val="Arial"/>
      <family val="2"/>
    </font>
    <font>
      <strike/>
      <sz val="10"/>
      <color theme="4" tint="-0.249977111117893"/>
      <name val="Arial"/>
      <family val="2"/>
    </font>
    <font>
      <strike/>
      <sz val="10"/>
      <color theme="5" tint="-0.249977111117893"/>
      <name val="Arial"/>
      <family val="2"/>
    </font>
    <font>
      <b/>
      <i/>
      <sz val="10"/>
      <color rgb="FF000000"/>
      <name val="Arial"/>
      <family val="2"/>
    </font>
    <font>
      <b/>
      <sz val="12"/>
      <color theme="0"/>
      <name val="Arial"/>
      <family val="2"/>
    </font>
    <font>
      <b/>
      <i/>
      <sz val="10"/>
      <name val="Arial"/>
      <family val="2"/>
    </font>
    <font>
      <i/>
      <sz val="10"/>
      <name val="Arial"/>
      <family val="2"/>
    </font>
  </fonts>
  <fills count="39">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rgb="FFFFFFFF"/>
      </patternFill>
    </fill>
    <fill>
      <patternFill patternType="solid">
        <fgColor theme="6"/>
        <bgColor theme="6"/>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5"/>
        <bgColor theme="6"/>
      </patternFill>
    </fill>
    <fill>
      <patternFill patternType="solid">
        <fgColor theme="7" tint="-0.249977111117893"/>
        <bgColor theme="6"/>
      </patternFill>
    </fill>
    <fill>
      <patternFill patternType="solid">
        <fgColor theme="9" tint="0.39997558519241921"/>
        <bgColor theme="6"/>
      </patternFill>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59999389629810485"/>
        <bgColor theme="5" tint="0.59999389629810485"/>
      </patternFill>
    </fill>
    <fill>
      <patternFill patternType="solid">
        <fgColor theme="4" tint="0.79998168889431442"/>
        <bgColor theme="6"/>
      </patternFill>
    </fill>
    <fill>
      <patternFill patternType="solid">
        <fgColor theme="7" tint="0.39997558519241921"/>
        <bgColor indexed="64"/>
      </patternFill>
    </fill>
    <fill>
      <patternFill patternType="solid">
        <fgColor theme="0"/>
        <bgColor indexed="64"/>
      </patternFill>
    </fill>
    <fill>
      <patternFill patternType="solid">
        <fgColor theme="4" tint="0.39997558519241921"/>
        <bgColor theme="6"/>
      </patternFill>
    </fill>
    <fill>
      <patternFill patternType="solid">
        <fgColor rgb="FFFCC8F1"/>
        <bgColor indexed="64"/>
      </patternFill>
    </fill>
    <fill>
      <patternFill patternType="solid">
        <fgColor rgb="FFFA90E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79998168889431442"/>
        <bgColor theme="5" tint="0.59999389629810485"/>
      </patternFill>
    </fill>
    <fill>
      <patternFill patternType="solid">
        <fgColor theme="4" tint="0.39997558519241921"/>
        <bgColor theme="5" tint="-0.499984740745262"/>
      </patternFill>
    </fill>
    <fill>
      <patternFill patternType="solid">
        <fgColor theme="1"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theme="5" tint="0.79998168889431442"/>
      </patternFill>
    </fill>
    <fill>
      <patternFill patternType="solid">
        <fgColor theme="0" tint="-0.249977111117893"/>
        <bgColor theme="5" tint="0.59999389629810485"/>
      </patternFill>
    </fill>
    <fill>
      <patternFill patternType="solid">
        <fgColor theme="0" tint="-0.499984740745262"/>
        <bgColor theme="5" tint="-0.499984740745262"/>
      </patternFill>
    </fill>
    <fill>
      <patternFill patternType="solid">
        <fgColor rgb="FFFCC8F1"/>
        <bgColor theme="6"/>
      </patternFill>
    </fill>
  </fills>
  <borders count="8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thin">
        <color theme="6"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top/>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style="medium">
        <color theme="0"/>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theme="0"/>
      </bottom>
      <diagonal/>
    </border>
    <border>
      <left style="medium">
        <color theme="0"/>
      </left>
      <right style="medium">
        <color theme="0"/>
      </right>
      <top/>
      <bottom style="medium">
        <color auto="1"/>
      </bottom>
      <diagonal/>
    </border>
    <border>
      <left/>
      <right style="medium">
        <color theme="0"/>
      </right>
      <top/>
      <bottom/>
      <diagonal/>
    </border>
    <border>
      <left/>
      <right style="medium">
        <color theme="0"/>
      </right>
      <top style="medium">
        <color auto="1"/>
      </top>
      <bottom/>
      <diagonal/>
    </border>
    <border>
      <left style="mediumDashed">
        <color auto="1"/>
      </left>
      <right style="thin">
        <color auto="1"/>
      </right>
      <top style="medium">
        <color auto="1"/>
      </top>
      <bottom style="thin">
        <color auto="1"/>
      </bottom>
      <diagonal/>
    </border>
    <border>
      <left style="thin">
        <color auto="1"/>
      </left>
      <right/>
      <top style="medium">
        <color auto="1"/>
      </top>
      <bottom style="medium">
        <color auto="1"/>
      </bottom>
      <diagonal/>
    </border>
    <border>
      <left style="mediumDashed">
        <color auto="1"/>
      </left>
      <right style="thin">
        <color auto="1"/>
      </right>
      <top style="thin">
        <color auto="1"/>
      </top>
      <bottom style="medium">
        <color auto="1"/>
      </bottom>
      <diagonal/>
    </border>
    <border>
      <left style="mediumDashed">
        <color auto="1"/>
      </left>
      <right/>
      <top/>
      <bottom style="medium">
        <color auto="1"/>
      </bottom>
      <diagonal/>
    </border>
    <border>
      <left style="mediumDashed">
        <color auto="1"/>
      </left>
      <right style="thin">
        <color auto="1"/>
      </right>
      <top/>
      <bottom style="thin">
        <color auto="1"/>
      </bottom>
      <diagonal/>
    </border>
    <border>
      <left style="mediumDashed">
        <color auto="1"/>
      </left>
      <right style="thin">
        <color auto="1"/>
      </right>
      <top style="thin">
        <color auto="1"/>
      </top>
      <bottom style="thin">
        <color auto="1"/>
      </bottom>
      <diagonal/>
    </border>
    <border>
      <left style="mediumDashed">
        <color auto="1"/>
      </left>
      <right style="thin">
        <color auto="1"/>
      </right>
      <top style="thin">
        <color auto="1"/>
      </top>
      <bottom/>
      <diagonal/>
    </border>
    <border>
      <left style="mediumDashed">
        <color auto="1"/>
      </left>
      <right/>
      <top style="medium">
        <color auto="1"/>
      </top>
      <bottom style="medium">
        <color auto="1"/>
      </bottom>
      <diagonal/>
    </border>
    <border>
      <left style="mediumDashed">
        <color auto="1"/>
      </left>
      <right style="thin">
        <color auto="1"/>
      </right>
      <top/>
      <bottom style="medium">
        <color auto="1"/>
      </bottom>
      <diagonal/>
    </border>
    <border>
      <left style="mediumDashed">
        <color auto="1"/>
      </left>
      <right style="thin">
        <color auto="1"/>
      </right>
      <top style="medium">
        <color auto="1"/>
      </top>
      <bottom style="medium">
        <color auto="1"/>
      </bottom>
      <diagonal/>
    </border>
    <border>
      <left style="medium">
        <color theme="0"/>
      </left>
      <right style="medium">
        <color theme="0"/>
      </right>
      <top style="medium">
        <color theme="0"/>
      </top>
      <bottom style="mediumDashed">
        <color theme="1" tint="0.499984740745262"/>
      </bottom>
      <diagonal/>
    </border>
    <border>
      <left style="medium">
        <color theme="0"/>
      </left>
      <right style="medium">
        <color theme="0"/>
      </right>
      <top style="mediumDashed">
        <color theme="1" tint="0.499984740745262"/>
      </top>
      <bottom style="mediumDashed">
        <color theme="1" tint="0.499984740745262"/>
      </bottom>
      <diagonal/>
    </border>
    <border>
      <left style="medium">
        <color theme="0"/>
      </left>
      <right/>
      <top style="mediumDashed">
        <color theme="1" tint="0.499984740745262"/>
      </top>
      <bottom/>
      <diagonal/>
    </border>
    <border>
      <left style="medium">
        <color theme="0"/>
      </left>
      <right/>
      <top/>
      <bottom/>
      <diagonal/>
    </border>
    <border>
      <left style="medium">
        <color theme="0"/>
      </left>
      <right/>
      <top/>
      <bottom style="mediumDashed">
        <color theme="1" tint="0.499984740745262"/>
      </bottom>
      <diagonal/>
    </border>
    <border>
      <left style="medium">
        <color theme="0"/>
      </left>
      <right/>
      <top style="mediumDashed">
        <color theme="1" tint="0.499984740745262"/>
      </top>
      <bottom style="mediumDashed">
        <color theme="1" tint="0.499984740745262"/>
      </bottom>
      <diagonal/>
    </border>
    <border>
      <left style="medium">
        <color theme="0"/>
      </left>
      <right/>
      <top style="medium">
        <color theme="0"/>
      </top>
      <bottom style="mediumDashed">
        <color theme="1" tint="0.499984740745262"/>
      </bottom>
      <diagonal/>
    </border>
    <border>
      <left style="medium">
        <color theme="0"/>
      </left>
      <right style="medium">
        <color theme="0"/>
      </right>
      <top/>
      <bottom style="mediumDashed">
        <color theme="1" tint="0.499984740745262"/>
      </bottom>
      <diagonal/>
    </border>
    <border>
      <left style="medium">
        <color theme="0"/>
      </left>
      <right style="medium">
        <color theme="0"/>
      </right>
      <top/>
      <bottom/>
      <diagonal/>
    </border>
    <border>
      <left style="medium">
        <color theme="0"/>
      </left>
      <right style="medium">
        <color theme="0"/>
      </right>
      <top style="mediumDashed">
        <color theme="1" tint="0.499984740745262"/>
      </top>
      <bottom style="medium">
        <color theme="0"/>
      </bottom>
      <diagonal/>
    </border>
    <border>
      <left style="medium">
        <color theme="0"/>
      </left>
      <right/>
      <top style="mediumDashed">
        <color theme="1" tint="0.499984740745262"/>
      </top>
      <bottom style="medium">
        <color theme="0"/>
      </bottom>
      <diagonal/>
    </border>
    <border>
      <left style="medium">
        <color theme="0"/>
      </left>
      <right style="medium">
        <color theme="0"/>
      </right>
      <top style="medium">
        <color theme="0"/>
      </top>
      <bottom/>
      <diagonal/>
    </border>
    <border>
      <left/>
      <right/>
      <top style="medium">
        <color theme="0"/>
      </top>
      <bottom style="medium">
        <color auto="1"/>
      </bottom>
      <diagonal/>
    </border>
    <border>
      <left style="medium">
        <color theme="0"/>
      </left>
      <right/>
      <top style="medium">
        <color auto="1"/>
      </top>
      <bottom style="medium">
        <color theme="0"/>
      </bottom>
      <diagonal/>
    </border>
    <border>
      <left style="medium">
        <color theme="0"/>
      </left>
      <right style="medium">
        <color theme="0"/>
      </right>
      <top style="mediumDashed">
        <color theme="1" tint="0.499984740745262"/>
      </top>
      <bottom/>
      <diagonal/>
    </border>
    <border>
      <left style="medium">
        <color theme="0"/>
      </left>
      <right/>
      <top style="medium">
        <color theme="0"/>
      </top>
      <bottom/>
      <diagonal/>
    </border>
    <border>
      <left/>
      <right/>
      <top style="medium">
        <color theme="0"/>
      </top>
      <bottom style="mediumDashed">
        <color theme="1" tint="0.499984740745262"/>
      </bottom>
      <diagonal/>
    </border>
    <border>
      <left style="thin">
        <color auto="1"/>
      </left>
      <right style="thin">
        <color auto="1"/>
      </right>
      <top style="medium">
        <color auto="1"/>
      </top>
      <bottom style="thin">
        <color auto="1"/>
      </bottom>
      <diagonal/>
    </border>
    <border>
      <left style="thin">
        <color auto="1"/>
      </left>
      <right style="mediumDashed">
        <color auto="1"/>
      </right>
      <top style="thin">
        <color auto="1"/>
      </top>
      <bottom style="medium">
        <color auto="1"/>
      </bottom>
      <diagonal/>
    </border>
  </borders>
  <cellStyleXfs count="2">
    <xf numFmtId="0" fontId="0" fillId="0" borderId="0"/>
    <xf numFmtId="9" fontId="15" fillId="0" borderId="0" applyFont="0" applyFill="0" applyBorder="0" applyAlignment="0" applyProtection="0"/>
  </cellStyleXfs>
  <cellXfs count="448">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7" fillId="4" borderId="5" xfId="0" applyFont="1" applyFill="1" applyBorder="1" applyAlignment="1">
      <alignment horizontal="left" vertical="center" wrapText="1"/>
    </xf>
    <xf numFmtId="0" fontId="1" fillId="0" borderId="5" xfId="0" applyFont="1" applyBorder="1" applyAlignment="1">
      <alignment horizontal="left" vertical="top" wrapText="1"/>
    </xf>
    <xf numFmtId="0" fontId="1" fillId="5" borderId="5" xfId="0" applyFont="1" applyFill="1" applyBorder="1" applyAlignment="1">
      <alignment horizontal="left" vertical="top" wrapText="1"/>
    </xf>
    <xf numFmtId="0" fontId="6" fillId="3" borderId="5" xfId="0" applyFont="1" applyFill="1" applyBorder="1" applyAlignment="1">
      <alignment horizontal="left" vertical="top" wrapText="1"/>
    </xf>
    <xf numFmtId="49" fontId="7" fillId="4" borderId="5" xfId="0" applyNumberFormat="1"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3" borderId="5" xfId="0" applyFont="1" applyFill="1" applyBorder="1" applyAlignment="1">
      <alignment wrapText="1"/>
    </xf>
    <xf numFmtId="49" fontId="1" fillId="4"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9"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0" fillId="0" borderId="5" xfId="0" applyBorder="1" applyAlignment="1">
      <alignment wrapText="1"/>
    </xf>
    <xf numFmtId="0" fontId="1" fillId="3" borderId="0" xfId="0" applyFont="1" applyFill="1" applyBorder="1" applyAlignment="1">
      <alignment horizontal="left" vertical="top" wrapText="1"/>
    </xf>
    <xf numFmtId="0" fontId="10" fillId="0" borderId="0" xfId="0" applyFont="1" applyFill="1" applyAlignment="1">
      <alignment wrapText="1"/>
    </xf>
    <xf numFmtId="0" fontId="10" fillId="10" borderId="0" xfId="0" applyFont="1" applyFill="1" applyAlignment="1">
      <alignment wrapText="1"/>
    </xf>
    <xf numFmtId="0" fontId="10" fillId="0" borderId="0" xfId="0" quotePrefix="1" applyFont="1" applyFill="1" applyAlignment="1">
      <alignment wrapText="1"/>
    </xf>
    <xf numFmtId="0" fontId="10" fillId="0" borderId="0" xfId="0" applyFont="1" applyAlignment="1">
      <alignment wrapText="1"/>
    </xf>
    <xf numFmtId="0" fontId="4" fillId="0" borderId="0" xfId="0" applyFont="1" applyAlignment="1"/>
    <xf numFmtId="0" fontId="11" fillId="0" borderId="0" xfId="0" applyFont="1" applyAlignment="1"/>
    <xf numFmtId="0" fontId="10" fillId="11" borderId="0" xfId="0" applyFont="1" applyFill="1" applyAlignment="1">
      <alignment wrapText="1"/>
    </xf>
    <xf numFmtId="0" fontId="4" fillId="0" borderId="5" xfId="0" applyFont="1" applyBorder="1" applyAlignment="1">
      <alignment wrapText="1"/>
    </xf>
    <xf numFmtId="0" fontId="0" fillId="0" borderId="0" xfId="0" applyFont="1" applyAlignment="1">
      <alignment horizontal="left"/>
    </xf>
    <xf numFmtId="0" fontId="1" fillId="11" borderId="5" xfId="0" applyFont="1" applyFill="1" applyBorder="1" applyAlignment="1">
      <alignment horizontal="left" vertical="top" wrapText="1"/>
    </xf>
    <xf numFmtId="0" fontId="0" fillId="0" borderId="0" xfId="0" applyFont="1" applyAlignment="1">
      <alignment horizontal="left" indent="1"/>
    </xf>
    <xf numFmtId="164" fontId="0" fillId="0" borderId="0" xfId="0" applyNumberFormat="1" applyFont="1" applyAlignment="1"/>
    <xf numFmtId="165" fontId="0" fillId="0" borderId="0" xfId="0" applyNumberFormat="1" applyFont="1" applyAlignment="1"/>
    <xf numFmtId="2" fontId="0" fillId="0" borderId="0" xfId="0" applyNumberFormat="1" applyFont="1" applyAlignment="1"/>
    <xf numFmtId="0" fontId="0" fillId="0" borderId="0" xfId="0" applyFont="1" applyAlignment="1">
      <alignment wrapText="1"/>
    </xf>
    <xf numFmtId="0" fontId="11" fillId="0" borderId="0" xfId="0" applyFont="1" applyAlignment="1">
      <alignment horizontal="left" vertical="top" wrapText="1"/>
    </xf>
    <xf numFmtId="2" fontId="12" fillId="9" borderId="8" xfId="0" applyNumberFormat="1" applyFont="1" applyFill="1" applyBorder="1" applyAlignment="1">
      <alignment horizontal="right"/>
    </xf>
    <xf numFmtId="0" fontId="1" fillId="3" borderId="7" xfId="0" applyFont="1" applyFill="1" applyBorder="1" applyAlignment="1">
      <alignment horizontal="left" vertical="top" wrapText="1"/>
    </xf>
    <xf numFmtId="0" fontId="1" fillId="3" borderId="2"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3" borderId="5" xfId="0" applyFont="1" applyFill="1" applyBorder="1" applyAlignment="1">
      <alignment horizontal="left" vertical="top" wrapText="1"/>
    </xf>
    <xf numFmtId="0" fontId="2" fillId="14" borderId="5" xfId="0" applyFont="1" applyFill="1" applyBorder="1" applyAlignment="1">
      <alignment horizontal="left" vertical="top" wrapText="1"/>
    </xf>
    <xf numFmtId="0" fontId="13" fillId="15" borderId="0" xfId="0" applyFont="1" applyFill="1" applyAlignment="1"/>
    <xf numFmtId="0" fontId="11" fillId="0" borderId="0" xfId="0" applyFont="1" applyAlignment="1">
      <alignment horizontal="left"/>
    </xf>
    <xf numFmtId="0" fontId="14" fillId="0" borderId="0" xfId="0" applyFont="1" applyAlignment="1"/>
    <xf numFmtId="43" fontId="0" fillId="0" borderId="0" xfId="0" applyNumberFormat="1" applyFont="1" applyAlignment="1"/>
    <xf numFmtId="10" fontId="2" fillId="13" borderId="5" xfId="1" applyNumberFormat="1" applyFont="1" applyFill="1" applyBorder="1" applyAlignment="1">
      <alignment horizontal="left" vertical="top" wrapText="1"/>
    </xf>
    <xf numFmtId="10" fontId="1" fillId="3" borderId="5" xfId="1" applyNumberFormat="1" applyFont="1" applyFill="1" applyBorder="1" applyAlignment="1">
      <alignment horizontal="left" vertical="top" wrapText="1"/>
    </xf>
    <xf numFmtId="10" fontId="1" fillId="0" borderId="0" xfId="1" applyNumberFormat="1" applyFont="1" applyFill="1" applyBorder="1" applyAlignment="1">
      <alignment wrapText="1"/>
    </xf>
    <xf numFmtId="10" fontId="3" fillId="0" borderId="0" xfId="1" applyNumberFormat="1" applyFont="1" applyFill="1" applyBorder="1" applyAlignment="1">
      <alignment horizontal="left" vertical="top" wrapText="1"/>
    </xf>
    <xf numFmtId="10" fontId="4" fillId="0" borderId="0" xfId="1" applyNumberFormat="1" applyFont="1" applyFill="1" applyBorder="1" applyAlignment="1">
      <alignment horizontal="left" vertical="top" wrapText="1"/>
    </xf>
    <xf numFmtId="10" fontId="0" fillId="0" borderId="0" xfId="1" applyNumberFormat="1" applyFont="1" applyAlignment="1"/>
    <xf numFmtId="0" fontId="5" fillId="0" borderId="0"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horizontal="left"/>
    </xf>
    <xf numFmtId="0" fontId="16" fillId="16" borderId="0" xfId="0" applyFont="1" applyFill="1" applyBorder="1" applyAlignment="1">
      <alignment wrapText="1"/>
    </xf>
    <xf numFmtId="0" fontId="1" fillId="9" borderId="7" xfId="0" applyFont="1" applyFill="1" applyBorder="1" applyAlignment="1">
      <alignment horizontal="left" vertical="top" wrapText="1"/>
    </xf>
    <xf numFmtId="0" fontId="0" fillId="0" borderId="0" xfId="0" applyFont="1" applyAlignment="1">
      <alignment horizontal="left" vertical="top"/>
    </xf>
    <xf numFmtId="0" fontId="16" fillId="15" borderId="9" xfId="0" applyFont="1" applyFill="1" applyBorder="1" applyAlignment="1">
      <alignment horizontal="left" vertical="top" wrapText="1"/>
    </xf>
    <xf numFmtId="0" fontId="16" fillId="15" borderId="10" xfId="0" applyFont="1" applyFill="1" applyBorder="1" applyAlignment="1">
      <alignment horizontal="left" vertical="top" wrapText="1"/>
    </xf>
    <xf numFmtId="0" fontId="16" fillId="15" borderId="11" xfId="0" applyFont="1" applyFill="1" applyBorder="1" applyAlignment="1">
      <alignment horizontal="left" vertical="top" wrapText="1"/>
    </xf>
    <xf numFmtId="0" fontId="0" fillId="0" borderId="12" xfId="0" applyFont="1" applyBorder="1" applyAlignment="1">
      <alignment horizontal="center" vertical="center" wrapText="1"/>
    </xf>
    <xf numFmtId="0" fontId="0" fillId="5" borderId="0" xfId="0" applyFont="1" applyFill="1" applyBorder="1" applyAlignment="1">
      <alignment horizontal="left" vertical="top" wrapText="1"/>
    </xf>
    <xf numFmtId="0" fontId="0" fillId="17" borderId="0" xfId="0" applyFont="1" applyFill="1" applyBorder="1" applyAlignment="1">
      <alignment horizontal="left" vertical="top" wrapText="1"/>
    </xf>
    <xf numFmtId="0" fontId="0" fillId="0" borderId="14" xfId="0" applyFont="1" applyBorder="1" applyAlignment="1">
      <alignment horizontal="center" vertical="center" wrapText="1"/>
    </xf>
    <xf numFmtId="0" fontId="0" fillId="5" borderId="15" xfId="0" applyFont="1" applyFill="1" applyBorder="1" applyAlignment="1">
      <alignment horizontal="left" vertical="top" wrapText="1"/>
    </xf>
    <xf numFmtId="0" fontId="0" fillId="17" borderId="15"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17" borderId="10" xfId="0" applyFont="1" applyFill="1" applyBorder="1" applyAlignment="1">
      <alignment horizontal="left" vertical="top" wrapText="1"/>
    </xf>
    <xf numFmtId="0" fontId="4" fillId="0" borderId="9" xfId="0" applyFont="1" applyBorder="1" applyAlignment="1">
      <alignment horizontal="center" vertical="center" wrapText="1"/>
    </xf>
    <xf numFmtId="0" fontId="16" fillId="15" borderId="0" xfId="0" applyFont="1" applyFill="1" applyBorder="1" applyAlignment="1">
      <alignment horizontal="left" vertical="top" wrapText="1"/>
    </xf>
    <xf numFmtId="0" fontId="4" fillId="0" borderId="0" xfId="0" applyFont="1" applyBorder="1" applyAlignment="1">
      <alignment horizontal="center" vertical="center" wrapText="1"/>
    </xf>
    <xf numFmtId="0" fontId="0" fillId="18" borderId="0" xfId="0" applyFont="1" applyFill="1" applyBorder="1" applyAlignment="1">
      <alignment horizontal="left" vertical="top" wrapText="1"/>
    </xf>
    <xf numFmtId="0" fontId="0" fillId="0" borderId="0" xfId="0" applyFont="1" applyBorder="1" applyAlignment="1">
      <alignment horizontal="center" vertical="center" wrapText="1"/>
    </xf>
    <xf numFmtId="0" fontId="4" fillId="18" borderId="0" xfId="0" applyFont="1" applyFill="1" applyBorder="1" applyAlignment="1">
      <alignment horizontal="left" vertical="top" wrapText="1"/>
    </xf>
    <xf numFmtId="0" fontId="0" fillId="18" borderId="10" xfId="0" applyFont="1" applyFill="1" applyBorder="1" applyAlignment="1">
      <alignment horizontal="left" vertical="top" wrapText="1"/>
    </xf>
    <xf numFmtId="0" fontId="4" fillId="0" borderId="14" xfId="0" applyFont="1" applyBorder="1" applyAlignment="1">
      <alignment horizontal="center" vertical="center" wrapText="1"/>
    </xf>
    <xf numFmtId="0" fontId="0" fillId="18" borderId="15"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xf>
    <xf numFmtId="0" fontId="0" fillId="19" borderId="15" xfId="0" applyFont="1" applyFill="1" applyBorder="1" applyAlignment="1">
      <alignment horizontal="left" vertical="top" wrapText="1"/>
    </xf>
    <xf numFmtId="0" fontId="0" fillId="19" borderId="16" xfId="0" applyFont="1" applyFill="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left" vertical="top"/>
    </xf>
    <xf numFmtId="0" fontId="4" fillId="0" borderId="9" xfId="0" applyFont="1" applyBorder="1" applyAlignment="1">
      <alignment horizontal="left" vertical="top" wrapText="1"/>
    </xf>
    <xf numFmtId="0" fontId="4" fillId="0" borderId="17" xfId="0" applyFont="1" applyBorder="1" applyAlignment="1">
      <alignment horizontal="left" vertical="top" wrapText="1"/>
    </xf>
    <xf numFmtId="0" fontId="0" fillId="19" borderId="10" xfId="0" applyFont="1" applyFill="1" applyBorder="1" applyAlignment="1">
      <alignment horizontal="left" vertical="top"/>
    </xf>
    <xf numFmtId="0" fontId="0" fillId="19" borderId="0" xfId="0" applyFont="1" applyFill="1" applyBorder="1" applyAlignment="1">
      <alignment horizontal="left" vertical="top"/>
    </xf>
    <xf numFmtId="0" fontId="0" fillId="19" borderId="13" xfId="0" applyFont="1" applyFill="1" applyBorder="1" applyAlignment="1">
      <alignment horizontal="left" vertical="top"/>
    </xf>
    <xf numFmtId="0" fontId="0" fillId="19" borderId="15" xfId="0" applyFont="1" applyFill="1" applyBorder="1" applyAlignment="1">
      <alignment horizontal="left" vertical="top"/>
    </xf>
    <xf numFmtId="0" fontId="0" fillId="19" borderId="18" xfId="0" applyFont="1" applyFill="1" applyBorder="1" applyAlignment="1">
      <alignment horizontal="left" vertical="top"/>
    </xf>
    <xf numFmtId="0" fontId="0" fillId="19" borderId="19" xfId="0" applyFont="1" applyFill="1" applyBorder="1" applyAlignment="1">
      <alignment horizontal="left" vertical="top"/>
    </xf>
    <xf numFmtId="0" fontId="0" fillId="19" borderId="0" xfId="0" applyFont="1" applyFill="1" applyBorder="1" applyAlignment="1">
      <alignment horizontal="left" vertical="top" wrapText="1"/>
    </xf>
    <xf numFmtId="0" fontId="0"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16" fillId="15" borderId="22" xfId="0" applyFont="1" applyFill="1" applyBorder="1" applyAlignment="1">
      <alignment horizontal="left" vertical="top" wrapText="1"/>
    </xf>
    <xf numFmtId="0" fontId="0" fillId="19" borderId="23" xfId="0" applyFont="1" applyFill="1" applyBorder="1" applyAlignment="1">
      <alignment horizontal="left" vertical="top" wrapText="1"/>
    </xf>
    <xf numFmtId="0" fontId="0" fillId="19" borderId="24"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23" xfId="0" applyFont="1" applyFill="1" applyBorder="1" applyAlignment="1">
      <alignment horizontal="left" vertical="top" wrapText="1"/>
    </xf>
    <xf numFmtId="0" fontId="0" fillId="5" borderId="24" xfId="0" applyFont="1" applyFill="1" applyBorder="1" applyAlignment="1">
      <alignment horizontal="left" vertical="top" wrapText="1"/>
    </xf>
    <xf numFmtId="0" fontId="0" fillId="5" borderId="26" xfId="0" applyFont="1" applyFill="1" applyBorder="1" applyAlignment="1">
      <alignment horizontal="left" vertical="top" wrapText="1"/>
    </xf>
    <xf numFmtId="0" fontId="0" fillId="17" borderId="23" xfId="0" applyFont="1" applyFill="1" applyBorder="1" applyAlignment="1">
      <alignment horizontal="left" vertical="top" wrapText="1"/>
    </xf>
    <xf numFmtId="0" fontId="0" fillId="17" borderId="24" xfId="0" applyFont="1" applyFill="1" applyBorder="1" applyAlignment="1">
      <alignment horizontal="left" vertical="top" wrapText="1"/>
    </xf>
    <xf numFmtId="0" fontId="0" fillId="17" borderId="25" xfId="0" applyFont="1" applyFill="1" applyBorder="1" applyAlignment="1">
      <alignment horizontal="left" vertical="top" wrapText="1"/>
    </xf>
    <xf numFmtId="0" fontId="0" fillId="17" borderId="26" xfId="0" applyFont="1" applyFill="1" applyBorder="1" applyAlignment="1">
      <alignment horizontal="left" vertical="top" wrapText="1"/>
    </xf>
    <xf numFmtId="0" fontId="0" fillId="18" borderId="23" xfId="0" applyFont="1" applyFill="1" applyBorder="1" applyAlignment="1">
      <alignment horizontal="left" vertical="top" wrapText="1"/>
    </xf>
    <xf numFmtId="0" fontId="0" fillId="18" borderId="24" xfId="0" applyFont="1" applyFill="1" applyBorder="1" applyAlignment="1">
      <alignment horizontal="left" vertical="top" wrapText="1"/>
    </xf>
    <xf numFmtId="0" fontId="0" fillId="18" borderId="25" xfId="0" applyFont="1" applyFill="1" applyBorder="1" applyAlignment="1">
      <alignment horizontal="left" vertical="top" wrapText="1"/>
    </xf>
    <xf numFmtId="0" fontId="4" fillId="18" borderId="23" xfId="0" applyFont="1" applyFill="1" applyBorder="1" applyAlignment="1">
      <alignment horizontal="left" vertical="top" wrapText="1"/>
    </xf>
    <xf numFmtId="0" fontId="0" fillId="18" borderId="26" xfId="0" applyFont="1" applyFill="1" applyBorder="1" applyAlignment="1">
      <alignment horizontal="left" vertical="top" wrapText="1"/>
    </xf>
    <xf numFmtId="2" fontId="0" fillId="20" borderId="0" xfId="0" applyNumberFormat="1" applyFont="1" applyFill="1" applyAlignment="1"/>
    <xf numFmtId="0" fontId="4" fillId="20" borderId="0" xfId="0" applyFont="1" applyFill="1" applyAlignment="1"/>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24"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0" xfId="0" applyFont="1" applyFill="1" applyBorder="1" applyAlignment="1">
      <alignment horizontal="center" vertical="center" wrapText="1"/>
    </xf>
    <xf numFmtId="0" fontId="19" fillId="24" borderId="1" xfId="0" applyFont="1" applyFill="1" applyBorder="1" applyAlignment="1">
      <alignment horizontal="left" vertical="top" wrapText="1"/>
    </xf>
    <xf numFmtId="0" fontId="19" fillId="0" borderId="4"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Font="1" applyAlignment="1">
      <alignment horizontal="right"/>
    </xf>
    <xf numFmtId="0" fontId="23" fillId="0" borderId="4" xfId="0" applyFont="1" applyFill="1" applyBorder="1" applyAlignment="1">
      <alignment horizontal="left" vertical="top" wrapText="1"/>
    </xf>
    <xf numFmtId="0" fontId="23" fillId="0" borderId="1" xfId="0" applyFont="1" applyFill="1" applyBorder="1" applyAlignment="1">
      <alignment horizontal="left" vertical="top" wrapText="1"/>
    </xf>
    <xf numFmtId="0" fontId="23" fillId="0" borderId="1" xfId="0" applyFont="1" applyFill="1" applyBorder="1" applyAlignment="1">
      <alignment vertical="top" wrapText="1"/>
    </xf>
    <xf numFmtId="0" fontId="23" fillId="0" borderId="2" xfId="0" applyFont="1" applyFill="1" applyBorder="1" applyAlignment="1">
      <alignment vertical="top" wrapText="1"/>
    </xf>
    <xf numFmtId="0" fontId="23" fillId="0" borderId="29" xfId="0" applyFont="1" applyFill="1" applyBorder="1" applyAlignment="1">
      <alignment horizontal="left" vertical="top" wrapText="1"/>
    </xf>
    <xf numFmtId="0" fontId="19" fillId="0" borderId="2" xfId="0" applyFont="1" applyFill="1" applyBorder="1" applyAlignment="1">
      <alignment horizontal="left" vertical="top" wrapText="1"/>
    </xf>
    <xf numFmtId="0" fontId="23" fillId="0" borderId="2" xfId="0" applyFont="1" applyFill="1" applyBorder="1" applyAlignment="1">
      <alignment horizontal="left" vertical="top" wrapText="1"/>
    </xf>
    <xf numFmtId="0" fontId="23" fillId="24"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9" fillId="0" borderId="27" xfId="0" applyFont="1" applyFill="1" applyBorder="1" applyAlignment="1">
      <alignment horizontal="left" vertical="top" wrapText="1"/>
    </xf>
    <xf numFmtId="0" fontId="23" fillId="0" borderId="27" xfId="0" applyFont="1" applyFill="1" applyBorder="1" applyAlignment="1">
      <alignment horizontal="left" vertical="top" wrapText="1"/>
    </xf>
    <xf numFmtId="0" fontId="23" fillId="0" borderId="3" xfId="0" applyFont="1" applyFill="1" applyBorder="1" applyAlignment="1">
      <alignment horizontal="left" vertical="top" wrapText="1"/>
    </xf>
    <xf numFmtId="0" fontId="23" fillId="0" borderId="0" xfId="0" applyFont="1" applyFill="1" applyBorder="1" applyAlignment="1">
      <alignment wrapText="1"/>
    </xf>
    <xf numFmtId="0" fontId="1" fillId="0" borderId="0" xfId="0" applyFont="1" applyFill="1" applyBorder="1" applyAlignment="1">
      <alignment horizontal="left" vertical="top" wrapText="1"/>
    </xf>
    <xf numFmtId="0" fontId="23" fillId="0" borderId="0" xfId="0" applyFont="1" applyFill="1" applyBorder="1" applyAlignment="1">
      <alignment vertical="top" wrapText="1"/>
    </xf>
    <xf numFmtId="0" fontId="23" fillId="0" borderId="0" xfId="0" applyFont="1" applyFill="1" applyBorder="1" applyAlignment="1">
      <alignment horizontal="left" vertical="top" wrapText="1"/>
    </xf>
    <xf numFmtId="0" fontId="2" fillId="27" borderId="27" xfId="0" applyFont="1" applyFill="1" applyBorder="1" applyAlignment="1">
      <alignment horizontal="center" vertical="center" wrapText="1"/>
    </xf>
    <xf numFmtId="0" fontId="25"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1" fillId="0" borderId="27" xfId="0" applyFont="1" applyFill="1" applyBorder="1" applyAlignment="1">
      <alignment horizontal="left" vertical="top" wrapText="1"/>
    </xf>
    <xf numFmtId="0" fontId="2" fillId="22" borderId="27" xfId="0" applyFont="1" applyFill="1" applyBorder="1" applyAlignment="1">
      <alignment horizontal="center" vertical="center" wrapText="1"/>
    </xf>
    <xf numFmtId="0" fontId="27" fillId="0" borderId="4" xfId="0" applyFont="1" applyFill="1" applyBorder="1" applyAlignment="1">
      <alignment horizontal="left" vertical="top" wrapText="1"/>
    </xf>
    <xf numFmtId="0" fontId="28" fillId="0" borderId="4"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4" xfId="0" applyFont="1" applyFill="1" applyBorder="1" applyAlignment="1">
      <alignment horizontal="left" vertical="top" wrapText="1"/>
    </xf>
    <xf numFmtId="0" fontId="1"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23" fillId="4" borderId="1" xfId="0" applyFont="1" applyFill="1" applyBorder="1" applyAlignment="1">
      <alignment horizontal="left" vertical="top" wrapText="1"/>
    </xf>
    <xf numFmtId="0" fontId="19" fillId="0" borderId="29" xfId="0" applyFont="1" applyFill="1" applyBorder="1" applyAlignment="1">
      <alignment horizontal="left" vertical="top" wrapText="1"/>
    </xf>
    <xf numFmtId="0" fontId="19" fillId="4" borderId="3" xfId="0" applyFont="1" applyFill="1" applyBorder="1" applyAlignment="1">
      <alignment horizontal="left" vertical="top" wrapText="1"/>
    </xf>
    <xf numFmtId="0" fontId="23" fillId="4" borderId="4" xfId="0" applyFont="1" applyFill="1" applyBorder="1" applyAlignment="1">
      <alignment horizontal="left" vertical="top" wrapText="1"/>
    </xf>
    <xf numFmtId="0" fontId="23" fillId="4" borderId="30" xfId="0" applyFont="1" applyFill="1" applyBorder="1" applyAlignment="1">
      <alignment horizontal="left" vertical="top" wrapText="1"/>
    </xf>
    <xf numFmtId="0" fontId="23" fillId="4" borderId="2" xfId="0" applyFont="1" applyFill="1" applyBorder="1" applyAlignment="1">
      <alignment horizontal="left" vertical="top" wrapText="1"/>
    </xf>
    <xf numFmtId="0" fontId="19" fillId="4" borderId="2" xfId="0" applyFont="1" applyFill="1" applyBorder="1" applyAlignment="1">
      <alignment horizontal="left" vertical="top" wrapText="1"/>
    </xf>
    <xf numFmtId="0" fontId="2" fillId="25" borderId="27" xfId="0" applyFont="1" applyFill="1" applyBorder="1" applyAlignment="1">
      <alignment horizontal="center" vertical="center" wrapText="1"/>
    </xf>
    <xf numFmtId="0" fontId="1" fillId="0" borderId="3" xfId="0" applyFont="1" applyFill="1" applyBorder="1" applyAlignment="1">
      <alignment horizontal="left" vertical="top" wrapText="1"/>
    </xf>
    <xf numFmtId="0" fontId="1" fillId="0" borderId="30" xfId="0" applyFont="1" applyFill="1" applyBorder="1" applyAlignment="1">
      <alignment horizontal="left" vertical="top" wrapText="1"/>
    </xf>
    <xf numFmtId="0" fontId="2" fillId="18" borderId="3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24" borderId="2" xfId="0" applyFont="1" applyFill="1" applyBorder="1" applyAlignment="1">
      <alignment horizontal="left" vertical="top" wrapText="1"/>
    </xf>
    <xf numFmtId="0" fontId="19" fillId="0" borderId="31" xfId="0" applyFont="1" applyFill="1" applyBorder="1" applyAlignment="1">
      <alignment horizontal="left" vertical="top" wrapText="1"/>
    </xf>
    <xf numFmtId="0" fontId="23" fillId="24" borderId="2" xfId="0" applyFont="1" applyFill="1" applyBorder="1" applyAlignment="1">
      <alignment horizontal="left" vertical="top" wrapText="1"/>
    </xf>
    <xf numFmtId="0" fontId="23" fillId="0" borderId="31"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0" xfId="0" applyFont="1" applyFill="1" applyAlignment="1">
      <alignment horizontal="left" vertical="top" wrapText="1"/>
    </xf>
    <xf numFmtId="0" fontId="19" fillId="4" borderId="29" xfId="0" applyFont="1" applyFill="1" applyBorder="1" applyAlignment="1">
      <alignment horizontal="left" vertical="top" wrapText="1"/>
    </xf>
    <xf numFmtId="0" fontId="2" fillId="22" borderId="31" xfId="0" applyFont="1" applyFill="1" applyBorder="1" applyAlignment="1">
      <alignment horizontal="center" vertical="center" wrapText="1"/>
    </xf>
    <xf numFmtId="0" fontId="23" fillId="4" borderId="33" xfId="0" applyFont="1" applyFill="1" applyBorder="1" applyAlignment="1">
      <alignment horizontal="left" vertical="top" wrapText="1"/>
    </xf>
    <xf numFmtId="0" fontId="2" fillId="25" borderId="31" xfId="0" applyFont="1" applyFill="1" applyBorder="1" applyAlignment="1">
      <alignment horizontal="center" vertical="center" wrapText="1"/>
    </xf>
    <xf numFmtId="0" fontId="23" fillId="4" borderId="29" xfId="0" applyFont="1" applyFill="1" applyBorder="1" applyAlignment="1">
      <alignment horizontal="left" vertical="top" wrapText="1"/>
    </xf>
    <xf numFmtId="0" fontId="19"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0" fontId="2" fillId="22" borderId="34" xfId="0" applyFont="1" applyFill="1" applyBorder="1" applyAlignment="1">
      <alignment horizontal="center" vertical="center" wrapText="1"/>
    </xf>
    <xf numFmtId="0" fontId="19" fillId="4" borderId="28" xfId="0" applyFont="1" applyFill="1" applyBorder="1" applyAlignment="1">
      <alignment horizontal="left" vertical="top" wrapText="1"/>
    </xf>
    <xf numFmtId="0" fontId="23" fillId="0" borderId="35" xfId="0" applyFont="1" applyFill="1" applyBorder="1" applyAlignment="1">
      <alignment horizontal="left" vertical="top" wrapText="1"/>
    </xf>
    <xf numFmtId="0" fontId="23" fillId="0" borderId="28" xfId="0" applyFont="1" applyFill="1" applyBorder="1" applyAlignment="1">
      <alignment horizontal="left" vertical="top" wrapText="1"/>
    </xf>
    <xf numFmtId="0" fontId="19" fillId="0" borderId="28" xfId="0" applyFont="1" applyFill="1" applyBorder="1" applyAlignment="1">
      <alignment horizontal="left" vertical="top" wrapText="1"/>
    </xf>
    <xf numFmtId="0" fontId="19" fillId="0" borderId="35" xfId="0" applyFont="1" applyFill="1" applyBorder="1" applyAlignment="1">
      <alignment horizontal="left" vertical="top" wrapText="1"/>
    </xf>
    <xf numFmtId="0" fontId="19" fillId="0" borderId="36" xfId="0" applyFont="1" applyFill="1" applyBorder="1" applyAlignment="1">
      <alignment horizontal="left" vertical="top" wrapText="1"/>
    </xf>
    <xf numFmtId="0" fontId="23" fillId="4" borderId="35" xfId="0" applyFont="1" applyFill="1" applyBorder="1" applyAlignment="1">
      <alignment horizontal="left" vertical="top" wrapText="1"/>
    </xf>
    <xf numFmtId="0" fontId="23" fillId="24" borderId="28" xfId="0" applyFont="1" applyFill="1" applyBorder="1" applyAlignment="1">
      <alignment horizontal="left" vertical="top" wrapText="1"/>
    </xf>
    <xf numFmtId="0" fontId="19" fillId="24" borderId="28" xfId="0" applyFont="1" applyFill="1" applyBorder="1" applyAlignment="1">
      <alignment horizontal="left" vertical="top" wrapText="1"/>
    </xf>
    <xf numFmtId="0" fontId="23" fillId="0" borderId="34" xfId="0" applyFont="1" applyFill="1" applyBorder="1" applyAlignment="1">
      <alignment horizontal="left" vertical="top" wrapText="1"/>
    </xf>
    <xf numFmtId="0" fontId="23" fillId="4" borderId="28" xfId="0" applyFont="1" applyFill="1" applyBorder="1" applyAlignment="1">
      <alignment horizontal="left" vertical="top" wrapText="1"/>
    </xf>
    <xf numFmtId="0" fontId="23" fillId="0" borderId="36" xfId="0" applyFont="1" applyFill="1" applyBorder="1" applyAlignment="1">
      <alignment horizontal="left" vertical="top" wrapText="1"/>
    </xf>
    <xf numFmtId="0" fontId="1" fillId="0" borderId="35" xfId="0" applyFont="1" applyFill="1" applyBorder="1" applyAlignment="1">
      <alignment horizontal="left" vertical="top" wrapText="1"/>
    </xf>
    <xf numFmtId="0" fontId="1" fillId="0" borderId="28" xfId="0" applyFont="1" applyFill="1" applyBorder="1" applyAlignment="1">
      <alignment horizontal="left" vertical="top" wrapText="1"/>
    </xf>
    <xf numFmtId="0" fontId="19" fillId="4" borderId="35" xfId="0" applyFont="1" applyFill="1" applyBorder="1" applyAlignment="1">
      <alignment horizontal="left" vertical="top" wrapText="1"/>
    </xf>
    <xf numFmtId="0" fontId="19" fillId="4" borderId="36" xfId="0" applyFont="1" applyFill="1" applyBorder="1" applyAlignment="1">
      <alignment horizontal="left" vertical="top" wrapText="1"/>
    </xf>
    <xf numFmtId="0" fontId="23" fillId="0" borderId="28" xfId="0" applyFont="1" applyFill="1" applyBorder="1" applyAlignment="1">
      <alignment vertical="top" wrapText="1"/>
    </xf>
    <xf numFmtId="0" fontId="19" fillId="0" borderId="28" xfId="0" applyFont="1" applyFill="1" applyBorder="1" applyAlignment="1">
      <alignment vertical="top" wrapText="1"/>
    </xf>
    <xf numFmtId="0" fontId="23" fillId="4" borderId="37" xfId="0" applyFont="1" applyFill="1" applyBorder="1" applyAlignment="1">
      <alignment horizontal="left" vertical="top" wrapText="1"/>
    </xf>
    <xf numFmtId="0" fontId="2" fillId="27" borderId="34" xfId="0" applyFont="1" applyFill="1" applyBorder="1" applyAlignment="1">
      <alignment horizontal="center" vertical="center" wrapText="1"/>
    </xf>
    <xf numFmtId="0" fontId="1" fillId="4" borderId="28" xfId="0" applyFont="1" applyFill="1" applyBorder="1" applyAlignment="1">
      <alignment horizontal="left" vertical="top" wrapText="1"/>
    </xf>
    <xf numFmtId="0" fontId="1" fillId="0" borderId="36" xfId="0" applyFont="1" applyFill="1" applyBorder="1" applyAlignment="1">
      <alignment horizontal="left" vertical="top" wrapText="1"/>
    </xf>
    <xf numFmtId="0" fontId="1" fillId="4" borderId="35" xfId="0" applyFont="1" applyFill="1" applyBorder="1" applyAlignment="1">
      <alignment horizontal="left" vertical="top" wrapText="1"/>
    </xf>
    <xf numFmtId="49" fontId="1" fillId="0" borderId="28" xfId="0" applyNumberFormat="1" applyFont="1" applyFill="1" applyBorder="1" applyAlignment="1">
      <alignment horizontal="left" vertical="top" wrapText="1"/>
    </xf>
    <xf numFmtId="0" fontId="1" fillId="24" borderId="28" xfId="0" applyFont="1" applyFill="1" applyBorder="1" applyAlignment="1">
      <alignment horizontal="left" vertical="top" wrapText="1"/>
    </xf>
    <xf numFmtId="0" fontId="1" fillId="0" borderId="34" xfId="0" applyFont="1" applyFill="1" applyBorder="1" applyAlignment="1">
      <alignment horizontal="left" vertical="top" wrapText="1"/>
    </xf>
    <xf numFmtId="0" fontId="1" fillId="0" borderId="37" xfId="0" applyFont="1" applyFill="1" applyBorder="1" applyAlignment="1">
      <alignment horizontal="left" vertical="top" wrapText="1"/>
    </xf>
    <xf numFmtId="0" fontId="1" fillId="4" borderId="37" xfId="0" applyFont="1" applyFill="1" applyBorder="1" applyAlignment="1">
      <alignment horizontal="left" vertical="top" wrapText="1"/>
    </xf>
    <xf numFmtId="0" fontId="2" fillId="23" borderId="39" xfId="0" applyFont="1" applyFill="1" applyBorder="1" applyAlignment="1">
      <alignment horizontal="center" vertical="center" wrapText="1"/>
    </xf>
    <xf numFmtId="0" fontId="19" fillId="0" borderId="34" xfId="0" applyFont="1" applyFill="1" applyBorder="1" applyAlignment="1">
      <alignment horizontal="left" vertical="top" wrapText="1"/>
    </xf>
    <xf numFmtId="0" fontId="23" fillId="29" borderId="35" xfId="0" applyFont="1" applyFill="1" applyBorder="1" applyAlignment="1">
      <alignment horizontal="left" vertical="top" wrapText="1"/>
    </xf>
    <xf numFmtId="0" fontId="23" fillId="29" borderId="4" xfId="0" applyFont="1" applyFill="1" applyBorder="1" applyAlignment="1">
      <alignment horizontal="left" vertical="top" wrapText="1"/>
    </xf>
    <xf numFmtId="0" fontId="23" fillId="29" borderId="29" xfId="0" applyFont="1" applyFill="1" applyBorder="1" applyAlignment="1">
      <alignment horizontal="left" vertical="top" wrapText="1"/>
    </xf>
    <xf numFmtId="0" fontId="23" fillId="29" borderId="2" xfId="0" applyFont="1" applyFill="1" applyBorder="1" applyAlignment="1">
      <alignment horizontal="left" vertical="top" wrapText="1"/>
    </xf>
    <xf numFmtId="0" fontId="1" fillId="29" borderId="35" xfId="0" applyFont="1" applyFill="1" applyBorder="1" applyAlignment="1">
      <alignment horizontal="left" vertical="top" wrapText="1"/>
    </xf>
    <xf numFmtId="0" fontId="1" fillId="29" borderId="4" xfId="0" applyFont="1" applyFill="1" applyBorder="1" applyAlignment="1">
      <alignment horizontal="left" vertical="top" wrapText="1"/>
    </xf>
    <xf numFmtId="0" fontId="19" fillId="29" borderId="1" xfId="0" applyFont="1" applyFill="1" applyBorder="1" applyAlignment="1">
      <alignment horizontal="left" vertical="top" wrapText="1"/>
    </xf>
    <xf numFmtId="0" fontId="19" fillId="29" borderId="28" xfId="0" applyFont="1" applyFill="1" applyBorder="1" applyAlignment="1">
      <alignment horizontal="left" vertical="top" wrapText="1"/>
    </xf>
    <xf numFmtId="0" fontId="19" fillId="29" borderId="2" xfId="0" applyFont="1" applyFill="1" applyBorder="1" applyAlignment="1">
      <alignment horizontal="left" vertical="top" wrapText="1"/>
    </xf>
    <xf numFmtId="0" fontId="1" fillId="29" borderId="28" xfId="0" applyFont="1" applyFill="1" applyBorder="1" applyAlignment="1">
      <alignment horizontal="left" vertical="top" wrapText="1"/>
    </xf>
    <xf numFmtId="0" fontId="1" fillId="29" borderId="1" xfId="0" applyFont="1" applyFill="1" applyBorder="1" applyAlignment="1">
      <alignment horizontal="left" vertical="top" wrapText="1"/>
    </xf>
    <xf numFmtId="0" fontId="19" fillId="29" borderId="35" xfId="0" applyFont="1" applyFill="1" applyBorder="1" applyAlignment="1">
      <alignment horizontal="left" vertical="top" wrapText="1"/>
    </xf>
    <xf numFmtId="0" fontId="1" fillId="29" borderId="37" xfId="0" applyFont="1" applyFill="1" applyBorder="1" applyAlignment="1">
      <alignment horizontal="left" vertical="top" wrapText="1"/>
    </xf>
    <xf numFmtId="0" fontId="1" fillId="29" borderId="30" xfId="0" applyFont="1" applyFill="1" applyBorder="1" applyAlignment="1">
      <alignment horizontal="left" vertical="top" wrapText="1"/>
    </xf>
    <xf numFmtId="0" fontId="23" fillId="29" borderId="28" xfId="0" applyFont="1" applyFill="1" applyBorder="1" applyAlignment="1">
      <alignment horizontal="left" vertical="top" wrapText="1"/>
    </xf>
    <xf numFmtId="0" fontId="23" fillId="29" borderId="1" xfId="0" applyFont="1" applyFill="1" applyBorder="1" applyAlignment="1">
      <alignment horizontal="left" vertical="top" wrapText="1"/>
    </xf>
    <xf numFmtId="0" fontId="23" fillId="29" borderId="36" xfId="0" applyFont="1" applyFill="1" applyBorder="1" applyAlignment="1">
      <alignment horizontal="left" vertical="top" wrapText="1"/>
    </xf>
    <xf numFmtId="0" fontId="23" fillId="29" borderId="28" xfId="0" applyFont="1" applyFill="1" applyBorder="1" applyAlignment="1">
      <alignment vertical="top" wrapText="1"/>
    </xf>
    <xf numFmtId="0" fontId="28" fillId="29" borderId="4" xfId="0" applyFont="1" applyFill="1" applyBorder="1" applyAlignment="1">
      <alignment horizontal="left" vertical="top" wrapText="1"/>
    </xf>
    <xf numFmtId="0" fontId="23" fillId="29" borderId="3" xfId="0" applyFont="1" applyFill="1" applyBorder="1" applyAlignment="1">
      <alignment horizontal="left" vertical="top" wrapText="1"/>
    </xf>
    <xf numFmtId="0" fontId="23" fillId="29" borderId="5" xfId="0" applyFont="1" applyFill="1" applyBorder="1" applyAlignment="1">
      <alignment horizontal="left" vertical="top" wrapText="1"/>
    </xf>
    <xf numFmtId="0" fontId="2" fillId="18" borderId="27" xfId="0" applyFont="1" applyFill="1" applyBorder="1" applyAlignment="1">
      <alignment horizontal="center" vertical="top" wrapText="1"/>
    </xf>
    <xf numFmtId="0" fontId="2" fillId="18" borderId="31" xfId="0" applyFont="1" applyFill="1" applyBorder="1" applyAlignment="1">
      <alignment horizontal="center" vertical="top" wrapText="1"/>
    </xf>
    <xf numFmtId="0" fontId="2" fillId="18" borderId="34" xfId="0" applyFont="1" applyFill="1" applyBorder="1" applyAlignment="1">
      <alignment horizontal="center" vertical="top" wrapText="1"/>
    </xf>
    <xf numFmtId="0" fontId="2" fillId="23" borderId="41" xfId="0" applyFont="1" applyFill="1" applyBorder="1" applyAlignment="1">
      <alignment horizontal="center" vertical="center" wrapText="1"/>
    </xf>
    <xf numFmtId="0" fontId="19" fillId="4" borderId="24" xfId="0" applyFont="1" applyFill="1" applyBorder="1" applyAlignment="1">
      <alignment horizontal="left" vertical="top" wrapText="1"/>
    </xf>
    <xf numFmtId="0" fontId="23" fillId="0" borderId="43" xfId="0" applyFont="1" applyFill="1" applyBorder="1" applyAlignment="1">
      <alignment horizontal="left" vertical="top" wrapText="1"/>
    </xf>
    <xf numFmtId="0" fontId="23" fillId="29" borderId="43" xfId="0" applyFont="1" applyFill="1" applyBorder="1" applyAlignment="1">
      <alignment horizontal="left" vertical="top" wrapText="1"/>
    </xf>
    <xf numFmtId="0" fontId="19" fillId="0" borderId="43" xfId="0" applyFont="1" applyFill="1" applyBorder="1" applyAlignment="1">
      <alignment horizontal="left" vertical="top" wrapText="1"/>
    </xf>
    <xf numFmtId="0" fontId="19" fillId="29" borderId="43" xfId="0" applyFont="1" applyFill="1" applyBorder="1" applyAlignment="1">
      <alignment horizontal="left" vertical="top" wrapText="1"/>
    </xf>
    <xf numFmtId="0" fontId="19" fillId="4" borderId="43" xfId="0" applyFont="1" applyFill="1" applyBorder="1" applyAlignment="1">
      <alignment horizontal="left" vertical="top" wrapText="1"/>
    </xf>
    <xf numFmtId="0" fontId="19" fillId="0" borderId="41" xfId="0" applyFont="1" applyFill="1" applyBorder="1" applyAlignment="1">
      <alignment horizontal="left" vertical="top" wrapText="1"/>
    </xf>
    <xf numFmtId="0" fontId="23" fillId="29" borderId="41" xfId="0" applyFont="1" applyFill="1" applyBorder="1" applyAlignment="1">
      <alignment horizontal="left" vertical="top" wrapText="1"/>
    </xf>
    <xf numFmtId="0" fontId="23" fillId="0" borderId="24" xfId="0" applyFont="1" applyFill="1" applyBorder="1" applyAlignment="1">
      <alignment horizontal="left" vertical="top" wrapText="1"/>
    </xf>
    <xf numFmtId="0" fontId="23" fillId="4" borderId="43" xfId="0" applyFont="1" applyFill="1" applyBorder="1" applyAlignment="1">
      <alignment horizontal="left" vertical="top" wrapText="1"/>
    </xf>
    <xf numFmtId="0" fontId="19" fillId="0" borderId="24" xfId="0" applyFont="1" applyFill="1" applyBorder="1" applyAlignment="1">
      <alignment horizontal="left" vertical="top" wrapText="1"/>
    </xf>
    <xf numFmtId="0" fontId="23" fillId="4" borderId="26" xfId="0" applyFont="1" applyFill="1" applyBorder="1" applyAlignment="1">
      <alignment horizontal="left" vertical="top" wrapText="1"/>
    </xf>
    <xf numFmtId="0" fontId="2" fillId="18" borderId="41" xfId="0" applyFont="1" applyFill="1" applyBorder="1" applyAlignment="1">
      <alignment horizontal="center" vertical="center" wrapText="1"/>
    </xf>
    <xf numFmtId="0" fontId="19" fillId="4" borderId="44" xfId="0" applyFont="1" applyFill="1" applyBorder="1" applyAlignment="1">
      <alignment horizontal="left" vertical="top" wrapText="1"/>
    </xf>
    <xf numFmtId="0" fontId="23" fillId="29" borderId="24" xfId="0" applyFont="1" applyFill="1" applyBorder="1" applyAlignment="1">
      <alignment horizontal="left" vertical="top" wrapText="1"/>
    </xf>
    <xf numFmtId="0" fontId="19" fillId="29" borderId="24" xfId="0" applyFont="1" applyFill="1" applyBorder="1" applyAlignment="1">
      <alignment horizontal="left" vertical="top" wrapText="1"/>
    </xf>
    <xf numFmtId="0" fontId="19" fillId="29"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19" fillId="4" borderId="26" xfId="0" applyFont="1" applyFill="1" applyBorder="1" applyAlignment="1">
      <alignment horizontal="left" vertical="top" wrapText="1"/>
    </xf>
    <xf numFmtId="0" fontId="23" fillId="4" borderId="40" xfId="0" applyFont="1" applyFill="1" applyBorder="1" applyAlignment="1">
      <alignment horizontal="left" vertical="top"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23" fillId="0" borderId="6" xfId="0" applyFont="1" applyFill="1" applyBorder="1" applyAlignment="1">
      <alignment horizontal="left" vertical="top" wrapText="1"/>
    </xf>
    <xf numFmtId="0" fontId="23" fillId="0" borderId="45" xfId="0" applyFont="1" applyFill="1" applyBorder="1" applyAlignment="1">
      <alignment horizontal="left" vertical="top" wrapText="1"/>
    </xf>
    <xf numFmtId="0" fontId="23" fillId="0" borderId="46" xfId="0" applyFont="1" applyFill="1" applyBorder="1" applyAlignment="1">
      <alignment horizontal="left" vertical="top" wrapText="1"/>
    </xf>
    <xf numFmtId="0" fontId="23" fillId="0" borderId="33" xfId="0" applyFont="1" applyFill="1" applyBorder="1" applyAlignment="1">
      <alignment horizontal="left" vertical="top" wrapText="1"/>
    </xf>
    <xf numFmtId="0" fontId="23" fillId="0" borderId="26" xfId="0" applyFont="1" applyFill="1" applyBorder="1" applyAlignment="1">
      <alignment horizontal="left" vertical="top" wrapText="1"/>
    </xf>
    <xf numFmtId="0" fontId="23" fillId="0" borderId="37" xfId="0" applyFont="1" applyFill="1" applyBorder="1" applyAlignment="1">
      <alignment horizontal="left" vertical="top" wrapText="1"/>
    </xf>
    <xf numFmtId="0" fontId="23" fillId="0" borderId="30" xfId="0" applyFont="1" applyFill="1" applyBorder="1" applyAlignment="1">
      <alignment horizontal="left" vertical="top" wrapText="1"/>
    </xf>
    <xf numFmtId="0" fontId="12" fillId="30" borderId="47"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0" borderId="48" xfId="0" applyFont="1" applyFill="1" applyBorder="1" applyAlignment="1">
      <alignment horizontal="left" vertical="top" wrapText="1"/>
    </xf>
    <xf numFmtId="0" fontId="12" fillId="30" borderId="50" xfId="0" applyFont="1" applyFill="1" applyBorder="1" applyAlignment="1">
      <alignment horizontal="left" vertical="top" wrapText="1"/>
    </xf>
    <xf numFmtId="0" fontId="12" fillId="30" borderId="51" xfId="0" applyFont="1" applyFill="1" applyBorder="1" applyAlignment="1">
      <alignment horizontal="left" vertical="top" wrapText="1"/>
    </xf>
    <xf numFmtId="0" fontId="17" fillId="30" borderId="51" xfId="0" applyFont="1" applyFill="1" applyBorder="1" applyAlignment="1">
      <alignment horizontal="left" vertical="top" wrapText="1"/>
    </xf>
    <xf numFmtId="0" fontId="12" fillId="30" borderId="52" xfId="0" applyFont="1" applyFill="1" applyBorder="1" applyAlignment="1">
      <alignment horizontal="left" vertical="top" wrapText="1"/>
    </xf>
    <xf numFmtId="0" fontId="12" fillId="30" borderId="54" xfId="0" applyFont="1" applyFill="1" applyBorder="1" applyAlignment="1">
      <alignment horizontal="left" vertical="top" wrapText="1"/>
    </xf>
    <xf numFmtId="0" fontId="13" fillId="0" borderId="0" xfId="0" applyFont="1" applyFill="1" applyAlignment="1"/>
    <xf numFmtId="0" fontId="9" fillId="21" borderId="49" xfId="0" applyFont="1" applyFill="1" applyBorder="1" applyAlignment="1">
      <alignment horizontal="left" vertical="top" wrapText="1"/>
    </xf>
    <xf numFmtId="0" fontId="0" fillId="0" borderId="20" xfId="0" applyFont="1" applyBorder="1" applyAlignment="1"/>
    <xf numFmtId="0" fontId="0" fillId="0" borderId="20" xfId="0" applyFont="1" applyBorder="1" applyAlignment="1">
      <alignment horizontal="right"/>
    </xf>
    <xf numFmtId="0" fontId="0" fillId="0" borderId="0" xfId="0" applyFont="1" applyBorder="1" applyAlignment="1"/>
    <xf numFmtId="0" fontId="9" fillId="0" borderId="0" xfId="0" applyFont="1" applyFill="1" applyBorder="1" applyAlignment="1">
      <alignment horizontal="left" vertical="top" wrapText="1"/>
    </xf>
    <xf numFmtId="0" fontId="9" fillId="0" borderId="20" xfId="0" applyFont="1" applyFill="1" applyBorder="1" applyAlignment="1">
      <alignment horizontal="left" vertical="top" wrapText="1"/>
    </xf>
    <xf numFmtId="0" fontId="30" fillId="15" borderId="0" xfId="0" applyFont="1" applyFill="1" applyAlignment="1">
      <alignment horizontal="left" vertical="top"/>
    </xf>
    <xf numFmtId="0" fontId="22" fillId="0" borderId="27" xfId="0" applyFont="1" applyFill="1" applyBorder="1" applyAlignment="1">
      <alignment horizontal="left" vertical="top" wrapText="1"/>
    </xf>
    <xf numFmtId="0" fontId="22" fillId="0" borderId="34" xfId="0" applyFont="1" applyFill="1" applyBorder="1" applyAlignment="1">
      <alignment horizontal="left" vertical="top" wrapText="1"/>
    </xf>
    <xf numFmtId="0" fontId="19" fillId="29" borderId="41" xfId="0" applyFont="1" applyFill="1" applyBorder="1" applyAlignment="1">
      <alignment horizontal="left" vertical="top" wrapText="1"/>
    </xf>
    <xf numFmtId="0" fontId="19" fillId="29" borderId="4" xfId="0" applyFont="1" applyFill="1" applyBorder="1" applyAlignment="1">
      <alignment horizontal="left" vertical="top" wrapText="1"/>
    </xf>
    <xf numFmtId="0" fontId="19" fillId="4" borderId="1" xfId="0" applyFont="1" applyFill="1" applyBorder="1" applyAlignment="1">
      <alignment vertical="top" wrapText="1"/>
    </xf>
    <xf numFmtId="0" fontId="1" fillId="4" borderId="57" xfId="0" applyFont="1" applyFill="1" applyBorder="1" applyAlignment="1">
      <alignment horizontal="left" vertical="top" wrapText="1"/>
    </xf>
    <xf numFmtId="0" fontId="2" fillId="27" borderId="31" xfId="0" applyFont="1" applyFill="1" applyBorder="1" applyAlignment="1">
      <alignment horizontal="center" vertical="center" wrapText="1"/>
    </xf>
    <xf numFmtId="0" fontId="2" fillId="27" borderId="59" xfId="0" applyFont="1" applyFill="1" applyBorder="1" applyAlignment="1">
      <alignment horizontal="center" vertical="center" wrapText="1"/>
    </xf>
    <xf numFmtId="0" fontId="1" fillId="0" borderId="61" xfId="0" applyFont="1" applyFill="1" applyBorder="1" applyAlignment="1">
      <alignment horizontal="left" vertical="top" wrapText="1"/>
    </xf>
    <xf numFmtId="0" fontId="1" fillId="0" borderId="62" xfId="0" applyFont="1" applyFill="1" applyBorder="1" applyAlignment="1">
      <alignment horizontal="left" vertical="top" wrapText="1"/>
    </xf>
    <xf numFmtId="0" fontId="1" fillId="29" borderId="61" xfId="0" applyFont="1" applyFill="1" applyBorder="1" applyAlignment="1">
      <alignment horizontal="left" vertical="top" wrapText="1"/>
    </xf>
    <xf numFmtId="0" fontId="1" fillId="29" borderId="62" xfId="0" applyFont="1" applyFill="1" applyBorder="1" applyAlignment="1">
      <alignment horizontal="left" vertical="top" wrapText="1"/>
    </xf>
    <xf numFmtId="0" fontId="1" fillId="4" borderId="62" xfId="0" applyFont="1" applyFill="1" applyBorder="1" applyAlignment="1">
      <alignment horizontal="left" vertical="top" wrapText="1"/>
    </xf>
    <xf numFmtId="0" fontId="1" fillId="0" borderId="63" xfId="0" applyFont="1" applyFill="1" applyBorder="1" applyAlignment="1">
      <alignment horizontal="left" vertical="top" wrapText="1"/>
    </xf>
    <xf numFmtId="0" fontId="1" fillId="0" borderId="59" xfId="0" applyFont="1" applyFill="1" applyBorder="1" applyAlignment="1">
      <alignment horizontal="left" vertical="top" wrapText="1"/>
    </xf>
    <xf numFmtId="0" fontId="1" fillId="4" borderId="61" xfId="0" applyFont="1" applyFill="1" applyBorder="1" applyAlignment="1">
      <alignment horizontal="left" vertical="top" wrapText="1"/>
    </xf>
    <xf numFmtId="49" fontId="1" fillId="0" borderId="62" xfId="0" applyNumberFormat="1" applyFont="1" applyFill="1" applyBorder="1" applyAlignment="1">
      <alignment horizontal="left" vertical="top" wrapText="1"/>
    </xf>
    <xf numFmtId="0" fontId="1" fillId="29" borderId="65" xfId="0" applyFont="1" applyFill="1" applyBorder="1" applyAlignment="1">
      <alignment horizontal="left" vertical="top" wrapText="1"/>
    </xf>
    <xf numFmtId="0" fontId="1" fillId="24" borderId="62" xfId="0" applyFont="1" applyFill="1" applyBorder="1" applyAlignment="1">
      <alignment horizontal="left" vertical="top" wrapText="1"/>
    </xf>
    <xf numFmtId="0" fontId="23" fillId="29" borderId="62" xfId="0" applyFont="1" applyFill="1" applyBorder="1" applyAlignment="1">
      <alignment horizontal="left" vertical="top" wrapText="1"/>
    </xf>
    <xf numFmtId="0" fontId="1" fillId="0" borderId="65" xfId="0" applyFont="1" applyFill="1" applyBorder="1" applyAlignment="1">
      <alignment horizontal="left" vertical="top" wrapText="1"/>
    </xf>
    <xf numFmtId="0" fontId="23" fillId="0" borderId="62" xfId="0" applyFont="1" applyFill="1" applyBorder="1" applyAlignment="1">
      <alignment horizontal="left" vertical="top" wrapText="1"/>
    </xf>
    <xf numFmtId="0" fontId="1" fillId="4" borderId="65"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29" borderId="29" xfId="0" applyFont="1" applyFill="1" applyBorder="1" applyAlignment="1">
      <alignment horizontal="center" vertical="center" wrapText="1"/>
    </xf>
    <xf numFmtId="0" fontId="1" fillId="29" borderId="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31" xfId="0" applyFont="1" applyFill="1" applyBorder="1" applyAlignment="1">
      <alignment horizontal="center" vertical="center" wrapText="1"/>
    </xf>
    <xf numFmtId="0" fontId="1" fillId="4" borderId="29" xfId="0"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0" fontId="1" fillId="29" borderId="33" xfId="0" applyFont="1" applyFill="1" applyBorder="1" applyAlignment="1">
      <alignment horizontal="center" vertical="center" wrapText="1"/>
    </xf>
    <xf numFmtId="0" fontId="1" fillId="24" borderId="2" xfId="0" applyFont="1" applyFill="1" applyBorder="1" applyAlignment="1">
      <alignment horizontal="center" vertical="center" wrapText="1"/>
    </xf>
    <xf numFmtId="0" fontId="23" fillId="29" borderId="2"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4" fillId="0" borderId="20" xfId="0" applyFont="1" applyBorder="1" applyAlignment="1"/>
    <xf numFmtId="0" fontId="4" fillId="0" borderId="0" xfId="0" applyFont="1" applyBorder="1" applyAlignment="1"/>
    <xf numFmtId="0" fontId="1" fillId="30" borderId="51" xfId="0" applyFont="1" applyFill="1" applyBorder="1" applyAlignment="1">
      <alignment horizontal="left" vertical="top" wrapText="1"/>
    </xf>
    <xf numFmtId="0" fontId="19" fillId="0" borderId="2" xfId="0" applyFont="1" applyFill="1" applyBorder="1" applyAlignment="1">
      <alignment horizontal="center" vertical="center" wrapText="1"/>
    </xf>
    <xf numFmtId="0" fontId="19" fillId="0" borderId="62" xfId="0" applyFont="1" applyFill="1" applyBorder="1" applyAlignment="1">
      <alignment horizontal="left" vertical="top" wrapText="1"/>
    </xf>
    <xf numFmtId="0" fontId="2" fillId="31" borderId="15" xfId="0" applyFont="1" applyFill="1" applyBorder="1" applyAlignment="1">
      <alignment horizontal="center" vertical="center" wrapText="1"/>
    </xf>
    <xf numFmtId="0" fontId="1" fillId="30" borderId="52" xfId="0" applyFont="1" applyFill="1" applyBorder="1" applyAlignment="1">
      <alignment horizontal="left" vertical="top" wrapText="1"/>
    </xf>
    <xf numFmtId="0" fontId="1" fillId="30" borderId="67" xfId="0" applyFont="1" applyFill="1" applyBorder="1" applyAlignment="1">
      <alignment horizontal="left" vertical="top" wrapText="1"/>
    </xf>
    <xf numFmtId="0" fontId="1" fillId="30" borderId="68" xfId="0" applyFont="1" applyFill="1" applyBorder="1" applyAlignment="1">
      <alignment horizontal="left" vertical="top" wrapText="1"/>
    </xf>
    <xf numFmtId="0" fontId="32" fillId="30" borderId="52" xfId="0" applyFont="1" applyFill="1" applyBorder="1" applyAlignment="1">
      <alignment horizontal="left" vertical="top" wrapText="1"/>
    </xf>
    <xf numFmtId="0" fontId="1" fillId="30" borderId="69" xfId="0" applyFont="1" applyFill="1" applyBorder="1" applyAlignment="1">
      <alignment horizontal="left" vertical="top" wrapText="1"/>
    </xf>
    <xf numFmtId="0" fontId="1" fillId="30" borderId="70" xfId="0" applyFont="1" applyFill="1" applyBorder="1" applyAlignment="1">
      <alignment horizontal="left" vertical="top" wrapText="1"/>
    </xf>
    <xf numFmtId="0" fontId="1" fillId="30" borderId="71" xfId="0" applyFont="1" applyFill="1" applyBorder="1" applyAlignment="1">
      <alignment horizontal="left" vertical="top" wrapText="1"/>
    </xf>
    <xf numFmtId="0" fontId="1" fillId="30" borderId="72" xfId="0" applyFont="1" applyFill="1" applyBorder="1" applyAlignment="1">
      <alignment horizontal="left" vertical="top" wrapText="1"/>
    </xf>
    <xf numFmtId="0" fontId="1" fillId="30" borderId="73" xfId="0" applyFont="1" applyFill="1" applyBorder="1" applyAlignment="1">
      <alignment horizontal="left" vertical="top" wrapText="1"/>
    </xf>
    <xf numFmtId="0" fontId="1" fillId="30" borderId="74" xfId="0" applyFont="1" applyFill="1" applyBorder="1" applyAlignment="1">
      <alignment horizontal="left" vertical="top" wrapText="1"/>
    </xf>
    <xf numFmtId="0" fontId="1" fillId="30" borderId="75" xfId="0" applyFont="1" applyFill="1" applyBorder="1" applyAlignment="1">
      <alignment horizontal="left" vertical="top" wrapText="1"/>
    </xf>
    <xf numFmtId="0" fontId="1" fillId="30" borderId="76" xfId="0" applyFont="1" applyFill="1" applyBorder="1" applyAlignment="1">
      <alignment horizontal="left" vertical="top" wrapText="1"/>
    </xf>
    <xf numFmtId="0" fontId="1" fillId="28" borderId="51" xfId="0" applyFont="1" applyFill="1" applyBorder="1" applyAlignment="1">
      <alignment horizontal="left" vertical="top" wrapText="1"/>
    </xf>
    <xf numFmtId="0" fontId="1" fillId="28" borderId="67" xfId="0" applyFont="1" applyFill="1" applyBorder="1" applyAlignment="1">
      <alignment horizontal="left" vertical="top" wrapText="1"/>
    </xf>
    <xf numFmtId="0" fontId="1" fillId="28" borderId="52" xfId="0" applyFont="1" applyFill="1" applyBorder="1" applyAlignment="1">
      <alignment horizontal="left" vertical="top" wrapText="1"/>
    </xf>
    <xf numFmtId="0" fontId="1" fillId="30" borderId="47" xfId="0" applyFont="1" applyFill="1" applyBorder="1" applyAlignment="1">
      <alignment horizontal="left" vertical="top" wrapText="1"/>
    </xf>
    <xf numFmtId="0" fontId="1" fillId="28" borderId="47" xfId="0" applyFont="1" applyFill="1" applyBorder="1" applyAlignment="1">
      <alignment horizontal="left" vertical="top" wrapText="1"/>
    </xf>
    <xf numFmtId="0" fontId="1" fillId="28" borderId="73" xfId="0" applyFont="1" applyFill="1" applyBorder="1" applyAlignment="1">
      <alignment horizontal="left" vertical="top" wrapText="1"/>
    </xf>
    <xf numFmtId="0" fontId="0" fillId="0" borderId="0" xfId="0" applyFont="1" applyAlignment="1">
      <alignment horizontal="left" vertical="top" wrapText="1"/>
    </xf>
    <xf numFmtId="0" fontId="9" fillId="21" borderId="79" xfId="0" applyFont="1" applyFill="1" applyBorder="1" applyAlignment="1">
      <alignment horizontal="left" vertical="top" wrapText="1"/>
    </xf>
    <xf numFmtId="0" fontId="1" fillId="30" borderId="80" xfId="0" applyFont="1" applyFill="1" applyBorder="1" applyAlignment="1">
      <alignment horizontal="left" vertical="top" wrapText="1"/>
    </xf>
    <xf numFmtId="0" fontId="1" fillId="30" borderId="48" xfId="0" applyFont="1" applyFill="1" applyBorder="1" applyAlignment="1">
      <alignment horizontal="left" vertical="top" wrapText="1"/>
    </xf>
    <xf numFmtId="0" fontId="1" fillId="28" borderId="48" xfId="0" applyFont="1" applyFill="1" applyBorder="1" applyAlignment="1">
      <alignment horizontal="left" vertical="top" wrapText="1"/>
    </xf>
    <xf numFmtId="0" fontId="1" fillId="30" borderId="77" xfId="0" applyFont="1" applyFill="1" applyBorder="1" applyAlignment="1">
      <alignment horizontal="left" vertical="top" wrapText="1"/>
    </xf>
    <xf numFmtId="0" fontId="1" fillId="28" borderId="68" xfId="0" applyFont="1" applyFill="1" applyBorder="1" applyAlignment="1">
      <alignment horizontal="left" vertical="top" wrapText="1"/>
    </xf>
    <xf numFmtId="0" fontId="1" fillId="28" borderId="72" xfId="0" applyFont="1" applyFill="1" applyBorder="1" applyAlignment="1">
      <alignment horizontal="left" vertical="top" wrapText="1"/>
    </xf>
    <xf numFmtId="0" fontId="1" fillId="30" borderId="81" xfId="0" applyFont="1" applyFill="1" applyBorder="1" applyAlignment="1">
      <alignment horizontal="left" vertical="top" wrapText="1"/>
    </xf>
    <xf numFmtId="0" fontId="1" fillId="28" borderId="75" xfId="0" applyFont="1" applyFill="1" applyBorder="1" applyAlignment="1">
      <alignment horizontal="left" vertical="top" wrapText="1"/>
    </xf>
    <xf numFmtId="0" fontId="1" fillId="28" borderId="70" xfId="0" applyFont="1" applyFill="1" applyBorder="1" applyAlignment="1">
      <alignment horizontal="left" vertical="top" wrapText="1"/>
    </xf>
    <xf numFmtId="0" fontId="1" fillId="28" borderId="78" xfId="0" applyFont="1" applyFill="1" applyBorder="1" applyAlignment="1">
      <alignment horizontal="left" vertical="top" wrapText="1"/>
    </xf>
    <xf numFmtId="0" fontId="1" fillId="28" borderId="82" xfId="0" applyFont="1" applyFill="1" applyBorder="1" applyAlignment="1">
      <alignment horizontal="left" vertical="top" wrapText="1"/>
    </xf>
    <xf numFmtId="0" fontId="0" fillId="15" borderId="18" xfId="0" applyFont="1" applyFill="1" applyBorder="1" applyAlignment="1"/>
    <xf numFmtId="0" fontId="0" fillId="0" borderId="10" xfId="0" applyFont="1" applyBorder="1" applyAlignment="1"/>
    <xf numFmtId="0" fontId="0" fillId="28" borderId="83" xfId="0" applyFont="1" applyFill="1" applyBorder="1" applyAlignment="1"/>
    <xf numFmtId="0" fontId="12" fillId="30" borderId="53" xfId="0" applyFont="1" applyFill="1" applyBorder="1" applyAlignment="1">
      <alignment horizontal="left" vertical="top" wrapText="1"/>
    </xf>
    <xf numFmtId="0" fontId="1" fillId="30" borderId="53" xfId="0" applyFont="1" applyFill="1" applyBorder="1" applyAlignment="1">
      <alignment horizontal="left" vertical="top" wrapText="1"/>
    </xf>
    <xf numFmtId="0" fontId="17" fillId="35" borderId="0" xfId="0" applyFont="1" applyFill="1" applyBorder="1" applyAlignment="1">
      <alignment horizontal="left" vertical="top" wrapText="1"/>
    </xf>
    <xf numFmtId="0" fontId="17" fillId="36" borderId="53" xfId="0" applyFont="1" applyFill="1" applyBorder="1" applyAlignment="1">
      <alignment horizontal="left" vertical="top" wrapText="1"/>
    </xf>
    <xf numFmtId="0" fontId="12" fillId="36" borderId="49" xfId="0" applyFont="1" applyFill="1" applyBorder="1" applyAlignment="1">
      <alignment horizontal="left" vertical="top" wrapText="1"/>
    </xf>
    <xf numFmtId="0" fontId="2" fillId="37" borderId="15" xfId="0" applyFont="1" applyFill="1" applyBorder="1" applyAlignment="1">
      <alignment horizontal="center" vertical="center" wrapText="1"/>
    </xf>
    <xf numFmtId="0" fontId="12" fillId="35" borderId="0" xfId="0" applyFont="1" applyFill="1" applyBorder="1" applyAlignment="1">
      <alignment horizontal="left" vertical="top" wrapText="1"/>
    </xf>
    <xf numFmtId="0" fontId="12" fillId="35" borderId="0" xfId="0" applyFont="1" applyFill="1" applyBorder="1" applyAlignment="1">
      <alignment vertical="top" wrapText="1"/>
    </xf>
    <xf numFmtId="0" fontId="12" fillId="35" borderId="55" xfId="0" applyFont="1" applyFill="1" applyBorder="1" applyAlignment="1">
      <alignment vertical="top" wrapText="1"/>
    </xf>
    <xf numFmtId="0" fontId="17" fillId="36" borderId="15" xfId="0" applyFont="1" applyFill="1" applyBorder="1" applyAlignment="1">
      <alignment horizontal="left" vertical="top" wrapText="1"/>
    </xf>
    <xf numFmtId="0" fontId="12" fillId="36" borderId="79" xfId="0" applyFont="1" applyFill="1" applyBorder="1" applyAlignment="1">
      <alignment horizontal="left" vertical="top" wrapText="1"/>
    </xf>
    <xf numFmtId="0" fontId="2" fillId="38" borderId="17" xfId="0" applyFont="1" applyFill="1" applyBorder="1" applyAlignment="1">
      <alignment horizontal="left" vertical="center" wrapText="1"/>
    </xf>
    <xf numFmtId="0" fontId="2" fillId="38" borderId="18" xfId="0" applyFont="1" applyFill="1" applyBorder="1" applyAlignment="1">
      <alignment horizontal="left" vertical="center" wrapText="1"/>
    </xf>
    <xf numFmtId="0" fontId="2" fillId="38" borderId="42" xfId="0" applyFont="1" applyFill="1" applyBorder="1" applyAlignment="1">
      <alignment horizontal="left" vertical="center" wrapText="1"/>
    </xf>
    <xf numFmtId="0" fontId="1" fillId="38" borderId="14" xfId="0" applyFont="1" applyFill="1" applyBorder="1" applyAlignment="1">
      <alignment horizontal="left" vertical="center" wrapText="1"/>
    </xf>
    <xf numFmtId="0" fontId="1" fillId="38" borderId="15" xfId="0" applyFont="1" applyFill="1" applyBorder="1" applyAlignment="1">
      <alignment horizontal="left" vertical="center" wrapText="1"/>
    </xf>
    <xf numFmtId="0" fontId="1" fillId="38" borderId="15" xfId="0" applyFont="1" applyFill="1" applyBorder="1" applyAlignment="1">
      <alignment horizontal="center" vertical="center" wrapText="1"/>
    </xf>
    <xf numFmtId="0" fontId="1" fillId="38" borderId="60" xfId="0" applyFont="1" applyFill="1" applyBorder="1" applyAlignment="1">
      <alignment horizontal="left" vertical="center" wrapText="1"/>
    </xf>
    <xf numFmtId="0" fontId="1" fillId="26" borderId="17" xfId="0" applyFont="1" applyFill="1" applyBorder="1" applyAlignment="1">
      <alignment vertical="center" wrapText="1"/>
    </xf>
    <xf numFmtId="0" fontId="1" fillId="26" borderId="18" xfId="0" applyFont="1" applyFill="1" applyBorder="1" applyAlignment="1">
      <alignment vertical="center" wrapText="1"/>
    </xf>
    <xf numFmtId="0" fontId="1" fillId="26" borderId="42" xfId="0" applyFont="1" applyFill="1" applyBorder="1" applyAlignment="1">
      <alignment horizontal="left" vertical="center" wrapText="1"/>
    </xf>
    <xf numFmtId="0" fontId="1" fillId="26" borderId="17" xfId="0" applyFont="1" applyFill="1" applyBorder="1" applyAlignment="1">
      <alignment horizontal="left" vertical="center" wrapText="1"/>
    </xf>
    <xf numFmtId="0" fontId="1" fillId="26" borderId="18" xfId="0" applyFont="1" applyFill="1" applyBorder="1" applyAlignment="1">
      <alignment horizontal="left" vertical="center" wrapText="1"/>
    </xf>
    <xf numFmtId="0" fontId="1" fillId="26" borderId="18" xfId="0" applyFont="1" applyFill="1" applyBorder="1" applyAlignment="1">
      <alignment horizontal="center" vertical="center" wrapText="1"/>
    </xf>
    <xf numFmtId="0" fontId="1" fillId="26" borderId="64" xfId="0" applyFont="1" applyFill="1" applyBorder="1" applyAlignment="1">
      <alignment horizontal="left" vertical="center" wrapText="1"/>
    </xf>
    <xf numFmtId="0" fontId="1" fillId="26" borderId="42" xfId="0" applyFont="1" applyFill="1" applyBorder="1" applyAlignment="1">
      <alignment horizontal="left" vertical="top" wrapText="1"/>
    </xf>
    <xf numFmtId="0" fontId="1" fillId="26" borderId="17" xfId="0" applyFont="1" applyFill="1" applyBorder="1" applyAlignment="1">
      <alignment horizontal="left" vertical="top" wrapText="1"/>
    </xf>
    <xf numFmtId="0" fontId="1" fillId="26" borderId="18" xfId="0" applyFont="1" applyFill="1" applyBorder="1" applyAlignment="1">
      <alignment horizontal="left" vertical="top" wrapText="1"/>
    </xf>
    <xf numFmtId="0" fontId="1" fillId="26" borderId="14" xfId="0" applyFont="1" applyFill="1" applyBorder="1" applyAlignment="1">
      <alignment horizontal="left" vertical="top" wrapText="1"/>
    </xf>
    <xf numFmtId="0" fontId="1" fillId="26" borderId="15" xfId="0" applyFont="1" applyFill="1" applyBorder="1" applyAlignment="1">
      <alignment horizontal="left" vertical="top" wrapText="1"/>
    </xf>
    <xf numFmtId="0" fontId="1" fillId="26" borderId="15" xfId="0" applyFont="1" applyFill="1" applyBorder="1" applyAlignment="1">
      <alignment horizontal="center" vertical="center" wrapText="1"/>
    </xf>
    <xf numFmtId="0" fontId="1" fillId="26" borderId="60" xfId="0" applyFont="1" applyFill="1" applyBorder="1" applyAlignment="1">
      <alignment horizontal="left" vertical="top" wrapText="1"/>
    </xf>
    <xf numFmtId="0" fontId="19" fillId="26" borderId="18" xfId="0" applyFont="1" applyFill="1" applyBorder="1" applyAlignment="1">
      <alignment horizontal="center" vertical="center" wrapText="1"/>
    </xf>
    <xf numFmtId="0" fontId="1" fillId="26" borderId="64" xfId="0" applyFont="1" applyFill="1" applyBorder="1" applyAlignment="1">
      <alignment horizontal="left" vertical="top" wrapText="1"/>
    </xf>
    <xf numFmtId="0" fontId="1" fillId="26" borderId="26" xfId="0" applyFont="1" applyFill="1" applyBorder="1" applyAlignment="1">
      <alignment horizontal="left" vertical="top" wrapText="1"/>
    </xf>
    <xf numFmtId="0" fontId="1" fillId="26" borderId="38" xfId="0" applyFont="1" applyFill="1" applyBorder="1" applyAlignment="1">
      <alignment horizontal="left" vertical="top" wrapText="1"/>
    </xf>
    <xf numFmtId="0" fontId="1" fillId="26" borderId="32" xfId="0" applyFont="1" applyFill="1" applyBorder="1" applyAlignment="1">
      <alignment horizontal="left" vertical="top" wrapText="1"/>
    </xf>
    <xf numFmtId="0" fontId="1" fillId="26" borderId="58" xfId="0" applyFont="1" applyFill="1" applyBorder="1" applyAlignment="1">
      <alignment horizontal="center" vertical="center" wrapText="1"/>
    </xf>
    <xf numFmtId="0" fontId="1" fillId="26" borderId="66" xfId="0" applyFont="1" applyFill="1" applyBorder="1" applyAlignment="1">
      <alignment horizontal="left" vertical="top" wrapText="1"/>
    </xf>
    <xf numFmtId="0" fontId="1" fillId="26" borderId="14" xfId="0" applyFont="1" applyFill="1" applyBorder="1" applyAlignment="1">
      <alignment vertical="center" wrapText="1"/>
    </xf>
    <xf numFmtId="0" fontId="1" fillId="26" borderId="15" xfId="0" applyFont="1" applyFill="1" applyBorder="1" applyAlignment="1">
      <alignment vertical="center" wrapText="1"/>
    </xf>
    <xf numFmtId="0" fontId="4" fillId="4" borderId="84" xfId="0" applyFont="1" applyFill="1" applyBorder="1" applyAlignment="1">
      <alignment horizontal="left" vertical="top" wrapText="1"/>
    </xf>
    <xf numFmtId="0" fontId="11" fillId="34" borderId="15" xfId="0" applyFont="1" applyFill="1" applyBorder="1" applyAlignment="1"/>
    <xf numFmtId="0" fontId="0" fillId="0" borderId="15" xfId="0" applyFont="1" applyFill="1" applyBorder="1" applyAlignment="1"/>
    <xf numFmtId="0" fontId="4" fillId="0" borderId="15" xfId="0" applyFont="1" applyBorder="1" applyAlignment="1"/>
    <xf numFmtId="0" fontId="0" fillId="0" borderId="15" xfId="0" applyFont="1" applyBorder="1" applyAlignment="1"/>
    <xf numFmtId="0" fontId="11" fillId="0" borderId="15" xfId="0" applyFont="1" applyBorder="1" applyAlignment="1"/>
    <xf numFmtId="0" fontId="16" fillId="32" borderId="15" xfId="0" applyFont="1" applyFill="1" applyBorder="1" applyAlignment="1"/>
    <xf numFmtId="0" fontId="16" fillId="15" borderId="15" xfId="0" applyFont="1" applyFill="1" applyBorder="1" applyAlignment="1"/>
    <xf numFmtId="0" fontId="11" fillId="0" borderId="15" xfId="0" applyFont="1" applyFill="1" applyBorder="1" applyAlignment="1"/>
    <xf numFmtId="0" fontId="0" fillId="0" borderId="0" xfId="0" applyFont="1" applyFill="1" applyAlignment="1"/>
    <xf numFmtId="0" fontId="1" fillId="0" borderId="85" xfId="0" applyFont="1" applyFill="1" applyBorder="1" applyAlignment="1">
      <alignment horizontal="center" vertical="center" wrapText="1"/>
    </xf>
    <xf numFmtId="0" fontId="11" fillId="0" borderId="0" xfId="0" applyFont="1" applyBorder="1" applyAlignment="1">
      <alignment horizontal="left" vertical="top" wrapText="1"/>
    </xf>
    <xf numFmtId="0" fontId="4" fillId="0" borderId="0" xfId="0" applyFont="1" applyAlignment="1">
      <alignment horizontal="left" vertical="top" wrapText="1"/>
    </xf>
    <xf numFmtId="0" fontId="16" fillId="33" borderId="18" xfId="0" applyFont="1" applyFill="1" applyBorder="1" applyAlignment="1">
      <alignment horizontal="center" vertical="center"/>
    </xf>
    <xf numFmtId="0" fontId="12" fillId="35" borderId="0" xfId="0" applyFont="1" applyFill="1" applyBorder="1" applyAlignment="1">
      <alignment horizontal="left" vertical="top" wrapText="1"/>
    </xf>
    <xf numFmtId="0" fontId="30" fillId="32" borderId="0" xfId="0" applyFont="1" applyFill="1" applyAlignment="1">
      <alignment horizontal="left" vertical="top"/>
    </xf>
    <xf numFmtId="0" fontId="12" fillId="35" borderId="56" xfId="0" applyFont="1" applyFill="1" applyBorder="1" applyAlignment="1">
      <alignment horizontal="left" vertical="top" wrapText="1"/>
    </xf>
    <xf numFmtId="0" fontId="12" fillId="35" borderId="55" xfId="0" applyFont="1" applyFill="1" applyBorder="1" applyAlignment="1">
      <alignment horizontal="left" vertical="top" wrapText="1"/>
    </xf>
    <xf numFmtId="0" fontId="20" fillId="26" borderId="17" xfId="0" applyFont="1" applyFill="1" applyBorder="1" applyAlignment="1">
      <alignment horizontal="left" vertical="center" wrapText="1"/>
    </xf>
    <xf numFmtId="0" fontId="20" fillId="26" borderId="18" xfId="0" applyFont="1" applyFill="1" applyBorder="1" applyAlignment="1">
      <alignment horizontal="left" vertical="center" wrapText="1"/>
    </xf>
    <xf numFmtId="0" fontId="20" fillId="26" borderId="19" xfId="0" applyFont="1" applyFill="1" applyBorder="1" applyAlignment="1">
      <alignment horizontal="left" vertical="center" wrapText="1"/>
    </xf>
    <xf numFmtId="0" fontId="2" fillId="38" borderId="17" xfId="0" applyFont="1" applyFill="1" applyBorder="1" applyAlignment="1">
      <alignment horizontal="left" vertical="center" wrapText="1"/>
    </xf>
    <xf numFmtId="0" fontId="2" fillId="38" borderId="18" xfId="0" applyFont="1" applyFill="1" applyBorder="1" applyAlignment="1">
      <alignment horizontal="left" vertical="center" wrapText="1"/>
    </xf>
    <xf numFmtId="0" fontId="2" fillId="38" borderId="19" xfId="0" applyFont="1" applyFill="1" applyBorder="1" applyAlignment="1">
      <alignment horizontal="left" vertical="center" wrapText="1"/>
    </xf>
    <xf numFmtId="0" fontId="2" fillId="26" borderId="17" xfId="0" applyFont="1" applyFill="1" applyBorder="1" applyAlignment="1">
      <alignment horizontal="left" vertical="center" wrapText="1"/>
    </xf>
    <xf numFmtId="0" fontId="2" fillId="26" borderId="18" xfId="0" applyFont="1" applyFill="1" applyBorder="1" applyAlignment="1">
      <alignment horizontal="left" vertical="center" wrapText="1"/>
    </xf>
    <xf numFmtId="0" fontId="2" fillId="26" borderId="19" xfId="0" applyFont="1" applyFill="1" applyBorder="1" applyAlignment="1">
      <alignment horizontal="left" vertical="center" wrapText="1"/>
    </xf>
    <xf numFmtId="0" fontId="29" fillId="0" borderId="15" xfId="0" applyFont="1" applyBorder="1" applyAlignment="1">
      <alignment horizontal="center"/>
    </xf>
    <xf numFmtId="0" fontId="29" fillId="0" borderId="0" xfId="0" applyFont="1" applyAlignment="1">
      <alignment horizontal="center"/>
    </xf>
    <xf numFmtId="0" fontId="29" fillId="0" borderId="15" xfId="0" applyFont="1" applyBorder="1" applyAlignment="1">
      <alignment horizontal="center" vertical="center"/>
    </xf>
    <xf numFmtId="0" fontId="11" fillId="0" borderId="15" xfId="0" applyFont="1" applyBorder="1" applyAlignment="1">
      <alignment horizontal="center" vertical="center"/>
    </xf>
    <xf numFmtId="0" fontId="0" fillId="5" borderId="1" xfId="0" applyFont="1" applyFill="1" applyBorder="1" applyAlignment="1">
      <alignment horizont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ont="1" applyFill="1" applyBorder="1" applyAlignment="1">
      <alignment horizontal="center"/>
    </xf>
    <xf numFmtId="0" fontId="4" fillId="19" borderId="10" xfId="0" applyFont="1" applyFill="1" applyBorder="1" applyAlignment="1">
      <alignment horizontal="center" vertical="center" wrapText="1"/>
    </xf>
    <xf numFmtId="0" fontId="0" fillId="19" borderId="10" xfId="0" applyFont="1" applyFill="1" applyBorder="1" applyAlignment="1">
      <alignment horizontal="center" vertical="center" wrapText="1"/>
    </xf>
    <xf numFmtId="0" fontId="0" fillId="19" borderId="11" xfId="0" applyFont="1" applyFill="1" applyBorder="1" applyAlignment="1">
      <alignment horizontal="center" vertical="center" wrapText="1"/>
    </xf>
    <xf numFmtId="0" fontId="0" fillId="19" borderId="15" xfId="0" applyFont="1" applyFill="1" applyBorder="1" applyAlignment="1">
      <alignment horizontal="center" vertical="center" wrapText="1"/>
    </xf>
    <xf numFmtId="0" fontId="0" fillId="19" borderId="16" xfId="0" applyFont="1" applyFill="1" applyBorder="1" applyAlignment="1">
      <alignment horizontal="center" vertical="center" wrapText="1"/>
    </xf>
  </cellXfs>
  <cellStyles count="2">
    <cellStyle name="Normal" xfId="0" builtinId="0"/>
    <cellStyle name="Percent" xfId="1" builtinId="5"/>
  </cellStyles>
  <dxfs count="27">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numFmt numFmtId="13" formatCode="0%"/>
    </dxf>
    <dxf>
      <numFmt numFmtId="13" formatCode="0%"/>
    </dxf>
    <dxf>
      <numFmt numFmtId="35" formatCode="_-* #,##0.00_-;\-* #,##0.00_-;_-* &quot;-&quot;??_-;_-@_-"/>
    </dxf>
  </dxfs>
  <tableStyles count="0" defaultTableStyle="TableStyleMedium2" defaultPivotStyle="PivotStyleLight16"/>
  <colors>
    <mruColors>
      <color rgb="FFFCC8F1"/>
      <color rgb="FFFA90E3"/>
      <color rgb="FFFEE6F9"/>
      <color rgb="FFFDD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file:///C:/Users/jmcmann/Dropbox/JasonsFiles/RGI_2016/MethodologyReview/MethodologyReview/RGI2016_Questionnaire_Commented_JIM_070915.xlsx" TargetMode="External"/></Relationships>
</file>

<file path=xl/pivotCache/pivotCacheDefinition1.xml><?xml version="1.0" encoding="utf-8"?>
<pivotCacheDefinition xmlns="http://schemas.openxmlformats.org/spreadsheetml/2006/main" xmlns:r="http://schemas.openxmlformats.org/officeDocument/2006/relationships" r:id="rId1" refreshedBy="David" refreshedDate="42171.478978009261" createdVersion="5" refreshedVersion="5" minRefreshableVersion="3" recordCount="125">
  <cacheSource type="worksheet">
    <worksheetSource ref="A1:W126" sheet="Detailed view (raw data)" r:id="rId2"/>
  </cacheSource>
  <cacheFields count="23">
    <cacheField name="Question number" numFmtId="0">
      <sharedItems/>
    </cacheField>
    <cacheField name="Precept" numFmtId="0">
      <sharedItems/>
    </cacheField>
    <cacheField name="Outcome/Primary Q" numFmtId="0">
      <sharedItems containsBlank="1"/>
    </cacheField>
    <cacheField name="Governance input (Component)" numFmtId="0">
      <sharedItems count="4">
        <s v="Reporting practice"/>
        <s v="Legal structure"/>
        <s v="Oversight"/>
        <s v="Quality of legal structure" u="1"/>
      </sharedItems>
    </cacheField>
    <cacheField name="Indicator" numFmtId="0">
      <sharedItems count="70">
        <s v="Reserves and production accounting"/>
        <s v="Contract Disclosure rule"/>
        <s v="Contract Disclosure"/>
        <s v="EITI participation"/>
        <s v="Officials financial interest disclosure"/>
        <s v="Online data portal"/>
        <s v="EITI report"/>
        <s v="Licensing process oversight"/>
        <s v="Data ownership rules"/>
        <s v="Development plans"/>
        <s v="Development plan evaluation"/>
        <s v="Licensing process rules"/>
        <s v="Licensing process disclosures"/>
        <s v="License data"/>
        <s v="Licensing process"/>
        <s v="Fiscal terms disclosure rule"/>
        <s v="Fiscal payment disclosure rules"/>
        <s v="Transfer pricing regulation"/>
        <s v="Fiscal policy oversight"/>
        <s v="Clarity in revenue collection"/>
        <s v="Tax administration"/>
        <s v="Tax authority accountability"/>
        <s v="Fiscal data"/>
        <s v="Environmental and social impact assessment"/>
        <s v="ASM rules"/>
        <s v="Environmental and social impact assessment rules"/>
        <s v="Compensation or resettlement procedures"/>
        <s v="SOE disclosures"/>
        <s v="SOE oversight"/>
        <s v="SOE funding rule"/>
        <s v="SOE funding"/>
        <s v="SOE commodity trading monitored"/>
        <s v="Clarity of SOE roles"/>
        <s v="Fiscal rule accountability"/>
        <s v="Government debt oversight"/>
        <s v="Fiscal rule reporting"/>
        <s v="Macro-fiscal rule"/>
        <s v="Macro-fiscal rule adherance"/>
        <s v="Fiscal and budget reporting"/>
        <s v="Comprehensive public sector balance "/>
        <s v="Macroeconomic framework data"/>
        <s v="Government debt data"/>
        <s v="Subnational transfer rules"/>
        <s v="Subnational transfer rules "/>
        <s v="Subnational transfer data"/>
        <s v="Subnational revenue data"/>
        <s v="Checks on fund spending"/>
        <s v="Quality of fund reports"/>
        <s v="Fund reports"/>
        <s v="Fund rules "/>
        <s v="Fund data"/>
        <s v="Fund rules"/>
        <s v="ESIA disclosures" u="1"/>
        <s v="Data on government debt" u="1"/>
        <s v="Accounting for physical reserves and production" u="1"/>
        <s v="Fund rules defined in law" u="1"/>
        <s v="Rules defining ownership of data" u="1"/>
        <s v="Fiscal terms disclosure" u="1"/>
        <s v="Government disclosure of conflicts of interest" u="1"/>
        <s v="Data on macroeconomic framework" u="1"/>
        <s v="Government follows subnational transfer rules " u="1"/>
        <s v="Environmental and social risk assessment" u="1"/>
        <s v="Assessment of local environmental risks rules" u="1"/>
        <s v="Assessment of environmental and social risks rules" u="1"/>
        <s v="Accountability of tax authority and other collecting agencies" u="1"/>
        <s v="Reporting on fiscal rule" u="1"/>
        <s v="Subnational transfer rules defined in law " u="1"/>
        <s v="Monitoring of government debt" u="1"/>
        <s v="Quality of subnational transfer reports" u="1"/>
        <s v="Accountability of government's adherence to the fiscal rule" u="1"/>
      </sharedItems>
    </cacheField>
    <cacheField name="De jure or de facto" numFmtId="0">
      <sharedItems/>
    </cacheField>
    <cacheField name="&quot;Proof of absence of event&quot;" numFmtId="0">
      <sharedItems containsBlank="1"/>
    </cacheField>
    <cacheField name="Question" numFmtId="0">
      <sharedItems longText="1"/>
    </cacheField>
    <cacheField name="Criterion A" numFmtId="0">
      <sharedItems containsBlank="1" longText="1"/>
    </cacheField>
    <cacheField name="Criterion B" numFmtId="0">
      <sharedItems containsBlank="1" longText="1"/>
    </cacheField>
    <cacheField name="Criterion C" numFmtId="0">
      <sharedItems containsBlank="1" longText="1"/>
    </cacheField>
    <cacheField name="Criterion D" numFmtId="0">
      <sharedItems containsBlank="1"/>
    </cacheField>
    <cacheField name="Criterion E" numFmtId="0">
      <sharedItems containsBlank="1"/>
    </cacheField>
    <cacheField name="GUIDANCE NOTES" numFmtId="0">
      <sharedItems containsBlank="1" longText="1"/>
    </cacheField>
    <cacheField name="1= New, 2= Changed from RGI 2013,  3= Unchanged from RGI 2013" numFmtId="0">
      <sharedItems containsSemiMixedTypes="0" containsString="0" containsNumber="1" containsInteger="1" minValue="1" maxValue="3"/>
    </cacheField>
    <cacheField name="RGI 2013 question if changed" numFmtId="0">
      <sharedItems containsBlank="1"/>
    </cacheField>
    <cacheField name="Needs revision" numFmtId="0">
      <sharedItems containsBlank="1"/>
    </cacheField>
    <cacheField name="Delete" numFmtId="0">
      <sharedItems containsNonDate="0" containsBlank="1" count="2">
        <m/>
        <s v="Delete" u="1"/>
      </sharedItems>
    </cacheField>
    <cacheField name="relation to EITI" numFmtId="0">
      <sharedItems containsBlank="1" longText="1"/>
    </cacheField>
    <cacheField name="relation to other documents" numFmtId="0">
      <sharedItems containsBlank="1"/>
    </cacheField>
    <cacheField name="COMMENTS" numFmtId="0">
      <sharedItems containsNonDate="0" containsString="0" containsBlank="1"/>
    </cacheField>
    <cacheField name="Dma Comments" numFmtId="0">
      <sharedItems containsBlank="1"/>
    </cacheField>
    <cacheField name="AG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s v="2.2.1"/>
    <s v="P2. Accountability overview"/>
    <s v="Reporting, oversight and enforcement (precept 2 - Accountability and transparency)"/>
    <x v="0"/>
    <x v="0"/>
    <s v="de facto"/>
    <m/>
    <s v="Does the government disclose comprehensive data on the reserves, sales, exports of its extrative resources?"/>
    <s v="Yes, the government provides comprehensive information including reserves stock and change, total production/export volume and value for most important commodity."/>
    <m/>
    <s v="Information on either reserves, volume or value of production of key commodities is not available; although some of this information is avialable."/>
    <s v="No information on either reserves, volume and value of production/export of key commodities is available."/>
    <s v="Not applicable/Other. (Explain in 'comments' box.)"/>
    <s v="Record link to document. Record if disclosed in EITI report."/>
    <n v="2"/>
    <s v="Does the Ministry of Finance publish periodical information on some or all of the information on revenue generation presented in the table below ( in reports or statistical databases)?  (20)"/>
    <s v="X"/>
    <x v="0"/>
    <s v="3.5a,  3.5b -Production and export volumes/values by commodity by state/region (if applicable)"/>
    <m/>
    <m/>
    <m/>
    <m/>
  </r>
  <r>
    <s v="2.2.2"/>
    <s v="P2. Accountability overview"/>
    <s v="Reporting, oversight and enforcement (precept 2 - Accountability and transparency)"/>
    <x v="0"/>
    <x v="0"/>
    <s v="de facto"/>
    <m/>
    <s v="Does the government disclose data on the depletion of its natural capital, dissaggregated by commodity, by reserves and production figures?"/>
    <s v="Yes. This information is available for multiple commodities and with figures on reserves and production"/>
    <s v="The information is available for one key commodity, but not for some other significant commodity, and with figures on reserves and production"/>
    <s v="The information is available for one key commodity, but not for some other significant commodity, and without both figures on reserves and production."/>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3"/>
    <s v="P2. Accountability overview"/>
    <s v="Reporting, oversight and enforcement (precept 2 - Accountability and transparency)"/>
    <x v="0"/>
    <x v="0"/>
    <s v="de facto"/>
    <m/>
    <s v="Does the government disclose timely data on the depletion of its natural capital?"/>
    <s v="Yes, within a year"/>
    <m/>
    <s v="Over a two year lag"/>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4"/>
    <s v="P2. Accountability overview"/>
    <s v="Reporting, oversight and enforcement (precept 2 - Accountability and transparency)"/>
    <x v="0"/>
    <x v="0"/>
    <s v="de facto"/>
    <m/>
    <s v="Does the government disclose machine-readable data on the depletion of its natural capital?"/>
    <s v="Yes. It is available to download in .csv or JSON formats and under an open data license."/>
    <m/>
    <s v="Information is avialable only in PDF format."/>
    <s v="Information on reserves, volume and value of production/export of key commodities is not available."/>
    <s v="Not applicable/Other. (Explain in &quot;comments&quot; box.)"/>
    <s v="Open data license definitionb: http://opendatatoolkit.worldbank.org/en/essentials.html_x000a_Machine-readable formats are: .json, .xlsx, .xls, .xlrd, .csv, .tsv and .xml."/>
    <n v="1"/>
    <m/>
    <s v="X"/>
    <x v="0"/>
    <s v="3.5a,  3.5b -Production and export volumes/values by commodity by state/region (if applicable)"/>
    <m/>
    <m/>
    <m/>
    <m/>
  </r>
  <r>
    <s v="1.2.5"/>
    <s v="P2. Accountability overview"/>
    <s v="Reporting, oversight and enforcement (precept 2 - Accountability and transparency)"/>
    <x v="1"/>
    <x v="1"/>
    <s v="De jure"/>
    <m/>
    <s v="Has this country adopted a rule or legisation that requires the publication of all contracts in the oil, gas, and mineral sectors?"/>
    <s v="Yes. Rule covers contracts already signed and those signed after the rule is enacted."/>
    <s v="Partial. Rules covers contracts signed after rule is enacted."/>
    <m/>
    <s v="No. There is no rule mandated contract disclosure"/>
    <s v="Not applicable/Other. (Explain in 'comments' box.)"/>
    <m/>
    <n v="2"/>
    <s v="Are all contracts, agreements or negotiated terms for exploration and production, regardless of the way they are granted, disclosed to the public?"/>
    <s v="X"/>
    <x v="0"/>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m/>
    <m/>
    <m/>
  </r>
  <r>
    <s v="2.2.6"/>
    <s v="P2. Accountability overview"/>
    <m/>
    <x v="0"/>
    <x v="2"/>
    <s v="de facto"/>
    <m/>
    <s v="Are all contracts, agreements or negotiated terms for exploration and production, regardless of the way they are granted, disclosed to the public?"/>
    <s v="Yes, all contracts covering all license areas allocated to companies are publically disclosed and currently  and reliably available online."/>
    <s v="More than half of the known contracts are publically disclosed and and currently  and reliably available online."/>
    <s v="Less than half of the known contracts are publically disclosed and and currently  and reliably available online."/>
    <s v="No contracts are available."/>
    <s v="Not applicable/Other. (Explain in &quot;comments&quot; box.)"/>
    <m/>
    <n v="2"/>
    <s v="Question same, criteria altered"/>
    <m/>
    <x v="0"/>
    <m/>
    <m/>
    <m/>
    <m/>
    <m/>
  </r>
  <r>
    <s v="2.2.7"/>
    <s v="P2. Accountability overview"/>
    <s v="Reporting, oversight and enforcement (precept 2 - Accountability and transparency)"/>
    <x v="0"/>
    <x v="3"/>
    <s v="de facto"/>
    <m/>
    <s v="Is the country EITI compliant? "/>
    <s v="The country is EITI compliant."/>
    <s v="The country is an EITI candidate country or has published an EITI report."/>
    <m/>
    <s v="The country has been delisted from the EITI process."/>
    <s v="The country is not implementing the EITI and has not expressed interest to implement this initiative, or otherwise n]ot applicable/Other. (Explain in &quot;comments&quot; box.)"/>
    <m/>
    <n v="1"/>
    <m/>
    <s v="X"/>
    <x v="0"/>
    <s v="N/A"/>
    <m/>
    <m/>
    <m/>
    <m/>
  </r>
  <r>
    <s v="2.2.8"/>
    <s v="P2. Accountability overview"/>
    <s v="Reporting, oversight and enforcement (precept 2 - Accountability and transparency)"/>
    <x v="0"/>
    <x v="4"/>
    <s v="de facto"/>
    <m/>
    <s v="Do government officials with a role in the oversight of the oil, gas or mining sector disclose information about their financial interest in comercial entreprises? "/>
    <s v="Yes. All government officials with a role in the oversight of the oil, gas or mining sector disclose information about their financial interest in comercial entreprises."/>
    <s v="Partial. Some government officials with a role in the oversight of the oil, gas or mining sector disclose information about their financial interest in comercial entreprises."/>
    <m/>
    <s v="No. No government officials with a role in the oversight of the oil, gas or mining sector disclose information about their financial interest in comercial entreprises."/>
    <s v="Not applicable/Other. (Explain in 'comments' box.)"/>
    <m/>
    <n v="3"/>
    <m/>
    <m/>
    <x v="0"/>
    <s v="N/A"/>
    <m/>
    <m/>
    <m/>
    <m/>
  </r>
  <r>
    <s v="2.2.9"/>
    <s v="P2. Accountability overview"/>
    <s v="Reporting, oversight and enforcement (precept 2 - Accountability and transparency)"/>
    <x v="0"/>
    <x v="5"/>
    <s v="de facto"/>
    <m/>
    <s v="Is there an online data portal where natural resource sector information can be found in one place? "/>
    <s v="Yes. It is comprehensive, all data identified in questions below are also available on this portal."/>
    <m/>
    <s v="Yes, but limited or no availability of resource sector data"/>
    <s v="No such portal"/>
    <s v="Not applicable/Other. (Explain in &quot;comments&quot; box.)"/>
    <m/>
    <n v="1"/>
    <m/>
    <m/>
    <x v="0"/>
    <m/>
    <m/>
    <m/>
    <m/>
    <m/>
  </r>
  <r>
    <s v="2.2.10"/>
    <s v="P2. Accountability overview"/>
    <s v="Reporting, oversight and enforcement (precept 2 - Accountability and transparency)"/>
    <x v="0"/>
    <x v="5"/>
    <s v="de facto"/>
    <m/>
    <s v="Is the online data portal up to date?"/>
    <s v="Yes. Data is available with less than a year lag."/>
    <s v="1-2 year lag"/>
    <s v="More than 2-year-old data"/>
    <s v="No such portal"/>
    <s v="Not applicable/Other. (Explain in &quot;comments&quot; box.)"/>
    <m/>
    <n v="1"/>
    <m/>
    <m/>
    <x v="0"/>
    <m/>
    <m/>
    <m/>
    <m/>
    <m/>
  </r>
  <r>
    <s v="2.2.11"/>
    <s v="P2. Accountability overview"/>
    <s v="Reporting, oversight and enforcement (precept 2 - Accountability and transparency)"/>
    <x v="0"/>
    <x v="5"/>
    <s v="de facto"/>
    <m/>
    <s v="Does the online data portal meet open data standards? "/>
    <s v="Yes. Data is available through an API, has an open license, and is machine-readable."/>
    <s v="Data has either restricted access (limited download) or license. "/>
    <s v="Data has restrictive access and license."/>
    <s v="No such portal"/>
    <s v="Not applicable/Other. (Explain in &quot;comments&quot; box.)"/>
    <s v="Open data license definitionb: http://opendatatoolkit.worldbank.org/en/essentials.html_x000a_Machine-readable formats are: .json, .xlsx, .xls, .xlrd, .csv, .tsv and .xml."/>
    <n v="1"/>
    <m/>
    <m/>
    <x v="0"/>
    <m/>
    <m/>
    <m/>
    <m/>
    <m/>
  </r>
  <r>
    <s v="2.2.12"/>
    <s v="P2. Accountability overview"/>
    <s v="Reporting, oversight and enforcement (precept 2 - Accountability and transparency)"/>
    <x v="0"/>
    <x v="6"/>
    <s v="de facto"/>
    <m/>
    <s v="If the country has published an EITI report, does it cover all topics in the new standard?"/>
    <s v="Covers all topics relevant within country context "/>
    <m/>
    <s v="Only includes resource revenue reconciliation"/>
    <s v="The country has not published an EITI report."/>
    <s v="Not applicable/Other. (Explain in &quot;comments&quot; box.)"/>
    <s v="Record link to document. "/>
    <n v="1"/>
    <m/>
    <m/>
    <x v="0"/>
    <m/>
    <m/>
    <m/>
    <m/>
    <m/>
  </r>
  <r>
    <s v="2.2.13"/>
    <s v="P2. Accountability overview"/>
    <s v="Reporting, oversight and enforcement (precept 2 - Accountability and transparency)"/>
    <x v="0"/>
    <x v="6"/>
    <s v="de facto"/>
    <m/>
    <s v="If the country has published an EITI report, does it include project-level reporting?"/>
    <s v="Project-level information available."/>
    <m/>
    <s v="No project-level reporting"/>
    <s v="The country has not published an EITI report."/>
    <s v="Not applicable/Other. (Explain in &quot;comments&quot; box.)"/>
    <m/>
    <n v="1"/>
    <m/>
    <m/>
    <x v="0"/>
    <m/>
    <m/>
    <m/>
    <m/>
    <m/>
  </r>
  <r>
    <s v="2.2.14"/>
    <s v="P2. Accountability overview"/>
    <s v="Reporting, oversight and enforcement (precept 2 - Accountability and transparency)"/>
    <x v="0"/>
    <x v="6"/>
    <s v="de facto"/>
    <m/>
    <s v="If the country has published an EITI report, is it available within a reasonable amount of time?"/>
    <s v="Yes, within a year of completed financial year"/>
    <m/>
    <s v="More than 2 year lag"/>
    <s v="The country has not published an EITI report."/>
    <s v="Not applicable/Other. (Explain in &quot;comments&quot; box.)"/>
    <m/>
    <n v="1"/>
    <m/>
    <m/>
    <x v="0"/>
    <m/>
    <m/>
    <m/>
    <m/>
    <m/>
  </r>
  <r>
    <s v="2.2.15"/>
    <s v="P2. Accountability overview"/>
    <s v="Reporting, oversight and enforcement (precept 2 - Accountability and transparency)"/>
    <x v="0"/>
    <x v="6"/>
    <s v="de facto"/>
    <m/>
    <s v="If the country has published an EITI report, is it available in machine-readable format?"/>
    <s v="Yes. It is available to download in Excel and under open data license. Report and data files are coded or tagged."/>
    <s v="Excel file is available alongside PDF."/>
    <s v="No, PDF"/>
    <s v="The country has not published an EITI report."/>
    <s v="Not applicable/Other. (Explain in &quot;comments&quot; box.)"/>
    <s v="Machine-readable formats are: .json, .xlsx, .xls, .xlrd, .csv, .tsv and .xml."/>
    <n v="1"/>
    <m/>
    <s v="X"/>
    <x v="0"/>
    <s v="5.3b Electronic data files are produced along with the report"/>
    <m/>
    <m/>
    <m/>
    <m/>
  </r>
  <r>
    <s v="2.2.16"/>
    <s v="P2. Accountability overview"/>
    <m/>
    <x v="0"/>
    <x v="6"/>
    <s v="de facto"/>
    <m/>
    <s v="Does the country's EITI work plan include objectives that reflect national priorities for the extractive industries?"/>
    <s v="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
    <s v="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
    <s v="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
    <s v="The country does not have an EITI work plan or the EITI work plan is more than one year out of date."/>
    <s v="Not applicable. (This would only be for countries that do not participate in EITI.)"/>
    <m/>
    <n v="1"/>
    <m/>
    <m/>
    <x v="0"/>
    <m/>
    <m/>
    <m/>
    <m/>
    <m/>
  </r>
  <r>
    <s v="2.2.17"/>
    <s v="P2. Accountability overview"/>
    <m/>
    <x v="0"/>
    <x v="6"/>
    <s v="de facto"/>
    <m/>
    <s v="Does the country's EITI reporting include information that is relevant to analyzing the key governance challenges in the extractive sector?"/>
    <s v="The country's most recent EITI reporting includes information that is relevant to analyzing most of the main governance challenges identified in the responses to this questionnaire."/>
    <s v="The country's most recent EITI reporting includes information that is relevant to analyzing some of the main governance challenges identified in the responses to this questionnaire."/>
    <s v="The country's most recent EITI reporting includes information that is relevant to analyzing only one or two of the main governance challenges identified in the responses to this questionnaire."/>
    <s v="The country's most recent EITI reporting does not include information that is relevant to analyzing any of the main governance challenges identified in the responses to this questionnaire."/>
    <s v="Not applicable. (This would only be EITI candidate countries whose first EITI report is not yet due or for countries that do not participate in EITI.)"/>
    <m/>
    <n v="1"/>
    <m/>
    <m/>
    <x v="0"/>
    <m/>
    <m/>
    <m/>
    <m/>
    <m/>
  </r>
  <r>
    <s v="3.3.18"/>
    <s v="P3. Exploration and licenses"/>
    <m/>
    <x v="2"/>
    <x v="7"/>
    <s v="De jure"/>
    <m/>
    <s v="Is there a due process to appeal licensing decisions?"/>
    <m/>
    <m/>
    <m/>
    <m/>
    <m/>
    <m/>
    <n v="3"/>
    <m/>
    <s v="X"/>
    <x v="0"/>
    <m/>
    <m/>
    <m/>
    <m/>
    <m/>
  </r>
  <r>
    <s v="1.3.19"/>
    <s v="P3. Exploration and licenses"/>
    <s v="3.1 Geological Information. Does government manage geological information in a way that enhances competition, improves its negotiating position and manages the resource?"/>
    <x v="1"/>
    <x v="8"/>
    <s v="De jure"/>
    <m/>
    <s v="Has this country adopted a rule or legisl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ntry does not have a rule requiring sharing of geo data."/>
    <s v="Not applicable/Other. (Explain in &quot;comments&quot;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n v="1"/>
    <m/>
    <m/>
    <x v="0"/>
    <m/>
    <s v="MGA"/>
    <m/>
    <m/>
    <s v="Would any country receive a Yes here? Seems like too high and too specific bar to hold countries too. How common is this practice? Equally applicable to petroleum and mining? Can we drill down to the essence of what you're getting at here? "/>
  </r>
  <r>
    <s v="1.3.20"/>
    <s v="P3. Exploration and licenses"/>
    <s v="3.4 Development Plans. Does the government ensure that development plans are consistent with the local and national priorities?"/>
    <x v="1"/>
    <x v="9"/>
    <s v="De jure"/>
    <m/>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quot;comments&quot; box.)"/>
    <m/>
    <n v="1"/>
    <m/>
    <m/>
    <x v="0"/>
    <m/>
    <m/>
    <m/>
    <m/>
    <s v="interested to hear from Patrick how standard these typically are, or do they more often apper in the contract"/>
  </r>
  <r>
    <s v="3.3.21"/>
    <s v="P3. Exploration and licenses"/>
    <s v="3.4 Development Plans. Does the government ensure that development plans are consistent with the local and national priorities?"/>
    <x v="2"/>
    <x v="10"/>
    <s v="de facto"/>
    <m/>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quot;comments&quot; box.)"/>
    <m/>
    <n v="1"/>
    <m/>
    <m/>
    <x v="0"/>
    <m/>
    <m/>
    <m/>
    <m/>
    <m/>
  </r>
  <r>
    <s v="1.3.22"/>
    <s v="P3. Exploration and licenses"/>
    <s v="3.3 Choosing companies. Does the government allocate rights to the most financially and technically competent companies available?"/>
    <x v="1"/>
    <x v="11"/>
    <s v="De jure"/>
    <m/>
    <s v="Does the licensing process specify minimum pre-defined evaluation criteria for all qualified companies? "/>
    <s v="Yes. Licensing rules specify minimum pre-defined criteria for qualification of companies, and the process by which companies must meet these criteria before being eligible for a license."/>
    <m/>
    <m/>
    <s v="No. The licensing process or other laws limits participation of qualified companies based on discretionary rules."/>
    <s v="Not applicable/Other. (Explain in 'comments' box.)"/>
    <m/>
    <n v="2"/>
    <s v="Is the licensing process intended to be open and competitive to all qualified companies? "/>
    <m/>
    <x v="0"/>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m/>
    <m/>
    <s v="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
  </r>
  <r>
    <s v="1.3.23"/>
    <s v="P3. Exploration and licenses"/>
    <s v="3.3 Choosing companies. Does the government allocate rights to the most financially and technically competent companies available?"/>
    <x v="1"/>
    <x v="11"/>
    <s v="De jure"/>
    <m/>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n v="3"/>
    <m/>
    <m/>
    <x v="0"/>
    <s v="N/A"/>
    <s v="RGI"/>
    <m/>
    <m/>
    <m/>
  </r>
  <r>
    <s v="2.3.24"/>
    <s v="P3. Exploration and licenses"/>
    <s v="3.3 Choosing companies. Does the government allocate rights to the most financially and technically competent companies available?"/>
    <x v="0"/>
    <x v="12"/>
    <s v="de facto"/>
    <m/>
    <s v="Does the government publically disclose sufficient informati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m/>
    <n v="2"/>
    <s v="What information does the government publish on the licensing process before negotiations? (65)"/>
    <m/>
    <x v="0"/>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m/>
    <m/>
    <m/>
  </r>
  <r>
    <s v="2.3.25"/>
    <s v="P3. Exploration and licenses"/>
    <s v="3.3 Choosing companies. Does the government allocate rights to the most financially and technically competent companies available?"/>
    <x v="0"/>
    <x v="12"/>
    <s v="de facto"/>
    <m/>
    <s v="Does the government publish sufficient information on the licensing process after license allocati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n v="2"/>
    <s v="What information does the government publish on the licensing process after negotiations? (66)"/>
    <m/>
    <x v="0"/>
    <s v="EITI includes RGI - 3.10.a: Report includes a description of the process for transferring or awarding licenses, including: The technical and financial criteria used; Information about the recipient(s) of the license, including consortium members where app_x000a_and 3.10b"/>
    <m/>
    <m/>
    <m/>
    <m/>
  </r>
  <r>
    <s v="2.3.26"/>
    <s v="P3. Exploration and licenses"/>
    <s v="3.3 Choosing companies. Does the government allocate rights to the most financially and technically competent companies available?"/>
    <x v="0"/>
    <x v="13"/>
    <s v="de facto"/>
    <m/>
    <s v="Does the official pubilcly-available register of licenses include data covering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quot;comments&quot; box.)"/>
    <s v="Check cadastre website."/>
    <n v="1"/>
    <m/>
    <m/>
    <x v="0"/>
    <s v="3.9b-3.9c"/>
    <m/>
    <m/>
    <m/>
    <m/>
  </r>
  <r>
    <s v="2.3.27"/>
    <s v="P3. Exploration and licenses"/>
    <s v="3.3 Choosing companies. Does the government allocate rights to the most financially and technically competent companies available?"/>
    <x v="0"/>
    <x v="13"/>
    <s v="de facto"/>
    <m/>
    <s v="Is the data on license ownership disaggregated to include geographical coordinates, license holder(s), date of application and award, duration and commodity type for each license?"/>
    <s v="Yes. It including geographical coordinates, 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quot;comments&quot; box.)"/>
    <m/>
    <n v="1"/>
    <m/>
    <m/>
    <x v="0"/>
    <s v="3.9b-3.9c"/>
    <m/>
    <m/>
    <m/>
    <m/>
  </r>
  <r>
    <s v="2.3.28"/>
    <s v="P3. Exploration and licenses"/>
    <s v="3.3 Choosing companies. Does the government allocate rights to the most financially and technically competent companies available?"/>
    <x v="0"/>
    <x v="13"/>
    <s v="de facto"/>
    <m/>
    <s v="Is the data on license ownership timely?"/>
    <s v="Yes. It is real-time information connected to a cadastre."/>
    <m/>
    <s v="No. There are multiple instances of out of date information."/>
    <s v="No. License ownership information is not available."/>
    <s v="Not applicable/Other. (Explain in &quot;comments&quot; box.)"/>
    <m/>
    <n v="1"/>
    <m/>
    <m/>
    <x v="0"/>
    <s v="3.9b-3.9c"/>
    <m/>
    <m/>
    <m/>
    <m/>
  </r>
  <r>
    <s v="2.3.29"/>
    <s v="P3. Exploration and licenses"/>
    <s v="3.3 Choosing companies. Does the government allocate rights to the most financially and technically competent companies available?"/>
    <x v="0"/>
    <x v="13"/>
    <s v="de facto"/>
    <m/>
    <s v="Is the data on license ownership machine-readable?"/>
    <s v="Yes. It can be downloaded into machine-readable files."/>
    <m/>
    <s v="No. It can`t be downloaded into machine-readable file."/>
    <s v="No. License ownership information is not available."/>
    <s v="Not applicable/Other. (Explain in &quot;comments&quot; box.)"/>
    <s v="Machine readable formats include: .csv, .xlsx, .xls."/>
    <n v="1"/>
    <m/>
    <m/>
    <x v="0"/>
    <s v="3.9b-3.9c"/>
    <m/>
    <m/>
    <m/>
    <m/>
  </r>
  <r>
    <s v="3.3.30"/>
    <s v="P3. Exploration and licenses"/>
    <s v="3.3 Choosing companies. Does the government allocate rights to the most financially and technically competent companies available?"/>
    <x v="2"/>
    <x v="7"/>
    <s v="De jure"/>
    <m/>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quot;comments&quot; box.)"/>
    <m/>
    <n v="1"/>
    <m/>
    <m/>
    <x v="0"/>
    <s v="N/A"/>
    <m/>
    <m/>
    <m/>
    <s v="AG: what if NOC doesn't play all the roles indicated in the answer?"/>
  </r>
  <r>
    <s v="1.3.31"/>
    <s v="P3. Exploration and licenses"/>
    <s v="3.3 Choosing companies. Does the government allocate rights to the most financially and technically competent companies available?"/>
    <x v="1"/>
    <x v="14"/>
    <s v="De jure"/>
    <m/>
    <s v="Are there guidelines for grievance, dispute and conflict resolution, including the establishments of the office of an Ombudsman (or equivalent)?"/>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n v="2"/>
    <s v="48: Are there guidelines for grievance, dispute and conflict resolution, including the establishments of the office of an Ombudsman (or equivalent)?_x000a__x000a_246: Is there a due process to appeal licensing decisions?"/>
    <s v="X"/>
    <x v="0"/>
    <s v="246: N/A"/>
    <m/>
    <m/>
    <m/>
    <m/>
  </r>
  <r>
    <s v="3.3.32"/>
    <s v="P3. Exploration and licenses"/>
    <s v="3.3 Choosing companies. Does the government allocate rights to the most financially and technically competent companies available?"/>
    <x v="2"/>
    <x v="7"/>
    <s v="de facto"/>
    <m/>
    <s v="Does the legislature play an active role in overseeing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n v="2"/>
    <s v="Is there a due process to appeal licensing decisions?"/>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3.3.33"/>
    <s v="P3. Exploration and licenses"/>
    <s v="3.3 Choosing companies. Does the government allocate rights to the most financially and technically competent companies available?"/>
    <x v="2"/>
    <x v="7"/>
    <s v="de facto"/>
    <s v="Needed"/>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censing procedures, but these cases have been identified and corrected."/>
    <s v="No. There have been cases in which the government has not followed procedures, and no attempt at correcting as occurred."/>
    <s v="Not applicable/Other. (Explain in &quot;comments&quot; box.)"/>
    <m/>
    <n v="1"/>
    <m/>
    <s v="X"/>
    <x v="0"/>
    <m/>
    <m/>
    <m/>
    <m/>
    <m/>
  </r>
  <r>
    <s v="3.3.34"/>
    <s v="P3. Exploration and licenses"/>
    <s v="3.3 Choosing companies. Does the government allocate rights to the most financially and technically competent companies available?"/>
    <x v="2"/>
    <x v="7"/>
    <s v="de facto"/>
    <s v="Needed"/>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quot;comments&quot;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Hence their is also no criterion A."/>
    <n v="1"/>
    <m/>
    <s v="X"/>
    <x v="0"/>
    <m/>
    <m/>
    <m/>
    <m/>
    <m/>
  </r>
  <r>
    <s v="3.3.35"/>
    <s v="P3. Exploration and licenses"/>
    <s v="3.3 Choosing companies. Does the government allocate rights to the most financially and technically competent companies available?"/>
    <x v="2"/>
    <x v="7"/>
    <s v="de facto"/>
    <m/>
    <s v="If the licensing process specifies minimum pre-defined evaluation criteria for all qualified companies, does the licensing authority follow these?"/>
    <s v="Yes. criteria are followed in every licensing process, only license applicants that qualify according to these criteria have been allowed to submit bids or negotiate with the government."/>
    <s v="Partial. Criteria are usually but not wholly followed, licensing agency or another state body has demonstrated some discretion without clear and correct explanation."/>
    <m/>
    <s v="No. Criteria are rarely followed or not at all."/>
    <s v="Not applicable/Other. (Explain in &quot;comments&quot; box.)"/>
    <m/>
    <n v="1"/>
    <m/>
    <m/>
    <x v="0"/>
    <m/>
    <m/>
    <m/>
    <m/>
    <m/>
  </r>
  <r>
    <s v="3.3.36"/>
    <s v="P3. Exploration and licenses"/>
    <s v="3.3 Choosing companies. Does the government allocate rights to the most financially and technically competent companies available?"/>
    <x v="2"/>
    <x v="7"/>
    <s v="de facto"/>
    <m/>
    <s v="Are license allocation timeline rules followed in practice? "/>
    <m/>
    <s v="Yes"/>
    <s v="Partial "/>
    <s v="No"/>
    <s v="Not applicable/Other. (Explain in &quot;comments&quot; box.)"/>
    <m/>
    <n v="1"/>
    <m/>
    <m/>
    <x v="0"/>
    <m/>
    <m/>
    <m/>
    <m/>
    <m/>
  </r>
  <r>
    <s v="3.3.37"/>
    <s v="P3. Exploration and licenses"/>
    <s v="3.3 Choosing companies. Does the government allocate rights to the most financially and technically competent companies available?"/>
    <x v="2"/>
    <x v="7"/>
    <s v="De jure"/>
    <m/>
    <s v="Does an authority independent of the licensing authority and executive verify the allocation of licenses?"/>
    <s v="Partial. An independent authority is mandated to verify the allocation of licenses, and fulfilss this mandate for every lincense allocation."/>
    <m/>
    <s v="Partial. An independent authority is mandated to verify the allocation of licenses, but does not follow this mandate for every lincense allocation."/>
    <s v="No. No authority versifies the allocation of licenses."/>
    <s v="Not applicable/Other. (Explain in &quot;comments&quot; box.)"/>
    <s v="Independent authority migth inlcude the legislature or auditor general."/>
    <n v="1"/>
    <m/>
    <m/>
    <x v="0"/>
    <m/>
    <m/>
    <m/>
    <m/>
    <m/>
  </r>
  <r>
    <s v="1.4.38"/>
    <s v="P4. Fiscal terms and payments"/>
    <s v="4.1 Setting taxes. Has the government established fiscal terms that provide a suitable share of the risk and return of extraction projects?"/>
    <x v="1"/>
    <x v="15"/>
    <s v="De jure"/>
    <m/>
    <s v="Are all fiscal terms written in legislation or regulation, with the exception of a minimal number of bidding terms, and all terms public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
    <s v="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quot;comments&quot; box.)"/>
    <s v="Fiscal Terms includes both tax intruments, royalties and terms related to production or profit sharing arrangements."/>
    <n v="1"/>
    <m/>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1.4.39"/>
    <s v="P4. Fiscal terms and payments"/>
    <s v="4.2 Collecting taxes. Do authorities collect taxes and other payments owed to them?"/>
    <x v="1"/>
    <x v="16"/>
    <s v="De jure"/>
    <m/>
    <s v="Is there a rule that requires the disclosure of all payments between companies and governments?"/>
    <s v="Yes. Rules require public disclosure of company payments to government at a project by project level of disaggregation, and by tax type."/>
    <s v="Yes. Rules require public disclosure of company payments to government at a company level of disaggregation, not by tax type."/>
    <m/>
    <s v="No"/>
    <s v="Not applicable/Other. (Explain in &quot;comments&quot; box.)"/>
    <m/>
    <n v="1"/>
    <m/>
    <m/>
    <x v="0"/>
    <m/>
    <m/>
    <m/>
    <m/>
    <s v="Could add disaggregation to the scale of scores. Need to anticipate the US situation where it applies to foreign govts only. Which are we talking about here - payments to all govts or to the country's govt? "/>
  </r>
  <r>
    <s v="1.4.40"/>
    <s v="P4. Fiscal terms and payments"/>
    <s v="4.2 Collecting taxes. Do authorities collect taxes and other payments owed to them?"/>
    <x v="1"/>
    <x v="17"/>
    <s v="De jure"/>
    <m/>
    <s v="Does fiscal legislation or regulation include comprehensive provisions to treat transfer pricing and costs for tax purposes?"/>
    <s v="Yes. The fiscal code includes provisions such as &quot;thin capitilization measures&quot;, &quot;advanced pricing agreements&quot;, use of standardized prices to calculate sales. The fiscal code uses at least one of the OECD transfer pricing guidelines."/>
    <s v="Partial. The fiscal code includes some but not all provisions of thin capitilization measures&quot;, &quot;advanced pricing agreements&quot;, use of standardized prices to calculate sales."/>
    <m/>
    <s v="No. There is an absence of measures in the fiscal code."/>
    <s v="Not applicable/Other. (Explain in &quot;comments&quot; box.)"/>
    <m/>
    <n v="1"/>
    <m/>
    <m/>
    <x v="0"/>
    <s v="Total government revenues generated by the extractive industries in absolute terms and as a percentage of total government revenues, including:TaxesRoyaltiesBonuses FeesOther payments"/>
    <m/>
    <m/>
    <m/>
    <m/>
  </r>
  <r>
    <s v="3.4.41"/>
    <s v="P4. Fiscal terms and payments"/>
    <s v="4.1 Setting taxes. Has the government established fiscal terms that provide a suitable share of the risk and return of extraction projects?"/>
    <x v="2"/>
    <x v="18"/>
    <s v="de facto"/>
    <m/>
    <s v="Does the legislature actively review fiscal terms set in legislation, or review the regulatory powers of agencies that determine fiscal terms?"/>
    <s v="Yes. The legislature review contracts and bills for changes to fiscal terms in legislation in the extractive sector, and it actively oversees compliance with relevant rules. There is an active parliamentary select committee or equivalent specialized body of legislators who regularly review the process of fiscal/tax policy. They have criticized the executive and sought correction when they identify misdeanors."/>
    <s v="Partial. The legislature review contracts and bills for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
    <s v="Partial. The legislature reviews only few if any information on fiscal terms set with companies, although may have criticized the executive when misdemeanors are suspected."/>
    <s v="No. The legislature does not receive information on fiscal policy or play an oversight role."/>
    <s v="Not applicable/Other. (Explain in &quot;comments&quot; box.)"/>
    <m/>
    <n v="1"/>
    <m/>
    <s v="X"/>
    <x v="0"/>
    <m/>
    <m/>
    <m/>
    <m/>
    <m/>
  </r>
  <r>
    <s v="3.4.42"/>
    <s v="P4. Fiscal terms and payments"/>
    <s v="4.2 Collecting taxes. Do authorities collect taxes and other payments owed to them?"/>
    <x v="2"/>
    <x v="19"/>
    <s v="de facto"/>
    <m/>
    <s v="Are all payments from companies remitted to the national treasury (except for amounts legally retained by state-owned companies) in accordance with the relevant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
    <s v="Some resource revenues bypass the treasury (e.g., are kept in escrow accounts or in special funds), but all are identified and reported to the legislature."/>
    <s v="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n v="2"/>
    <s v="Are all resource-related revenues, including those collected by state-owned companies, regulatory agencies, ministries, special funds or by the tax authority placed in the national treasury? (55)"/>
    <m/>
    <x v="0"/>
    <s v="Overlaps w/ 3.7.a: Information on how revenues that do not go to the budget are allocated (if applicable)"/>
    <m/>
    <m/>
    <m/>
    <m/>
  </r>
  <r>
    <s v="3.4.43"/>
    <s v="P4. Fiscal terms and payments"/>
    <s v="4.2 Collecting taxes. Do authorities collect taxes and other payments owed to them?"/>
    <x v="2"/>
    <x v="20"/>
    <s v="de facto"/>
    <m/>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quot;comments&quot; box.)"/>
    <m/>
    <n v="1"/>
    <m/>
    <m/>
    <x v="0"/>
    <m/>
    <m/>
    <m/>
    <m/>
    <m/>
  </r>
  <r>
    <s v="3.4.44"/>
    <s v="P4. Fiscal terms and payments"/>
    <s v="4.2 Collecting taxes. Do authorities collect taxes and other payments owed to them?"/>
    <x v="2"/>
    <x v="21"/>
    <s v="De jure"/>
    <m/>
    <s v="Are there regular audits scrutinizing the tax authority and other similar organizations receiving and remitting payments from resource companies?"/>
    <s v="Yes. A national audit office (or supreme audit institution) has authority and resources to review and conduct audits on the tax authority and other similar organizations "/>
    <m/>
    <s v="A national audit office has authority to review and conduct audits on  tax authority and other similar organizations,  but does not conduct such audits regularly nor comprehensively."/>
    <s v="No. There are no audits or reviews of the  tax authority and other similar organizations."/>
    <s v="Not applicable/Other. (Explain in 'comments' box.)"/>
    <m/>
    <n v="2"/>
    <s v="Is there independent external validation of internal controls of agencies in charge of receiving payments from resource companies with the objective of providing assurances of integrity of public funds and sound financial management?"/>
    <s v="X"/>
    <x v="0"/>
    <s v="Overlaps w/ Encouragement 3.8.b: A description of the country's budget and audit process"/>
    <m/>
    <m/>
    <m/>
    <m/>
  </r>
  <r>
    <s v="3.4.45"/>
    <s v="P4. Fiscal terms and payments"/>
    <s v="4.2 Collecting taxes. Do authorities collect taxes and other payments owed to them?"/>
    <x v="2"/>
    <x v="21"/>
    <s v="de facto"/>
    <m/>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n v="3"/>
    <m/>
    <m/>
    <x v="0"/>
    <s v="N/A"/>
    <m/>
    <m/>
    <s v="Criteria look de jure, while question looks de facto"/>
    <m/>
  </r>
  <r>
    <s v="2.4.47"/>
    <s v="P4. Fiscal terms and payments"/>
    <s v="4.2 Collecting taxes. Do authorities collect taxes and other payments owed to them?"/>
    <x v="0"/>
    <x v="22"/>
    <s v="de facto"/>
    <m/>
    <s v="Are data on company payments to government disclosed to the public comprehensive?"/>
    <s v="Yes. The value of the tax base, tax payables, company payments to government authorities, units of production, and realized price are all disclosed, for all payment types."/>
    <s v="Partial. Multiple aspects of tax base, tax payables, payments, production, realized price are disclosed but not  Some but not all payment types are disclosed."/>
    <s v="No. Only actual resource tax payment is disclosed."/>
    <s v="Resource tax payment data not available."/>
    <s v="Not applicable/Other. (Explain in &quot;comments&quot; box.)"/>
    <s v="Fiscal payments include, but are not limited to: Corporate income tax, Royalties, Bonuses, Government share of production entitlement, Fees._x000a_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s v="Uses pillar IV"/>
    <m/>
    <m/>
    <s v="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
  </r>
  <r>
    <s v="2.4.48"/>
    <s v="P4. Fiscal terms and payments"/>
    <s v="4.2 Collecting taxes. Do authorities collect taxes and other payments owed to them?"/>
    <x v="0"/>
    <x v="22"/>
    <s v="de facto"/>
    <m/>
    <s v="Is tax payment data disaggregated at the level of payments from each project and payment type?"/>
    <s v="Yes. Data is available by project as well as by revenue type: production entitlements, profit taxes, other taxes, royalties, bonuses, fees and other payments."/>
    <s v="Data is broken down by revenue type (production entitlements, profit taxes, other taxes, royalties, bonuses, fees and other payments, but not by project."/>
    <s v="No breakdown."/>
    <s v="Resource tax payment data are not available."/>
    <s v="Not applicable/Other. (Explain in &quot;comments&quot; box.)"/>
    <s v="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49"/>
    <s v="P4. Fiscal terms and payments"/>
    <s v="4.2 Collecting taxes. Do authorities collect taxes and other payments owed to them?"/>
    <x v="0"/>
    <x v="22"/>
    <s v="de facto"/>
    <m/>
    <s v="Is tax payment data disclosed on a regular and up to date basis?"/>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
    <s v="Partial. Payments data are disclosed more than 2 years after the end of fiscal year."/>
    <s v="Resource tax payment data are not available."/>
    <s v="Not applicable/Other. (Explain in &quot;comments&quot; box.)"/>
    <s v="Record link to document. Record if disclosed in EITI report."/>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50"/>
    <s v="P4. Fiscal terms and payments"/>
    <s v="4.2 Collecting taxes. Do authorities collect taxes and other payments owed to them?"/>
    <x v="0"/>
    <x v="22"/>
    <s v="de facto"/>
    <m/>
    <s v="Is tax payment data machine-readable?"/>
    <s v="Yes"/>
    <m/>
    <m/>
    <s v="No"/>
    <s v="Not applicable/Other. Resource tax payment data are not available. (Explain in &quot;comments&quot; box.)"/>
    <s v="Machine-readable formats are: .json, .xlsx, .xls, .xlrd, .csv, .tsv and .xml."/>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3.5.51"/>
    <s v="P5. Local social and environmental impacts"/>
    <s v="5.1 Risk identification. Does government work with local communities to identify the environmental social risks associated with extraction?"/>
    <x v="2"/>
    <x v="23"/>
    <s v="de facto"/>
    <m/>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quot;comments&quot; box.)"/>
    <m/>
    <n v="1"/>
    <m/>
    <m/>
    <x v="0"/>
    <m/>
    <m/>
    <m/>
    <m/>
    <s v="does question match the indicator?"/>
  </r>
  <r>
    <s v="3.5.52"/>
    <s v="P5. Local social and environmental impacts"/>
    <s v="5.1 Risk identification. Does government work with local communities to identify the environmental social risks associated with extraction?"/>
    <x v="2"/>
    <x v="23"/>
    <s v="de facto"/>
    <m/>
    <s v="Does the government conduct monitoring of companies in relation to environmental and social impacts? "/>
    <s v="Yes. The government conducts monitoring of companies in relation to environmental and social impacts on all companies, and at least once a year."/>
    <s v="Partial. The government conducts monitoring of companies in relation to environmental and social impacts on more than half of companies, and at least once a year."/>
    <s v="Partial. The government conducts monitoring of companies in relation to environmental and social impacts on less than half of companies, but not on a annualk basis."/>
    <s v="No. The government does not conduct monitoring of companies in relation to environmental and social impacts. "/>
    <s v="Not applicable/Other. (Explain in &quot;comments&quot; box.)"/>
    <m/>
    <n v="1"/>
    <m/>
    <m/>
    <x v="0"/>
    <m/>
    <m/>
    <m/>
    <m/>
    <m/>
  </r>
  <r>
    <s v="1.5.53"/>
    <s v="P5. Local social and environmental impacts"/>
    <s v="5.1 Risk identification. Does government work with local communities to identify the environmental social risks associated with extraction?"/>
    <x v="1"/>
    <x v="23"/>
    <s v="De jure"/>
    <m/>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m/>
    <m/>
    <s v="No. Legislation does not require preparation of an environmental impact assessment for mining, gas and oil projects."/>
    <s v="Not applicable/Other. (Explain in 'comments' box.)"/>
    <m/>
    <n v="3"/>
    <m/>
    <m/>
    <x v="0"/>
    <s v="N/A"/>
    <m/>
    <m/>
    <m/>
    <m/>
  </r>
  <r>
    <s v="1.5.54"/>
    <s v="P5. Local social and environmental impacts"/>
    <s v="5.4 Artisinal and Small Scale Mining. Does the government manage the Artisanal and Small Scale Mining Sector in a way that is compatable with both national and local and national priorities?"/>
    <x v="1"/>
    <x v="24"/>
    <s v="De jure"/>
    <m/>
    <s v="Does legislation include provisions that recognize and govern artisanal and small scale mining?"/>
    <s v="Yes"/>
    <s v="Partial"/>
    <m/>
    <s v="No"/>
    <s v="Not applicable/Other. (Explain in &quot;comments&quot; box.)"/>
    <m/>
    <n v="1"/>
    <m/>
    <m/>
    <x v="0"/>
    <m/>
    <m/>
    <m/>
    <m/>
    <m/>
  </r>
  <r>
    <s v="3.5.55"/>
    <s v="P5. Local social and environmental impacts"/>
    <s v="5.1 Risk identification. Does government work with local communities to identify the environmental social risks associated with extraction?"/>
    <x v="2"/>
    <x v="23"/>
    <s v="de facto"/>
    <m/>
    <s v="If an ESIA has shown that exploration or production would cause significant harm to environment or communities has the government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s v="Yes. Where ESIA has shown that exploration or production would cause significant harm to environment or communities there have been some cases or limited evidence of delays or stoppagees, but no clear if systematically applied"/>
    <m/>
    <s v="No. There have been instances where an ESIA has shown significant risks of damage, but the project has gone ahead regardless."/>
    <s v="Not applicable/Other. (Explain in &quot;comments&quot; box.)"/>
    <m/>
    <n v="1"/>
    <m/>
    <m/>
    <x v="0"/>
    <m/>
    <m/>
    <m/>
    <m/>
    <m/>
  </r>
  <r>
    <s v="3.5.56"/>
    <s v="P5. Local social and environmental impacts"/>
    <s v="5.1 Risk identification. Does government work with local communities to identify the environmental social risks associated with extraction?"/>
    <x v="2"/>
    <x v="23"/>
    <s v="de facto"/>
    <m/>
    <s v="Are  penalties for non-compliance with ESIAs (i.e., fines, suspension, and revocation for egregious violations) levied in practice?"/>
    <s v="Yes"/>
    <s v="Partial"/>
    <m/>
    <s v="No"/>
    <s v="Not applicable/Other. (Explain in &quot;comments&quot; box.)"/>
    <m/>
    <n v="1"/>
    <m/>
    <m/>
    <x v="0"/>
    <m/>
    <m/>
    <m/>
    <m/>
    <m/>
  </r>
  <r>
    <s v="1.5.57"/>
    <s v="P5. Local social and environmental impacts"/>
    <s v="5.1 Risk identification. Does government work with local communities to identify the environmental social risks associated with extraction?"/>
    <x v="1"/>
    <x v="25"/>
    <s v="De jure"/>
    <m/>
    <s v="Are there clear penalties for non-compliance with environmental regulations with respect to exploration and extraction operations? "/>
    <s v="Yes"/>
    <s v="Partial"/>
    <m/>
    <s v="No"/>
    <s v="Not applicable/Other. (Explain in &quot;comments&quot; box.)"/>
    <s v="(i.e fines, suspension, and revocation for egregious violations)"/>
    <n v="1"/>
    <m/>
    <m/>
    <x v="0"/>
    <m/>
    <m/>
    <m/>
    <m/>
    <m/>
  </r>
  <r>
    <s v="1.5.58"/>
    <s v="P5. Local social and environmental impacts"/>
    <s v="5.1 Risk identification. Does government work with local communities to identify the environmental social risks associated with extraction?"/>
    <x v="1"/>
    <x v="25"/>
    <s v="De jure"/>
    <m/>
    <s v="If the country has officially recognsied Indigenous People, has this country adopted a rule or legislation regarding free, prior, and informed consent of Indigenous People with respect to allowing development and extraction? "/>
    <s v="Yes"/>
    <s v="Partial"/>
    <m/>
    <s v="No"/>
    <s v="There are no officially recognised Indigenous People, or other not applicable/Other. (Explain in &quot;comments&quot; box.)"/>
    <m/>
    <n v="1"/>
    <m/>
    <m/>
    <x v="0"/>
    <m/>
    <m/>
    <m/>
    <m/>
    <m/>
  </r>
  <r>
    <s v="1.5.60"/>
    <s v="P5. Local social and environmental impacts"/>
    <s v="5.3 Compensation and benefits. Does government provide reasonable compensation and/or participation in national benefits communities where the costs of extraction cannot be eliminated?"/>
    <x v="1"/>
    <x v="26"/>
    <s v="De jure"/>
    <m/>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quot;comments&quot; box.)"/>
    <s v="Particularly who has the legal responsibility for closure, particularly if extraction rights are passed to new companies? ("/>
    <n v="1"/>
    <m/>
    <m/>
    <x v="0"/>
    <m/>
    <m/>
    <m/>
    <m/>
    <m/>
  </r>
  <r>
    <s v="1.5.61"/>
    <s v="P5. Local social and environmental impacts"/>
    <s v="5.3 Compensation and benefits. Does government provide reasonable compensation and/or participation in national benefits communities where the costs of extraction cannot be eliminated?"/>
    <x v="1"/>
    <x v="26"/>
    <s v="De jure"/>
    <m/>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quot;comments&quot; box.)"/>
    <m/>
    <n v="1"/>
    <m/>
    <m/>
    <x v="0"/>
    <m/>
    <m/>
    <m/>
    <m/>
    <m/>
  </r>
  <r>
    <s v="1.5.62"/>
    <s v="P5. Local social and environmental impacts"/>
    <s v="5.3 Compensation and benefits. Does government provide reasonable compensation and/or participation in national benefits communities where the costs of extraction cannot be eliminated?"/>
    <x v="1"/>
    <x v="26"/>
    <s v="De jure"/>
    <m/>
    <s v="Are compensation and resettlement procedure in line with IFC guidelines?"/>
    <s v="Yes"/>
    <s v="Partial"/>
    <m/>
    <s v="No"/>
    <s v="Not applicable/Other. (Explain in &quot;comments&quot; box.)"/>
    <m/>
    <n v="1"/>
    <m/>
    <m/>
    <x v="0"/>
    <m/>
    <m/>
    <m/>
    <m/>
    <m/>
  </r>
  <r>
    <s v="2.5.63"/>
    <s v="P5. Local social and environmental impacts"/>
    <s v="5.1 Risk identification. Does government work with local communities to identify the environmental social risks associated with extraction?"/>
    <x v="0"/>
    <x v="23"/>
    <s v="de facto"/>
    <m/>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n v="2"/>
    <s v="Are environmental impact assessments for oil, gas and mining projects published by the authority in charge of regulating the sector and is there a consultation process?"/>
    <m/>
    <x v="0"/>
    <s v="N/A"/>
    <m/>
    <m/>
    <m/>
    <m/>
  </r>
  <r>
    <s v="2.5.64"/>
    <s v="P5. Local social and environmental impacts"/>
    <s v="5.1 Risk identification. Does government work with local communities to identify the environmental social risks associated with extraction?"/>
    <x v="0"/>
    <x v="23"/>
    <s v="de facto"/>
    <m/>
    <s v="Are environmental mitigation management plans for oil, gas and mining projects published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quot;comments&quot; box.)"/>
    <s v="Record link to document. Record if disclosed in EITI report."/>
    <n v="1"/>
    <m/>
    <m/>
    <x v="0"/>
    <m/>
    <m/>
    <m/>
    <m/>
    <m/>
  </r>
  <r>
    <s v="2.5.65"/>
    <s v="P5. Local social and environmental impacts"/>
    <s v="5.3 Compensation and benefits. Does government provide reasonable compensation and/or participation in national benefits communities where the costs of extraction cannot be eliminated?"/>
    <x v="0"/>
    <x v="23"/>
    <s v="de facto"/>
    <m/>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quot;comments&quot; box.)"/>
    <s v="Record link to document. Record if disclosed in EITI report."/>
    <n v="1"/>
    <m/>
    <m/>
    <x v="0"/>
    <m/>
    <m/>
    <m/>
    <m/>
    <s v="how standard are these across the industries?"/>
  </r>
  <r>
    <s v="2.6.66"/>
    <s v="P6. State owned enterprises"/>
    <s v="6.1 SOE Role. Do the extractive sector state-owned entreprises have clearly defined roles?"/>
    <x v="0"/>
    <x v="27"/>
    <s v="de facto"/>
    <m/>
    <s v="Does the SOE publish reports with operational and financial information about its operations and subsidiaries that follow internationally recognized accounting standards?"/>
    <s v="Yes. The SOE publishes financial statements including balance sheet statement, income statement, cashflow statement, on an annual basis audited to international accounting standards by an independent auditor. "/>
    <s v="Yes. The SOE publishes financial statements including balance sheet statement, income statement, cashflow statement, but is not necessarily audited by an independent auditor."/>
    <s v="Partial. The SOE provides some financial and operational information, but not a complete set of balance sheet statement, income statement, and cashflow statement."/>
    <s v="No. The SOE does not publicly disclose finan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n v="2"/>
    <s v="198: Does the SOC publish reports with information about its operations and subsidiaries?_x000a__x000a__x000a_274: Does the SOC follow internationally recognized accounting standards?"/>
    <m/>
    <x v="0"/>
    <s v="198: Overlaps w/ 3.6.b: Reporting includes SOE subsidiaries and joint ventures  "/>
    <m/>
    <m/>
    <m/>
    <s v="Audit should be separate question from company reporting"/>
  </r>
  <r>
    <s v="2.6.67"/>
    <s v="P6. State owned enterprises"/>
    <s v="6.1 SOE Role. Do the extractive sector state-owned entreprises have clearly defined roles?"/>
    <x v="0"/>
    <x v="27"/>
    <s v="de facto"/>
    <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quot;comments&quot; box.)"/>
    <m/>
    <n v="1"/>
    <m/>
    <m/>
    <x v="0"/>
    <s v="Related to 3.6c and 3.11c - Beneficial ownership in extractive companies operating in-country disclosed by:GovernmentSOEsInformation on changes in the level of ownership during the reporting period (if applicable), including:The terms of the transactionValuation and revenues"/>
    <s v="Pillar IV"/>
    <m/>
    <m/>
    <s v="Often 'companies' or dedicated consortia are set up to do a particular project so the distinction isnt always that great "/>
  </r>
  <r>
    <s v="2.6.68"/>
    <s v="P6. State owned enterprises"/>
    <s v="6.1 SOE Role. Do the extractive sector state-owned entreprises have clearly defined roles?"/>
    <x v="0"/>
    <x v="27"/>
    <s v="de facto"/>
    <m/>
    <s v="If the SOC is involved with quasi-fiscal activities, such as payments for social services, public infrastructure, fuel subsidies and national debt servicing,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n v="3"/>
    <m/>
    <m/>
    <x v="0"/>
    <s v="Close w/ 3.6.b - Disclosures from SOE(s) on their quasi-fiscal expenditures, such as payments for social services, public infrastructure, fuel subsidies and national debt servicing "/>
    <m/>
    <m/>
    <m/>
    <m/>
  </r>
  <r>
    <s v="2.6.69"/>
    <s v="P6. State owned enterprises"/>
    <s v="6.1 SOE Role. Do the extractive sector state-owned entreprises have clearly defined roles?"/>
    <x v="0"/>
    <x v="27"/>
    <s v="de facto"/>
    <m/>
    <s v="Does the SOE publish the names of its Board of Directors?"/>
    <s v="Yes. The SOE publishes the names of its current board of directors."/>
    <m/>
    <m/>
    <s v="No The SOE does not publish the names of its current board of directors."/>
    <s v="Not applicable/Other. (Explain in 'comments' box.)"/>
    <s v="Record link to document. Record if disclosed in EITI report."/>
    <n v="2"/>
    <s v="Changed criteria, added crtieria"/>
    <m/>
    <x v="0"/>
    <s v="N/A"/>
    <m/>
    <m/>
    <m/>
    <m/>
  </r>
  <r>
    <s v="3.6.70"/>
    <s v="P6. State owned enterprises"/>
    <s v="6.1 SOE Role. Do the extractive sector state-owned entreprises have clearly defined roles?"/>
    <x v="2"/>
    <x v="28"/>
    <s v="De jure"/>
    <m/>
    <s v="Is the SOE Board independent of government, empowered and professional, and selected in a transparent process guided by rules mandating the selection process?"/>
    <s v="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
    <s v="Partial. A majority of board members are independent of the government and the extractive companies, and the SOE publishes information about the rules governing decision-making by the board of directors.But selection of board members is not transparent."/>
    <s v="Partial. A minority of board members are independent,and the SOE publishes information about the rules governing decision-making by the board of directors.But selection of board members is not transparent."/>
    <s v="No. No Board members are independent of the government."/>
    <s v="Not applicable/Other. (Explain in 'comments' box.)"/>
    <s v="Record link to document. Record if disclosed in EITI report."/>
    <n v="1"/>
    <m/>
    <m/>
    <x v="0"/>
    <s v="N/A"/>
    <m/>
    <m/>
    <m/>
    <m/>
  </r>
  <r>
    <s v="1.6.71"/>
    <s v="P6. State owned enterprises"/>
    <s v="6.2 SOE Funding and Financing. Does the extractive sector state-owned entreprises have appropriate funding and financing models?"/>
    <x v="1"/>
    <x v="29"/>
    <s v="De jure"/>
    <m/>
    <s v="Is the SOE's funding clearly defined in legislation?"/>
    <s v="Yes. Funding structure (whether budget allocation or revenue retention) is stated in legislation with details contained in legislation or regulation sufficie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quot;comments&quot; box.)"/>
    <m/>
    <n v="1"/>
    <m/>
    <m/>
    <x v="0"/>
    <m/>
    <m/>
    <m/>
    <m/>
    <m/>
  </r>
  <r>
    <s v="3.6.72"/>
    <s v="P6. State owned enterprises"/>
    <s v="6.2 SOE Funding and Financing. Does the extractive sector state-owned entreprises have appropriate funding and financing models?"/>
    <x v="2"/>
    <x v="30"/>
    <s v="de facto"/>
    <m/>
    <s v="If the SOE is funded by government allocation, does the government allocate funds on a timely basis?"/>
    <s v="Yes. The government provides funding for capital and operational costs of the SOE (however agreed) on a timely basis."/>
    <s v="Partial"/>
    <m/>
    <s v="No"/>
    <s v="Not applicable/Other. (Explain in &quot;comments&quot; box.)"/>
    <s v="There is the possibility that the correct amount fo funds are provided, however this can be challenging to ascertain with certain."/>
    <n v="1"/>
    <m/>
    <m/>
    <x v="0"/>
    <m/>
    <m/>
    <m/>
    <m/>
    <m/>
  </r>
  <r>
    <s v="2.6.73"/>
    <s v="P6. State owned enterprises"/>
    <s v="6.2 SOE Funding and Financing. Does the extractive sector state-owned entreprises have appropriate funding and financing models?"/>
    <x v="0"/>
    <x v="27"/>
    <s v="de facto"/>
    <m/>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These are audited but not to international standards by an independent auditor."/>
    <s v="Partial. These are not audited."/>
    <s v="No. The government does not publish information on the SOC’s share of costs and revenues deriving from its equity participation."/>
    <s v="Not applicable/Other. (Explain in 'comments' box.)"/>
    <s v="Record link to document. Record if disclosed in EITI report."/>
    <n v="2"/>
    <s v="Do SOC audits include consolidated accounts that cover all of the SOC subsidiaries? (46)"/>
    <m/>
    <x v="0"/>
    <s v="N/A"/>
    <m/>
    <m/>
    <m/>
    <m/>
  </r>
  <r>
    <s v="2.6.74"/>
    <s v="P6. State owned enterprises"/>
    <s v="6.2 SOE Funding and Financing. Does the extractive sector state-owned entreprises have appropriate funding and financing models?"/>
    <x v="0"/>
    <x v="27"/>
    <s v="de facto"/>
    <m/>
    <s v="Does the SOE publish information on the sales of in kind company payments?"/>
    <s v="SOE sales of any in-kind production collected on behalf of the government, including the list of buyers, volumes sold and revenues received"/>
    <s v="Partial"/>
    <m/>
    <s v="No"/>
    <s v="Not applicable/Other. (Explain in &quot;comments&quot; box.)"/>
    <s v="This refers to oil sales by SOEs."/>
    <n v="1"/>
    <m/>
    <m/>
    <x v="0"/>
    <s v="4.1c - Revenues received from the sale of in-kind receipts by government and SOEs"/>
    <m/>
    <m/>
    <m/>
    <s v="Need a separate question on the value of the in-kind revenues received, I think, but want to think about it. Will review SOE questions later"/>
  </r>
  <r>
    <s v="2.6.75"/>
    <s v="P6. State owned enterprises"/>
    <s v="6.2 SOE Funding and Financing. Does the extractive sector state-owned entreprises have appropriate funding and financing models?"/>
    <x v="0"/>
    <x v="27"/>
    <s v="de facto"/>
    <m/>
    <s v="Does the SOE publish disaggregated data on its involvement in resource extraction?"/>
    <s v="Yes. This includes project-level information and detailed breakdown of revenue streams."/>
    <s v="Yes. Detailed breakdown of revenue streams but no project-level information."/>
    <m/>
    <s v="The SOC does not publish data on its activities."/>
    <s v="Not applicable/Other. (Explain in &quot;comments&quot; box.)"/>
    <s v="Record link to document. Record if disclosed in EITI report."/>
    <n v="1"/>
    <m/>
    <m/>
    <x v="0"/>
    <m/>
    <m/>
    <m/>
    <m/>
    <m/>
  </r>
  <r>
    <s v="2.6.76"/>
    <s v="P6. State owned enterprises"/>
    <s v="6.2 SOE Funding and Financing. Does the extractive sector state-owned entreprises have appropriate funding and financing models?"/>
    <x v="0"/>
    <x v="27"/>
    <s v="de facto"/>
    <m/>
    <s v="Does the SOE publish timely data on its involvement in resource extraction?"/>
    <s v="Yes, within a year of completion of financial year"/>
    <m/>
    <s v="More than 2 year lag"/>
    <s v="The SOC does not publish data on its activities."/>
    <s v="Not applicable/Other. (Explain in &quot;comments&quot; box.)"/>
    <s v="Record link to document. Record if disclosed in EITI report."/>
    <n v="1"/>
    <m/>
    <m/>
    <x v="0"/>
    <m/>
    <m/>
    <m/>
    <m/>
    <m/>
  </r>
  <r>
    <s v="2.6.77"/>
    <s v="P6. State owned enterprises"/>
    <s v="6.2 SOE Funding and Financing. Does the extractive sector state-owned entreprises have appropriate funding and financing models?"/>
    <x v="0"/>
    <x v="27"/>
    <s v="de facto"/>
    <m/>
    <s v="Does the SOE publish machine-readable information on its involvement in resource extraction?"/>
    <s v="Yes"/>
    <m/>
    <s v="Not machine-readable"/>
    <s v="The SOC does not publish data on its activities."/>
    <s v="Not applicable/Other. (Explain in &quot;comments&quot; box.)"/>
    <s v="Machine-readable formats are: .json, .xlsx, .xls, .xlrd, .csv, .tsv and .xml."/>
    <n v="1"/>
    <s v="SOC volumes and revenues. Multiple question, was originally over 30 questions."/>
    <m/>
    <x v="0"/>
    <m/>
    <m/>
    <m/>
    <m/>
    <m/>
  </r>
  <r>
    <s v="3.6.78"/>
    <s v="P6. State owned enterprises"/>
    <s v="6.2 SOE Funding and Financing. Does the extractive sector state-owned entreprises have appropriate funding and financing models?"/>
    <x v="2"/>
    <x v="31"/>
    <s v="De jure"/>
    <m/>
    <s v="Is commodity trading by SOE monitored by the government?"/>
    <s v="Yes"/>
    <s v="Partial"/>
    <m/>
    <s v="No"/>
    <s v="Not applicable/Other. (Explain in &quot;comments&quot; box.)"/>
    <m/>
    <n v="1"/>
    <m/>
    <s v="X"/>
    <x v="0"/>
    <m/>
    <m/>
    <m/>
    <m/>
    <s v="would like to revisit trading question after next round of revisions"/>
  </r>
  <r>
    <s v="3.6.79"/>
    <s v="P6. State owned enterprises"/>
    <s v="6.1 SOE Role. Do the extractive sector state-owned entreprises have clearly defined roles?"/>
    <x v="2"/>
    <x v="28"/>
    <s v="De jure"/>
    <m/>
    <s v="Does the legislature have any oversight role regarding the SOE?"/>
    <s v="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
    <s v="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
    <s v="The legislature receives little information about the SOE and has not designated a group to oversee performance. It has made some critique when it suspects misdemeanors."/>
    <s v="No. The legislature does not oversee SOE performance."/>
    <s v="Not applicable/Other. (Explain in &quot;comments&quot; box.)"/>
    <m/>
    <n v="1"/>
    <m/>
    <m/>
    <x v="0"/>
    <m/>
    <m/>
    <m/>
    <m/>
    <m/>
  </r>
  <r>
    <s v="3.6.80"/>
    <s v="P6. State owned enterprises"/>
    <s v="6.2 SOE Funding and Financing. Does the extractive sector state-owned entreprises have appropriate funding and financing models?"/>
    <x v="2"/>
    <x v="28"/>
    <s v="de facto"/>
    <m/>
    <s v="Does the SOE remit the correct amount of tax revenues or sales revenues (where applicable) to the treasury on time? "/>
    <s v="Yes. SOEs remit all appropriate payments (in cash or in kind) from operations to the national treasury."/>
    <s v="Partial. SOEs remit some revenues and is notnecessarily on a timely basis."/>
    <m/>
    <s v="No. There appears to be substantive funds going missing between the stages of company payments (in cash or in kind) to the SOE and payments received by the national treasury."/>
    <s v="Not applicable/Other. (Explain in &quot;comments&quot; box.)"/>
    <m/>
    <n v="1"/>
    <m/>
    <m/>
    <x v="0"/>
    <m/>
    <m/>
    <m/>
    <m/>
    <m/>
  </r>
  <r>
    <s v="1.6.81"/>
    <s v="P6. State owned enterprises"/>
    <s v="6.1 SOE Role. Do the extractive sector state-owned entreprises have clearly defined roles?"/>
    <x v="1"/>
    <x v="32"/>
    <s v="De jure"/>
    <m/>
    <s v="Is the SOE subject to the same legal terms as private companies? "/>
    <s v="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E is subject to some of the same legal terms as private companies, but is exempt from others."/>
    <m/>
    <s v="No. The SOE is not subject to the same legal terms as private companies."/>
    <s v="Not applicable/Other. (Explain in &quot;comments&quot; box.)"/>
    <m/>
    <n v="1"/>
    <m/>
    <s v="X"/>
    <x v="0"/>
    <m/>
    <m/>
    <m/>
    <m/>
    <m/>
  </r>
  <r>
    <s v="1.6.82"/>
    <s v="P6. State owned enterprises"/>
    <s v="6.1 SOE Role. Do the extractive sector state-owned entreprises have clearly defined roles?"/>
    <x v="1"/>
    <x v="32"/>
    <s v="De jure"/>
    <m/>
    <s v="Are there clear structures and roles for state shareholders 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patrick can help reword"/>
  </r>
  <r>
    <s v="1.6.83"/>
    <s v="P6. State owned enterprises"/>
    <s v="6.1 SOE Role. Do the extractive sector state-owned entreprises have clearly defined roles?"/>
    <x v="1"/>
    <x v="32"/>
    <s v="De jure"/>
    <m/>
    <s v="Has government set clearly defined commercial and/or non-commercial roles for the SOE? "/>
    <s v="Yes"/>
    <s v="Partial"/>
    <m/>
    <s v="No"/>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and/or?"/>
  </r>
  <r>
    <s v="3.7.85"/>
    <s v="P7. Revenue management"/>
    <s v="7.2 Balanced budget. Does the government save a part of its resource revenues?"/>
    <x v="2"/>
    <x v="33"/>
    <s v="De jure"/>
    <m/>
    <s v="Is there an official review of the government's adherence to the fiscal rule and an independent body to monitor compliance?"/>
    <s v="Yes. There is a detailed yearly review including explanation of deviation, conducted by an independent 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No fiscal rule. (Explain in &quot;comments&quot; box.)"/>
    <s v="If there is a fiscal rule in place."/>
    <n v="1"/>
    <m/>
    <m/>
    <x v="0"/>
    <m/>
    <m/>
    <m/>
    <m/>
    <s v="does this happen in a lot of countries?"/>
  </r>
  <r>
    <s v="3.7.87"/>
    <s v="P7. Revenue management"/>
    <s v="Revenue distribution (precept 7 &amp; 8) Debt"/>
    <x v="2"/>
    <x v="34"/>
    <s v="De jure"/>
    <m/>
    <s v="Does the country have an official credit rating?"/>
    <s v="Yes. The country has rating from one major credit rating agency."/>
    <s v="The country does not have a credit rating from a major agency, but staff reports from the IMF based on article IV consultation and surveillance are disclosed to the public. "/>
    <m/>
    <s v="There is no capacitated external agency monitoring debt stock outside government."/>
    <s v="Not applicable/Other. (Explain in &quot;comments&quot;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n v="1"/>
    <m/>
    <m/>
    <x v="0"/>
    <m/>
    <s v="MGA"/>
    <m/>
    <m/>
    <m/>
  </r>
  <r>
    <s v="2.7.88"/>
    <s v="P7. Revenue management"/>
    <s v="7.2 Balanced budget. Does the government save a part of its resource revenues?"/>
    <x v="0"/>
    <x v="35"/>
    <s v="de facto"/>
    <m/>
    <s v="If there is a medium-term fiscal rule, is the information used to calculate adherence to the fiscal rule (e.g. oil or mineral price, resource revenue, benchmark pric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No fiscal rule. (Explain in &quot;comments&quot; box.)"/>
    <s v="If there is a fiscal rule in place."/>
    <n v="1"/>
    <m/>
    <m/>
    <x v="0"/>
    <m/>
    <m/>
    <m/>
    <m/>
    <m/>
  </r>
  <r>
    <s v="1.7.90"/>
    <s v="P7. Revenue management"/>
    <s v="7.2 Balanced budget. Does the government save a part of its resource revenues?"/>
    <x v="1"/>
    <x v="36"/>
    <s v="De jure"/>
    <m/>
    <s v="Does the government set itself a clear fiscal policy target taking into account natural resource revenues?"/>
    <s v="As part of its overall fiscal policy, the government sets a medium-to-long-term target for the current and capital spending  of revenue from natural resources or overall budget aggregates. This is a legal or constitutionally approved target with an enforceable compliance mechanism."/>
    <s v="As part of its overall fiscal policy, the government sets a medium-to-long-term target for the current and capital spending of revenue from natural resources or overall budget aggregates. This is based on a political agreement among all stakeholders and an executive decree."/>
    <s v="As part of its overall fiscal policy, the government sets an annual numerical target for the current and capital spending of revenue from natural_x000a_resources."/>
    <s v="No fiscal policy targets take into account resource revenues."/>
    <s v="Not applicable/Other. (Explain in &quot;comments&quot; box.)"/>
    <m/>
    <n v="1"/>
    <m/>
    <m/>
    <x v="0"/>
    <m/>
    <m/>
    <m/>
    <m/>
    <m/>
  </r>
  <r>
    <s v="3.7.91"/>
    <s v="P7. Revenue management"/>
    <s v="7.2 Balanced budget. Does the government save a part of its resource revenues?"/>
    <x v="2"/>
    <x v="37"/>
    <s v="de facto"/>
    <m/>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s v="Not applicable/Other. (Explain in &quot;comments&quot; box.)"/>
    <m/>
    <n v="1"/>
    <m/>
    <m/>
    <x v="0"/>
    <m/>
    <m/>
    <m/>
    <m/>
    <m/>
  </r>
  <r>
    <s v="2.7.92"/>
    <s v="P7. Revenue management"/>
    <s v="9.1 PFM reform. Is the government improving public spending systems to handle future budget increases?"/>
    <x v="0"/>
    <x v="38"/>
    <s v="de facto"/>
    <m/>
    <s v="Is fiscal and budget information accessible to the public? "/>
    <s v="Key fiscal and budget information produced and distributed to the public (e.g., citizens budget, or disseminated in libraries, newspapers, online user-friendly website, etc.)."/>
    <s v="Fiscal and budget information is only available to the public through accessing the main budget document (which is often hundreds of pages and hard to interpret)."/>
    <s v="Fiscal and budget information is produced and available to the public, but only on request. "/>
    <s v="Fiscal and budget information is not available to the public."/>
    <s v="Not applicable/Other. (Explain in &quot;comments&quot; box.)"/>
    <s v="Includes breakdown of spending by spending entities and by functional classification on a yearly basis for both budgeted figure and actual spending."/>
    <n v="1"/>
    <m/>
    <m/>
    <x v="0"/>
    <m/>
    <m/>
    <m/>
    <m/>
    <s v="seems like fiscal is being used 2 ways in the RP section. To me, it's not clear the distinction between these indicators and the ones on the public sector balance and macroecons, but sure Andrew, et al will review"/>
  </r>
  <r>
    <s v="2.7.93"/>
    <s v="P7. Revenue management"/>
    <m/>
    <x v="0"/>
    <x v="38"/>
    <s v="de facto"/>
    <m/>
    <s v="Are projections of future expected revenues from extractive industries and its implications on the government budget produced by the ministry of finance?"/>
    <s v="Yes. These are detailed and include assumptions and multiple scenarios on production projections or commodity prices. They describe revenues and the proportion of future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ity revenues, but there is no detailed assessment."/>
    <s v="No publicly available projection"/>
    <s v="Not applicable/Other. (Explain in &quot;comments&quot; box.)"/>
    <m/>
    <n v="1"/>
    <m/>
    <m/>
    <x v="0"/>
    <s v="3.8c**, Other information about revenue management, including production projections, forcasts of commodity prices and revenues and the proportion of future fiscal revenues expected to come from extractive industries"/>
    <m/>
    <m/>
    <m/>
    <s v="seems like fiscal is being used 2 ways in the RP section. To me, it's not clear the distinction between these indicators and the ones on the public sector balance and macroecons, but sure Andrew, et al will review"/>
  </r>
  <r>
    <s v="2.7.94"/>
    <s v="P7. Revenue management"/>
    <s v="7.2 Balanced budget. Does the government save a part of its resource revenues?"/>
    <x v="0"/>
    <x v="39"/>
    <s v="de facto"/>
    <m/>
    <s v="Does the government include resource-related assets and liabilities in its public sector balance or overall balance of general government in reports to the legislature? "/>
    <s v="Yes. The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quot;comments&quot; box.)"/>
    <m/>
    <n v="1"/>
    <m/>
    <m/>
    <x v="0"/>
    <s v="N/A"/>
    <s v="IMF Fiscal transparency code, NRGI submission on IMF fiscal transparency code"/>
    <m/>
    <m/>
    <m/>
  </r>
  <r>
    <s v="2.7.95"/>
    <s v="P7. Revenue management"/>
    <s v="7.2 Balanced budget. Does the government save a part of its resource revenues?"/>
    <x v="0"/>
    <x v="39"/>
    <s v="de facto"/>
    <m/>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s v="Information may be disclosed outside the budget, but best practice is to refrain from extra budgetary activities."/>
    <n v="3"/>
    <m/>
    <s v="X"/>
    <x v="0"/>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m/>
    <s v="approval of extrabudgetary spending is outside scope of the question?"/>
  </r>
  <r>
    <s v="2.7.96"/>
    <s v="P7. Revenue management"/>
    <s v="7.2 Balanced budget. Does the government save a part of its resource revenues?"/>
    <x v="0"/>
    <x v="39"/>
    <s v="de facto"/>
    <m/>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s v="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
    <n v="3"/>
    <m/>
    <s v="X"/>
    <x v="0"/>
    <s v="Overlaps w/ 3.7.a: Information on which revenues (cash or in-kind) are included in the budget"/>
    <m/>
    <m/>
    <m/>
    <m/>
  </r>
  <r>
    <s v="2.7.97"/>
    <s v="P7. Revenue management"/>
    <s v="7.2 Balanced budget. Does the government save a part of its resource revenues?"/>
    <x v="0"/>
    <x v="40"/>
    <s v="de facto"/>
    <m/>
    <s v="Is detailed data on budget and actuals disclosed by the Ministry of Finance?"/>
    <s v="Yes. There is yearly reporting on budget and actual for detailed revenue items (tax type) and expenditure category (wages, capital expenditure, etc.)."/>
    <m/>
    <s v="No breakdown"/>
    <s v="Information not available from the Ministry of Finance"/>
    <s v="Not applicable/Other. (Explain in &quot;comments&quot; box.)"/>
    <s v="Record link to document. Record if disclosed in EITI report."/>
    <n v="1"/>
    <m/>
    <s v="X"/>
    <x v="0"/>
    <m/>
    <m/>
    <m/>
    <m/>
    <s v="specific revenues in question to distinguish from spending"/>
  </r>
  <r>
    <s v="2.7.98"/>
    <s v="P7. Revenue management"/>
    <s v="7.2 Balanced budget. Does the government save a part of its resource revenues?"/>
    <x v="0"/>
    <x v="40"/>
    <s v="de facto"/>
    <m/>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quot;comments&quot; box.)"/>
    <s v="Record link to document. Record if disclosed in EITI report."/>
    <n v="1"/>
    <m/>
    <s v="X"/>
    <x v="0"/>
    <m/>
    <m/>
    <m/>
    <m/>
    <s v="reword Q"/>
  </r>
  <r>
    <s v="2.7.99"/>
    <s v="P7. Revenue management"/>
    <s v="7.2 Balanced budget. Does the government save a part of its resource revenues?"/>
    <x v="0"/>
    <x v="40"/>
    <s v="de facto"/>
    <m/>
    <s v="Is data to monitor attainment of fiscal targets disclosed by the Ministry of Finance machine-readable?"/>
    <s v="Yes"/>
    <m/>
    <m/>
    <s v="No government report on performance against fiscal targets."/>
    <s v="Not applicable/Other. (Explain in &quot;comments&quot; box.)"/>
    <s v="Machine-readable formats are: .json, .xlsx, .xls, .xlrd, .csv, .tsv and .xml._x000a_Record link to document. Record if disclosed in EITI report."/>
    <n v="1"/>
    <m/>
    <s v="X"/>
    <x v="0"/>
    <m/>
    <m/>
    <m/>
    <m/>
    <s v="reword Q"/>
  </r>
  <r>
    <s v="2.7.108"/>
    <s v="P7. Revenue management"/>
    <s v="Revenue distribution (precept 7 &amp; 8) Debt"/>
    <x v="0"/>
    <x v="41"/>
    <s v="de facto"/>
    <m/>
    <s v="Is comprehensive data on government debt disclosed?"/>
    <s v="Yes. There is comprehensive data on debt stock and debt issued published by government. This includes debt issued by the SOE or fund."/>
    <m/>
    <s v="Data on debt is not comprehensive, as does not include SOEs or fund."/>
    <s v="No. Data on debt stock or debt issued is not available."/>
    <s v="Not applicable/Other. (Explain in &quot;comments&quot; box.)"/>
    <m/>
    <n v="1"/>
    <m/>
    <m/>
    <x v="0"/>
    <m/>
    <m/>
    <m/>
    <m/>
    <m/>
  </r>
  <r>
    <s v="2.7.109"/>
    <s v="P7. Revenue management"/>
    <s v="Revenue distribution (precept 7 &amp; 8) Debt"/>
    <x v="0"/>
    <x v="41"/>
    <s v="de facto"/>
    <m/>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to 5 years), fixed or variable interest."/>
    <m/>
    <s v="Data on debt is not diaggregated."/>
    <s v="No. Data on debt stock or debt issued is not available."/>
    <s v="Not applicable/Other. (Explain in &quot;comments&quot; box.)"/>
    <m/>
    <n v="1"/>
    <m/>
    <m/>
    <x v="0"/>
    <m/>
    <m/>
    <m/>
    <m/>
    <m/>
  </r>
  <r>
    <s v="2.7.110"/>
    <s v="P7. Revenue management"/>
    <s v="Revenue distribution (precept 7 &amp; 8) Debt"/>
    <x v="0"/>
    <x v="41"/>
    <s v="de facto"/>
    <m/>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quot;comments&quot; box.)"/>
    <m/>
    <n v="1"/>
    <m/>
    <m/>
    <x v="0"/>
    <m/>
    <m/>
    <m/>
    <m/>
    <m/>
  </r>
  <r>
    <s v="2.7.111"/>
    <s v="P7. Revenue management"/>
    <s v="Revenue distribution (precept 7 &amp; 8) Debt"/>
    <x v="0"/>
    <x v="41"/>
    <s v="de facto"/>
    <m/>
    <s v="Is machine-readable data on government debt disclosed?"/>
    <s v="Yes, machine-readable"/>
    <m/>
    <s v="Not machine-readable"/>
    <s v="No. Data on debt stock or debt issued is not available."/>
    <s v="Not applicable/Other. (Explain in &quot;comments&quot; box.)"/>
    <s v="Machine-readable formats are: .json, .xlsx, .xls, .xlrd, .csv, .tsv and .xml."/>
    <n v="1"/>
    <m/>
    <m/>
    <x v="0"/>
    <m/>
    <m/>
    <m/>
    <m/>
    <m/>
  </r>
  <r>
    <s v="1.7.84"/>
    <s v="P7. Subnational transfers"/>
    <s v="Regional distribution/Revenue sharing. If there is resource revenue sharing, is it well governed, and is expenditure by local authorities efficient?"/>
    <x v="1"/>
    <x v="42"/>
    <s v="De jure"/>
    <m/>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
    <m/>
    <s v="Partial. Arrangements are defined in rules or official guidance, but are not clear or well defined."/>
    <s v="No, the arrangements for resource revenue sharing between central and sub-national governments are not defined by legislation."/>
    <s v="Not applicable/Other. (Explain in 'comments' box.)"/>
    <s v="Record link to document. Record if disclosed in EITI report."/>
    <n v="3"/>
    <m/>
    <m/>
    <x v="0"/>
    <s v="N/A"/>
    <m/>
    <m/>
    <m/>
    <s v="could be partial"/>
  </r>
  <r>
    <s v="3.7.86"/>
    <s v="P7. Subnational transfers"/>
    <s v="Regional distribution/Revenue sharing. If there is resource revenue sharing, is it well governed, and is expenditure by local authorities efficient?"/>
    <x v="2"/>
    <x v="43"/>
    <s v="De jure"/>
    <m/>
    <s v="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n v="3"/>
    <m/>
    <s v="X"/>
    <x v="0"/>
    <s v="Overlaps w/ 4.2.e: Any discrepancies between the transfer amount calculated in accordance with the relevant revenue sharing formula and the the actual amount that was transferred between the central govt and each relevant sub-national entity "/>
    <m/>
    <m/>
    <m/>
    <m/>
  </r>
  <r>
    <s v="2.7.100"/>
    <s v="P7. Subnational transfers"/>
    <s v="Regional distribution/Revenue sharing. If there is resource revenue sharing, is it well governed, and is expenditure by local authorities efficient?"/>
    <x v="0"/>
    <x v="44"/>
    <s v="de facto"/>
    <m/>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n v="3"/>
    <m/>
    <s v="X"/>
    <x v="0"/>
    <s v="Overlaps w/ 4.2.e - Where transfers between national and sub-national government entities are related to revenues generated by the extractive industries and are mandated by a national constitution, statute or other revenue sharing mechanism, material transfers are disclosed. "/>
    <m/>
    <m/>
    <m/>
    <m/>
  </r>
  <r>
    <s v="2.7.101"/>
    <s v="P7. Subnational transfers"/>
    <s v="Regional distribution/Revenue sharing. If there is resource revenue sharing, is it well governed, and is expenditure by local authorities efficient?"/>
    <x v="0"/>
    <x v="44"/>
    <s v="de facto"/>
    <m/>
    <s v="Does the central government publish data on transfers of resource-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aggregate by recipient."/>
    <s v="Partial. The central government publishes a an aggregate sum of all transfers to all recipients"/>
    <s v="No. The central government does not publish data on transfers of resource-related revenues to subnational governments."/>
    <s v="Not applicable/Other. (Explain in &quot;comments&quot; box.)"/>
    <m/>
    <n v="1"/>
    <m/>
    <s v="X"/>
    <x v="0"/>
    <m/>
    <m/>
    <m/>
    <m/>
    <s v="overlap? Don’t understand distinction w 165"/>
  </r>
  <r>
    <s v="2.7.102"/>
    <s v="P7. Subnational transfers"/>
    <s v="Regional distribution/Revenue sharing. If there is resource revenue sharing, is it well governed, and is expenditure by local authorities efficient?"/>
    <x v="0"/>
    <x v="44"/>
    <s v="de facto"/>
    <m/>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quot;comments&quot; box.)"/>
    <m/>
    <n v="1"/>
    <m/>
    <m/>
    <x v="0"/>
    <m/>
    <m/>
    <m/>
    <m/>
    <m/>
  </r>
  <r>
    <s v="2.7.103"/>
    <s v="P7. Subnational transfers"/>
    <s v="Regional distribution/Revenue sharing. If there is resource revenue sharing, is it well governed, and is expenditure by local authorities efficient?"/>
    <x v="0"/>
    <x v="44"/>
    <s v="de facto"/>
    <m/>
    <s v="Does the central government publish machine-readable data on transfers of resource related revenues to subnational governments? "/>
    <s v="Yes. machine-readable."/>
    <m/>
    <s v="Not machine-readable"/>
    <s v="No. The central government does not publish data on transfers of resource-related revenues to subnational governments."/>
    <s v="Not applicable/Other. (Explain in &quot;comments&quot; box.)"/>
    <s v="Machine-readable formats are: .json, .xlsx, .xls, .xlrd, .csv, .tsv and .xml."/>
    <n v="1"/>
    <m/>
    <m/>
    <x v="0"/>
    <m/>
    <m/>
    <m/>
    <m/>
    <m/>
  </r>
  <r>
    <s v="2.7.104"/>
    <s v="P7. Subnational transfers"/>
    <s v="Regional distribution/Revenue sharing. If there is resource revenue sharing, is it well governed, and is expenditure by local authorities efficient?"/>
    <x v="0"/>
    <x v="45"/>
    <s v="de facto"/>
    <m/>
    <s v="Do sub-national governments publish information on transfers received from central govern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n v="2"/>
    <s v="Same question, altered criteria (69)"/>
    <m/>
    <x v="0"/>
    <s v="N/A"/>
    <m/>
    <m/>
    <m/>
    <m/>
  </r>
  <r>
    <s v="2.7.105"/>
    <s v="P7. Subnational transfers"/>
    <s v="Regional distribution/Revenue sharing. If there is resource revenue sharing, is it well governed, and is expenditure by local authorities efficient?"/>
    <x v="0"/>
    <x v="45"/>
    <s v="de facto"/>
    <m/>
    <s v="Do subnational governments publish disaggregated data  on all revenues received?"/>
    <s v="Yes. All subnational governments publish a detailed breakdown of resource-related revenues including various taxes types, royalties, etc."/>
    <s v="Partial. Some subnational governments publish a detailed breakdown of resource-related revenues including various taxes types, royalties, etc."/>
    <m/>
    <s v="No. Subnational governments do not publish information on resource revenue payments received."/>
    <s v="Not applicable/Other. (Explain in &quot;comments&quot; box.)"/>
    <m/>
    <n v="1"/>
    <m/>
    <m/>
    <x v="0"/>
    <m/>
    <m/>
    <m/>
    <m/>
    <m/>
  </r>
  <r>
    <s v="2.7.106"/>
    <s v="P7. Subnational transfers"/>
    <s v="Regional distribution/Revenue sharing. If there is resource revenue sharing, is it well governed, and is expenditure by local authorities efficient?"/>
    <x v="0"/>
    <x v="45"/>
    <s v="de facto"/>
    <m/>
    <s v="Do subnational governments publish timely data on all revenues received?"/>
    <s v="Yes. There is quarterly reporting within the next quarter from all subnational governments"/>
    <s v="Yes. There is quarterly reporting within the next quarter from at least half of subnational governments"/>
    <s v="Partial. There is quarterly reporting from less than half of subnational governments."/>
    <s v="No. Subnational governments do not publish information on resource revenue payments received."/>
    <s v="Not applicable/Other. (Explain in &quot;comments&quot; box.)"/>
    <m/>
    <n v="1"/>
    <m/>
    <m/>
    <x v="0"/>
    <m/>
    <m/>
    <m/>
    <m/>
    <m/>
  </r>
  <r>
    <s v="2.7.107"/>
    <s v="P7. Subnational transfers"/>
    <s v="Regional distribution/Revenue sharing. If there is resource revenue sharing, is it well governed, and is expenditure by local authorities efficient?"/>
    <x v="0"/>
    <x v="45"/>
    <s v="de facto"/>
    <m/>
    <s v="Do subnational governments publish machine-readable data on all revenues received?"/>
    <s v="Yes, there are machine-readable disclosures from all subnational governments."/>
    <s v="Yes, there are machine-readable disclosures from more than half of subnational governments."/>
    <s v="Yes, there are machine-readable disclosures from less than half of subnational governments."/>
    <s v="No. Subnational governments do not publish information on resource revenue payments received in machine readable format."/>
    <s v="Not applicable/Other. (Explain in &quot;comments&quot; box.)"/>
    <s v="Machine-readable formats are: .json, .xlsx, .xls, .xlrd, .csv, .tsv and .xml."/>
    <n v="1"/>
    <m/>
    <m/>
    <x v="0"/>
    <m/>
    <m/>
    <m/>
    <m/>
    <m/>
  </r>
  <r>
    <s v="3.8.112"/>
    <s v="P8. Savings funds"/>
    <s v="8.3 Savings Fund. If a savings fund is used, it it well designed and governed"/>
    <x v="2"/>
    <x v="46"/>
    <s v="de facto"/>
    <m/>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n v="3"/>
    <m/>
    <m/>
    <x v="0"/>
    <m/>
    <m/>
    <m/>
    <m/>
    <m/>
  </r>
  <r>
    <s v="3.8.113"/>
    <s v="P8. Savings funds"/>
    <s v="8.3 Savings Fund. If a savings fund is used, it it well designed and governed"/>
    <x v="2"/>
    <x v="46"/>
    <s v="de facto"/>
    <m/>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n v="3"/>
    <m/>
    <m/>
    <x v="0"/>
    <m/>
    <m/>
    <m/>
    <m/>
    <m/>
  </r>
  <r>
    <s v="3.8.114"/>
    <s v="P8. Savings funds"/>
    <s v="8.3 Savings Fund. If a savings fund is used, it it well designed and governed"/>
    <x v="2"/>
    <x v="46"/>
    <s v="de facto"/>
    <m/>
    <s v="Does the legislature review fund activity according to the rules defined in law?"/>
    <s v="Yes. The legislature receives regular reports on fund activities and parliamentarians actively oversee compliance with relevant legislation and regulation."/>
    <s v="Partial. The legislature receives regular reports on reports on fund activities , but there is no evidence that parliamentarians actively oversee compliance with relevant legislation and regulation."/>
    <s v="Partial. The legislature receives irregular and/or incomplete reports on reports on fund activities , which limits the oversight role of the legislative."/>
    <s v="No. The legislature does not receive information on the reports on fund activities, which excludes the legislature of having an oversight role."/>
    <s v="Not applicable/Other. (Explain in &quot;comments&quot; box.)"/>
    <m/>
    <n v="1"/>
    <m/>
    <m/>
    <x v="0"/>
    <m/>
    <m/>
    <m/>
    <m/>
    <m/>
  </r>
  <r>
    <s v="1.8.115"/>
    <s v="P8. Savings funds"/>
    <s v="8.3 Savings Fund. If a savings fund is used, it it well designed and governed"/>
    <x v="1"/>
    <x v="46"/>
    <s v="De jure"/>
    <m/>
    <s v="If the country has a national savings fund, do the rules dictate that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quot;comments&quot; box.)"/>
    <m/>
    <n v="1"/>
    <m/>
    <m/>
    <x v="0"/>
    <m/>
    <m/>
    <m/>
    <m/>
    <m/>
  </r>
  <r>
    <s v="2.8.116"/>
    <s v="P8. Savings funds"/>
    <s v="8.3 Savings Fund. If a savings fund is used, it it well designed and governed"/>
    <x v="0"/>
    <x v="47"/>
    <s v="de facto"/>
    <m/>
    <s v="Does the fund management or authority in charge of the fund publish comprehensive information on its assets, transactions and investments?"/>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n v="3"/>
    <m/>
    <m/>
    <x v="0"/>
    <m/>
    <m/>
    <m/>
    <m/>
    <m/>
  </r>
  <r>
    <s v="3.8.117"/>
    <s v="P8. Savings funds"/>
    <s v="8.3 Savings Fund. If a savings fund is used, it it well designed and governed"/>
    <x v="2"/>
    <x v="48"/>
    <s v="de facto"/>
    <m/>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n v="3"/>
    <m/>
    <m/>
    <x v="0"/>
    <m/>
    <m/>
    <m/>
    <m/>
    <m/>
  </r>
  <r>
    <s v="2.8.118"/>
    <s v="P8. Savings funds"/>
    <s v="8.3 Savings Fund. If a savings fund is used, it it well designed and governed"/>
    <x v="0"/>
    <x v="47"/>
    <s v="de facto"/>
    <m/>
    <s v="Are the audited financial reports published?"/>
    <s v="Yes, audited reports are published."/>
    <m/>
    <m/>
    <s v="No, audited reports are not published."/>
    <s v="Not applicable/Other. (Explain in 'comments' box.)"/>
    <m/>
    <n v="3"/>
    <m/>
    <m/>
    <x v="0"/>
    <m/>
    <m/>
    <m/>
    <m/>
    <m/>
  </r>
  <r>
    <s v="2.8.119"/>
    <s v="P8. Savings funds"/>
    <s v="8.3 Savings Fund. If a savings fund is used, it it well designed and governed"/>
    <x v="0"/>
    <x v="49"/>
    <s v="de facto"/>
    <m/>
    <s v="Are the rules for the fund’s deposits and withdrawals published, including the formula(s) for deposits and withdrawals? "/>
    <s v="Yes.  The rules for the fund’s deposits and withdrawals are published, including the formula(s) for deposits and withdrawals."/>
    <s v="Partial. Rules are availalbe but not the formulas on how to calculate this."/>
    <m/>
    <s v="No.  The rules for the fund’s deposits and withdrawals are neither published, nor is/are the formula(s) for deposits and withdrawals."/>
    <s v="Not applicable/Other. (Explain in 'comments' box.)"/>
    <m/>
    <n v="3"/>
    <m/>
    <m/>
    <x v="0"/>
    <s v="N/A"/>
    <m/>
    <m/>
    <m/>
    <m/>
  </r>
  <r>
    <s v="2.8.120"/>
    <s v="P8. Savings funds"/>
    <s v="8.3 Savings Fund. If a savings fund is used, it it well designed and governed"/>
    <x v="0"/>
    <x v="50"/>
    <s v="de facto"/>
    <m/>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n v="3"/>
    <m/>
    <m/>
    <x v="0"/>
    <s v="N/A"/>
    <m/>
    <m/>
    <m/>
    <m/>
  </r>
  <r>
    <s v="2.8.121"/>
    <s v="P8. Savings funds"/>
    <s v="8.3 Savings Fund. If a savings fund is used, it it well designed and governed"/>
    <x v="0"/>
    <x v="50"/>
    <s v="de facto"/>
    <m/>
    <s v="Does the fund management or authority in charge of the fund publish disaggregated data on its assets, transactions and investments? "/>
    <s v="Yes. The fund management or authority in charge publishes granular data on assets, transactions and investments: details of assets held, transactions carried out, and returns on investments."/>
    <s v="Some disaggregated data is available either on assets, transactions or investments."/>
    <s v="No disaggregated data"/>
    <s v="No. There is no data published on the fund’s assets, transactions and investments."/>
    <s v="Not applicable/Other. (Explain in &quot;comments&quot; box.)"/>
    <m/>
    <n v="1"/>
    <m/>
    <m/>
    <x v="0"/>
    <m/>
    <m/>
    <m/>
    <m/>
    <m/>
  </r>
  <r>
    <s v="2.8.122"/>
    <s v="P8. Savings funds"/>
    <s v="8.3 Savings Fund. If a savings fund is used, it it well designed and governed"/>
    <x v="0"/>
    <x v="50"/>
    <s v="de facto"/>
    <m/>
    <s v="Does the fund management or authority in charge of the fund publish time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quot;comments&quot; box.)"/>
    <m/>
    <n v="1"/>
    <m/>
    <m/>
    <x v="0"/>
    <m/>
    <m/>
    <m/>
    <m/>
    <m/>
  </r>
  <r>
    <s v="2.8.123"/>
    <s v="P8. Savings funds"/>
    <s v="8.3 Savings Fund. If a savings fund is used, it it well designed and governed"/>
    <x v="0"/>
    <x v="50"/>
    <s v="de facto"/>
    <m/>
    <s v="Does the fund management or authority in charge of the fund publish machine-readable data on its assets, transactions and investments? "/>
    <s v="Yes, machine-readable"/>
    <m/>
    <s v="Not machine-readable"/>
    <s v="No. There is no data published on the fund’s assets, transactions and investments."/>
    <s v="Not applicable/Other. (Explain in &quot;comments&quot; box.)"/>
    <s v="Machine-readable formats are: .json, .xlsx, .xls, .xlrd, .csv, .tsv and .xml."/>
    <n v="1"/>
    <m/>
    <m/>
    <x v="0"/>
    <m/>
    <m/>
    <m/>
    <m/>
    <m/>
  </r>
  <r>
    <s v="1.8.124"/>
    <s v="P8. Savings funds"/>
    <s v="8.3 Savings Fund. If a savings fund is used, it it well designed and governed"/>
    <x v="1"/>
    <x v="51"/>
    <s v="De jure"/>
    <m/>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n v="3"/>
    <m/>
    <m/>
    <x v="0"/>
    <s v="N/A"/>
    <m/>
    <m/>
    <m/>
    <m/>
  </r>
  <r>
    <s v="1.8.125"/>
    <s v="P8. Savings funds"/>
    <s v="8.3 Savings Fund. If a savings fund is used, it it well designed and governed"/>
    <x v="1"/>
    <x v="51"/>
    <s v="De jure"/>
    <m/>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n v="3"/>
    <m/>
    <m/>
    <x v="0"/>
    <s v="N/A"/>
    <m/>
    <m/>
    <m/>
    <m/>
  </r>
  <r>
    <s v="1.8.126"/>
    <s v="P8. Savings funds"/>
    <s v="8.3 Savings Fund. If a savings fund is used, it it well designed and governed"/>
    <x v="1"/>
    <x v="51"/>
    <s v="De jure"/>
    <m/>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ng funds for other purposes."/>
    <m/>
    <s v="No clear objectives"/>
    <s v="Not applicable/Other. (Explain in &quot;comments&quot; box.)"/>
    <m/>
    <n v="1"/>
    <m/>
    <m/>
    <x v="0"/>
    <m/>
    <m/>
    <m/>
    <m/>
    <m/>
  </r>
  <r>
    <s v="1.8.127"/>
    <s v="P8. Savings funds"/>
    <s v="8.3 Savings Fund. If a savings fund is used, it it well designed and governed"/>
    <x v="1"/>
    <x v="51"/>
    <s v="De jure"/>
    <m/>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quot;comments&quot; box.)"/>
    <s v="Is there a clear division of responsibilities within ultimate authority over the fund, the fund manager, the day-to-day operational manager, and the different offices within the operational manager, and set and enforce ethical and conflict of interest standards?"/>
    <n v="1"/>
    <m/>
    <m/>
    <x v="0"/>
    <m/>
    <m/>
    <m/>
    <m/>
    <m/>
  </r>
  <r>
    <s v="1.8.128"/>
    <s v="P8. Savings funds"/>
    <s v="8.3 Savings Fund. If a savings fund is used, it it well designed and governed"/>
    <x v="1"/>
    <x v="51"/>
    <s v="De jure"/>
    <m/>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quot;comments&quot; box.)"/>
    <m/>
    <n v="1"/>
    <m/>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67" firstHeaderRow="1" firstDataRow="1" firstDataCol="1"/>
  <pivotFields count="23">
    <pivotField showAll="0" defaultSubtotal="0"/>
    <pivotField showAll="0"/>
    <pivotField showAll="0"/>
    <pivotField axis="axisRow" showAll="0">
      <items count="5">
        <item x="2"/>
        <item m="1" x="3"/>
        <item x="0"/>
        <item x="1"/>
        <item t="default"/>
      </items>
    </pivotField>
    <pivotField axis="axisRow" showAll="0">
      <items count="71">
        <item m="1" x="69"/>
        <item m="1" x="64"/>
        <item m="1" x="54"/>
        <item x="24"/>
        <item m="1" x="63"/>
        <item m="1" x="62"/>
        <item x="46"/>
        <item x="19"/>
        <item x="32"/>
        <item x="26"/>
        <item x="39"/>
        <item x="2"/>
        <item m="1" x="53"/>
        <item m="1" x="59"/>
        <item x="10"/>
        <item x="9"/>
        <item x="3"/>
        <item x="6"/>
        <item m="1" x="61"/>
        <item m="1" x="52"/>
        <item x="38"/>
        <item x="22"/>
        <item x="16"/>
        <item x="18"/>
        <item m="1" x="57"/>
        <item x="50"/>
        <item x="49"/>
        <item m="1" x="55"/>
        <item m="1" x="58"/>
        <item m="1" x="60"/>
        <item x="13"/>
        <item x="12"/>
        <item x="7"/>
        <item x="11"/>
        <item x="36"/>
        <item m="1" x="67"/>
        <item x="5"/>
        <item x="47"/>
        <item m="1" x="68"/>
        <item m="1" x="65"/>
        <item m="1" x="56"/>
        <item x="31"/>
        <item x="27"/>
        <item x="30"/>
        <item x="28"/>
        <item x="45"/>
        <item x="44"/>
        <item m="1" x="66"/>
        <item x="20"/>
        <item x="17"/>
        <item x="0"/>
        <item x="1"/>
        <item x="4"/>
        <item x="8"/>
        <item x="14"/>
        <item x="15"/>
        <item x="21"/>
        <item x="23"/>
        <item x="25"/>
        <item x="29"/>
        <item x="42"/>
        <item x="33"/>
        <item x="43"/>
        <item x="34"/>
        <item x="35"/>
        <item x="37"/>
        <item x="40"/>
        <item x="41"/>
        <item x="48"/>
        <item x="51"/>
        <item t="default"/>
      </items>
    </pivotField>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pivotFields>
  <rowFields count="2">
    <field x="3"/>
    <field x="4"/>
  </rowFields>
  <rowItems count="59">
    <i>
      <x/>
    </i>
    <i r="1">
      <x v="6"/>
    </i>
    <i r="1">
      <x v="7"/>
    </i>
    <i r="1">
      <x v="14"/>
    </i>
    <i r="1">
      <x v="23"/>
    </i>
    <i r="1">
      <x v="32"/>
    </i>
    <i r="1">
      <x v="41"/>
    </i>
    <i r="1">
      <x v="43"/>
    </i>
    <i r="1">
      <x v="44"/>
    </i>
    <i r="1">
      <x v="48"/>
    </i>
    <i r="1">
      <x v="56"/>
    </i>
    <i r="1">
      <x v="57"/>
    </i>
    <i r="1">
      <x v="61"/>
    </i>
    <i r="1">
      <x v="62"/>
    </i>
    <i r="1">
      <x v="63"/>
    </i>
    <i r="1">
      <x v="65"/>
    </i>
    <i r="1">
      <x v="68"/>
    </i>
    <i>
      <x v="2"/>
    </i>
    <i r="1">
      <x v="10"/>
    </i>
    <i r="1">
      <x v="11"/>
    </i>
    <i r="1">
      <x v="16"/>
    </i>
    <i r="1">
      <x v="17"/>
    </i>
    <i r="1">
      <x v="20"/>
    </i>
    <i r="1">
      <x v="21"/>
    </i>
    <i r="1">
      <x v="25"/>
    </i>
    <i r="1">
      <x v="26"/>
    </i>
    <i r="1">
      <x v="30"/>
    </i>
    <i r="1">
      <x v="31"/>
    </i>
    <i r="1">
      <x v="36"/>
    </i>
    <i r="1">
      <x v="37"/>
    </i>
    <i r="1">
      <x v="42"/>
    </i>
    <i r="1">
      <x v="45"/>
    </i>
    <i r="1">
      <x v="46"/>
    </i>
    <i r="1">
      <x v="50"/>
    </i>
    <i r="1">
      <x v="52"/>
    </i>
    <i r="1">
      <x v="57"/>
    </i>
    <i r="1">
      <x v="64"/>
    </i>
    <i r="1">
      <x v="66"/>
    </i>
    <i r="1">
      <x v="67"/>
    </i>
    <i>
      <x v="3"/>
    </i>
    <i r="1">
      <x v="3"/>
    </i>
    <i r="1">
      <x v="6"/>
    </i>
    <i r="1">
      <x v="8"/>
    </i>
    <i r="1">
      <x v="9"/>
    </i>
    <i r="1">
      <x v="15"/>
    </i>
    <i r="1">
      <x v="22"/>
    </i>
    <i r="1">
      <x v="33"/>
    </i>
    <i r="1">
      <x v="34"/>
    </i>
    <i r="1">
      <x v="49"/>
    </i>
    <i r="1">
      <x v="51"/>
    </i>
    <i r="1">
      <x v="53"/>
    </i>
    <i r="1">
      <x v="54"/>
    </i>
    <i r="1">
      <x v="55"/>
    </i>
    <i r="1">
      <x v="57"/>
    </i>
    <i r="1">
      <x v="58"/>
    </i>
    <i r="1">
      <x v="59"/>
    </i>
    <i r="1">
      <x v="60"/>
    </i>
    <i r="1">
      <x v="69"/>
    </i>
    <i t="grand">
      <x/>
    </i>
  </rowItems>
  <colItems count="1">
    <i/>
  </colItem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1:B55"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B27"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2"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dataField="1"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dataFields count="1">
    <dataField name="Count of Needs revision" fld="16" subtotal="count" baseField="0" baseItem="0" numFmtId="43"/>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B13"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4" Type="http://schemas.openxmlformats.org/officeDocument/2006/relationships/pivotTable" Target="../pivotTables/pivotTable5.xml"/><Relationship Id="rId1" Type="http://schemas.openxmlformats.org/officeDocument/2006/relationships/pivotTable" Target="../pivotTables/pivotTable2.xml"/><Relationship Id="rId2"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196"/>
  <sheetViews>
    <sheetView showGridLines="0" workbookViewId="0">
      <pane ySplit="6" topLeftCell="A7" activePane="bottomLeft" state="frozen"/>
      <selection pane="bottomLeft" sqref="A1:D1"/>
    </sheetView>
  </sheetViews>
  <sheetFormatPr baseColWidth="10" defaultColWidth="8.83203125" defaultRowHeight="13" x14ac:dyDescent="0.15"/>
  <cols>
    <col min="2" max="2" width="23.1640625" customWidth="1"/>
    <col min="3" max="3" width="18.6640625" hidden="1" customWidth="1"/>
    <col min="4" max="6" width="40.6640625" customWidth="1"/>
  </cols>
  <sheetData>
    <row r="1" spans="1:6" s="278" customFormat="1" ht="25" customHeight="1" x14ac:dyDescent="0.25">
      <c r="A1" s="421" t="s">
        <v>1389</v>
      </c>
      <c r="B1" s="421"/>
      <c r="C1" s="421"/>
      <c r="D1" s="421"/>
    </row>
    <row r="2" spans="1:6" ht="13.5" customHeight="1" x14ac:dyDescent="0.15"/>
    <row r="3" spans="1:6" s="349" customFormat="1" ht="40.5" customHeight="1" x14ac:dyDescent="0.15">
      <c r="B3" s="418" t="s">
        <v>1791</v>
      </c>
      <c r="C3" s="418"/>
      <c r="D3" s="418"/>
      <c r="E3" s="418"/>
      <c r="F3" s="418"/>
    </row>
    <row r="4" spans="1:6" ht="13.5" customHeight="1" thickBot="1" x14ac:dyDescent="0.2"/>
    <row r="5" spans="1:6" ht="25" customHeight="1" thickBot="1" x14ac:dyDescent="0.2">
      <c r="B5" s="362"/>
      <c r="C5" s="363"/>
      <c r="D5" s="419" t="s">
        <v>1651</v>
      </c>
      <c r="E5" s="419"/>
      <c r="F5" s="419"/>
    </row>
    <row r="6" spans="1:6" ht="25" customHeight="1" thickBot="1" x14ac:dyDescent="0.2">
      <c r="B6" s="370" t="s">
        <v>3</v>
      </c>
      <c r="C6" s="271" t="s">
        <v>915</v>
      </c>
      <c r="D6" s="330" t="s">
        <v>1117</v>
      </c>
      <c r="E6" s="330" t="s">
        <v>1118</v>
      </c>
      <c r="F6" s="330" t="s">
        <v>1114</v>
      </c>
    </row>
    <row r="7" spans="1:6" ht="27" customHeight="1" thickBot="1" x14ac:dyDescent="0.2">
      <c r="B7" s="422" t="s">
        <v>1650</v>
      </c>
      <c r="C7" s="273" t="s">
        <v>1117</v>
      </c>
      <c r="D7" s="327" t="s">
        <v>1628</v>
      </c>
      <c r="E7" s="327" t="s">
        <v>947</v>
      </c>
      <c r="F7" s="351"/>
    </row>
    <row r="8" spans="1:6" ht="14" thickBot="1" x14ac:dyDescent="0.2">
      <c r="B8" s="423"/>
      <c r="C8" s="276"/>
      <c r="D8" s="327"/>
      <c r="E8" s="327" t="s">
        <v>1642</v>
      </c>
      <c r="F8" s="346"/>
    </row>
    <row r="9" spans="1:6" ht="14" thickBot="1" x14ac:dyDescent="0.2">
      <c r="B9" s="423"/>
      <c r="C9" s="276"/>
      <c r="D9" s="332"/>
      <c r="E9" s="332" t="s">
        <v>1643</v>
      </c>
      <c r="F9" s="339"/>
    </row>
    <row r="10" spans="1:6" ht="27" thickBot="1" x14ac:dyDescent="0.2">
      <c r="B10" s="423"/>
      <c r="C10" s="276"/>
      <c r="D10" s="331" t="s">
        <v>1629</v>
      </c>
      <c r="E10" s="331" t="s">
        <v>947</v>
      </c>
      <c r="F10" s="352"/>
    </row>
    <row r="11" spans="1:6" ht="14" thickBot="1" x14ac:dyDescent="0.2">
      <c r="B11" s="423"/>
      <c r="C11" s="276"/>
      <c r="D11" s="327"/>
      <c r="E11" s="331" t="s">
        <v>1642</v>
      </c>
      <c r="F11" s="346"/>
    </row>
    <row r="12" spans="1:6" ht="14" thickBot="1" x14ac:dyDescent="0.2">
      <c r="B12" s="423"/>
      <c r="C12" s="274"/>
      <c r="D12" s="332"/>
      <c r="E12" s="332" t="s">
        <v>1643</v>
      </c>
      <c r="F12" s="339"/>
    </row>
    <row r="13" spans="1:6" ht="27" thickBot="1" x14ac:dyDescent="0.2">
      <c r="B13" s="423"/>
      <c r="C13" s="274"/>
      <c r="D13" s="331" t="s">
        <v>1630</v>
      </c>
      <c r="E13" s="331" t="s">
        <v>947</v>
      </c>
      <c r="F13" s="352"/>
    </row>
    <row r="14" spans="1:6" ht="14" thickBot="1" x14ac:dyDescent="0.2">
      <c r="B14" s="423"/>
      <c r="C14" s="274"/>
      <c r="D14" s="327"/>
      <c r="E14" s="327" t="s">
        <v>1642</v>
      </c>
      <c r="F14" s="346"/>
    </row>
    <row r="15" spans="1:6" ht="14" thickBot="1" x14ac:dyDescent="0.2">
      <c r="B15" s="423"/>
      <c r="C15" s="274"/>
      <c r="D15" s="332"/>
      <c r="E15" s="332" t="s">
        <v>1643</v>
      </c>
      <c r="F15" s="339"/>
    </row>
    <row r="16" spans="1:6" ht="53" thickBot="1" x14ac:dyDescent="0.2">
      <c r="B16" s="423"/>
      <c r="C16" s="274"/>
      <c r="D16" s="331"/>
      <c r="E16" s="331" t="s">
        <v>1421</v>
      </c>
      <c r="F16" s="352"/>
    </row>
    <row r="17" spans="2:6" ht="14" thickBot="1" x14ac:dyDescent="0.2">
      <c r="B17" s="423"/>
      <c r="C17" s="274"/>
      <c r="D17" s="327"/>
      <c r="E17" s="327" t="s">
        <v>1647</v>
      </c>
      <c r="F17" s="346"/>
    </row>
    <row r="18" spans="2:6" ht="14" thickBot="1" x14ac:dyDescent="0.2">
      <c r="B18" s="423"/>
      <c r="C18" s="274"/>
      <c r="D18" s="327"/>
      <c r="E18" s="327" t="s">
        <v>1648</v>
      </c>
      <c r="F18" s="346"/>
    </row>
    <row r="19" spans="2:6" ht="27" thickBot="1" x14ac:dyDescent="0.2">
      <c r="B19" s="423"/>
      <c r="C19" s="274"/>
      <c r="D19" s="332"/>
      <c r="E19" s="332" t="s">
        <v>1649</v>
      </c>
      <c r="F19" s="339"/>
    </row>
    <row r="20" spans="2:6" ht="40" thickBot="1" x14ac:dyDescent="0.2">
      <c r="B20" s="423"/>
      <c r="C20" s="274"/>
      <c r="D20" s="331" t="s">
        <v>1422</v>
      </c>
      <c r="E20" s="331"/>
      <c r="F20" s="352"/>
    </row>
    <row r="21" spans="2:6" ht="14" thickBot="1" x14ac:dyDescent="0.2">
      <c r="B21" s="423"/>
      <c r="C21" s="274"/>
      <c r="D21" s="327" t="s">
        <v>956</v>
      </c>
      <c r="E21" s="327"/>
      <c r="F21" s="346"/>
    </row>
    <row r="22" spans="2:6" ht="27" thickBot="1" x14ac:dyDescent="0.2">
      <c r="B22" s="423"/>
      <c r="C22" s="274"/>
      <c r="D22" s="341"/>
      <c r="E22" s="331" t="s">
        <v>1645</v>
      </c>
      <c r="F22" s="336"/>
    </row>
    <row r="23" spans="2:6" ht="40" thickBot="1" x14ac:dyDescent="0.2">
      <c r="B23" s="423"/>
      <c r="C23" s="275"/>
      <c r="D23" s="332"/>
      <c r="E23" s="332" t="s">
        <v>1646</v>
      </c>
      <c r="F23" s="339"/>
    </row>
    <row r="24" spans="2:6" ht="14" thickBot="1" x14ac:dyDescent="0.2">
      <c r="B24" s="423"/>
      <c r="C24" s="275"/>
      <c r="D24" s="331"/>
      <c r="E24" s="331" t="s">
        <v>958</v>
      </c>
      <c r="F24" s="352"/>
    </row>
    <row r="25" spans="2:6" ht="27" thickBot="1" x14ac:dyDescent="0.2">
      <c r="B25" s="423"/>
      <c r="C25" s="275"/>
      <c r="D25" s="327"/>
      <c r="E25" s="327" t="s">
        <v>1428</v>
      </c>
      <c r="F25" s="346"/>
    </row>
    <row r="26" spans="2:6" ht="27" thickBot="1" x14ac:dyDescent="0.2">
      <c r="B26" s="423"/>
      <c r="C26" s="275"/>
      <c r="D26" s="332"/>
      <c r="E26" s="332" t="s">
        <v>967</v>
      </c>
      <c r="F26" s="339"/>
    </row>
    <row r="27" spans="2:6" ht="40" thickBot="1" x14ac:dyDescent="0.2">
      <c r="B27" s="423"/>
      <c r="C27" s="275"/>
      <c r="D27" s="333" t="s">
        <v>971</v>
      </c>
      <c r="E27" s="333" t="s">
        <v>970</v>
      </c>
      <c r="F27" s="338"/>
    </row>
    <row r="28" spans="2:6" ht="79" thickBot="1" x14ac:dyDescent="0.2">
      <c r="B28" s="367"/>
      <c r="C28" s="275"/>
      <c r="D28" s="334" t="s">
        <v>1641</v>
      </c>
      <c r="E28" s="334" t="s">
        <v>1641</v>
      </c>
      <c r="F28" s="352"/>
    </row>
    <row r="29" spans="2:6" ht="14" thickBot="1" x14ac:dyDescent="0.2">
      <c r="B29" s="368"/>
      <c r="C29" s="279"/>
      <c r="D29" s="369"/>
      <c r="E29" s="369"/>
      <c r="F29" s="369"/>
    </row>
    <row r="30" spans="2:6" ht="27.75" customHeight="1" thickBot="1" x14ac:dyDescent="0.2">
      <c r="B30" s="420" t="s">
        <v>1665</v>
      </c>
      <c r="C30" s="276" t="s">
        <v>1117</v>
      </c>
      <c r="D30" s="339" t="s">
        <v>1016</v>
      </c>
      <c r="E30" s="332"/>
      <c r="F30" s="339"/>
    </row>
    <row r="31" spans="2:6" ht="53" thickBot="1" x14ac:dyDescent="0.2">
      <c r="B31" s="420"/>
      <c r="C31" s="276"/>
      <c r="D31" s="338" t="s">
        <v>1009</v>
      </c>
      <c r="E31" s="333"/>
      <c r="F31" s="338" t="s">
        <v>1652</v>
      </c>
    </row>
    <row r="32" spans="2:6" ht="53" thickBot="1" x14ac:dyDescent="0.2">
      <c r="B32" s="420"/>
      <c r="C32" s="276"/>
      <c r="D32" s="337" t="s">
        <v>1631</v>
      </c>
      <c r="E32" s="340" t="s">
        <v>1444</v>
      </c>
      <c r="F32" s="337"/>
    </row>
    <row r="33" spans="2:6" ht="40" thickBot="1" x14ac:dyDescent="0.2">
      <c r="B33" s="420"/>
      <c r="C33" s="276"/>
      <c r="D33" s="336" t="s">
        <v>1632</v>
      </c>
      <c r="E33" s="341" t="s">
        <v>1444</v>
      </c>
      <c r="F33" s="336"/>
    </row>
    <row r="34" spans="2:6" ht="40" thickBot="1" x14ac:dyDescent="0.2">
      <c r="B34" s="420"/>
      <c r="C34" s="276"/>
      <c r="D34" s="338" t="s">
        <v>1633</v>
      </c>
      <c r="E34" s="333" t="s">
        <v>1444</v>
      </c>
      <c r="F34" s="338"/>
    </row>
    <row r="35" spans="2:6" ht="40" thickBot="1" x14ac:dyDescent="0.2">
      <c r="B35" s="420"/>
      <c r="C35" s="276"/>
      <c r="D35" s="338" t="s">
        <v>1634</v>
      </c>
      <c r="E35" s="333" t="s">
        <v>1444</v>
      </c>
      <c r="F35" s="338"/>
    </row>
    <row r="36" spans="2:6" ht="46.5" customHeight="1" thickBot="1" x14ac:dyDescent="0.2">
      <c r="B36" s="420"/>
      <c r="C36" s="276"/>
      <c r="D36" s="337" t="s">
        <v>1635</v>
      </c>
      <c r="E36" s="340" t="s">
        <v>1011</v>
      </c>
      <c r="F36" s="337"/>
    </row>
    <row r="37" spans="2:6" ht="53" thickBot="1" x14ac:dyDescent="0.2">
      <c r="B37" s="420"/>
      <c r="C37" s="276"/>
      <c r="D37" s="338" t="s">
        <v>979</v>
      </c>
      <c r="E37" s="333"/>
      <c r="F37" s="338" t="s">
        <v>980</v>
      </c>
    </row>
    <row r="38" spans="2:6" ht="40" thickBot="1" x14ac:dyDescent="0.2">
      <c r="B38" s="420"/>
      <c r="C38" s="276"/>
      <c r="D38" s="338" t="s">
        <v>1636</v>
      </c>
      <c r="E38" s="333" t="s">
        <v>1449</v>
      </c>
      <c r="F38" s="338"/>
    </row>
    <row r="39" spans="2:6" ht="40" thickBot="1" x14ac:dyDescent="0.2">
      <c r="B39" s="420"/>
      <c r="C39" s="276"/>
      <c r="D39" s="338" t="s">
        <v>1637</v>
      </c>
      <c r="E39" s="333" t="s">
        <v>1449</v>
      </c>
      <c r="F39" s="338"/>
    </row>
    <row r="40" spans="2:6" ht="40" thickBot="1" x14ac:dyDescent="0.2">
      <c r="B40" s="420"/>
      <c r="C40" s="276"/>
      <c r="D40" s="338" t="s">
        <v>1638</v>
      </c>
      <c r="E40" s="333" t="s">
        <v>1449</v>
      </c>
      <c r="F40" s="338"/>
    </row>
    <row r="41" spans="2:6" ht="53" thickBot="1" x14ac:dyDescent="0.2">
      <c r="B41" s="420"/>
      <c r="C41" s="276"/>
      <c r="D41" s="338" t="s">
        <v>1639</v>
      </c>
      <c r="E41" s="333" t="s">
        <v>1449</v>
      </c>
      <c r="F41" s="338"/>
    </row>
    <row r="42" spans="2:6" ht="53" thickBot="1" x14ac:dyDescent="0.2">
      <c r="B42" s="420"/>
      <c r="C42" s="276"/>
      <c r="D42" s="338" t="s">
        <v>1640</v>
      </c>
      <c r="E42" s="333" t="s">
        <v>1449</v>
      </c>
      <c r="F42" s="338"/>
    </row>
    <row r="43" spans="2:6" ht="40" thickBot="1" x14ac:dyDescent="0.2">
      <c r="B43" s="420"/>
      <c r="C43" s="276"/>
      <c r="D43" s="338" t="s">
        <v>1454</v>
      </c>
      <c r="E43" s="333"/>
      <c r="F43" s="338" t="s">
        <v>1837</v>
      </c>
    </row>
    <row r="44" spans="2:6" ht="27" thickBot="1" x14ac:dyDescent="0.2">
      <c r="B44" s="420"/>
      <c r="C44" s="276"/>
      <c r="D44" s="338" t="s">
        <v>1591</v>
      </c>
      <c r="E44" s="333"/>
      <c r="F44" s="338" t="s">
        <v>1455</v>
      </c>
    </row>
    <row r="45" spans="2:6" ht="27" thickBot="1" x14ac:dyDescent="0.2">
      <c r="B45" s="423"/>
      <c r="C45" s="276" t="s">
        <v>1118</v>
      </c>
      <c r="D45" s="338"/>
      <c r="E45" s="333" t="s">
        <v>981</v>
      </c>
      <c r="F45" s="338"/>
    </row>
    <row r="46" spans="2:6" ht="40" thickBot="1" x14ac:dyDescent="0.2">
      <c r="B46" s="423"/>
      <c r="C46" s="276"/>
      <c r="D46" s="327"/>
      <c r="E46" s="327" t="s">
        <v>1408</v>
      </c>
      <c r="F46" s="346"/>
    </row>
    <row r="47" spans="2:6" ht="27" thickBot="1" x14ac:dyDescent="0.2">
      <c r="B47" s="423"/>
      <c r="C47" s="276"/>
      <c r="D47" s="327"/>
      <c r="E47" s="327" t="s">
        <v>1653</v>
      </c>
      <c r="F47" s="346"/>
    </row>
    <row r="48" spans="2:6" ht="40" thickBot="1" x14ac:dyDescent="0.2">
      <c r="B48" s="423"/>
      <c r="C48" s="276"/>
      <c r="D48" s="327"/>
      <c r="E48" s="327" t="s">
        <v>1654</v>
      </c>
      <c r="F48" s="346"/>
    </row>
    <row r="49" spans="2:6" ht="14" thickBot="1" x14ac:dyDescent="0.2">
      <c r="B49" s="368"/>
      <c r="C49" s="279"/>
      <c r="D49" s="369"/>
      <c r="E49" s="369"/>
      <c r="F49" s="369"/>
    </row>
    <row r="50" spans="2:6" ht="27" customHeight="1" thickBot="1" x14ac:dyDescent="0.2">
      <c r="B50" s="420" t="s">
        <v>1666</v>
      </c>
      <c r="C50" s="276" t="s">
        <v>1117</v>
      </c>
      <c r="D50" s="337" t="s">
        <v>1655</v>
      </c>
      <c r="E50" s="340"/>
      <c r="F50" s="337"/>
    </row>
    <row r="51" spans="2:6" ht="27" thickBot="1" x14ac:dyDescent="0.2">
      <c r="B51" s="420"/>
      <c r="C51" s="276"/>
      <c r="D51" s="338" t="s">
        <v>1656</v>
      </c>
      <c r="E51" s="333"/>
      <c r="F51" s="338"/>
    </row>
    <row r="52" spans="2:6" ht="27" thickBot="1" x14ac:dyDescent="0.2">
      <c r="B52" s="420"/>
      <c r="C52" s="276"/>
      <c r="D52" s="338" t="s">
        <v>1657</v>
      </c>
      <c r="E52" s="333"/>
      <c r="F52" s="338"/>
    </row>
    <row r="53" spans="2:6" ht="27" thickBot="1" x14ac:dyDescent="0.2">
      <c r="B53" s="420"/>
      <c r="C53" s="276"/>
      <c r="D53" s="338" t="s">
        <v>1658</v>
      </c>
      <c r="E53" s="333"/>
      <c r="F53" s="338"/>
    </row>
    <row r="54" spans="2:6" ht="40" thickBot="1" x14ac:dyDescent="0.2">
      <c r="B54" s="420"/>
      <c r="C54" s="276"/>
      <c r="D54" s="338" t="s">
        <v>1464</v>
      </c>
      <c r="E54" s="333"/>
      <c r="F54" s="338" t="s">
        <v>1465</v>
      </c>
    </row>
    <row r="55" spans="2:6" ht="27" thickBot="1" x14ac:dyDescent="0.2">
      <c r="B55" s="420"/>
      <c r="C55" s="276"/>
      <c r="D55" s="338" t="s">
        <v>1524</v>
      </c>
      <c r="E55" s="333"/>
      <c r="F55" s="338" t="s">
        <v>1455</v>
      </c>
    </row>
    <row r="56" spans="2:6" ht="53" thickBot="1" x14ac:dyDescent="0.2">
      <c r="B56" s="420"/>
      <c r="C56" s="272"/>
      <c r="D56" s="355" t="s">
        <v>1659</v>
      </c>
      <c r="E56" s="355"/>
      <c r="F56" s="356"/>
    </row>
    <row r="57" spans="2:6" ht="27" thickBot="1" x14ac:dyDescent="0.2">
      <c r="B57" s="420"/>
      <c r="C57" s="272"/>
      <c r="D57" s="345"/>
      <c r="E57" s="345" t="s">
        <v>1794</v>
      </c>
      <c r="F57" s="353"/>
    </row>
    <row r="58" spans="2:6" ht="14" thickBot="1" x14ac:dyDescent="0.2">
      <c r="B58" s="420"/>
      <c r="C58" s="272"/>
      <c r="D58" s="343"/>
      <c r="E58" s="343" t="s">
        <v>1644</v>
      </c>
      <c r="F58" s="347"/>
    </row>
    <row r="59" spans="2:6" ht="14" thickBot="1" x14ac:dyDescent="0.2">
      <c r="B59" s="420"/>
      <c r="C59" s="272"/>
      <c r="D59" s="343"/>
      <c r="E59" s="343" t="s">
        <v>1643</v>
      </c>
      <c r="F59" s="347"/>
    </row>
    <row r="60" spans="2:6" ht="40" thickBot="1" x14ac:dyDescent="0.2">
      <c r="B60" s="420"/>
      <c r="C60" s="272"/>
      <c r="D60" s="344"/>
      <c r="E60" s="332" t="s">
        <v>1660</v>
      </c>
      <c r="F60" s="348"/>
    </row>
    <row r="61" spans="2:6" ht="27" thickBot="1" x14ac:dyDescent="0.2">
      <c r="B61" s="420"/>
      <c r="C61" s="272"/>
      <c r="D61" s="345"/>
      <c r="E61" s="345" t="s">
        <v>1795</v>
      </c>
      <c r="F61" s="353"/>
    </row>
    <row r="62" spans="2:6" ht="14" thickBot="1" x14ac:dyDescent="0.2">
      <c r="B62" s="420"/>
      <c r="C62" s="272"/>
      <c r="D62" s="343"/>
      <c r="E62" s="343" t="s">
        <v>1642</v>
      </c>
      <c r="F62" s="347"/>
    </row>
    <row r="63" spans="2:6" ht="14" thickBot="1" x14ac:dyDescent="0.2">
      <c r="B63" s="420"/>
      <c r="C63" s="272"/>
      <c r="D63" s="343"/>
      <c r="E63" s="343" t="s">
        <v>1643</v>
      </c>
      <c r="F63" s="347"/>
    </row>
    <row r="64" spans="2:6" ht="27" thickBot="1" x14ac:dyDescent="0.2">
      <c r="B64" s="420"/>
      <c r="C64" s="272"/>
      <c r="D64" s="343"/>
      <c r="E64" s="343" t="s">
        <v>1661</v>
      </c>
      <c r="F64" s="347"/>
    </row>
    <row r="65" spans="2:6" ht="40" thickBot="1" x14ac:dyDescent="0.2">
      <c r="B65" s="420"/>
      <c r="C65" s="272"/>
      <c r="D65" s="344"/>
      <c r="E65" s="344" t="s">
        <v>1662</v>
      </c>
      <c r="F65" s="348"/>
    </row>
    <row r="66" spans="2:6" ht="66" thickBot="1" x14ac:dyDescent="0.2">
      <c r="B66" s="420"/>
      <c r="C66" s="276"/>
      <c r="D66" s="338" t="s">
        <v>993</v>
      </c>
      <c r="E66" s="333"/>
      <c r="F66" s="338" t="s">
        <v>1477</v>
      </c>
    </row>
    <row r="67" spans="2:6" ht="40" thickBot="1" x14ac:dyDescent="0.2">
      <c r="B67" s="420"/>
      <c r="C67" s="276"/>
      <c r="D67" s="338" t="s">
        <v>1663</v>
      </c>
      <c r="E67" s="333"/>
      <c r="F67" s="338"/>
    </row>
    <row r="68" spans="2:6" ht="40" thickBot="1" x14ac:dyDescent="0.2">
      <c r="B68" s="420"/>
      <c r="C68" s="276"/>
      <c r="D68" s="338" t="s">
        <v>1664</v>
      </c>
      <c r="E68" s="333"/>
      <c r="F68" s="338"/>
    </row>
    <row r="69" spans="2:6" ht="40" thickBot="1" x14ac:dyDescent="0.2">
      <c r="B69" s="420"/>
      <c r="C69" s="276"/>
      <c r="D69" s="338" t="s">
        <v>1479</v>
      </c>
      <c r="E69" s="333"/>
      <c r="F69" s="338" t="s">
        <v>1480</v>
      </c>
    </row>
    <row r="70" spans="2:6" ht="66" thickBot="1" x14ac:dyDescent="0.2">
      <c r="B70" s="420"/>
      <c r="C70" s="276"/>
      <c r="D70" s="338" t="s">
        <v>1796</v>
      </c>
      <c r="E70" s="333"/>
      <c r="F70" s="338" t="s">
        <v>1481</v>
      </c>
    </row>
    <row r="71" spans="2:6" ht="27" thickBot="1" x14ac:dyDescent="0.2">
      <c r="B71" s="371"/>
      <c r="C71" s="276"/>
      <c r="D71" s="338"/>
      <c r="E71" s="333"/>
      <c r="F71" s="338" t="s">
        <v>1484</v>
      </c>
    </row>
    <row r="72" spans="2:6" ht="27" thickBot="1" x14ac:dyDescent="0.2">
      <c r="B72" s="420"/>
      <c r="C72" s="276"/>
      <c r="D72" s="335" t="s">
        <v>1490</v>
      </c>
      <c r="E72" s="357"/>
      <c r="F72" s="335"/>
    </row>
    <row r="73" spans="2:6" ht="40" thickBot="1" x14ac:dyDescent="0.2">
      <c r="B73" s="420"/>
      <c r="C73" s="276"/>
      <c r="D73" s="346"/>
      <c r="E73" s="346" t="s">
        <v>1489</v>
      </c>
      <c r="F73" s="346"/>
    </row>
    <row r="74" spans="2:6" ht="14" thickBot="1" x14ac:dyDescent="0.2">
      <c r="B74" s="420"/>
      <c r="C74" s="276"/>
      <c r="D74" s="337"/>
      <c r="E74" s="337" t="s">
        <v>1048</v>
      </c>
      <c r="F74" s="337"/>
    </row>
    <row r="75" spans="2:6" ht="14" thickBot="1" x14ac:dyDescent="0.2">
      <c r="B75" s="368"/>
      <c r="C75" s="279"/>
      <c r="D75" s="369"/>
      <c r="E75" s="369"/>
      <c r="F75" s="369"/>
    </row>
    <row r="76" spans="2:6" ht="40" thickBot="1" x14ac:dyDescent="0.2">
      <c r="B76" s="420" t="s">
        <v>1667</v>
      </c>
      <c r="C76" s="270" t="s">
        <v>1117</v>
      </c>
      <c r="D76" s="343" t="s">
        <v>1668</v>
      </c>
      <c r="E76" s="343"/>
      <c r="F76" s="347"/>
    </row>
    <row r="77" spans="2:6" ht="40" thickBot="1" x14ac:dyDescent="0.2">
      <c r="B77" s="420"/>
      <c r="C77" s="272"/>
      <c r="D77" s="346" t="s">
        <v>1669</v>
      </c>
      <c r="E77" s="343"/>
      <c r="F77" s="347"/>
    </row>
    <row r="78" spans="2:6" ht="40" thickBot="1" x14ac:dyDescent="0.2">
      <c r="B78" s="420"/>
      <c r="C78" s="272"/>
      <c r="D78" s="337" t="s">
        <v>996</v>
      </c>
      <c r="E78" s="327"/>
      <c r="F78" s="346"/>
    </row>
    <row r="79" spans="2:6" ht="40" thickBot="1" x14ac:dyDescent="0.2">
      <c r="B79" s="420"/>
      <c r="C79" s="272"/>
      <c r="D79" s="343" t="s">
        <v>1670</v>
      </c>
      <c r="E79" s="340"/>
      <c r="F79" s="337"/>
    </row>
    <row r="80" spans="2:6" ht="53" thickBot="1" x14ac:dyDescent="0.2">
      <c r="B80" s="420"/>
      <c r="C80" s="272"/>
      <c r="D80" s="343"/>
      <c r="E80" s="343" t="s">
        <v>1798</v>
      </c>
      <c r="F80" s="347"/>
    </row>
    <row r="81" spans="2:6" ht="53" thickBot="1" x14ac:dyDescent="0.2">
      <c r="B81" s="420"/>
      <c r="C81" s="272"/>
      <c r="D81" s="344"/>
      <c r="E81" s="332" t="s">
        <v>1671</v>
      </c>
      <c r="F81" s="348"/>
    </row>
    <row r="82" spans="2:6" ht="40" thickBot="1" x14ac:dyDescent="0.2">
      <c r="B82" s="420"/>
      <c r="C82" s="272"/>
      <c r="D82" s="358" t="s">
        <v>1672</v>
      </c>
      <c r="E82" s="359"/>
      <c r="F82" s="359"/>
    </row>
    <row r="83" spans="2:6" ht="40" thickBot="1" x14ac:dyDescent="0.2">
      <c r="B83" s="420"/>
      <c r="C83" s="272"/>
      <c r="D83" s="343" t="s">
        <v>1673</v>
      </c>
      <c r="E83" s="347"/>
      <c r="F83" s="347"/>
    </row>
    <row r="84" spans="2:6" ht="41.25" customHeight="1" thickBot="1" x14ac:dyDescent="0.2">
      <c r="B84" s="420"/>
      <c r="C84" s="272"/>
      <c r="D84" s="343" t="s">
        <v>997</v>
      </c>
      <c r="E84" s="343"/>
      <c r="F84" s="347"/>
    </row>
    <row r="85" spans="2:6" ht="40" thickBot="1" x14ac:dyDescent="0.2">
      <c r="B85" s="420"/>
      <c r="C85" s="272"/>
      <c r="D85" s="360" t="s">
        <v>1799</v>
      </c>
      <c r="E85" s="343"/>
      <c r="F85" s="347"/>
    </row>
    <row r="86" spans="2:6" ht="53" thickBot="1" x14ac:dyDescent="0.2">
      <c r="B86" s="420"/>
      <c r="C86" s="272"/>
      <c r="D86" s="360"/>
      <c r="E86" s="360" t="s">
        <v>1674</v>
      </c>
      <c r="F86" s="361"/>
    </row>
    <row r="87" spans="2:6" ht="53" thickBot="1" x14ac:dyDescent="0.2">
      <c r="B87" s="420"/>
      <c r="C87" s="272"/>
      <c r="D87" s="344"/>
      <c r="E87" s="344" t="s">
        <v>1675</v>
      </c>
      <c r="F87" s="348"/>
    </row>
    <row r="88" spans="2:6" ht="27" thickBot="1" x14ac:dyDescent="0.2">
      <c r="B88" s="420"/>
      <c r="C88" s="272"/>
      <c r="D88" s="345" t="s">
        <v>999</v>
      </c>
      <c r="E88" s="345"/>
      <c r="F88" s="353"/>
    </row>
    <row r="89" spans="2:6" ht="27" thickBot="1" x14ac:dyDescent="0.2">
      <c r="B89" s="420"/>
      <c r="C89" s="272"/>
      <c r="D89" s="343" t="s">
        <v>1000</v>
      </c>
      <c r="E89" s="344"/>
      <c r="F89" s="347"/>
    </row>
    <row r="90" spans="2:6" ht="40" thickBot="1" x14ac:dyDescent="0.2">
      <c r="B90" s="420"/>
      <c r="C90" s="272"/>
      <c r="D90" s="343" t="s">
        <v>1001</v>
      </c>
      <c r="E90" s="347"/>
      <c r="F90" s="347"/>
    </row>
    <row r="91" spans="2:6" ht="28.5" customHeight="1" thickBot="1" x14ac:dyDescent="0.2">
      <c r="B91" s="420"/>
      <c r="C91" s="272"/>
      <c r="D91" s="344" t="s">
        <v>1676</v>
      </c>
      <c r="E91" s="347"/>
      <c r="F91" s="347"/>
    </row>
    <row r="92" spans="2:6" ht="40" thickBot="1" x14ac:dyDescent="0.2">
      <c r="B92" s="420"/>
      <c r="C92" s="272"/>
      <c r="D92" s="360"/>
      <c r="E92" s="347" t="s">
        <v>1677</v>
      </c>
      <c r="F92" s="347"/>
    </row>
    <row r="93" spans="2:6" ht="40" thickBot="1" x14ac:dyDescent="0.2">
      <c r="B93" s="420"/>
      <c r="C93" s="272"/>
      <c r="D93" s="348"/>
      <c r="E93" s="348" t="s">
        <v>1678</v>
      </c>
      <c r="F93" s="348"/>
    </row>
    <row r="94" spans="2:6" ht="40" thickBot="1" x14ac:dyDescent="0.2">
      <c r="B94" s="420"/>
      <c r="C94" s="276"/>
      <c r="D94" s="355" t="s">
        <v>1700</v>
      </c>
      <c r="E94" s="355"/>
      <c r="F94" s="356" t="s">
        <v>1002</v>
      </c>
    </row>
    <row r="95" spans="2:6" ht="40" thickBot="1" x14ac:dyDescent="0.2">
      <c r="B95" s="420"/>
      <c r="C95" s="276"/>
      <c r="D95" s="337" t="s">
        <v>1701</v>
      </c>
      <c r="E95" s="340"/>
      <c r="F95" s="337" t="s">
        <v>1002</v>
      </c>
    </row>
    <row r="96" spans="2:6" ht="53" thickBot="1" x14ac:dyDescent="0.2">
      <c r="B96" s="420"/>
      <c r="C96" s="276"/>
      <c r="D96" s="338" t="s">
        <v>1705</v>
      </c>
      <c r="E96" s="333"/>
      <c r="F96" s="338" t="s">
        <v>1005</v>
      </c>
    </row>
    <row r="97" spans="2:6" ht="40" thickBot="1" x14ac:dyDescent="0.2">
      <c r="B97" s="420"/>
      <c r="C97" s="276"/>
      <c r="D97" s="338" t="s">
        <v>1704</v>
      </c>
      <c r="E97" s="333"/>
      <c r="F97" s="338" t="s">
        <v>1005</v>
      </c>
    </row>
    <row r="98" spans="2:6" ht="40" thickBot="1" x14ac:dyDescent="0.2">
      <c r="B98" s="420"/>
      <c r="C98" s="276"/>
      <c r="D98" s="354" t="s">
        <v>1679</v>
      </c>
      <c r="E98" s="342"/>
      <c r="F98" s="354" t="s">
        <v>1002</v>
      </c>
    </row>
    <row r="99" spans="2:6" ht="40" thickBot="1" x14ac:dyDescent="0.2">
      <c r="B99" s="420"/>
      <c r="C99" s="276"/>
      <c r="D99" s="337" t="s">
        <v>1680</v>
      </c>
      <c r="E99" s="340"/>
      <c r="F99" s="337" t="s">
        <v>1002</v>
      </c>
    </row>
    <row r="100" spans="2:6" ht="53" thickBot="1" x14ac:dyDescent="0.2">
      <c r="B100" s="420"/>
      <c r="C100" s="276"/>
      <c r="D100" s="354" t="s">
        <v>1681</v>
      </c>
      <c r="E100" s="342"/>
      <c r="F100" s="354" t="s">
        <v>1006</v>
      </c>
    </row>
    <row r="101" spans="2:6" ht="53" thickBot="1" x14ac:dyDescent="0.2">
      <c r="B101" s="420"/>
      <c r="C101" s="276"/>
      <c r="D101" s="337" t="s">
        <v>1682</v>
      </c>
      <c r="E101" s="340"/>
      <c r="F101" s="337" t="s">
        <v>1006</v>
      </c>
    </row>
    <row r="102" spans="2:6" ht="53" thickBot="1" x14ac:dyDescent="0.2">
      <c r="B102" s="420"/>
      <c r="C102" s="276"/>
      <c r="D102" s="338" t="s">
        <v>1683</v>
      </c>
      <c r="E102" s="333"/>
      <c r="F102" s="338" t="s">
        <v>1006</v>
      </c>
    </row>
    <row r="103" spans="2:6" ht="14" thickBot="1" x14ac:dyDescent="0.2">
      <c r="B103" s="368"/>
      <c r="C103" s="279"/>
      <c r="D103" s="369"/>
      <c r="E103" s="369"/>
      <c r="F103" s="369"/>
    </row>
    <row r="104" spans="2:6" ht="53" thickBot="1" x14ac:dyDescent="0.2">
      <c r="B104" s="420" t="s">
        <v>1691</v>
      </c>
      <c r="C104" s="274" t="s">
        <v>1117</v>
      </c>
      <c r="D104" s="333" t="s">
        <v>1495</v>
      </c>
      <c r="E104" s="333"/>
      <c r="F104" s="338" t="s">
        <v>1686</v>
      </c>
    </row>
    <row r="105" spans="2:6" ht="40" thickBot="1" x14ac:dyDescent="0.2">
      <c r="B105" s="420"/>
      <c r="C105" s="276"/>
      <c r="D105" s="333" t="s">
        <v>1689</v>
      </c>
      <c r="E105" s="333"/>
      <c r="F105" s="338" t="s">
        <v>1018</v>
      </c>
    </row>
    <row r="106" spans="2:6" ht="40" thickBot="1" x14ac:dyDescent="0.2">
      <c r="B106" s="420"/>
      <c r="C106" s="276"/>
      <c r="D106" s="333" t="s">
        <v>1690</v>
      </c>
      <c r="E106" s="333"/>
      <c r="F106" s="338" t="s">
        <v>1020</v>
      </c>
    </row>
    <row r="107" spans="2:6" ht="40" thickBot="1" x14ac:dyDescent="0.2">
      <c r="B107" s="420"/>
      <c r="C107" s="276"/>
      <c r="D107" s="333" t="s">
        <v>1499</v>
      </c>
      <c r="E107" s="333" t="s">
        <v>920</v>
      </c>
      <c r="F107" s="338" t="s">
        <v>1501</v>
      </c>
    </row>
    <row r="108" spans="2:6" ht="40" thickBot="1" x14ac:dyDescent="0.2">
      <c r="B108" s="420"/>
      <c r="C108" s="276"/>
      <c r="D108" s="342" t="s">
        <v>1502</v>
      </c>
      <c r="E108" s="342" t="s">
        <v>1812</v>
      </c>
      <c r="F108" s="354"/>
    </row>
    <row r="109" spans="2:6" ht="27" thickBot="1" x14ac:dyDescent="0.2">
      <c r="B109" s="420"/>
      <c r="C109" s="276"/>
      <c r="D109" s="340"/>
      <c r="E109" s="340" t="s">
        <v>1710</v>
      </c>
      <c r="F109" s="337"/>
    </row>
    <row r="110" spans="2:6" ht="27" thickBot="1" x14ac:dyDescent="0.2">
      <c r="B110" s="420"/>
      <c r="C110" s="276"/>
      <c r="D110" s="343"/>
      <c r="E110" s="343" t="s">
        <v>1711</v>
      </c>
      <c r="F110" s="347"/>
    </row>
    <row r="111" spans="2:6" ht="27" thickBot="1" x14ac:dyDescent="0.2">
      <c r="B111" s="420"/>
      <c r="C111" s="276"/>
      <c r="D111" s="343"/>
      <c r="E111" s="343" t="s">
        <v>1712</v>
      </c>
      <c r="F111" s="347"/>
    </row>
    <row r="112" spans="2:6" ht="27" thickBot="1" x14ac:dyDescent="0.2">
      <c r="B112" s="420"/>
      <c r="C112" s="276"/>
      <c r="D112" s="343"/>
      <c r="E112" s="343" t="s">
        <v>1713</v>
      </c>
      <c r="F112" s="347"/>
    </row>
    <row r="113" spans="2:6" ht="27" thickBot="1" x14ac:dyDescent="0.2">
      <c r="B113" s="420"/>
      <c r="C113" s="276"/>
      <c r="D113" s="343"/>
      <c r="E113" s="343" t="s">
        <v>1714</v>
      </c>
      <c r="F113" s="347"/>
    </row>
    <row r="114" spans="2:6" ht="27" thickBot="1" x14ac:dyDescent="0.2">
      <c r="B114" s="420"/>
      <c r="C114" s="276"/>
      <c r="D114" s="343"/>
      <c r="E114" s="343" t="s">
        <v>1715</v>
      </c>
      <c r="F114" s="347"/>
    </row>
    <row r="115" spans="2:6" ht="40" thickBot="1" x14ac:dyDescent="0.2">
      <c r="B115" s="420"/>
      <c r="C115" s="276"/>
      <c r="D115" s="343"/>
      <c r="E115" s="343" t="s">
        <v>1716</v>
      </c>
      <c r="F115" s="347"/>
    </row>
    <row r="116" spans="2:6" ht="27" thickBot="1" x14ac:dyDescent="0.2">
      <c r="B116" s="420"/>
      <c r="C116" s="276"/>
      <c r="D116" s="343"/>
      <c r="E116" s="343" t="s">
        <v>1732</v>
      </c>
      <c r="F116" s="347"/>
    </row>
    <row r="117" spans="2:6" ht="40" thickBot="1" x14ac:dyDescent="0.2">
      <c r="B117" s="420"/>
      <c r="C117" s="276"/>
      <c r="D117" s="343"/>
      <c r="E117" s="343" t="s">
        <v>1731</v>
      </c>
      <c r="F117" s="347"/>
    </row>
    <row r="118" spans="2:6" ht="27" thickBot="1" x14ac:dyDescent="0.2">
      <c r="B118" s="420"/>
      <c r="C118" s="276"/>
      <c r="D118" s="343"/>
      <c r="E118" s="343" t="s">
        <v>1717</v>
      </c>
      <c r="F118" s="347"/>
    </row>
    <row r="119" spans="2:6" ht="27" thickBot="1" x14ac:dyDescent="0.2">
      <c r="B119" s="420"/>
      <c r="C119" s="276"/>
      <c r="D119" s="343"/>
      <c r="E119" s="343" t="s">
        <v>1718</v>
      </c>
      <c r="F119" s="347"/>
    </row>
    <row r="120" spans="2:6" ht="28.5" customHeight="1" thickBot="1" x14ac:dyDescent="0.2">
      <c r="B120" s="420"/>
      <c r="C120" s="276"/>
      <c r="D120" s="343"/>
      <c r="E120" s="343" t="s">
        <v>1719</v>
      </c>
      <c r="F120" s="347"/>
    </row>
    <row r="121" spans="2:6" ht="27" thickBot="1" x14ac:dyDescent="0.2">
      <c r="B121" s="420"/>
      <c r="C121" s="276"/>
      <c r="D121" s="343"/>
      <c r="E121" s="343" t="s">
        <v>1720</v>
      </c>
      <c r="F121" s="347"/>
    </row>
    <row r="122" spans="2:6" ht="27" thickBot="1" x14ac:dyDescent="0.2">
      <c r="B122" s="420"/>
      <c r="C122" s="276"/>
      <c r="D122" s="333"/>
      <c r="E122" s="333" t="s">
        <v>1721</v>
      </c>
      <c r="F122" s="338"/>
    </row>
    <row r="123" spans="2:6" ht="42.75" customHeight="1" thickBot="1" x14ac:dyDescent="0.2">
      <c r="B123" s="420"/>
      <c r="C123" s="276"/>
      <c r="D123" s="342" t="s">
        <v>1800</v>
      </c>
      <c r="E123" s="342"/>
      <c r="F123" s="354" t="s">
        <v>1513</v>
      </c>
    </row>
    <row r="124" spans="2:6" ht="14" thickBot="1" x14ac:dyDescent="0.2">
      <c r="B124" s="371"/>
      <c r="C124" s="276"/>
      <c r="D124" s="341"/>
      <c r="E124" s="341" t="s">
        <v>1048</v>
      </c>
      <c r="F124" s="336"/>
    </row>
    <row r="125" spans="2:6" ht="17.25" customHeight="1" thickBot="1" x14ac:dyDescent="0.2">
      <c r="B125" s="371"/>
      <c r="C125" s="276"/>
      <c r="D125" s="342"/>
      <c r="E125" s="342" t="s">
        <v>930</v>
      </c>
      <c r="F125" s="354"/>
    </row>
    <row r="126" spans="2:6" ht="67.5" customHeight="1" thickBot="1" x14ac:dyDescent="0.2">
      <c r="B126" s="371"/>
      <c r="C126" s="276"/>
      <c r="D126" s="340"/>
      <c r="E126" s="340" t="s">
        <v>1514</v>
      </c>
      <c r="F126" s="340"/>
    </row>
    <row r="127" spans="2:6" ht="40" thickBot="1" x14ac:dyDescent="0.2">
      <c r="B127" s="420"/>
      <c r="C127" s="276"/>
      <c r="D127" s="333" t="s">
        <v>1033</v>
      </c>
      <c r="E127" s="333"/>
      <c r="F127" s="333"/>
    </row>
    <row r="128" spans="2:6" ht="14" thickBot="1" x14ac:dyDescent="0.2">
      <c r="B128" s="420"/>
      <c r="C128" s="276"/>
      <c r="D128" s="343" t="s">
        <v>1740</v>
      </c>
      <c r="E128" s="343"/>
      <c r="F128" s="347"/>
    </row>
    <row r="129" spans="2:6" ht="27" thickBot="1" x14ac:dyDescent="0.2">
      <c r="B129" s="420"/>
      <c r="C129" s="276"/>
      <c r="D129" s="343" t="s">
        <v>1741</v>
      </c>
      <c r="E129" s="343"/>
      <c r="F129" s="347"/>
    </row>
    <row r="130" spans="2:6" ht="27" thickBot="1" x14ac:dyDescent="0.2">
      <c r="B130" s="371"/>
      <c r="C130" s="276"/>
      <c r="D130" s="327" t="s">
        <v>1742</v>
      </c>
      <c r="E130" s="327"/>
      <c r="F130" s="346"/>
    </row>
    <row r="131" spans="2:6" ht="27" thickBot="1" x14ac:dyDescent="0.2">
      <c r="B131" s="371"/>
      <c r="C131" s="276"/>
      <c r="D131" s="340"/>
      <c r="E131" s="337" t="s">
        <v>1035</v>
      </c>
      <c r="F131" s="337"/>
    </row>
    <row r="132" spans="2:6" ht="27" thickBot="1" x14ac:dyDescent="0.2">
      <c r="B132" s="420"/>
      <c r="C132" s="276"/>
      <c r="D132" s="333" t="s">
        <v>1032</v>
      </c>
      <c r="E132" s="333" t="s">
        <v>1743</v>
      </c>
      <c r="F132" s="338"/>
    </row>
    <row r="133" spans="2:6" ht="27" thickBot="1" x14ac:dyDescent="0.2">
      <c r="B133" s="420"/>
      <c r="C133" s="276"/>
      <c r="D133" s="343"/>
      <c r="E133" s="343" t="s">
        <v>1744</v>
      </c>
      <c r="F133" s="347"/>
    </row>
    <row r="134" spans="2:6" ht="27" thickBot="1" x14ac:dyDescent="0.2">
      <c r="B134" s="420"/>
      <c r="C134" s="276"/>
      <c r="D134" s="343"/>
      <c r="E134" s="343" t="s">
        <v>1745</v>
      </c>
      <c r="F134" s="347"/>
    </row>
    <row r="135" spans="2:6" ht="40" thickBot="1" x14ac:dyDescent="0.2">
      <c r="B135" s="420"/>
      <c r="C135" s="276"/>
      <c r="D135" s="340"/>
      <c r="E135" s="340" t="s">
        <v>1746</v>
      </c>
      <c r="F135" s="337"/>
    </row>
    <row r="136" spans="2:6" ht="27" thickBot="1" x14ac:dyDescent="0.2">
      <c r="B136" s="420"/>
      <c r="C136" s="276"/>
      <c r="D136" s="342" t="s">
        <v>1042</v>
      </c>
      <c r="E136" s="342"/>
      <c r="F136" s="354"/>
    </row>
    <row r="137" spans="2:6" ht="27" thickBot="1" x14ac:dyDescent="0.2">
      <c r="B137" s="420"/>
      <c r="C137" s="276"/>
      <c r="D137" s="340" t="s">
        <v>1043</v>
      </c>
      <c r="E137" s="340"/>
      <c r="F137" s="337"/>
    </row>
    <row r="138" spans="2:6" ht="27" thickBot="1" x14ac:dyDescent="0.2">
      <c r="B138" s="420"/>
      <c r="C138" s="276"/>
      <c r="D138" s="342" t="s">
        <v>922</v>
      </c>
      <c r="E138" s="342"/>
      <c r="F138" s="354"/>
    </row>
    <row r="139" spans="2:6" ht="66" thickBot="1" x14ac:dyDescent="0.2">
      <c r="B139" s="420"/>
      <c r="C139" s="276"/>
      <c r="D139" s="341"/>
      <c r="E139" s="336" t="s">
        <v>1040</v>
      </c>
      <c r="F139" s="336"/>
    </row>
    <row r="140" spans="2:6" ht="40" thickBot="1" x14ac:dyDescent="0.2">
      <c r="B140" s="420"/>
      <c r="C140" s="276"/>
      <c r="D140" s="332" t="s">
        <v>1038</v>
      </c>
      <c r="E140" s="364"/>
      <c r="F140" s="332" t="s">
        <v>1039</v>
      </c>
    </row>
    <row r="141" spans="2:6" ht="27" thickBot="1" x14ac:dyDescent="0.2">
      <c r="B141" s="420"/>
      <c r="C141" s="276"/>
      <c r="D141" s="340" t="s">
        <v>1685</v>
      </c>
      <c r="E141" s="340"/>
      <c r="F141" s="337" t="s">
        <v>1455</v>
      </c>
    </row>
    <row r="142" spans="2:6" ht="14" thickBot="1" x14ac:dyDescent="0.2">
      <c r="B142" s="368"/>
      <c r="C142" s="279"/>
      <c r="D142" s="369"/>
      <c r="E142" s="369"/>
      <c r="F142" s="369"/>
    </row>
    <row r="143" spans="2:6" ht="28.5" customHeight="1" thickBot="1" x14ac:dyDescent="0.2">
      <c r="B143" s="420" t="s">
        <v>1692</v>
      </c>
      <c r="C143" s="274" t="s">
        <v>1117</v>
      </c>
      <c r="D143" s="343" t="s">
        <v>1749</v>
      </c>
      <c r="E143" s="343"/>
      <c r="F143" s="343"/>
    </row>
    <row r="144" spans="2:6" ht="14" thickBot="1" x14ac:dyDescent="0.2">
      <c r="B144" s="420"/>
      <c r="C144" s="276"/>
      <c r="D144" s="331" t="s">
        <v>1750</v>
      </c>
      <c r="E144" s="331"/>
      <c r="F144" s="352"/>
    </row>
    <row r="145" spans="2:6" ht="27" thickBot="1" x14ac:dyDescent="0.2">
      <c r="B145" s="420"/>
      <c r="C145" s="276"/>
      <c r="D145" s="341"/>
      <c r="E145" s="341" t="s">
        <v>1044</v>
      </c>
      <c r="F145" s="336"/>
    </row>
    <row r="146" spans="2:6" ht="40" thickBot="1" x14ac:dyDescent="0.2">
      <c r="B146" s="420"/>
      <c r="C146" s="276"/>
      <c r="D146" s="342" t="s">
        <v>1045</v>
      </c>
      <c r="E146" s="342"/>
      <c r="F146" s="354" t="s">
        <v>1046</v>
      </c>
    </row>
    <row r="147" spans="2:6" ht="14" thickBot="1" x14ac:dyDescent="0.2">
      <c r="B147" s="371"/>
      <c r="C147" s="276"/>
      <c r="D147" s="340"/>
      <c r="E147" s="337" t="s">
        <v>1048</v>
      </c>
      <c r="F147" s="337"/>
    </row>
    <row r="148" spans="2:6" ht="27" thickBot="1" x14ac:dyDescent="0.2">
      <c r="B148" s="420"/>
      <c r="C148" s="276"/>
      <c r="D148" s="333" t="s">
        <v>1120</v>
      </c>
      <c r="E148" s="333"/>
      <c r="F148" s="338" t="s">
        <v>1121</v>
      </c>
    </row>
    <row r="149" spans="2:6" ht="27" thickBot="1" x14ac:dyDescent="0.2">
      <c r="B149" s="420"/>
      <c r="C149" s="276"/>
      <c r="D149" s="331"/>
      <c r="E149" s="331" t="s">
        <v>1049</v>
      </c>
      <c r="F149" s="352"/>
    </row>
    <row r="150" spans="2:6" ht="27" thickBot="1" x14ac:dyDescent="0.2">
      <c r="B150" s="420"/>
      <c r="C150" s="276"/>
      <c r="D150" s="343"/>
      <c r="E150" s="343" t="s">
        <v>1695</v>
      </c>
      <c r="F150" s="347"/>
    </row>
    <row r="151" spans="2:6" ht="40" thickBot="1" x14ac:dyDescent="0.2">
      <c r="B151" s="420"/>
      <c r="C151" s="276"/>
      <c r="D151" s="343"/>
      <c r="E151" s="343" t="s">
        <v>1696</v>
      </c>
      <c r="F151" s="347"/>
    </row>
    <row r="152" spans="2:6" ht="27" thickBot="1" x14ac:dyDescent="0.2">
      <c r="B152" s="420"/>
      <c r="C152" s="276"/>
      <c r="D152" s="340"/>
      <c r="E152" s="340" t="s">
        <v>1054</v>
      </c>
      <c r="F152" s="337"/>
    </row>
    <row r="153" spans="2:6" ht="53" thickBot="1" x14ac:dyDescent="0.2">
      <c r="B153" s="420"/>
      <c r="C153" s="276"/>
      <c r="D153" s="342"/>
      <c r="E153" s="342" t="s">
        <v>1530</v>
      </c>
      <c r="F153" s="354"/>
    </row>
    <row r="154" spans="2:6" ht="40" thickBot="1" x14ac:dyDescent="0.2">
      <c r="B154" s="371"/>
      <c r="C154" s="276"/>
      <c r="D154" s="343"/>
      <c r="E154" s="343" t="s">
        <v>1755</v>
      </c>
      <c r="F154" s="347"/>
    </row>
    <row r="155" spans="2:6" ht="40" thickBot="1" x14ac:dyDescent="0.2">
      <c r="B155" s="371"/>
      <c r="C155" s="276"/>
      <c r="D155" s="340"/>
      <c r="E155" s="340" t="s">
        <v>1756</v>
      </c>
      <c r="F155" s="337"/>
    </row>
    <row r="156" spans="2:6" ht="27" thickBot="1" x14ac:dyDescent="0.2">
      <c r="B156" s="371"/>
      <c r="C156" s="276"/>
      <c r="D156" s="342" t="s">
        <v>1055</v>
      </c>
      <c r="E156" s="342" t="s">
        <v>1811</v>
      </c>
      <c r="F156" s="354"/>
    </row>
    <row r="157" spans="2:6" ht="40" thickBot="1" x14ac:dyDescent="0.2">
      <c r="B157" s="371"/>
      <c r="C157" s="276"/>
      <c r="D157" s="343"/>
      <c r="E157" s="343" t="s">
        <v>1757</v>
      </c>
      <c r="F157" s="347"/>
    </row>
    <row r="158" spans="2:6" ht="42.75" customHeight="1" thickBot="1" x14ac:dyDescent="0.2">
      <c r="B158" s="371"/>
      <c r="C158" s="276"/>
      <c r="D158" s="343"/>
      <c r="E158" s="343" t="s">
        <v>1758</v>
      </c>
      <c r="F158" s="347"/>
    </row>
    <row r="159" spans="2:6" ht="14" thickBot="1" x14ac:dyDescent="0.2">
      <c r="B159" s="368"/>
      <c r="C159" s="279"/>
      <c r="D159" s="369"/>
      <c r="E159" s="369"/>
      <c r="F159" s="369"/>
    </row>
    <row r="160" spans="2:6" ht="40" thickBot="1" x14ac:dyDescent="0.2">
      <c r="B160" s="420" t="s">
        <v>1815</v>
      </c>
      <c r="C160" s="276" t="s">
        <v>1117</v>
      </c>
      <c r="D160" s="343" t="s">
        <v>1536</v>
      </c>
      <c r="E160" s="343"/>
      <c r="F160" s="347"/>
    </row>
    <row r="161" spans="2:6" ht="53" thickBot="1" x14ac:dyDescent="0.2">
      <c r="B161" s="420"/>
      <c r="C161" s="276"/>
      <c r="D161" s="340" t="s">
        <v>1537</v>
      </c>
      <c r="E161" s="340"/>
      <c r="F161" s="337"/>
    </row>
    <row r="162" spans="2:6" ht="92" thickBot="1" x14ac:dyDescent="0.2">
      <c r="B162" s="420"/>
      <c r="C162" s="276"/>
      <c r="D162" s="340" t="s">
        <v>1763</v>
      </c>
      <c r="E162" s="340"/>
      <c r="F162" s="337" t="s">
        <v>1060</v>
      </c>
    </row>
    <row r="163" spans="2:6" ht="66" thickBot="1" x14ac:dyDescent="0.2">
      <c r="B163" s="420"/>
      <c r="C163" s="276"/>
      <c r="D163" s="340" t="s">
        <v>1764</v>
      </c>
      <c r="E163" s="340"/>
      <c r="F163" s="337" t="s">
        <v>1060</v>
      </c>
    </row>
    <row r="164" spans="2:6" ht="40" thickBot="1" x14ac:dyDescent="0.2">
      <c r="B164" s="420"/>
      <c r="C164" s="276"/>
      <c r="D164" s="340" t="s">
        <v>1765</v>
      </c>
      <c r="E164" s="340"/>
      <c r="F164" s="337" t="s">
        <v>1062</v>
      </c>
    </row>
    <row r="165" spans="2:6" ht="40" thickBot="1" x14ac:dyDescent="0.2">
      <c r="B165" s="420"/>
      <c r="C165" s="276"/>
      <c r="D165" s="333" t="s">
        <v>1766</v>
      </c>
      <c r="E165" s="333"/>
      <c r="F165" s="338" t="s">
        <v>1062</v>
      </c>
    </row>
    <row r="166" spans="2:6" ht="41.25" customHeight="1" thickBot="1" x14ac:dyDescent="0.2">
      <c r="B166" s="420"/>
      <c r="C166" s="276"/>
      <c r="D166" s="345"/>
      <c r="E166" s="345" t="s">
        <v>1064</v>
      </c>
      <c r="F166" s="353"/>
    </row>
    <row r="167" spans="2:6" ht="14" thickBot="1" x14ac:dyDescent="0.2">
      <c r="B167" s="420"/>
      <c r="C167" s="276"/>
      <c r="D167" s="343"/>
      <c r="E167" s="343" t="s">
        <v>1767</v>
      </c>
      <c r="F167" s="347"/>
    </row>
    <row r="168" spans="2:6" ht="40" thickBot="1" x14ac:dyDescent="0.2">
      <c r="B168" s="420"/>
      <c r="C168" s="276" t="s">
        <v>1118</v>
      </c>
      <c r="D168" s="343"/>
      <c r="E168" s="343" t="s">
        <v>1768</v>
      </c>
      <c r="F168" s="347"/>
    </row>
    <row r="169" spans="2:6" ht="53" thickBot="1" x14ac:dyDescent="0.2">
      <c r="B169" s="420"/>
      <c r="C169" s="276"/>
      <c r="D169" s="340"/>
      <c r="E169" s="340" t="s">
        <v>1769</v>
      </c>
      <c r="F169" s="337"/>
    </row>
    <row r="170" spans="2:6" ht="53" thickBot="1" x14ac:dyDescent="0.2">
      <c r="B170" s="371"/>
      <c r="C170" s="276"/>
      <c r="D170" s="342" t="s">
        <v>1070</v>
      </c>
      <c r="E170" s="342"/>
      <c r="F170" s="354" t="s">
        <v>1071</v>
      </c>
    </row>
    <row r="171" spans="2:6" ht="14" thickBot="1" x14ac:dyDescent="0.2">
      <c r="B171" s="371"/>
      <c r="C171" s="365"/>
      <c r="D171" s="366"/>
      <c r="E171" s="342" t="s">
        <v>1048</v>
      </c>
      <c r="F171" s="366"/>
    </row>
    <row r="172" spans="2:6" ht="12.75" customHeight="1" thickBot="1" x14ac:dyDescent="0.2">
      <c r="B172" s="368"/>
      <c r="C172" s="279"/>
      <c r="D172" s="369"/>
      <c r="E172" s="369"/>
      <c r="F172" s="369"/>
    </row>
    <row r="173" spans="2:6" ht="40" thickBot="1" x14ac:dyDescent="0.2">
      <c r="B173" s="372" t="s">
        <v>1816</v>
      </c>
      <c r="C173" s="276" t="s">
        <v>1117</v>
      </c>
      <c r="D173" s="340" t="s">
        <v>1239</v>
      </c>
      <c r="E173" s="337" t="s">
        <v>1803</v>
      </c>
      <c r="F173" s="337"/>
    </row>
    <row r="174" spans="2:6" ht="40" thickBot="1" x14ac:dyDescent="0.2">
      <c r="B174" s="372"/>
      <c r="C174" s="276"/>
      <c r="D174" s="340" t="s">
        <v>1805</v>
      </c>
      <c r="E174" s="340"/>
      <c r="F174" s="337" t="s">
        <v>1074</v>
      </c>
    </row>
    <row r="175" spans="2:6" ht="40" thickBot="1" x14ac:dyDescent="0.2">
      <c r="B175" s="372"/>
      <c r="C175" s="276"/>
      <c r="D175" s="340" t="s">
        <v>1073</v>
      </c>
      <c r="E175" s="340"/>
      <c r="F175" s="337" t="s">
        <v>1074</v>
      </c>
    </row>
    <row r="176" spans="2:6" ht="40" thickBot="1" x14ac:dyDescent="0.2">
      <c r="B176" s="420"/>
      <c r="C176" s="276"/>
      <c r="D176" s="340" t="s">
        <v>1804</v>
      </c>
      <c r="E176" s="340"/>
      <c r="F176" s="337" t="s">
        <v>1074</v>
      </c>
    </row>
    <row r="177" spans="2:6" ht="42" customHeight="1" thickBot="1" x14ac:dyDescent="0.2">
      <c r="B177" s="420"/>
      <c r="C177" s="276"/>
      <c r="D177" s="340" t="s">
        <v>1806</v>
      </c>
      <c r="E177" s="340"/>
      <c r="F177" s="337" t="s">
        <v>1074</v>
      </c>
    </row>
    <row r="178" spans="2:6" ht="27" thickBot="1" x14ac:dyDescent="0.2">
      <c r="B178" s="420"/>
      <c r="C178" s="276"/>
      <c r="D178" s="340" t="s">
        <v>1080</v>
      </c>
      <c r="E178" s="340"/>
      <c r="F178" s="337" t="s">
        <v>1551</v>
      </c>
    </row>
    <row r="179" spans="2:6" ht="40" thickBot="1" x14ac:dyDescent="0.2">
      <c r="B179" s="420"/>
      <c r="C179" s="276"/>
      <c r="D179" s="333" t="s">
        <v>1552</v>
      </c>
      <c r="E179" s="333"/>
      <c r="F179" s="338" t="s">
        <v>1551</v>
      </c>
    </row>
    <row r="180" spans="2:6" ht="27" thickBot="1" x14ac:dyDescent="0.2">
      <c r="B180" s="420"/>
      <c r="C180" s="276"/>
      <c r="D180" s="345" t="s">
        <v>1778</v>
      </c>
      <c r="E180" s="345"/>
      <c r="F180" s="353"/>
    </row>
    <row r="181" spans="2:6" ht="14" thickBot="1" x14ac:dyDescent="0.2">
      <c r="B181" s="420"/>
      <c r="C181" s="276"/>
      <c r="D181" s="343" t="s">
        <v>1779</v>
      </c>
      <c r="E181" s="343"/>
      <c r="F181" s="347"/>
    </row>
    <row r="182" spans="2:6" ht="27" thickBot="1" x14ac:dyDescent="0.2">
      <c r="B182" s="420"/>
      <c r="C182" s="276"/>
      <c r="D182" s="343" t="s">
        <v>1780</v>
      </c>
      <c r="E182" s="343"/>
      <c r="F182" s="347"/>
    </row>
    <row r="183" spans="2:6" ht="27" thickBot="1" x14ac:dyDescent="0.2">
      <c r="B183" s="420"/>
      <c r="C183" s="276"/>
      <c r="D183" s="340" t="s">
        <v>1076</v>
      </c>
      <c r="E183" s="340"/>
      <c r="F183" s="337" t="s">
        <v>1077</v>
      </c>
    </row>
    <row r="184" spans="2:6" ht="27" thickBot="1" x14ac:dyDescent="0.2">
      <c r="B184" s="420"/>
      <c r="C184" s="276"/>
      <c r="D184" s="340" t="s">
        <v>1079</v>
      </c>
      <c r="E184" s="340" t="s">
        <v>1814</v>
      </c>
      <c r="F184" s="337"/>
    </row>
    <row r="185" spans="2:6" ht="27" thickBot="1" x14ac:dyDescent="0.2">
      <c r="B185" s="420"/>
      <c r="C185" s="276"/>
      <c r="D185" s="343" t="s">
        <v>1081</v>
      </c>
      <c r="E185" s="343" t="s">
        <v>1781</v>
      </c>
      <c r="F185" s="347"/>
    </row>
    <row r="186" spans="2:6" ht="40" thickBot="1" x14ac:dyDescent="0.2">
      <c r="B186" s="420"/>
      <c r="C186" s="276"/>
      <c r="D186" s="343"/>
      <c r="E186" s="343" t="s">
        <v>1782</v>
      </c>
      <c r="F186" s="347"/>
    </row>
    <row r="187" spans="2:6" ht="27" thickBot="1" x14ac:dyDescent="0.2">
      <c r="B187" s="420"/>
      <c r="C187" s="276"/>
      <c r="D187" s="343"/>
      <c r="E187" s="343" t="s">
        <v>1783</v>
      </c>
      <c r="F187" s="347"/>
    </row>
    <row r="188" spans="2:6" ht="27" thickBot="1" x14ac:dyDescent="0.2">
      <c r="B188" s="420"/>
      <c r="C188" s="276"/>
      <c r="D188" s="343"/>
      <c r="E188" s="343" t="s">
        <v>1784</v>
      </c>
      <c r="F188" s="347"/>
    </row>
    <row r="189" spans="2:6" ht="40" thickBot="1" x14ac:dyDescent="0.2">
      <c r="B189" s="420"/>
      <c r="C189" s="276"/>
      <c r="D189" s="340"/>
      <c r="E189" s="340" t="s">
        <v>1785</v>
      </c>
      <c r="F189" s="337"/>
    </row>
    <row r="190" spans="2:6" ht="27" thickBot="1" x14ac:dyDescent="0.2">
      <c r="B190" s="420"/>
      <c r="C190" s="276"/>
      <c r="D190" s="342" t="s">
        <v>1564</v>
      </c>
      <c r="E190" s="342"/>
      <c r="F190" s="354" t="s">
        <v>1565</v>
      </c>
    </row>
    <row r="191" spans="2:6" ht="27" thickBot="1" x14ac:dyDescent="0.2">
      <c r="B191" s="420"/>
      <c r="C191" s="276"/>
      <c r="D191" s="340" t="s">
        <v>1083</v>
      </c>
      <c r="E191" s="340" t="s">
        <v>1566</v>
      </c>
      <c r="F191" s="337"/>
    </row>
    <row r="192" spans="2:6" ht="53" thickBot="1" x14ac:dyDescent="0.2">
      <c r="B192" s="371"/>
      <c r="C192" s="276"/>
      <c r="D192" s="340" t="s">
        <v>1567</v>
      </c>
      <c r="E192" s="340"/>
      <c r="F192" s="337" t="s">
        <v>1568</v>
      </c>
    </row>
    <row r="193" spans="2:6" ht="27" thickBot="1" x14ac:dyDescent="0.2">
      <c r="B193" s="373"/>
      <c r="C193" s="277"/>
      <c r="D193" s="342" t="s">
        <v>1563</v>
      </c>
      <c r="E193" s="342"/>
      <c r="F193" s="354" t="s">
        <v>1455</v>
      </c>
    </row>
    <row r="194" spans="2:6" ht="14" thickBot="1" x14ac:dyDescent="0.2">
      <c r="B194" s="374"/>
      <c r="C194" s="350"/>
      <c r="D194" s="375"/>
      <c r="E194" s="375"/>
      <c r="F194" s="375"/>
    </row>
    <row r="195" spans="2:6" x14ac:dyDescent="0.15">
      <c r="B195" s="417" t="s">
        <v>1697</v>
      </c>
      <c r="C195" s="417"/>
      <c r="D195" s="417"/>
      <c r="E195" s="417"/>
      <c r="F195" s="417"/>
    </row>
    <row r="196" spans="2:6" ht="5.25" customHeight="1" x14ac:dyDescent="0.15"/>
  </sheetData>
  <customSheetViews>
    <customSheetView guid="{ADFF1452-1AD6-481E-A95F-41005C28769F}" showGridLines="0">
      <pane ySplit="3" topLeftCell="A4" activePane="bottomLeft" state="frozenSplit"/>
      <selection pane="bottomLeft" activeCell="G9" sqref="G9"/>
      <pageMargins left="0.7" right="0.7" top="0.75" bottom="0.75" header="0.3" footer="0.3"/>
    </customSheetView>
  </customSheetViews>
  <mergeCells count="39">
    <mergeCell ref="B50:B52"/>
    <mergeCell ref="B143:B146"/>
    <mergeCell ref="B33:B35"/>
    <mergeCell ref="B36:B38"/>
    <mergeCell ref="B39:B41"/>
    <mergeCell ref="B42:B44"/>
    <mergeCell ref="B45:B48"/>
    <mergeCell ref="A1:D1"/>
    <mergeCell ref="B7:B27"/>
    <mergeCell ref="B176:B178"/>
    <mergeCell ref="B179:B181"/>
    <mergeCell ref="B182:B184"/>
    <mergeCell ref="B163:B165"/>
    <mergeCell ref="B166:B169"/>
    <mergeCell ref="B132:B136"/>
    <mergeCell ref="B137:B141"/>
    <mergeCell ref="B148:B153"/>
    <mergeCell ref="B107:B123"/>
    <mergeCell ref="B127:B129"/>
    <mergeCell ref="B80:B83"/>
    <mergeCell ref="B84:B88"/>
    <mergeCell ref="B89:B93"/>
    <mergeCell ref="B94:B96"/>
    <mergeCell ref="B195:F195"/>
    <mergeCell ref="B3:F3"/>
    <mergeCell ref="D5:F5"/>
    <mergeCell ref="B56:B60"/>
    <mergeCell ref="B61:B64"/>
    <mergeCell ref="B65:B67"/>
    <mergeCell ref="B185:B191"/>
    <mergeCell ref="B97:B99"/>
    <mergeCell ref="B100:B102"/>
    <mergeCell ref="B53:B55"/>
    <mergeCell ref="B68:B70"/>
    <mergeCell ref="B72:B74"/>
    <mergeCell ref="B30:B32"/>
    <mergeCell ref="B160:B162"/>
    <mergeCell ref="B104:B106"/>
    <mergeCell ref="B76:B79"/>
  </mergeCells>
  <pageMargins left="0.5" right="0.5" top="0.5" bottom="0.5" header="0.3" footer="0.3"/>
  <pageSetup scale="84" fitToHeight="0" orientation="landscape" r:id="rId1"/>
  <headerFoot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5" sqref="A5"/>
    </sheetView>
  </sheetViews>
  <sheetFormatPr baseColWidth="10" defaultColWidth="8.83203125" defaultRowHeight="13" x14ac:dyDescent="0.15"/>
  <sheetData>
    <row r="1" spans="1:3" x14ac:dyDescent="0.15">
      <c r="A1" s="32" t="s">
        <v>796</v>
      </c>
    </row>
    <row r="3" spans="1:3" x14ac:dyDescent="0.15">
      <c r="A3" s="33" t="s">
        <v>691</v>
      </c>
      <c r="C3" s="32"/>
    </row>
    <row r="4" spans="1:3" ht="26" x14ac:dyDescent="0.15">
      <c r="A4" s="12" t="s">
        <v>872</v>
      </c>
    </row>
    <row r="5" spans="1:3" ht="26" x14ac:dyDescent="0.15">
      <c r="A5" s="9" t="s">
        <v>26</v>
      </c>
    </row>
    <row r="6" spans="1:3" x14ac:dyDescent="0.15">
      <c r="A6" s="9" t="s">
        <v>366</v>
      </c>
    </row>
    <row r="7" spans="1:3" x14ac:dyDescent="0.15">
      <c r="A7" s="7"/>
    </row>
  </sheetData>
  <customSheetViews>
    <customSheetView guid="{ADFF1452-1AD6-481E-A95F-41005C28769F}" showGridLines="0" state="hidden">
      <selection activeCell="A5" sqref="A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964"/>
  <sheetViews>
    <sheetView showGridLines="0" tabSelected="1" zoomScale="80" zoomScaleNormal="80" zoomScalePageLayoutView="80" workbookViewId="0">
      <pane ySplit="1" topLeftCell="A286" activePane="bottomLeft" state="frozen"/>
      <selection pane="bottomLeft" activeCell="B295" sqref="B295"/>
    </sheetView>
  </sheetViews>
  <sheetFormatPr baseColWidth="10" defaultColWidth="14.5" defaultRowHeight="13" x14ac:dyDescent="0.15"/>
  <cols>
    <col min="1" max="1" width="20.6640625" style="6" customWidth="1"/>
    <col min="2" max="2" width="20.6640625" style="150" customWidth="1"/>
    <col min="3" max="3" width="26.5" style="150" bestFit="1" customWidth="1"/>
    <col min="4" max="4" width="30.6640625" style="6" customWidth="1"/>
    <col min="5" max="5" width="10.6640625" style="6" customWidth="1"/>
    <col min="6" max="6" width="30.6640625" style="6" customWidth="1"/>
    <col min="7" max="7" width="10.6640625" style="6" customWidth="1"/>
    <col min="8" max="8" width="35.6640625" style="6" customWidth="1"/>
    <col min="9" max="14" width="25.6640625" style="6" customWidth="1"/>
    <col min="15" max="16" width="20.6640625" style="127" customWidth="1"/>
    <col min="17" max="20" width="25.6640625" style="127" customWidth="1"/>
    <col min="21" max="21" width="20.6640625" style="127" customWidth="1"/>
    <col min="22" max="23" width="25.6640625" style="145" customWidth="1"/>
    <col min="24" max="24" width="25.6640625" style="324" customWidth="1"/>
    <col min="25" max="25" width="25.6640625" style="145" customWidth="1"/>
    <col min="27" max="16384" width="14.5" style="4"/>
  </cols>
  <sheetData>
    <row r="1" spans="1:25" ht="44.25" customHeight="1" thickBot="1" x14ac:dyDescent="0.2">
      <c r="A1" s="167" t="s">
        <v>1573</v>
      </c>
      <c r="B1" s="167" t="s">
        <v>1312</v>
      </c>
      <c r="C1" s="181" t="s">
        <v>1313</v>
      </c>
      <c r="D1" s="185" t="s">
        <v>915</v>
      </c>
      <c r="E1" s="152" t="s">
        <v>3</v>
      </c>
      <c r="F1" s="152" t="s">
        <v>6</v>
      </c>
      <c r="G1" s="179" t="s">
        <v>1311</v>
      </c>
      <c r="H1" s="185" t="s">
        <v>7</v>
      </c>
      <c r="I1" s="152" t="s">
        <v>940</v>
      </c>
      <c r="J1" s="152" t="s">
        <v>904</v>
      </c>
      <c r="K1" s="152" t="s">
        <v>905</v>
      </c>
      <c r="L1" s="152" t="s">
        <v>906</v>
      </c>
      <c r="M1" s="152" t="s">
        <v>941</v>
      </c>
      <c r="N1" s="179" t="s">
        <v>1102</v>
      </c>
      <c r="O1" s="214" t="s">
        <v>919</v>
      </c>
      <c r="P1" s="240" t="s">
        <v>1103</v>
      </c>
      <c r="Q1" s="239" t="s">
        <v>1139</v>
      </c>
      <c r="R1" s="237" t="s">
        <v>1140</v>
      </c>
      <c r="S1" s="238" t="s">
        <v>1141</v>
      </c>
      <c r="T1" s="170" t="s">
        <v>1138</v>
      </c>
      <c r="U1" s="253" t="s">
        <v>923</v>
      </c>
      <c r="V1" s="205" t="s">
        <v>1105</v>
      </c>
      <c r="W1" s="148" t="s">
        <v>1419</v>
      </c>
      <c r="X1" s="292" t="s">
        <v>1433</v>
      </c>
      <c r="Y1" s="293" t="s">
        <v>1910</v>
      </c>
    </row>
    <row r="2" spans="1:25" s="262" customFormat="1" ht="40" customHeight="1" thickBot="1" x14ac:dyDescent="0.2">
      <c r="A2" s="427" t="s">
        <v>1416</v>
      </c>
      <c r="B2" s="428"/>
      <c r="C2" s="429"/>
      <c r="D2" s="376"/>
      <c r="E2" s="377"/>
      <c r="F2" s="377"/>
      <c r="G2" s="377"/>
      <c r="H2" s="376"/>
      <c r="I2" s="377"/>
      <c r="J2" s="377"/>
      <c r="K2" s="377"/>
      <c r="L2" s="377"/>
      <c r="M2" s="377"/>
      <c r="N2" s="377"/>
      <c r="O2" s="376"/>
      <c r="P2" s="378"/>
      <c r="Q2" s="376"/>
      <c r="R2" s="377"/>
      <c r="S2" s="377"/>
      <c r="T2" s="377"/>
      <c r="U2" s="378"/>
      <c r="V2" s="379"/>
      <c r="W2" s="380"/>
      <c r="X2" s="381"/>
      <c r="Y2" s="382"/>
    </row>
    <row r="3" spans="1:25" ht="109.5" customHeight="1" x14ac:dyDescent="0.15">
      <c r="A3" s="156">
        <v>1</v>
      </c>
      <c r="B3" s="156">
        <v>1</v>
      </c>
      <c r="C3" s="156" t="s">
        <v>1098</v>
      </c>
      <c r="D3" s="186" t="s">
        <v>1098</v>
      </c>
      <c r="E3" s="156">
        <v>2</v>
      </c>
      <c r="F3" s="156" t="s">
        <v>1098</v>
      </c>
      <c r="G3" s="166" t="s">
        <v>916</v>
      </c>
      <c r="H3" s="200" t="s">
        <v>1439</v>
      </c>
      <c r="I3" s="157" t="s">
        <v>1111</v>
      </c>
      <c r="J3" s="157" t="s">
        <v>1418</v>
      </c>
      <c r="K3" s="157"/>
      <c r="L3" s="157" t="s">
        <v>1112</v>
      </c>
      <c r="M3" s="157" t="s">
        <v>1113</v>
      </c>
      <c r="N3" s="166" t="s">
        <v>944</v>
      </c>
      <c r="O3" s="241"/>
      <c r="P3" s="241" t="s">
        <v>1109</v>
      </c>
      <c r="Q3" s="200" t="s">
        <v>1274</v>
      </c>
      <c r="R3" s="157" t="s">
        <v>1275</v>
      </c>
      <c r="S3" s="157" t="s">
        <v>1295</v>
      </c>
      <c r="T3" s="178" t="s">
        <v>1153</v>
      </c>
      <c r="U3" s="254"/>
      <c r="V3" s="206" t="s">
        <v>1432</v>
      </c>
      <c r="W3" s="177" t="s">
        <v>1820</v>
      </c>
      <c r="X3" s="309"/>
      <c r="Y3" s="291"/>
    </row>
    <row r="4" spans="1:25" ht="57" customHeight="1" x14ac:dyDescent="0.15">
      <c r="A4" s="132">
        <v>2</v>
      </c>
      <c r="B4" s="132">
        <v>2</v>
      </c>
      <c r="C4" s="132" t="s">
        <v>1110</v>
      </c>
      <c r="D4" s="187" t="s">
        <v>1117</v>
      </c>
      <c r="E4" s="132">
        <v>2</v>
      </c>
      <c r="F4" s="132" t="s">
        <v>1327</v>
      </c>
      <c r="G4" s="136" t="s">
        <v>916</v>
      </c>
      <c r="H4" s="187" t="s">
        <v>1575</v>
      </c>
      <c r="I4" s="132" t="s">
        <v>942</v>
      </c>
      <c r="J4" s="132"/>
      <c r="K4" s="132" t="s">
        <v>943</v>
      </c>
      <c r="L4" s="132"/>
      <c r="M4" s="132" t="s">
        <v>953</v>
      </c>
      <c r="N4" s="138" t="s">
        <v>944</v>
      </c>
      <c r="O4" s="242"/>
      <c r="P4" s="242" t="s">
        <v>1109</v>
      </c>
      <c r="Q4" s="188"/>
      <c r="R4" s="133"/>
      <c r="S4" s="133"/>
      <c r="T4" s="138"/>
      <c r="U4" s="249" t="s">
        <v>1257</v>
      </c>
      <c r="V4" s="198" t="s">
        <v>1432</v>
      </c>
      <c r="W4" s="123" t="s">
        <v>1817</v>
      </c>
      <c r="X4" s="310" t="s">
        <v>1574</v>
      </c>
      <c r="Y4" s="294"/>
    </row>
    <row r="5" spans="1:25" ht="50.25" customHeight="1" x14ac:dyDescent="0.15">
      <c r="A5" s="132">
        <v>3</v>
      </c>
      <c r="B5" s="132">
        <v>3</v>
      </c>
      <c r="C5" s="132" t="s">
        <v>1110</v>
      </c>
      <c r="D5" s="188" t="s">
        <v>1118</v>
      </c>
      <c r="E5" s="132">
        <v>2</v>
      </c>
      <c r="F5" s="132" t="s">
        <v>1328</v>
      </c>
      <c r="G5" s="138" t="s">
        <v>917</v>
      </c>
      <c r="H5" s="188" t="s">
        <v>947</v>
      </c>
      <c r="I5" s="133" t="s">
        <v>992</v>
      </c>
      <c r="J5" s="133"/>
      <c r="K5" s="133" t="s">
        <v>988</v>
      </c>
      <c r="L5" s="133"/>
      <c r="M5" s="133" t="s">
        <v>946</v>
      </c>
      <c r="N5" s="138" t="s">
        <v>944</v>
      </c>
      <c r="O5" s="242"/>
      <c r="P5" s="242" t="s">
        <v>1109</v>
      </c>
      <c r="Q5" s="187" t="s">
        <v>1142</v>
      </c>
      <c r="R5" s="132" t="s">
        <v>1143</v>
      </c>
      <c r="S5" s="136" t="s">
        <v>1144</v>
      </c>
      <c r="T5" s="138" t="s">
        <v>1145</v>
      </c>
      <c r="U5" s="249" t="s">
        <v>1257</v>
      </c>
      <c r="V5" s="198" t="s">
        <v>1432</v>
      </c>
      <c r="W5" s="121"/>
      <c r="X5" s="311"/>
      <c r="Y5" s="295"/>
    </row>
    <row r="6" spans="1:25" ht="57" customHeight="1" x14ac:dyDescent="0.15">
      <c r="A6" s="156">
        <v>4</v>
      </c>
      <c r="B6" s="132">
        <v>4</v>
      </c>
      <c r="C6" s="132" t="s">
        <v>1110</v>
      </c>
      <c r="D6" s="188" t="s">
        <v>1118</v>
      </c>
      <c r="E6" s="132">
        <v>2</v>
      </c>
      <c r="F6" s="132" t="s">
        <v>1328</v>
      </c>
      <c r="G6" s="138" t="s">
        <v>917</v>
      </c>
      <c r="H6" s="188" t="s">
        <v>1594</v>
      </c>
      <c r="I6" s="133" t="s">
        <v>951</v>
      </c>
      <c r="J6" s="133" t="s">
        <v>949</v>
      </c>
      <c r="K6" s="133"/>
      <c r="L6" s="133" t="s">
        <v>950</v>
      </c>
      <c r="M6" s="133" t="s">
        <v>948</v>
      </c>
      <c r="N6" s="138" t="s">
        <v>944</v>
      </c>
      <c r="O6" s="242" t="s">
        <v>19</v>
      </c>
      <c r="P6" s="242" t="s">
        <v>1109</v>
      </c>
      <c r="Q6" s="187" t="s">
        <v>1142</v>
      </c>
      <c r="R6" s="132" t="s">
        <v>1143</v>
      </c>
      <c r="S6" s="136" t="s">
        <v>1144</v>
      </c>
      <c r="T6" s="138" t="s">
        <v>1145</v>
      </c>
      <c r="U6" s="249" t="s">
        <v>1257</v>
      </c>
      <c r="V6" s="198" t="s">
        <v>1432</v>
      </c>
      <c r="W6" s="121"/>
      <c r="X6" s="311"/>
      <c r="Y6" s="295"/>
    </row>
    <row r="7" spans="1:25" ht="85.5" customHeight="1" x14ac:dyDescent="0.15">
      <c r="A7" s="132">
        <v>5</v>
      </c>
      <c r="B7" s="132">
        <v>5</v>
      </c>
      <c r="C7" s="132" t="s">
        <v>1110</v>
      </c>
      <c r="D7" s="188" t="s">
        <v>1118</v>
      </c>
      <c r="E7" s="132">
        <v>2</v>
      </c>
      <c r="F7" s="132" t="s">
        <v>1328</v>
      </c>
      <c r="G7" s="138" t="s">
        <v>917</v>
      </c>
      <c r="H7" s="188" t="s">
        <v>1595</v>
      </c>
      <c r="I7" s="133" t="s">
        <v>973</v>
      </c>
      <c r="J7" s="133" t="s">
        <v>972</v>
      </c>
      <c r="K7" s="133" t="s">
        <v>974</v>
      </c>
      <c r="L7" s="133" t="s">
        <v>975</v>
      </c>
      <c r="M7" s="133" t="s">
        <v>952</v>
      </c>
      <c r="N7" s="138" t="s">
        <v>944</v>
      </c>
      <c r="O7" s="242" t="s">
        <v>19</v>
      </c>
      <c r="P7" s="242" t="s">
        <v>1109</v>
      </c>
      <c r="Q7" s="188"/>
      <c r="R7" s="133"/>
      <c r="S7" s="133"/>
      <c r="T7" s="138"/>
      <c r="U7" s="249" t="s">
        <v>1257</v>
      </c>
      <c r="V7" s="199" t="s">
        <v>1437</v>
      </c>
      <c r="W7" s="121"/>
      <c r="X7" s="311"/>
      <c r="Y7" s="295"/>
    </row>
    <row r="8" spans="1:25" ht="53.25" customHeight="1" x14ac:dyDescent="0.15">
      <c r="A8" s="132">
        <v>6</v>
      </c>
      <c r="B8" s="132">
        <v>6</v>
      </c>
      <c r="C8" s="132" t="s">
        <v>1110</v>
      </c>
      <c r="D8" s="187" t="s">
        <v>1117</v>
      </c>
      <c r="E8" s="132">
        <v>2</v>
      </c>
      <c r="F8" s="132" t="s">
        <v>1327</v>
      </c>
      <c r="G8" s="136" t="s">
        <v>916</v>
      </c>
      <c r="H8" s="187" t="s">
        <v>1576</v>
      </c>
      <c r="I8" s="132" t="s">
        <v>942</v>
      </c>
      <c r="J8" s="132"/>
      <c r="K8" s="132" t="s">
        <v>943</v>
      </c>
      <c r="L8" s="132"/>
      <c r="M8" s="132" t="s">
        <v>953</v>
      </c>
      <c r="N8" s="138" t="s">
        <v>944</v>
      </c>
      <c r="O8" s="242"/>
      <c r="P8" s="242" t="s">
        <v>1109</v>
      </c>
      <c r="Q8" s="187"/>
      <c r="R8" s="132"/>
      <c r="S8" s="136"/>
      <c r="T8" s="138"/>
      <c r="U8" s="249" t="s">
        <v>1257</v>
      </c>
      <c r="V8" s="198" t="s">
        <v>1432</v>
      </c>
      <c r="W8" s="123" t="s">
        <v>1817</v>
      </c>
      <c r="X8" s="310" t="s">
        <v>1574</v>
      </c>
      <c r="Y8" s="294"/>
    </row>
    <row r="9" spans="1:25" ht="42.75" customHeight="1" x14ac:dyDescent="0.15">
      <c r="A9" s="156">
        <v>7</v>
      </c>
      <c r="B9" s="132">
        <v>7</v>
      </c>
      <c r="C9" s="132" t="s">
        <v>1110</v>
      </c>
      <c r="D9" s="188" t="s">
        <v>1118</v>
      </c>
      <c r="E9" s="132">
        <v>2</v>
      </c>
      <c r="F9" s="132" t="s">
        <v>1328</v>
      </c>
      <c r="G9" s="138" t="s">
        <v>917</v>
      </c>
      <c r="H9" s="188" t="s">
        <v>947</v>
      </c>
      <c r="I9" s="133" t="s">
        <v>992</v>
      </c>
      <c r="J9" s="133"/>
      <c r="K9" s="133" t="s">
        <v>988</v>
      </c>
      <c r="L9" s="133"/>
      <c r="M9" s="133" t="s">
        <v>946</v>
      </c>
      <c r="N9" s="138" t="s">
        <v>944</v>
      </c>
      <c r="O9" s="242"/>
      <c r="P9" s="242" t="s">
        <v>1109</v>
      </c>
      <c r="Q9" s="187" t="s">
        <v>1146</v>
      </c>
      <c r="R9" s="132" t="s">
        <v>1147</v>
      </c>
      <c r="S9" s="136" t="s">
        <v>1144</v>
      </c>
      <c r="T9" s="138" t="s">
        <v>1145</v>
      </c>
      <c r="U9" s="249" t="s">
        <v>1257</v>
      </c>
      <c r="V9" s="198" t="s">
        <v>1432</v>
      </c>
      <c r="W9" s="121"/>
      <c r="X9" s="311"/>
      <c r="Y9" s="295"/>
    </row>
    <row r="10" spans="1:25" ht="54" customHeight="1" x14ac:dyDescent="0.15">
      <c r="A10" s="132">
        <v>8</v>
      </c>
      <c r="B10" s="132">
        <v>8</v>
      </c>
      <c r="C10" s="132" t="s">
        <v>1110</v>
      </c>
      <c r="D10" s="188" t="s">
        <v>1118</v>
      </c>
      <c r="E10" s="132">
        <v>2</v>
      </c>
      <c r="F10" s="132" t="s">
        <v>1328</v>
      </c>
      <c r="G10" s="138" t="s">
        <v>917</v>
      </c>
      <c r="H10" s="188" t="s">
        <v>1596</v>
      </c>
      <c r="I10" s="133" t="s">
        <v>951</v>
      </c>
      <c r="J10" s="133" t="s">
        <v>949</v>
      </c>
      <c r="K10" s="133"/>
      <c r="L10" s="133" t="s">
        <v>950</v>
      </c>
      <c r="M10" s="133" t="s">
        <v>948</v>
      </c>
      <c r="N10" s="138" t="s">
        <v>944</v>
      </c>
      <c r="O10" s="242" t="s">
        <v>19</v>
      </c>
      <c r="P10" s="242" t="s">
        <v>1109</v>
      </c>
      <c r="Q10" s="187" t="s">
        <v>1146</v>
      </c>
      <c r="R10" s="132" t="s">
        <v>1147</v>
      </c>
      <c r="S10" s="136" t="s">
        <v>1144</v>
      </c>
      <c r="T10" s="138" t="s">
        <v>1145</v>
      </c>
      <c r="U10" s="249" t="s">
        <v>1257</v>
      </c>
      <c r="V10" s="198" t="s">
        <v>1432</v>
      </c>
      <c r="W10" s="121"/>
      <c r="X10" s="311"/>
      <c r="Y10" s="295"/>
    </row>
    <row r="11" spans="1:25" ht="85.5" customHeight="1" x14ac:dyDescent="0.15">
      <c r="A11" s="132">
        <v>9</v>
      </c>
      <c r="B11" s="132">
        <v>9</v>
      </c>
      <c r="C11" s="132" t="s">
        <v>1110</v>
      </c>
      <c r="D11" s="188" t="s">
        <v>1118</v>
      </c>
      <c r="E11" s="132">
        <v>2</v>
      </c>
      <c r="F11" s="132" t="s">
        <v>1328</v>
      </c>
      <c r="G11" s="138" t="s">
        <v>917</v>
      </c>
      <c r="H11" s="188" t="s">
        <v>1595</v>
      </c>
      <c r="I11" s="133" t="s">
        <v>973</v>
      </c>
      <c r="J11" s="133" t="s">
        <v>972</v>
      </c>
      <c r="K11" s="133" t="s">
        <v>974</v>
      </c>
      <c r="L11" s="133" t="s">
        <v>975</v>
      </c>
      <c r="M11" s="133" t="s">
        <v>952</v>
      </c>
      <c r="N11" s="138" t="s">
        <v>944</v>
      </c>
      <c r="O11" s="242" t="s">
        <v>19</v>
      </c>
      <c r="P11" s="242" t="s">
        <v>1109</v>
      </c>
      <c r="Q11" s="188"/>
      <c r="R11" s="133"/>
      <c r="S11" s="133"/>
      <c r="T11" s="138"/>
      <c r="U11" s="249" t="s">
        <v>1257</v>
      </c>
      <c r="V11" s="199" t="s">
        <v>1437</v>
      </c>
      <c r="W11" s="121"/>
      <c r="X11" s="311"/>
      <c r="Y11" s="295"/>
    </row>
    <row r="12" spans="1:25" ht="45" customHeight="1" x14ac:dyDescent="0.15">
      <c r="A12" s="156">
        <v>10</v>
      </c>
      <c r="B12" s="132">
        <v>10</v>
      </c>
      <c r="C12" s="132" t="s">
        <v>1110</v>
      </c>
      <c r="D12" s="187" t="s">
        <v>1117</v>
      </c>
      <c r="E12" s="132">
        <v>2</v>
      </c>
      <c r="F12" s="132" t="s">
        <v>1327</v>
      </c>
      <c r="G12" s="136" t="s">
        <v>916</v>
      </c>
      <c r="H12" s="187" t="s">
        <v>1577</v>
      </c>
      <c r="I12" s="132" t="s">
        <v>942</v>
      </c>
      <c r="J12" s="132"/>
      <c r="K12" s="132" t="s">
        <v>943</v>
      </c>
      <c r="L12" s="132"/>
      <c r="M12" s="132" t="s">
        <v>953</v>
      </c>
      <c r="N12" s="138" t="s">
        <v>944</v>
      </c>
      <c r="O12" s="242"/>
      <c r="P12" s="242" t="s">
        <v>1109</v>
      </c>
      <c r="Q12" s="187"/>
      <c r="R12" s="132"/>
      <c r="S12" s="136"/>
      <c r="T12" s="138"/>
      <c r="U12" s="249" t="s">
        <v>1257</v>
      </c>
      <c r="V12" s="198" t="s">
        <v>1432</v>
      </c>
      <c r="W12" s="123" t="s">
        <v>1817</v>
      </c>
      <c r="X12" s="310" t="s">
        <v>1574</v>
      </c>
      <c r="Y12" s="294"/>
    </row>
    <row r="13" spans="1:25" ht="41.25" customHeight="1" x14ac:dyDescent="0.15">
      <c r="A13" s="132">
        <v>11</v>
      </c>
      <c r="B13" s="132">
        <v>11</v>
      </c>
      <c r="C13" s="132" t="s">
        <v>1110</v>
      </c>
      <c r="D13" s="188" t="s">
        <v>1118</v>
      </c>
      <c r="E13" s="132">
        <v>2</v>
      </c>
      <c r="F13" s="132" t="s">
        <v>1317</v>
      </c>
      <c r="G13" s="138" t="s">
        <v>917</v>
      </c>
      <c r="H13" s="188" t="s">
        <v>947</v>
      </c>
      <c r="I13" s="133" t="s">
        <v>992</v>
      </c>
      <c r="J13" s="133"/>
      <c r="K13" s="133" t="s">
        <v>988</v>
      </c>
      <c r="L13" s="133"/>
      <c r="M13" s="133" t="s">
        <v>946</v>
      </c>
      <c r="N13" s="138" t="s">
        <v>944</v>
      </c>
      <c r="O13" s="242"/>
      <c r="P13" s="242" t="s">
        <v>1109</v>
      </c>
      <c r="Q13" s="187" t="s">
        <v>1148</v>
      </c>
      <c r="R13" s="132" t="s">
        <v>1149</v>
      </c>
      <c r="S13" s="136" t="s">
        <v>1144</v>
      </c>
      <c r="T13" s="138" t="s">
        <v>1145</v>
      </c>
      <c r="U13" s="249" t="s">
        <v>1257</v>
      </c>
      <c r="V13" s="199" t="s">
        <v>1432</v>
      </c>
      <c r="W13" s="121"/>
      <c r="X13" s="311"/>
      <c r="Y13" s="295"/>
    </row>
    <row r="14" spans="1:25" ht="58.5" customHeight="1" x14ac:dyDescent="0.15">
      <c r="A14" s="132">
        <v>12</v>
      </c>
      <c r="B14" s="132">
        <v>12</v>
      </c>
      <c r="C14" s="132" t="s">
        <v>1110</v>
      </c>
      <c r="D14" s="188" t="s">
        <v>1118</v>
      </c>
      <c r="E14" s="132">
        <v>2</v>
      </c>
      <c r="F14" s="132" t="s">
        <v>1328</v>
      </c>
      <c r="G14" s="138" t="s">
        <v>917</v>
      </c>
      <c r="H14" s="188" t="s">
        <v>1594</v>
      </c>
      <c r="I14" s="133" t="s">
        <v>951</v>
      </c>
      <c r="J14" s="133" t="s">
        <v>949</v>
      </c>
      <c r="K14" s="133"/>
      <c r="L14" s="133" t="s">
        <v>950</v>
      </c>
      <c r="M14" s="133" t="s">
        <v>948</v>
      </c>
      <c r="N14" s="138" t="s">
        <v>944</v>
      </c>
      <c r="O14" s="242" t="s">
        <v>19</v>
      </c>
      <c r="P14" s="242" t="s">
        <v>1109</v>
      </c>
      <c r="Q14" s="187" t="s">
        <v>1148</v>
      </c>
      <c r="R14" s="132" t="s">
        <v>1149</v>
      </c>
      <c r="S14" s="136" t="s">
        <v>1144</v>
      </c>
      <c r="T14" s="138" t="s">
        <v>1145</v>
      </c>
      <c r="U14" s="249" t="s">
        <v>1257</v>
      </c>
      <c r="V14" s="199" t="s">
        <v>1432</v>
      </c>
      <c r="W14" s="121"/>
      <c r="X14" s="311"/>
      <c r="Y14" s="295"/>
    </row>
    <row r="15" spans="1:25" ht="87" customHeight="1" x14ac:dyDescent="0.15">
      <c r="A15" s="156">
        <v>13</v>
      </c>
      <c r="B15" s="132">
        <v>13</v>
      </c>
      <c r="C15" s="132" t="s">
        <v>1110</v>
      </c>
      <c r="D15" s="188" t="s">
        <v>1118</v>
      </c>
      <c r="E15" s="132">
        <v>2</v>
      </c>
      <c r="F15" s="132" t="s">
        <v>1328</v>
      </c>
      <c r="G15" s="138" t="s">
        <v>917</v>
      </c>
      <c r="H15" s="188" t="s">
        <v>1595</v>
      </c>
      <c r="I15" s="133" t="s">
        <v>973</v>
      </c>
      <c r="J15" s="133" t="s">
        <v>972</v>
      </c>
      <c r="K15" s="133" t="s">
        <v>974</v>
      </c>
      <c r="L15" s="133" t="s">
        <v>975</v>
      </c>
      <c r="M15" s="133" t="s">
        <v>952</v>
      </c>
      <c r="N15" s="138" t="s">
        <v>944</v>
      </c>
      <c r="O15" s="242" t="s">
        <v>19</v>
      </c>
      <c r="P15" s="242" t="s">
        <v>1109</v>
      </c>
      <c r="Q15" s="188"/>
      <c r="R15" s="133"/>
      <c r="S15" s="133"/>
      <c r="T15" s="138"/>
      <c r="U15" s="249" t="s">
        <v>1257</v>
      </c>
      <c r="V15" s="199" t="s">
        <v>1437</v>
      </c>
      <c r="W15" s="121"/>
      <c r="X15" s="311"/>
      <c r="Y15" s="295"/>
    </row>
    <row r="16" spans="1:25" ht="114" customHeight="1" x14ac:dyDescent="0.15">
      <c r="A16" s="132">
        <v>14</v>
      </c>
      <c r="B16" s="217">
        <v>14</v>
      </c>
      <c r="C16" s="217" t="s">
        <v>1123</v>
      </c>
      <c r="D16" s="216" t="s">
        <v>1118</v>
      </c>
      <c r="E16" s="217">
        <v>2</v>
      </c>
      <c r="F16" s="217" t="s">
        <v>1123</v>
      </c>
      <c r="G16" s="218" t="s">
        <v>917</v>
      </c>
      <c r="H16" s="216" t="s">
        <v>1453</v>
      </c>
      <c r="I16" s="217" t="s">
        <v>945</v>
      </c>
      <c r="J16" s="217"/>
      <c r="K16" s="217"/>
      <c r="L16" s="217"/>
      <c r="M16" s="217" t="s">
        <v>1420</v>
      </c>
      <c r="N16" s="219" t="s">
        <v>944</v>
      </c>
      <c r="O16" s="243" t="s">
        <v>19</v>
      </c>
      <c r="P16" s="243"/>
      <c r="Q16" s="230"/>
      <c r="R16" s="231"/>
      <c r="S16" s="231"/>
      <c r="T16" s="219"/>
      <c r="U16" s="255"/>
      <c r="V16" s="220" t="s">
        <v>1821</v>
      </c>
      <c r="W16" s="221"/>
      <c r="X16" s="312"/>
      <c r="Y16" s="296"/>
    </row>
    <row r="17" spans="1:25" ht="77.25" customHeight="1" x14ac:dyDescent="0.15">
      <c r="A17" s="132">
        <v>15</v>
      </c>
      <c r="B17" s="125">
        <v>15</v>
      </c>
      <c r="C17" s="125" t="s">
        <v>1110</v>
      </c>
      <c r="D17" s="189" t="s">
        <v>1118</v>
      </c>
      <c r="E17" s="125">
        <v>2</v>
      </c>
      <c r="F17" s="125" t="s">
        <v>1318</v>
      </c>
      <c r="G17" s="137" t="s">
        <v>917</v>
      </c>
      <c r="H17" s="189" t="s">
        <v>1421</v>
      </c>
      <c r="I17" s="125" t="s">
        <v>945</v>
      </c>
      <c r="J17" s="125"/>
      <c r="K17" s="125" t="s">
        <v>1007</v>
      </c>
      <c r="L17" s="125"/>
      <c r="M17" s="125" t="s">
        <v>986</v>
      </c>
      <c r="N17" s="137" t="s">
        <v>944</v>
      </c>
      <c r="O17" s="244"/>
      <c r="P17" s="244" t="s">
        <v>1109</v>
      </c>
      <c r="Q17" s="188"/>
      <c r="R17" s="133"/>
      <c r="S17" s="133"/>
      <c r="T17" s="138"/>
      <c r="U17" s="251"/>
      <c r="V17" s="199" t="s">
        <v>1437</v>
      </c>
      <c r="W17" s="121"/>
      <c r="X17" s="311"/>
      <c r="Y17" s="295"/>
    </row>
    <row r="18" spans="1:25" ht="80.25" customHeight="1" x14ac:dyDescent="0.15">
      <c r="A18" s="156">
        <v>16</v>
      </c>
      <c r="B18" s="125">
        <v>16</v>
      </c>
      <c r="C18" s="125" t="s">
        <v>1110</v>
      </c>
      <c r="D18" s="189" t="s">
        <v>1118</v>
      </c>
      <c r="E18" s="125">
        <v>2</v>
      </c>
      <c r="F18" s="125" t="s">
        <v>1318</v>
      </c>
      <c r="G18" s="137" t="s">
        <v>917</v>
      </c>
      <c r="H18" s="189" t="s">
        <v>1597</v>
      </c>
      <c r="I18" s="125" t="s">
        <v>954</v>
      </c>
      <c r="J18" s="125"/>
      <c r="K18" s="125"/>
      <c r="L18" s="125"/>
      <c r="M18" s="125" t="s">
        <v>1008</v>
      </c>
      <c r="N18" s="137" t="s">
        <v>944</v>
      </c>
      <c r="O18" s="244" t="s">
        <v>19</v>
      </c>
      <c r="P18" s="244" t="s">
        <v>1109</v>
      </c>
      <c r="Q18" s="188"/>
      <c r="R18" s="133"/>
      <c r="S18" s="133"/>
      <c r="T18" s="138"/>
      <c r="U18" s="251"/>
      <c r="V18" s="199" t="s">
        <v>1437</v>
      </c>
      <c r="W18" s="121"/>
      <c r="X18" s="311"/>
      <c r="Y18" s="295"/>
    </row>
    <row r="19" spans="1:25" ht="86.25" customHeight="1" x14ac:dyDescent="0.15">
      <c r="A19" s="132">
        <v>17</v>
      </c>
      <c r="B19" s="125">
        <v>17</v>
      </c>
      <c r="C19" s="125" t="s">
        <v>1110</v>
      </c>
      <c r="D19" s="189" t="s">
        <v>1118</v>
      </c>
      <c r="E19" s="125">
        <v>2</v>
      </c>
      <c r="F19" s="125" t="s">
        <v>1318</v>
      </c>
      <c r="G19" s="183" t="s">
        <v>917</v>
      </c>
      <c r="H19" s="189" t="s">
        <v>1598</v>
      </c>
      <c r="I19" s="125" t="s">
        <v>1402</v>
      </c>
      <c r="J19" s="125" t="s">
        <v>972</v>
      </c>
      <c r="K19" s="125" t="s">
        <v>1403</v>
      </c>
      <c r="L19" s="125" t="s">
        <v>1404</v>
      </c>
      <c r="M19" s="125" t="s">
        <v>986</v>
      </c>
      <c r="N19" s="137" t="s">
        <v>944</v>
      </c>
      <c r="O19" s="244" t="s">
        <v>19</v>
      </c>
      <c r="P19" s="244" t="s">
        <v>1109</v>
      </c>
      <c r="Q19" s="189"/>
      <c r="R19" s="125"/>
      <c r="S19" s="125"/>
      <c r="T19" s="137"/>
      <c r="U19" s="251"/>
      <c r="V19" s="199" t="s">
        <v>1437</v>
      </c>
      <c r="W19" s="121"/>
      <c r="X19" s="311"/>
      <c r="Y19" s="295"/>
    </row>
    <row r="20" spans="1:25" ht="99" customHeight="1" x14ac:dyDescent="0.15">
      <c r="A20" s="132">
        <v>18</v>
      </c>
      <c r="B20" s="125">
        <v>18</v>
      </c>
      <c r="C20" s="125" t="s">
        <v>1110</v>
      </c>
      <c r="D20" s="189" t="s">
        <v>1118</v>
      </c>
      <c r="E20" s="125">
        <v>2</v>
      </c>
      <c r="F20" s="125" t="s">
        <v>1318</v>
      </c>
      <c r="G20" s="137" t="s">
        <v>917</v>
      </c>
      <c r="H20" s="189" t="s">
        <v>1599</v>
      </c>
      <c r="I20" s="125" t="s">
        <v>955</v>
      </c>
      <c r="J20" s="125"/>
      <c r="K20" s="125"/>
      <c r="L20" s="125"/>
      <c r="M20" s="125" t="s">
        <v>987</v>
      </c>
      <c r="N20" s="137" t="s">
        <v>944</v>
      </c>
      <c r="O20" s="244" t="s">
        <v>19</v>
      </c>
      <c r="P20" s="244" t="s">
        <v>1109</v>
      </c>
      <c r="Q20" s="188"/>
      <c r="R20" s="133"/>
      <c r="S20" s="133"/>
      <c r="T20" s="138"/>
      <c r="U20" s="251"/>
      <c r="V20" s="199" t="s">
        <v>1437</v>
      </c>
      <c r="W20" s="121" t="s">
        <v>1438</v>
      </c>
      <c r="X20" s="311"/>
      <c r="Y20" s="295"/>
    </row>
    <row r="21" spans="1:25" ht="72.75" customHeight="1" x14ac:dyDescent="0.15">
      <c r="A21" s="156">
        <v>19</v>
      </c>
      <c r="B21" s="222">
        <v>19</v>
      </c>
      <c r="C21" s="222" t="s">
        <v>1123</v>
      </c>
      <c r="D21" s="223" t="s">
        <v>1118</v>
      </c>
      <c r="E21" s="222">
        <v>2</v>
      </c>
      <c r="F21" s="222" t="s">
        <v>1123</v>
      </c>
      <c r="G21" s="224" t="s">
        <v>917</v>
      </c>
      <c r="H21" s="223" t="s">
        <v>1124</v>
      </c>
      <c r="I21" s="222" t="s">
        <v>945</v>
      </c>
      <c r="J21" s="222"/>
      <c r="K21" s="222"/>
      <c r="L21" s="222"/>
      <c r="M21" s="222" t="s">
        <v>946</v>
      </c>
      <c r="N21" s="224" t="s">
        <v>944</v>
      </c>
      <c r="O21" s="245" t="s">
        <v>19</v>
      </c>
      <c r="P21" s="245" t="s">
        <v>921</v>
      </c>
      <c r="Q21" s="230"/>
      <c r="R21" s="231"/>
      <c r="S21" s="231"/>
      <c r="T21" s="219"/>
      <c r="U21" s="256"/>
      <c r="V21" s="225" t="s">
        <v>1821</v>
      </c>
      <c r="W21" s="226"/>
      <c r="X21" s="313"/>
      <c r="Y21" s="297"/>
    </row>
    <row r="22" spans="1:25" ht="63.75" customHeight="1" x14ac:dyDescent="0.15">
      <c r="A22" s="132">
        <v>20</v>
      </c>
      <c r="B22" s="125">
        <v>20</v>
      </c>
      <c r="C22" s="125" t="s">
        <v>1110</v>
      </c>
      <c r="D22" s="189" t="s">
        <v>1117</v>
      </c>
      <c r="E22" s="125">
        <v>2</v>
      </c>
      <c r="F22" s="125" t="s">
        <v>1329</v>
      </c>
      <c r="G22" s="137" t="s">
        <v>916</v>
      </c>
      <c r="H22" s="189" t="s">
        <v>1422</v>
      </c>
      <c r="I22" s="125" t="s">
        <v>942</v>
      </c>
      <c r="J22" s="125"/>
      <c r="K22" s="125" t="s">
        <v>943</v>
      </c>
      <c r="L22" s="125"/>
      <c r="M22" s="125" t="s">
        <v>953</v>
      </c>
      <c r="N22" s="137" t="s">
        <v>944</v>
      </c>
      <c r="O22" s="244"/>
      <c r="P22" s="244" t="s">
        <v>1109</v>
      </c>
      <c r="Q22" s="188"/>
      <c r="R22" s="133"/>
      <c r="S22" s="133"/>
      <c r="T22" s="138"/>
      <c r="U22" s="251" t="s">
        <v>24</v>
      </c>
      <c r="V22" s="199" t="s">
        <v>1911</v>
      </c>
      <c r="W22" s="121"/>
      <c r="X22" s="311"/>
      <c r="Y22" s="295"/>
    </row>
    <row r="23" spans="1:25" ht="89.25" customHeight="1" x14ac:dyDescent="0.15">
      <c r="A23" s="132">
        <v>21</v>
      </c>
      <c r="B23" s="125">
        <v>21</v>
      </c>
      <c r="C23" s="125" t="s">
        <v>1110</v>
      </c>
      <c r="D23" s="189" t="s">
        <v>1117</v>
      </c>
      <c r="E23" s="125">
        <v>2</v>
      </c>
      <c r="F23" s="125" t="s">
        <v>1329</v>
      </c>
      <c r="G23" s="137" t="s">
        <v>916</v>
      </c>
      <c r="H23" s="189" t="s">
        <v>956</v>
      </c>
      <c r="I23" s="125" t="s">
        <v>1423</v>
      </c>
      <c r="J23" s="125"/>
      <c r="K23" s="125"/>
      <c r="L23" s="125"/>
      <c r="M23" s="125" t="s">
        <v>1424</v>
      </c>
      <c r="N23" s="137" t="s">
        <v>944</v>
      </c>
      <c r="O23" s="244" t="s">
        <v>19</v>
      </c>
      <c r="P23" s="244" t="s">
        <v>1109</v>
      </c>
      <c r="Q23" s="188"/>
      <c r="R23" s="133"/>
      <c r="S23" s="133"/>
      <c r="T23" s="138"/>
      <c r="U23" s="251" t="s">
        <v>24</v>
      </c>
      <c r="V23" s="199" t="s">
        <v>1911</v>
      </c>
      <c r="W23" s="121"/>
      <c r="X23" s="311"/>
      <c r="Y23" s="295"/>
    </row>
    <row r="24" spans="1:25" ht="63" customHeight="1" x14ac:dyDescent="0.15">
      <c r="A24" s="156">
        <v>22</v>
      </c>
      <c r="B24" s="125">
        <v>22</v>
      </c>
      <c r="C24" s="125" t="s">
        <v>1110</v>
      </c>
      <c r="D24" s="189" t="s">
        <v>1118</v>
      </c>
      <c r="E24" s="125">
        <v>2</v>
      </c>
      <c r="F24" s="125" t="s">
        <v>1330</v>
      </c>
      <c r="G24" s="137" t="s">
        <v>917</v>
      </c>
      <c r="H24" s="189" t="s">
        <v>1578</v>
      </c>
      <c r="I24" s="125" t="s">
        <v>957</v>
      </c>
      <c r="J24" s="122"/>
      <c r="K24" s="125"/>
      <c r="L24" s="125"/>
      <c r="M24" s="125" t="s">
        <v>1425</v>
      </c>
      <c r="N24" s="137" t="s">
        <v>944</v>
      </c>
      <c r="O24" s="244"/>
      <c r="P24" s="244" t="s">
        <v>1109</v>
      </c>
      <c r="Q24" s="189" t="s">
        <v>1150</v>
      </c>
      <c r="R24" s="129" t="s">
        <v>1151</v>
      </c>
      <c r="S24" s="161" t="s">
        <v>1152</v>
      </c>
      <c r="T24" s="137" t="s">
        <v>1145</v>
      </c>
      <c r="U24" s="251"/>
      <c r="V24" s="199" t="s">
        <v>1911</v>
      </c>
      <c r="W24" s="121"/>
      <c r="X24" s="311"/>
      <c r="Y24" s="295"/>
    </row>
    <row r="25" spans="1:25" ht="56.25" customHeight="1" x14ac:dyDescent="0.15">
      <c r="A25" s="132">
        <v>23</v>
      </c>
      <c r="B25" s="125">
        <v>23</v>
      </c>
      <c r="C25" s="125" t="s">
        <v>1110</v>
      </c>
      <c r="D25" s="189" t="s">
        <v>1118</v>
      </c>
      <c r="E25" s="125">
        <v>2</v>
      </c>
      <c r="F25" s="125" t="s">
        <v>1330</v>
      </c>
      <c r="G25" s="137" t="s">
        <v>917</v>
      </c>
      <c r="H25" s="189" t="s">
        <v>1579</v>
      </c>
      <c r="I25" s="125" t="s">
        <v>957</v>
      </c>
      <c r="J25" s="125" t="s">
        <v>976</v>
      </c>
      <c r="K25" s="125"/>
      <c r="L25" s="125" t="s">
        <v>1427</v>
      </c>
      <c r="M25" s="125" t="s">
        <v>1426</v>
      </c>
      <c r="N25" s="137" t="s">
        <v>944</v>
      </c>
      <c r="O25" s="244"/>
      <c r="P25" s="244" t="s">
        <v>1109</v>
      </c>
      <c r="Q25" s="189" t="s">
        <v>1150</v>
      </c>
      <c r="R25" s="129" t="s">
        <v>1151</v>
      </c>
      <c r="S25" s="161" t="s">
        <v>1152</v>
      </c>
      <c r="T25" s="137" t="s">
        <v>1153</v>
      </c>
      <c r="U25" s="251"/>
      <c r="V25" s="199" t="s">
        <v>1911</v>
      </c>
      <c r="W25" s="121" t="s">
        <v>1880</v>
      </c>
      <c r="X25" s="311"/>
      <c r="Y25" s="295"/>
    </row>
    <row r="26" spans="1:25" ht="87.75" customHeight="1" x14ac:dyDescent="0.15">
      <c r="A26" s="132">
        <v>24</v>
      </c>
      <c r="B26" s="125">
        <v>24</v>
      </c>
      <c r="C26" s="125" t="s">
        <v>1110</v>
      </c>
      <c r="D26" s="189" t="s">
        <v>1118</v>
      </c>
      <c r="E26" s="125">
        <v>2</v>
      </c>
      <c r="F26" s="125" t="s">
        <v>1319</v>
      </c>
      <c r="G26" s="137" t="s">
        <v>917</v>
      </c>
      <c r="H26" s="189" t="s">
        <v>958</v>
      </c>
      <c r="I26" s="125" t="s">
        <v>945</v>
      </c>
      <c r="J26" s="125" t="s">
        <v>959</v>
      </c>
      <c r="K26" s="125"/>
      <c r="L26" s="125" t="s">
        <v>977</v>
      </c>
      <c r="M26" s="125" t="s">
        <v>960</v>
      </c>
      <c r="N26" s="137" t="s">
        <v>944</v>
      </c>
      <c r="O26" s="244"/>
      <c r="P26" s="244" t="s">
        <v>1109</v>
      </c>
      <c r="Q26" s="189" t="s">
        <v>1154</v>
      </c>
      <c r="R26" s="129" t="s">
        <v>1155</v>
      </c>
      <c r="S26" s="161" t="s">
        <v>1156</v>
      </c>
      <c r="T26" s="137" t="s">
        <v>1145</v>
      </c>
      <c r="U26" s="251" t="s">
        <v>1310</v>
      </c>
      <c r="V26" s="199" t="s">
        <v>1434</v>
      </c>
      <c r="W26" s="121"/>
      <c r="X26" s="311"/>
      <c r="Y26" s="295"/>
    </row>
    <row r="27" spans="1:25" ht="71.25" customHeight="1" x14ac:dyDescent="0.15">
      <c r="A27" s="156">
        <v>25</v>
      </c>
      <c r="B27" s="156">
        <v>25</v>
      </c>
      <c r="C27" s="156" t="s">
        <v>1098</v>
      </c>
      <c r="D27" s="186" t="s">
        <v>1098</v>
      </c>
      <c r="E27" s="156">
        <v>2</v>
      </c>
      <c r="F27" s="156" t="s">
        <v>1098</v>
      </c>
      <c r="G27" s="166" t="s">
        <v>917</v>
      </c>
      <c r="H27" s="186" t="s">
        <v>1580</v>
      </c>
      <c r="I27" s="156" t="s">
        <v>961</v>
      </c>
      <c r="J27" s="156"/>
      <c r="K27" s="156" t="s">
        <v>962</v>
      </c>
      <c r="L27" s="156"/>
      <c r="M27" s="156" t="s">
        <v>978</v>
      </c>
      <c r="N27" s="166" t="s">
        <v>944</v>
      </c>
      <c r="O27" s="246" t="s">
        <v>19</v>
      </c>
      <c r="P27" s="246" t="s">
        <v>1109</v>
      </c>
      <c r="Q27" s="186"/>
      <c r="R27" s="156"/>
      <c r="S27" s="157"/>
      <c r="T27" s="166"/>
      <c r="U27" s="241" t="s">
        <v>1310</v>
      </c>
      <c r="V27" s="206" t="s">
        <v>1434</v>
      </c>
      <c r="W27" s="155" t="s">
        <v>1818</v>
      </c>
      <c r="X27" s="309"/>
      <c r="Y27" s="298"/>
    </row>
    <row r="28" spans="1:25" ht="75" customHeight="1" x14ac:dyDescent="0.15">
      <c r="A28" s="132">
        <v>26</v>
      </c>
      <c r="B28" s="133">
        <v>26</v>
      </c>
      <c r="C28" s="133" t="s">
        <v>1110</v>
      </c>
      <c r="D28" s="187" t="s">
        <v>1118</v>
      </c>
      <c r="E28" s="133">
        <v>2</v>
      </c>
      <c r="F28" s="133" t="s">
        <v>1319</v>
      </c>
      <c r="G28" s="138" t="s">
        <v>917</v>
      </c>
      <c r="H28" s="188" t="s">
        <v>1428</v>
      </c>
      <c r="I28" s="133" t="s">
        <v>963</v>
      </c>
      <c r="J28" s="133" t="s">
        <v>964</v>
      </c>
      <c r="K28" s="133"/>
      <c r="L28" s="133" t="s">
        <v>965</v>
      </c>
      <c r="M28" s="133" t="s">
        <v>966</v>
      </c>
      <c r="N28" s="138" t="s">
        <v>944</v>
      </c>
      <c r="O28" s="242" t="s">
        <v>19</v>
      </c>
      <c r="P28" s="242" t="s">
        <v>1109</v>
      </c>
      <c r="Q28" s="188"/>
      <c r="R28" s="133"/>
      <c r="S28" s="133"/>
      <c r="T28" s="138"/>
      <c r="U28" s="249" t="s">
        <v>1310</v>
      </c>
      <c r="V28" s="199" t="s">
        <v>1434</v>
      </c>
      <c r="W28" s="121" t="s">
        <v>1435</v>
      </c>
      <c r="X28" s="311"/>
      <c r="Y28" s="295"/>
    </row>
    <row r="29" spans="1:25" ht="132" customHeight="1" x14ac:dyDescent="0.15">
      <c r="A29" s="132">
        <v>27</v>
      </c>
      <c r="B29" s="125">
        <v>27</v>
      </c>
      <c r="C29" s="125" t="s">
        <v>1110</v>
      </c>
      <c r="D29" s="189" t="s">
        <v>1118</v>
      </c>
      <c r="E29" s="125">
        <v>2</v>
      </c>
      <c r="F29" s="125" t="s">
        <v>1319</v>
      </c>
      <c r="G29" s="137" t="s">
        <v>917</v>
      </c>
      <c r="H29" s="189" t="s">
        <v>967</v>
      </c>
      <c r="I29" s="125" t="s">
        <v>968</v>
      </c>
      <c r="J29" s="125"/>
      <c r="K29" s="125"/>
      <c r="L29" s="125"/>
      <c r="M29" s="125" t="s">
        <v>969</v>
      </c>
      <c r="N29" s="137" t="s">
        <v>944</v>
      </c>
      <c r="O29" s="244" t="s">
        <v>19</v>
      </c>
      <c r="P29" s="244" t="s">
        <v>1109</v>
      </c>
      <c r="Q29" s="188"/>
      <c r="R29" s="133"/>
      <c r="S29" s="133"/>
      <c r="T29" s="138"/>
      <c r="U29" s="251" t="s">
        <v>1310</v>
      </c>
      <c r="V29" s="199" t="s">
        <v>1434</v>
      </c>
      <c r="W29" s="121" t="s">
        <v>1436</v>
      </c>
      <c r="X29" s="311"/>
      <c r="Y29" s="295"/>
    </row>
    <row r="30" spans="1:25" ht="92.25" customHeight="1" x14ac:dyDescent="0.15">
      <c r="A30" s="156">
        <v>28</v>
      </c>
      <c r="B30" s="222">
        <v>28</v>
      </c>
      <c r="C30" s="222" t="s">
        <v>1123</v>
      </c>
      <c r="D30" s="227" t="s">
        <v>1118</v>
      </c>
      <c r="E30" s="222">
        <v>2</v>
      </c>
      <c r="F30" s="222" t="s">
        <v>1123</v>
      </c>
      <c r="G30" s="224" t="s">
        <v>917</v>
      </c>
      <c r="H30" s="223" t="s">
        <v>1126</v>
      </c>
      <c r="I30" s="222" t="s">
        <v>945</v>
      </c>
      <c r="J30" s="222"/>
      <c r="K30" s="222"/>
      <c r="L30" s="222"/>
      <c r="M30" s="222" t="s">
        <v>1429</v>
      </c>
      <c r="N30" s="224" t="s">
        <v>944</v>
      </c>
      <c r="O30" s="245" t="s">
        <v>19</v>
      </c>
      <c r="P30" s="245" t="s">
        <v>921</v>
      </c>
      <c r="Q30" s="223"/>
      <c r="R30" s="222"/>
      <c r="S30" s="222"/>
      <c r="T30" s="224"/>
      <c r="U30" s="256"/>
      <c r="V30" s="225" t="s">
        <v>1821</v>
      </c>
      <c r="W30" s="226"/>
      <c r="X30" s="313"/>
      <c r="Y30" s="297"/>
    </row>
    <row r="31" spans="1:25" ht="74.25" customHeight="1" x14ac:dyDescent="0.15">
      <c r="A31" s="132">
        <v>29</v>
      </c>
      <c r="B31" s="133">
        <v>29</v>
      </c>
      <c r="C31" s="133" t="s">
        <v>1110</v>
      </c>
      <c r="D31" s="187" t="s">
        <v>1117</v>
      </c>
      <c r="E31" s="133">
        <v>2</v>
      </c>
      <c r="F31" s="133" t="s">
        <v>1331</v>
      </c>
      <c r="G31" s="184" t="s">
        <v>916</v>
      </c>
      <c r="H31" s="188" t="s">
        <v>971</v>
      </c>
      <c r="I31" s="133" t="s">
        <v>942</v>
      </c>
      <c r="J31" s="133"/>
      <c r="K31" s="133" t="s">
        <v>943</v>
      </c>
      <c r="L31" s="133"/>
      <c r="M31" s="133" t="s">
        <v>953</v>
      </c>
      <c r="N31" s="138" t="s">
        <v>944</v>
      </c>
      <c r="O31" s="242"/>
      <c r="P31" s="242" t="s">
        <v>1109</v>
      </c>
      <c r="Q31" s="188" t="s">
        <v>1157</v>
      </c>
      <c r="R31" s="132" t="s">
        <v>1158</v>
      </c>
      <c r="S31" s="136" t="s">
        <v>1159</v>
      </c>
      <c r="T31" s="138" t="s">
        <v>1153</v>
      </c>
      <c r="U31" s="249" t="s">
        <v>1267</v>
      </c>
      <c r="V31" s="199" t="s">
        <v>1434</v>
      </c>
      <c r="W31" s="121" t="s">
        <v>1830</v>
      </c>
      <c r="X31" s="311"/>
      <c r="Y31" s="295"/>
    </row>
    <row r="32" spans="1:25" ht="108" customHeight="1" x14ac:dyDescent="0.15">
      <c r="A32" s="132">
        <v>30</v>
      </c>
      <c r="B32" s="126">
        <v>30</v>
      </c>
      <c r="C32" s="126" t="s">
        <v>1110</v>
      </c>
      <c r="D32" s="191" t="s">
        <v>1118</v>
      </c>
      <c r="E32" s="126">
        <v>2</v>
      </c>
      <c r="F32" s="126" t="s">
        <v>1332</v>
      </c>
      <c r="G32" s="171" t="s">
        <v>917</v>
      </c>
      <c r="H32" s="191" t="s">
        <v>970</v>
      </c>
      <c r="I32" s="126" t="s">
        <v>957</v>
      </c>
      <c r="J32" s="126"/>
      <c r="K32" s="126"/>
      <c r="L32" s="126"/>
      <c r="M32" s="126" t="s">
        <v>1430</v>
      </c>
      <c r="N32" s="171" t="s">
        <v>944</v>
      </c>
      <c r="O32" s="244" t="s">
        <v>1109</v>
      </c>
      <c r="P32" s="244" t="s">
        <v>1109</v>
      </c>
      <c r="Q32" s="188"/>
      <c r="R32" s="133"/>
      <c r="S32" s="133"/>
      <c r="T32" s="138"/>
      <c r="U32" s="251" t="s">
        <v>1267</v>
      </c>
      <c r="V32" s="207" t="s">
        <v>1434</v>
      </c>
      <c r="W32" s="168"/>
      <c r="X32" s="314"/>
      <c r="Y32" s="299"/>
    </row>
    <row r="33" spans="1:25" ht="115.5" customHeight="1" thickBot="1" x14ac:dyDescent="0.2">
      <c r="A33" s="156">
        <v>31</v>
      </c>
      <c r="B33" s="141">
        <v>31</v>
      </c>
      <c r="C33" s="141" t="s">
        <v>1110</v>
      </c>
      <c r="D33" s="215" t="s">
        <v>1117</v>
      </c>
      <c r="E33" s="141">
        <v>2</v>
      </c>
      <c r="F33" s="141" t="s">
        <v>1331</v>
      </c>
      <c r="G33" s="173" t="s">
        <v>916</v>
      </c>
      <c r="H33" s="287" t="s">
        <v>1431</v>
      </c>
      <c r="I33" s="286" t="s">
        <v>1109</v>
      </c>
      <c r="J33" s="286" t="s">
        <v>1109</v>
      </c>
      <c r="K33" s="286" t="s">
        <v>1109</v>
      </c>
      <c r="L33" s="286" t="s">
        <v>1109</v>
      </c>
      <c r="M33" s="286" t="s">
        <v>1109</v>
      </c>
      <c r="N33" s="173" t="s">
        <v>944</v>
      </c>
      <c r="O33" s="247"/>
      <c r="P33" s="247" t="s">
        <v>1109</v>
      </c>
      <c r="Q33" s="195"/>
      <c r="R33" s="142"/>
      <c r="S33" s="142"/>
      <c r="T33" s="175"/>
      <c r="U33" s="251" t="s">
        <v>1267</v>
      </c>
      <c r="V33" s="211" t="s">
        <v>1434</v>
      </c>
      <c r="W33" s="151" t="s">
        <v>1831</v>
      </c>
      <c r="X33" s="315"/>
      <c r="Y33" s="300"/>
    </row>
    <row r="34" spans="1:25" s="261" customFormat="1" ht="40" customHeight="1" thickBot="1" x14ac:dyDescent="0.2">
      <c r="A34" s="430" t="s">
        <v>1417</v>
      </c>
      <c r="B34" s="431"/>
      <c r="C34" s="432"/>
      <c r="D34" s="383"/>
      <c r="E34" s="384"/>
      <c r="F34" s="384"/>
      <c r="G34" s="384"/>
      <c r="H34" s="383"/>
      <c r="I34" s="384"/>
      <c r="J34" s="384"/>
      <c r="K34" s="384"/>
      <c r="L34" s="384"/>
      <c r="M34" s="384"/>
      <c r="N34" s="384"/>
      <c r="O34" s="385"/>
      <c r="P34" s="385"/>
      <c r="Q34" s="386"/>
      <c r="R34" s="387"/>
      <c r="S34" s="387"/>
      <c r="T34" s="387"/>
      <c r="U34" s="385"/>
      <c r="V34" s="386"/>
      <c r="W34" s="387"/>
      <c r="X34" s="388"/>
      <c r="Y34" s="389"/>
    </row>
    <row r="35" spans="1:25" ht="102.75" customHeight="1" x14ac:dyDescent="0.15">
      <c r="A35" s="157">
        <v>32</v>
      </c>
      <c r="B35" s="157">
        <v>32</v>
      </c>
      <c r="C35" s="157" t="s">
        <v>1098</v>
      </c>
      <c r="D35" s="200" t="s">
        <v>1098</v>
      </c>
      <c r="E35" s="157">
        <v>3</v>
      </c>
      <c r="F35" s="156" t="s">
        <v>1098</v>
      </c>
      <c r="G35" s="178" t="s">
        <v>917</v>
      </c>
      <c r="H35" s="200" t="s">
        <v>1440</v>
      </c>
      <c r="I35" s="157" t="s">
        <v>927</v>
      </c>
      <c r="J35" s="157" t="s">
        <v>926</v>
      </c>
      <c r="K35" s="157"/>
      <c r="L35" s="157" t="s">
        <v>1089</v>
      </c>
      <c r="M35" s="157" t="s">
        <v>925</v>
      </c>
      <c r="N35" s="178" t="s">
        <v>944</v>
      </c>
      <c r="O35" s="241"/>
      <c r="P35" s="241" t="s">
        <v>1109</v>
      </c>
      <c r="Q35" s="200" t="s">
        <v>1279</v>
      </c>
      <c r="R35" s="157" t="s">
        <v>1278</v>
      </c>
      <c r="S35" s="157" t="s">
        <v>1293</v>
      </c>
      <c r="T35" s="178" t="s">
        <v>1153</v>
      </c>
      <c r="U35" s="241"/>
      <c r="V35" s="208" t="s">
        <v>1432</v>
      </c>
      <c r="W35" s="406" t="s">
        <v>1820</v>
      </c>
      <c r="X35" s="316"/>
      <c r="Y35" s="301"/>
    </row>
    <row r="36" spans="1:25" ht="64.5" customHeight="1" x14ac:dyDescent="0.15">
      <c r="A36" s="125">
        <v>33</v>
      </c>
      <c r="B36" s="125">
        <v>33</v>
      </c>
      <c r="C36" s="125" t="s">
        <v>1110</v>
      </c>
      <c r="D36" s="190" t="s">
        <v>1117</v>
      </c>
      <c r="E36" s="125">
        <v>3</v>
      </c>
      <c r="F36" s="125" t="s">
        <v>1333</v>
      </c>
      <c r="G36" s="137" t="s">
        <v>916</v>
      </c>
      <c r="H36" s="189" t="s">
        <v>1016</v>
      </c>
      <c r="I36" s="125" t="s">
        <v>942</v>
      </c>
      <c r="J36" s="125"/>
      <c r="K36" s="125" t="s">
        <v>943</v>
      </c>
      <c r="L36" s="125"/>
      <c r="M36" s="125" t="s">
        <v>953</v>
      </c>
      <c r="N36" s="161" t="s">
        <v>944</v>
      </c>
      <c r="O36" s="244" t="s">
        <v>19</v>
      </c>
      <c r="P36" s="244" t="s">
        <v>1109</v>
      </c>
      <c r="Q36" s="189"/>
      <c r="R36" s="125"/>
      <c r="S36" s="125"/>
      <c r="T36" s="137"/>
      <c r="U36" s="251"/>
      <c r="V36" s="121" t="s">
        <v>1911</v>
      </c>
      <c r="W36" s="121" t="s">
        <v>1832</v>
      </c>
      <c r="X36" s="311"/>
      <c r="Y36" s="295"/>
    </row>
    <row r="37" spans="1:25" ht="61.5" customHeight="1" x14ac:dyDescent="0.15">
      <c r="A37" s="157">
        <v>34</v>
      </c>
      <c r="B37" s="156">
        <v>34</v>
      </c>
      <c r="C37" s="156" t="s">
        <v>1098</v>
      </c>
      <c r="D37" s="186" t="s">
        <v>1098</v>
      </c>
      <c r="E37" s="156">
        <v>3</v>
      </c>
      <c r="F37" s="156" t="s">
        <v>1098</v>
      </c>
      <c r="G37" s="166" t="s">
        <v>916</v>
      </c>
      <c r="H37" s="186" t="s">
        <v>1441</v>
      </c>
      <c r="I37" s="156" t="s">
        <v>1405</v>
      </c>
      <c r="J37" s="156" t="s">
        <v>1406</v>
      </c>
      <c r="K37" s="156"/>
      <c r="L37" s="156" t="s">
        <v>1407</v>
      </c>
      <c r="M37" s="156" t="s">
        <v>933</v>
      </c>
      <c r="N37" s="166" t="s">
        <v>944</v>
      </c>
      <c r="O37" s="246"/>
      <c r="P37" s="246" t="s">
        <v>1109</v>
      </c>
      <c r="Q37" s="186" t="s">
        <v>1281</v>
      </c>
      <c r="R37" s="156" t="s">
        <v>1280</v>
      </c>
      <c r="S37" s="157" t="s">
        <v>1294</v>
      </c>
      <c r="T37" s="178" t="s">
        <v>1153</v>
      </c>
      <c r="U37" s="246"/>
      <c r="V37" s="206" t="s">
        <v>1432</v>
      </c>
      <c r="W37" s="177" t="s">
        <v>1820</v>
      </c>
      <c r="X37" s="309"/>
      <c r="Y37" s="298"/>
    </row>
    <row r="38" spans="1:25" ht="90" customHeight="1" x14ac:dyDescent="0.15">
      <c r="A38" s="125">
        <v>35</v>
      </c>
      <c r="B38" s="156">
        <v>35</v>
      </c>
      <c r="C38" s="156" t="s">
        <v>1098</v>
      </c>
      <c r="D38" s="186" t="s">
        <v>1098</v>
      </c>
      <c r="E38" s="156">
        <v>3</v>
      </c>
      <c r="F38" s="156" t="s">
        <v>1098</v>
      </c>
      <c r="G38" s="166" t="s">
        <v>917</v>
      </c>
      <c r="H38" s="186" t="s">
        <v>1442</v>
      </c>
      <c r="I38" s="156" t="s">
        <v>927</v>
      </c>
      <c r="J38" s="156" t="s">
        <v>926</v>
      </c>
      <c r="K38" s="156"/>
      <c r="L38" s="156" t="s">
        <v>1089</v>
      </c>
      <c r="M38" s="156" t="s">
        <v>925</v>
      </c>
      <c r="N38" s="166" t="s">
        <v>944</v>
      </c>
      <c r="O38" s="246"/>
      <c r="P38" s="246" t="s">
        <v>1109</v>
      </c>
      <c r="Q38" s="186" t="s">
        <v>1282</v>
      </c>
      <c r="R38" s="156" t="s">
        <v>1283</v>
      </c>
      <c r="S38" s="157" t="s">
        <v>1293</v>
      </c>
      <c r="T38" s="178" t="s">
        <v>1153</v>
      </c>
      <c r="U38" s="246"/>
      <c r="V38" s="206" t="s">
        <v>1432</v>
      </c>
      <c r="W38" s="155" t="s">
        <v>1820</v>
      </c>
      <c r="X38" s="309"/>
      <c r="Y38" s="298"/>
    </row>
    <row r="39" spans="1:25" ht="75.75" customHeight="1" x14ac:dyDescent="0.15">
      <c r="A39" s="157">
        <v>36</v>
      </c>
      <c r="B39" s="129">
        <v>36</v>
      </c>
      <c r="C39" s="129" t="s">
        <v>1110</v>
      </c>
      <c r="D39" s="190" t="s">
        <v>1117</v>
      </c>
      <c r="E39" s="129">
        <v>3</v>
      </c>
      <c r="F39" s="129" t="s">
        <v>1334</v>
      </c>
      <c r="G39" s="161" t="s">
        <v>916</v>
      </c>
      <c r="H39" s="190" t="s">
        <v>1009</v>
      </c>
      <c r="I39" s="129" t="s">
        <v>942</v>
      </c>
      <c r="J39" s="129"/>
      <c r="K39" s="129" t="s">
        <v>943</v>
      </c>
      <c r="L39" s="129"/>
      <c r="M39" s="129" t="s">
        <v>953</v>
      </c>
      <c r="N39" s="161" t="s">
        <v>944</v>
      </c>
      <c r="O39" s="244"/>
      <c r="P39" s="244" t="s">
        <v>1109</v>
      </c>
      <c r="Q39" s="188" t="s">
        <v>1160</v>
      </c>
      <c r="R39" s="132" t="s">
        <v>1161</v>
      </c>
      <c r="S39" s="136" t="s">
        <v>1162</v>
      </c>
      <c r="T39" s="138" t="s">
        <v>1145</v>
      </c>
      <c r="U39" s="251" t="s">
        <v>1258</v>
      </c>
      <c r="V39" s="198" t="s">
        <v>1432</v>
      </c>
      <c r="W39" s="123"/>
      <c r="X39" s="310"/>
      <c r="Y39" s="294"/>
    </row>
    <row r="40" spans="1:25" ht="81.75" customHeight="1" x14ac:dyDescent="0.15">
      <c r="A40" s="125">
        <v>37</v>
      </c>
      <c r="B40" s="125">
        <v>37</v>
      </c>
      <c r="C40" s="125" t="s">
        <v>1110</v>
      </c>
      <c r="D40" s="189" t="s">
        <v>1114</v>
      </c>
      <c r="E40" s="125">
        <v>3</v>
      </c>
      <c r="F40" s="125" t="s">
        <v>1335</v>
      </c>
      <c r="G40" s="137" t="s">
        <v>917</v>
      </c>
      <c r="H40" s="190" t="s">
        <v>1443</v>
      </c>
      <c r="I40" s="125" t="s">
        <v>957</v>
      </c>
      <c r="J40" s="125"/>
      <c r="K40" s="125"/>
      <c r="L40" s="125"/>
      <c r="M40" s="125" t="s">
        <v>1010</v>
      </c>
      <c r="N40" s="137" t="s">
        <v>944</v>
      </c>
      <c r="O40" s="244" t="s">
        <v>1109</v>
      </c>
      <c r="P40" s="244" t="s">
        <v>1109</v>
      </c>
      <c r="Q40" s="187" t="s">
        <v>1163</v>
      </c>
      <c r="R40" s="132" t="s">
        <v>69</v>
      </c>
      <c r="S40" s="136" t="s">
        <v>1164</v>
      </c>
      <c r="T40" s="138" t="s">
        <v>1145</v>
      </c>
      <c r="U40" s="251" t="s">
        <v>1258</v>
      </c>
      <c r="V40" s="199" t="s">
        <v>1432</v>
      </c>
      <c r="W40" s="121"/>
      <c r="X40" s="311"/>
      <c r="Y40" s="295"/>
    </row>
    <row r="41" spans="1:25" ht="71.25" customHeight="1" x14ac:dyDescent="0.15">
      <c r="A41" s="157">
        <v>38</v>
      </c>
      <c r="B41" s="132">
        <v>38</v>
      </c>
      <c r="C41" s="132" t="s">
        <v>1110</v>
      </c>
      <c r="D41" s="187" t="s">
        <v>1117</v>
      </c>
      <c r="E41" s="132">
        <v>3</v>
      </c>
      <c r="F41" s="132" t="s">
        <v>1336</v>
      </c>
      <c r="G41" s="136" t="s">
        <v>916</v>
      </c>
      <c r="H41" s="187" t="s">
        <v>1581</v>
      </c>
      <c r="I41" s="132" t="s">
        <v>942</v>
      </c>
      <c r="J41" s="132"/>
      <c r="K41" s="132" t="s">
        <v>943</v>
      </c>
      <c r="L41" s="132"/>
      <c r="M41" s="132" t="s">
        <v>953</v>
      </c>
      <c r="N41" s="138" t="s">
        <v>944</v>
      </c>
      <c r="O41" s="242"/>
      <c r="P41" s="242" t="s">
        <v>1109</v>
      </c>
      <c r="Q41" s="188" t="s">
        <v>1160</v>
      </c>
      <c r="R41" s="132" t="s">
        <v>1161</v>
      </c>
      <c r="S41" s="136" t="s">
        <v>1162</v>
      </c>
      <c r="T41" s="138" t="s">
        <v>1145</v>
      </c>
      <c r="U41" s="249"/>
      <c r="V41" s="209" t="s">
        <v>1432</v>
      </c>
      <c r="W41" s="140" t="s">
        <v>1833</v>
      </c>
      <c r="X41" s="317"/>
      <c r="Y41" s="302"/>
    </row>
    <row r="42" spans="1:25" ht="91.5" customHeight="1" x14ac:dyDescent="0.15">
      <c r="A42" s="125">
        <v>39</v>
      </c>
      <c r="B42" s="132">
        <v>39</v>
      </c>
      <c r="C42" s="132" t="s">
        <v>1110</v>
      </c>
      <c r="D42" s="187" t="s">
        <v>1118</v>
      </c>
      <c r="E42" s="132">
        <v>3</v>
      </c>
      <c r="F42" s="132" t="s">
        <v>1336</v>
      </c>
      <c r="G42" s="136" t="s">
        <v>917</v>
      </c>
      <c r="H42" s="187" t="s">
        <v>1444</v>
      </c>
      <c r="I42" s="132" t="s">
        <v>957</v>
      </c>
      <c r="J42" s="132"/>
      <c r="K42" s="132"/>
      <c r="L42" s="132"/>
      <c r="M42" s="132" t="s">
        <v>1445</v>
      </c>
      <c r="N42" s="138" t="s">
        <v>944</v>
      </c>
      <c r="O42" s="242"/>
      <c r="P42" s="242" t="s">
        <v>1109</v>
      </c>
      <c r="Q42" s="188" t="s">
        <v>1160</v>
      </c>
      <c r="R42" s="132" t="s">
        <v>1161</v>
      </c>
      <c r="S42" s="136" t="s">
        <v>1162</v>
      </c>
      <c r="T42" s="138" t="s">
        <v>1145</v>
      </c>
      <c r="U42" s="249"/>
      <c r="V42" s="199" t="s">
        <v>1432</v>
      </c>
      <c r="W42" s="121" t="s">
        <v>1834</v>
      </c>
      <c r="X42" s="311"/>
      <c r="Y42" s="295"/>
    </row>
    <row r="43" spans="1:25" ht="58.5" customHeight="1" x14ac:dyDescent="0.15">
      <c r="A43" s="157">
        <v>40</v>
      </c>
      <c r="B43" s="132">
        <v>40</v>
      </c>
      <c r="C43" s="132" t="s">
        <v>1110</v>
      </c>
      <c r="D43" s="187" t="s">
        <v>1117</v>
      </c>
      <c r="E43" s="132">
        <v>3</v>
      </c>
      <c r="F43" s="132" t="s">
        <v>1336</v>
      </c>
      <c r="G43" s="136" t="s">
        <v>916</v>
      </c>
      <c r="H43" s="187" t="s">
        <v>1582</v>
      </c>
      <c r="I43" s="132" t="s">
        <v>942</v>
      </c>
      <c r="J43" s="132"/>
      <c r="K43" s="132" t="s">
        <v>943</v>
      </c>
      <c r="L43" s="132"/>
      <c r="M43" s="132" t="s">
        <v>953</v>
      </c>
      <c r="N43" s="138" t="s">
        <v>944</v>
      </c>
      <c r="O43" s="242"/>
      <c r="P43" s="242" t="s">
        <v>1109</v>
      </c>
      <c r="Q43" s="188" t="s">
        <v>1160</v>
      </c>
      <c r="R43" s="132" t="s">
        <v>1161</v>
      </c>
      <c r="S43" s="136" t="s">
        <v>1162</v>
      </c>
      <c r="T43" s="138" t="s">
        <v>1145</v>
      </c>
      <c r="U43" s="249"/>
      <c r="V43" s="199" t="s">
        <v>1432</v>
      </c>
      <c r="W43" s="121"/>
      <c r="X43" s="311"/>
      <c r="Y43" s="295"/>
    </row>
    <row r="44" spans="1:25" ht="92.25" customHeight="1" x14ac:dyDescent="0.15">
      <c r="A44" s="125">
        <v>41</v>
      </c>
      <c r="B44" s="132">
        <v>41</v>
      </c>
      <c r="C44" s="132" t="s">
        <v>1110</v>
      </c>
      <c r="D44" s="187" t="s">
        <v>1118</v>
      </c>
      <c r="E44" s="132">
        <v>3</v>
      </c>
      <c r="F44" s="132" t="s">
        <v>1336</v>
      </c>
      <c r="G44" s="136" t="s">
        <v>917</v>
      </c>
      <c r="H44" s="187" t="s">
        <v>1444</v>
      </c>
      <c r="I44" s="132" t="s">
        <v>957</v>
      </c>
      <c r="J44" s="132"/>
      <c r="K44" s="132"/>
      <c r="L44" s="132"/>
      <c r="M44" s="132" t="s">
        <v>1445</v>
      </c>
      <c r="N44" s="138" t="s">
        <v>944</v>
      </c>
      <c r="O44" s="242"/>
      <c r="P44" s="242" t="s">
        <v>1109</v>
      </c>
      <c r="Q44" s="188" t="s">
        <v>1160</v>
      </c>
      <c r="R44" s="132" t="s">
        <v>1161</v>
      </c>
      <c r="S44" s="136" t="s">
        <v>1162</v>
      </c>
      <c r="T44" s="138" t="s">
        <v>1145</v>
      </c>
      <c r="U44" s="249"/>
      <c r="V44" s="199" t="s">
        <v>1432</v>
      </c>
      <c r="W44" s="121"/>
      <c r="X44" s="311"/>
      <c r="Y44" s="295"/>
    </row>
    <row r="45" spans="1:25" ht="59.25" customHeight="1" x14ac:dyDescent="0.15">
      <c r="A45" s="157">
        <v>42</v>
      </c>
      <c r="B45" s="132">
        <v>42</v>
      </c>
      <c r="C45" s="132" t="s">
        <v>1110</v>
      </c>
      <c r="D45" s="187" t="s">
        <v>1117</v>
      </c>
      <c r="E45" s="132">
        <v>3</v>
      </c>
      <c r="F45" s="132" t="s">
        <v>1336</v>
      </c>
      <c r="G45" s="136" t="s">
        <v>916</v>
      </c>
      <c r="H45" s="187" t="s">
        <v>1583</v>
      </c>
      <c r="I45" s="132" t="s">
        <v>942</v>
      </c>
      <c r="J45" s="132"/>
      <c r="K45" s="132" t="s">
        <v>943</v>
      </c>
      <c r="L45" s="132"/>
      <c r="M45" s="132" t="s">
        <v>953</v>
      </c>
      <c r="N45" s="138" t="s">
        <v>944</v>
      </c>
      <c r="O45" s="242"/>
      <c r="P45" s="242" t="s">
        <v>1109</v>
      </c>
      <c r="Q45" s="188" t="s">
        <v>1160</v>
      </c>
      <c r="R45" s="132" t="s">
        <v>1161</v>
      </c>
      <c r="S45" s="136" t="s">
        <v>1162</v>
      </c>
      <c r="T45" s="138" t="s">
        <v>1145</v>
      </c>
      <c r="U45" s="249"/>
      <c r="V45" s="199" t="s">
        <v>1432</v>
      </c>
      <c r="W45" s="121"/>
      <c r="X45" s="311"/>
      <c r="Y45" s="295"/>
    </row>
    <row r="46" spans="1:25" ht="90.75" customHeight="1" x14ac:dyDescent="0.15">
      <c r="A46" s="125">
        <v>43</v>
      </c>
      <c r="B46" s="132">
        <v>43</v>
      </c>
      <c r="C46" s="132" t="s">
        <v>1110</v>
      </c>
      <c r="D46" s="187" t="s">
        <v>1118</v>
      </c>
      <c r="E46" s="132">
        <v>3</v>
      </c>
      <c r="F46" s="132" t="s">
        <v>1336</v>
      </c>
      <c r="G46" s="136" t="s">
        <v>917</v>
      </c>
      <c r="H46" s="187" t="s">
        <v>1444</v>
      </c>
      <c r="I46" s="132" t="s">
        <v>957</v>
      </c>
      <c r="J46" s="132"/>
      <c r="K46" s="132"/>
      <c r="L46" s="132"/>
      <c r="M46" s="132" t="s">
        <v>1445</v>
      </c>
      <c r="N46" s="138" t="s">
        <v>944</v>
      </c>
      <c r="O46" s="242"/>
      <c r="P46" s="242" t="s">
        <v>1109</v>
      </c>
      <c r="Q46" s="188" t="s">
        <v>1160</v>
      </c>
      <c r="R46" s="132" t="s">
        <v>1161</v>
      </c>
      <c r="S46" s="136" t="s">
        <v>1162</v>
      </c>
      <c r="T46" s="138" t="s">
        <v>1145</v>
      </c>
      <c r="U46" s="249"/>
      <c r="V46" s="199" t="s">
        <v>1432</v>
      </c>
      <c r="W46" s="121"/>
      <c r="X46" s="311"/>
      <c r="Y46" s="295"/>
    </row>
    <row r="47" spans="1:25" ht="47.25" customHeight="1" x14ac:dyDescent="0.15">
      <c r="A47" s="157">
        <v>44</v>
      </c>
      <c r="B47" s="132">
        <v>44</v>
      </c>
      <c r="C47" s="132" t="s">
        <v>1110</v>
      </c>
      <c r="D47" s="187" t="s">
        <v>1117</v>
      </c>
      <c r="E47" s="132">
        <v>3</v>
      </c>
      <c r="F47" s="132" t="s">
        <v>1336</v>
      </c>
      <c r="G47" s="136" t="s">
        <v>916</v>
      </c>
      <c r="H47" s="187" t="s">
        <v>1584</v>
      </c>
      <c r="I47" s="132" t="s">
        <v>942</v>
      </c>
      <c r="J47" s="132"/>
      <c r="K47" s="132" t="s">
        <v>943</v>
      </c>
      <c r="L47" s="132"/>
      <c r="M47" s="132" t="s">
        <v>953</v>
      </c>
      <c r="N47" s="138" t="s">
        <v>944</v>
      </c>
      <c r="O47" s="242"/>
      <c r="P47" s="242" t="s">
        <v>1109</v>
      </c>
      <c r="Q47" s="188" t="s">
        <v>1160</v>
      </c>
      <c r="R47" s="132" t="s">
        <v>1161</v>
      </c>
      <c r="S47" s="136" t="s">
        <v>1162</v>
      </c>
      <c r="T47" s="138" t="s">
        <v>1145</v>
      </c>
      <c r="U47" s="249"/>
      <c r="V47" s="199" t="s">
        <v>1432</v>
      </c>
      <c r="W47" s="121"/>
      <c r="X47" s="311"/>
      <c r="Y47" s="295"/>
    </row>
    <row r="48" spans="1:25" ht="96" customHeight="1" x14ac:dyDescent="0.15">
      <c r="A48" s="125">
        <v>45</v>
      </c>
      <c r="B48" s="132">
        <v>45</v>
      </c>
      <c r="C48" s="132" t="s">
        <v>1110</v>
      </c>
      <c r="D48" s="187" t="s">
        <v>1118</v>
      </c>
      <c r="E48" s="132">
        <v>3</v>
      </c>
      <c r="F48" s="132" t="s">
        <v>1336</v>
      </c>
      <c r="G48" s="136" t="s">
        <v>917</v>
      </c>
      <c r="H48" s="187" t="s">
        <v>1444</v>
      </c>
      <c r="I48" s="132" t="s">
        <v>957</v>
      </c>
      <c r="J48" s="132"/>
      <c r="K48" s="132"/>
      <c r="L48" s="132"/>
      <c r="M48" s="132" t="s">
        <v>1445</v>
      </c>
      <c r="N48" s="138" t="s">
        <v>944</v>
      </c>
      <c r="O48" s="242"/>
      <c r="P48" s="242" t="s">
        <v>1109</v>
      </c>
      <c r="Q48" s="188" t="s">
        <v>1160</v>
      </c>
      <c r="R48" s="132" t="s">
        <v>1161</v>
      </c>
      <c r="S48" s="136" t="s">
        <v>1162</v>
      </c>
      <c r="T48" s="138" t="s">
        <v>1145</v>
      </c>
      <c r="U48" s="249"/>
      <c r="V48" s="199" t="s">
        <v>1432</v>
      </c>
      <c r="W48" s="121"/>
      <c r="X48" s="311"/>
      <c r="Y48" s="295"/>
    </row>
    <row r="49" spans="1:25" ht="118.5" customHeight="1" x14ac:dyDescent="0.15">
      <c r="A49" s="157">
        <v>46</v>
      </c>
      <c r="B49" s="217">
        <v>46</v>
      </c>
      <c r="C49" s="217" t="s">
        <v>1123</v>
      </c>
      <c r="D49" s="216" t="s">
        <v>1117</v>
      </c>
      <c r="E49" s="217">
        <v>3</v>
      </c>
      <c r="F49" s="217" t="s">
        <v>1123</v>
      </c>
      <c r="G49" s="218" t="s">
        <v>916</v>
      </c>
      <c r="H49" s="216" t="s">
        <v>1451</v>
      </c>
      <c r="I49" s="217" t="s">
        <v>945</v>
      </c>
      <c r="J49" s="217"/>
      <c r="K49" s="217"/>
      <c r="L49" s="217"/>
      <c r="M49" s="217" t="s">
        <v>1446</v>
      </c>
      <c r="N49" s="219" t="s">
        <v>944</v>
      </c>
      <c r="O49" s="243" t="s">
        <v>19</v>
      </c>
      <c r="P49" s="243" t="s">
        <v>921</v>
      </c>
      <c r="Q49" s="216"/>
      <c r="R49" s="217"/>
      <c r="S49" s="217"/>
      <c r="T49" s="218"/>
      <c r="U49" s="255"/>
      <c r="V49" s="225" t="s">
        <v>1821</v>
      </c>
      <c r="W49" s="226"/>
      <c r="X49" s="313"/>
      <c r="Y49" s="297"/>
    </row>
    <row r="50" spans="1:25" ht="145.5" customHeight="1" x14ac:dyDescent="0.15">
      <c r="A50" s="125">
        <v>47</v>
      </c>
      <c r="B50" s="217">
        <v>47</v>
      </c>
      <c r="C50" s="217" t="s">
        <v>1123</v>
      </c>
      <c r="D50" s="216" t="s">
        <v>1118</v>
      </c>
      <c r="E50" s="217">
        <v>3</v>
      </c>
      <c r="F50" s="217" t="s">
        <v>1123</v>
      </c>
      <c r="G50" s="218" t="s">
        <v>917</v>
      </c>
      <c r="H50" s="216" t="s">
        <v>1452</v>
      </c>
      <c r="I50" s="217" t="s">
        <v>957</v>
      </c>
      <c r="J50" s="217"/>
      <c r="K50" s="217"/>
      <c r="L50" s="217"/>
      <c r="M50" s="217" t="s">
        <v>1447</v>
      </c>
      <c r="N50" s="219" t="s">
        <v>944</v>
      </c>
      <c r="O50" s="243" t="s">
        <v>19</v>
      </c>
      <c r="P50" s="243" t="s">
        <v>921</v>
      </c>
      <c r="Q50" s="216"/>
      <c r="R50" s="217"/>
      <c r="S50" s="217"/>
      <c r="T50" s="218"/>
      <c r="U50" s="255"/>
      <c r="V50" s="225" t="s">
        <v>1821</v>
      </c>
      <c r="W50" s="226"/>
      <c r="X50" s="313"/>
      <c r="Y50" s="297"/>
    </row>
    <row r="51" spans="1:25" ht="63" customHeight="1" x14ac:dyDescent="0.15">
      <c r="A51" s="157">
        <v>48</v>
      </c>
      <c r="B51" s="132">
        <v>48</v>
      </c>
      <c r="C51" s="132" t="s">
        <v>1110</v>
      </c>
      <c r="D51" s="187" t="s">
        <v>1117</v>
      </c>
      <c r="E51" s="132">
        <v>3</v>
      </c>
      <c r="F51" s="132" t="s">
        <v>1337</v>
      </c>
      <c r="G51" s="136" t="s">
        <v>916</v>
      </c>
      <c r="H51" s="187" t="s">
        <v>1585</v>
      </c>
      <c r="I51" s="132" t="s">
        <v>942</v>
      </c>
      <c r="J51" s="132"/>
      <c r="K51" s="132" t="s">
        <v>943</v>
      </c>
      <c r="L51" s="132"/>
      <c r="M51" s="132" t="s">
        <v>953</v>
      </c>
      <c r="N51" s="138" t="s">
        <v>944</v>
      </c>
      <c r="O51" s="242"/>
      <c r="P51" s="242" t="s">
        <v>1109</v>
      </c>
      <c r="Q51" s="187"/>
      <c r="R51" s="132"/>
      <c r="S51" s="132"/>
      <c r="T51" s="136"/>
      <c r="U51" s="249"/>
      <c r="V51" s="199" t="s">
        <v>1432</v>
      </c>
      <c r="W51" s="121" t="s">
        <v>1835</v>
      </c>
      <c r="X51" s="311" t="s">
        <v>1574</v>
      </c>
      <c r="Y51" s="295"/>
    </row>
    <row r="52" spans="1:25" ht="63.75" customHeight="1" x14ac:dyDescent="0.15">
      <c r="A52" s="125">
        <v>49</v>
      </c>
      <c r="B52" s="132">
        <v>49</v>
      </c>
      <c r="C52" s="132" t="s">
        <v>1110</v>
      </c>
      <c r="D52" s="187" t="s">
        <v>1118</v>
      </c>
      <c r="E52" s="132">
        <v>3</v>
      </c>
      <c r="F52" s="132" t="s">
        <v>1338</v>
      </c>
      <c r="G52" s="136" t="s">
        <v>917</v>
      </c>
      <c r="H52" s="187" t="s">
        <v>1011</v>
      </c>
      <c r="I52" s="132" t="s">
        <v>957</v>
      </c>
      <c r="J52" s="132"/>
      <c r="K52" s="132"/>
      <c r="L52" s="132"/>
      <c r="M52" s="132" t="s">
        <v>1448</v>
      </c>
      <c r="N52" s="138" t="s">
        <v>944</v>
      </c>
      <c r="O52" s="242"/>
      <c r="P52" s="242" t="s">
        <v>1109</v>
      </c>
      <c r="Q52" s="187"/>
      <c r="R52" s="132"/>
      <c r="S52" s="132"/>
      <c r="T52" s="136"/>
      <c r="U52" s="249"/>
      <c r="V52" s="199" t="s">
        <v>1432</v>
      </c>
      <c r="W52" s="121" t="s">
        <v>1835</v>
      </c>
      <c r="X52" s="311" t="s">
        <v>1574</v>
      </c>
      <c r="Y52" s="295"/>
    </row>
    <row r="53" spans="1:25" ht="75" customHeight="1" x14ac:dyDescent="0.15">
      <c r="A53" s="157">
        <v>50</v>
      </c>
      <c r="B53" s="133">
        <v>50</v>
      </c>
      <c r="C53" s="133" t="s">
        <v>1110</v>
      </c>
      <c r="D53" s="187" t="s">
        <v>1117</v>
      </c>
      <c r="E53" s="133">
        <v>3</v>
      </c>
      <c r="F53" s="133" t="s">
        <v>1321</v>
      </c>
      <c r="G53" s="138" t="s">
        <v>916</v>
      </c>
      <c r="H53" s="188" t="s">
        <v>979</v>
      </c>
      <c r="I53" s="132" t="s">
        <v>942</v>
      </c>
      <c r="J53" s="132"/>
      <c r="K53" s="132" t="s">
        <v>943</v>
      </c>
      <c r="L53" s="132"/>
      <c r="M53" s="132" t="s">
        <v>953</v>
      </c>
      <c r="N53" s="138" t="s">
        <v>944</v>
      </c>
      <c r="O53" s="242"/>
      <c r="P53" s="242" t="s">
        <v>1109</v>
      </c>
      <c r="Q53" s="188" t="s">
        <v>1165</v>
      </c>
      <c r="R53" s="132" t="s">
        <v>1166</v>
      </c>
      <c r="S53" s="136" t="s">
        <v>1167</v>
      </c>
      <c r="T53" s="138" t="s">
        <v>1145</v>
      </c>
      <c r="U53" s="249"/>
      <c r="V53" s="199" t="s">
        <v>1432</v>
      </c>
      <c r="W53" s="121" t="s">
        <v>1835</v>
      </c>
      <c r="X53" s="311" t="s">
        <v>1574</v>
      </c>
      <c r="Y53" s="295"/>
    </row>
    <row r="54" spans="1:25" ht="74.25" customHeight="1" x14ac:dyDescent="0.15">
      <c r="A54" s="125">
        <v>51</v>
      </c>
      <c r="B54" s="133">
        <v>51</v>
      </c>
      <c r="C54" s="133" t="s">
        <v>1110</v>
      </c>
      <c r="D54" s="188" t="s">
        <v>1114</v>
      </c>
      <c r="E54" s="133">
        <v>3</v>
      </c>
      <c r="F54" s="133" t="s">
        <v>1321</v>
      </c>
      <c r="G54" s="136" t="s">
        <v>917</v>
      </c>
      <c r="H54" s="188" t="s">
        <v>980</v>
      </c>
      <c r="I54" s="132" t="s">
        <v>957</v>
      </c>
      <c r="J54" s="132"/>
      <c r="K54" s="132"/>
      <c r="L54" s="132"/>
      <c r="M54" s="132" t="s">
        <v>1012</v>
      </c>
      <c r="N54" s="138" t="s">
        <v>944</v>
      </c>
      <c r="O54" s="242" t="s">
        <v>1109</v>
      </c>
      <c r="P54" s="242" t="s">
        <v>1109</v>
      </c>
      <c r="Q54" s="188"/>
      <c r="R54" s="133"/>
      <c r="S54" s="133"/>
      <c r="T54" s="138"/>
      <c r="U54" s="249"/>
      <c r="V54" s="199" t="s">
        <v>1432</v>
      </c>
      <c r="W54" s="121" t="s">
        <v>1835</v>
      </c>
      <c r="X54" s="311" t="s">
        <v>1574</v>
      </c>
      <c r="Y54" s="295"/>
    </row>
    <row r="55" spans="1:25" ht="57" customHeight="1" x14ac:dyDescent="0.15">
      <c r="A55" s="157">
        <v>52</v>
      </c>
      <c r="B55" s="133">
        <v>52</v>
      </c>
      <c r="C55" s="133" t="s">
        <v>1110</v>
      </c>
      <c r="D55" s="187" t="s">
        <v>1117</v>
      </c>
      <c r="E55" s="133">
        <v>3</v>
      </c>
      <c r="F55" s="133" t="s">
        <v>1320</v>
      </c>
      <c r="G55" s="138" t="s">
        <v>916</v>
      </c>
      <c r="H55" s="187" t="s">
        <v>1586</v>
      </c>
      <c r="I55" s="132" t="s">
        <v>942</v>
      </c>
      <c r="J55" s="132"/>
      <c r="K55" s="132" t="s">
        <v>943</v>
      </c>
      <c r="L55" s="132"/>
      <c r="M55" s="132" t="s">
        <v>953</v>
      </c>
      <c r="N55" s="138" t="s">
        <v>944</v>
      </c>
      <c r="O55" s="242"/>
      <c r="P55" s="242" t="s">
        <v>1109</v>
      </c>
      <c r="Q55" s="188"/>
      <c r="R55" s="132"/>
      <c r="S55" s="136"/>
      <c r="T55" s="138"/>
      <c r="U55" s="249"/>
      <c r="V55" s="209" t="s">
        <v>1432</v>
      </c>
      <c r="W55" s="140"/>
      <c r="X55" s="317"/>
      <c r="Y55" s="302"/>
    </row>
    <row r="56" spans="1:25" ht="66" customHeight="1" x14ac:dyDescent="0.15">
      <c r="A56" s="125">
        <v>53</v>
      </c>
      <c r="B56" s="133">
        <v>53</v>
      </c>
      <c r="C56" s="133" t="s">
        <v>1110</v>
      </c>
      <c r="D56" s="188" t="s">
        <v>1118</v>
      </c>
      <c r="E56" s="133">
        <v>3</v>
      </c>
      <c r="F56" s="133" t="s">
        <v>1320</v>
      </c>
      <c r="G56" s="138" t="s">
        <v>1115</v>
      </c>
      <c r="H56" s="187" t="s">
        <v>1449</v>
      </c>
      <c r="I56" s="132" t="s">
        <v>957</v>
      </c>
      <c r="J56" s="132"/>
      <c r="K56" s="132"/>
      <c r="L56" s="132"/>
      <c r="M56" s="132" t="s">
        <v>1445</v>
      </c>
      <c r="N56" s="138" t="s">
        <v>944</v>
      </c>
      <c r="O56" s="242"/>
      <c r="P56" s="242" t="s">
        <v>1109</v>
      </c>
      <c r="Q56" s="188" t="s">
        <v>1168</v>
      </c>
      <c r="R56" s="132" t="s">
        <v>1169</v>
      </c>
      <c r="S56" s="136" t="s">
        <v>1170</v>
      </c>
      <c r="T56" s="138" t="s">
        <v>1145</v>
      </c>
      <c r="U56" s="249" t="s">
        <v>1259</v>
      </c>
      <c r="V56" s="199" t="s">
        <v>1432</v>
      </c>
      <c r="W56" s="121"/>
      <c r="X56" s="311"/>
      <c r="Y56" s="295"/>
    </row>
    <row r="57" spans="1:25" ht="62.25" customHeight="1" x14ac:dyDescent="0.15">
      <c r="A57" s="157">
        <v>54</v>
      </c>
      <c r="B57" s="133">
        <v>54</v>
      </c>
      <c r="C57" s="133" t="s">
        <v>1110</v>
      </c>
      <c r="D57" s="187" t="s">
        <v>1117</v>
      </c>
      <c r="E57" s="133">
        <v>3</v>
      </c>
      <c r="F57" s="133" t="s">
        <v>1320</v>
      </c>
      <c r="G57" s="138" t="s">
        <v>916</v>
      </c>
      <c r="H57" s="187" t="s">
        <v>1587</v>
      </c>
      <c r="I57" s="132" t="s">
        <v>942</v>
      </c>
      <c r="J57" s="132"/>
      <c r="K57" s="132" t="s">
        <v>943</v>
      </c>
      <c r="L57" s="132"/>
      <c r="M57" s="132" t="s">
        <v>953</v>
      </c>
      <c r="N57" s="138" t="s">
        <v>944</v>
      </c>
      <c r="O57" s="242"/>
      <c r="P57" s="242" t="s">
        <v>1109</v>
      </c>
      <c r="Q57" s="188"/>
      <c r="R57" s="133"/>
      <c r="S57" s="133"/>
      <c r="T57" s="138"/>
      <c r="U57" s="249"/>
      <c r="V57" s="199" t="s">
        <v>1432</v>
      </c>
      <c r="W57" s="121"/>
      <c r="X57" s="311"/>
      <c r="Y57" s="295"/>
    </row>
    <row r="58" spans="1:25" ht="62.25" customHeight="1" x14ac:dyDescent="0.15">
      <c r="A58" s="125">
        <v>55</v>
      </c>
      <c r="B58" s="133">
        <v>55</v>
      </c>
      <c r="C58" s="133" t="s">
        <v>1110</v>
      </c>
      <c r="D58" s="188" t="s">
        <v>1118</v>
      </c>
      <c r="E58" s="133">
        <v>3</v>
      </c>
      <c r="F58" s="133" t="s">
        <v>1320</v>
      </c>
      <c r="G58" s="138" t="s">
        <v>1115</v>
      </c>
      <c r="H58" s="187" t="s">
        <v>1449</v>
      </c>
      <c r="I58" s="132" t="s">
        <v>957</v>
      </c>
      <c r="J58" s="132"/>
      <c r="K58" s="132"/>
      <c r="L58" s="132"/>
      <c r="M58" s="132" t="s">
        <v>1445</v>
      </c>
      <c r="N58" s="138" t="s">
        <v>944</v>
      </c>
      <c r="O58" s="242"/>
      <c r="P58" s="242" t="s">
        <v>1109</v>
      </c>
      <c r="Q58" s="188" t="s">
        <v>1168</v>
      </c>
      <c r="R58" s="132" t="s">
        <v>1169</v>
      </c>
      <c r="S58" s="136" t="s">
        <v>1170</v>
      </c>
      <c r="T58" s="138" t="s">
        <v>1145</v>
      </c>
      <c r="U58" s="249" t="s">
        <v>1259</v>
      </c>
      <c r="V58" s="199" t="s">
        <v>1432</v>
      </c>
      <c r="W58" s="121"/>
      <c r="X58" s="311"/>
      <c r="Y58" s="295"/>
    </row>
    <row r="59" spans="1:25" ht="60" customHeight="1" x14ac:dyDescent="0.15">
      <c r="A59" s="157">
        <v>56</v>
      </c>
      <c r="B59" s="133">
        <v>56</v>
      </c>
      <c r="C59" s="133" t="s">
        <v>1110</v>
      </c>
      <c r="D59" s="187" t="s">
        <v>1117</v>
      </c>
      <c r="E59" s="133">
        <v>3</v>
      </c>
      <c r="F59" s="133" t="s">
        <v>1320</v>
      </c>
      <c r="G59" s="138" t="s">
        <v>916</v>
      </c>
      <c r="H59" s="187" t="s">
        <v>1588</v>
      </c>
      <c r="I59" s="132" t="s">
        <v>942</v>
      </c>
      <c r="J59" s="132"/>
      <c r="K59" s="132" t="s">
        <v>943</v>
      </c>
      <c r="L59" s="132"/>
      <c r="M59" s="132" t="s">
        <v>953</v>
      </c>
      <c r="N59" s="138" t="s">
        <v>944</v>
      </c>
      <c r="O59" s="242"/>
      <c r="P59" s="242" t="s">
        <v>1109</v>
      </c>
      <c r="Q59" s="188"/>
      <c r="R59" s="132"/>
      <c r="S59" s="136"/>
      <c r="T59" s="138"/>
      <c r="U59" s="249"/>
      <c r="V59" s="199" t="s">
        <v>1432</v>
      </c>
      <c r="W59" s="121"/>
      <c r="X59" s="311"/>
      <c r="Y59" s="295"/>
    </row>
    <row r="60" spans="1:25" ht="61.5" customHeight="1" x14ac:dyDescent="0.15">
      <c r="A60" s="125">
        <v>57</v>
      </c>
      <c r="B60" s="133">
        <v>57</v>
      </c>
      <c r="C60" s="133" t="s">
        <v>1110</v>
      </c>
      <c r="D60" s="188" t="s">
        <v>1118</v>
      </c>
      <c r="E60" s="133">
        <v>3</v>
      </c>
      <c r="F60" s="133" t="s">
        <v>1320</v>
      </c>
      <c r="G60" s="138" t="s">
        <v>1115</v>
      </c>
      <c r="H60" s="187" t="s">
        <v>1449</v>
      </c>
      <c r="I60" s="132" t="s">
        <v>957</v>
      </c>
      <c r="J60" s="132"/>
      <c r="K60" s="132"/>
      <c r="L60" s="132"/>
      <c r="M60" s="132" t="s">
        <v>1445</v>
      </c>
      <c r="N60" s="138" t="s">
        <v>944</v>
      </c>
      <c r="O60" s="242"/>
      <c r="P60" s="242" t="s">
        <v>1109</v>
      </c>
      <c r="Q60" s="188" t="s">
        <v>1168</v>
      </c>
      <c r="R60" s="132" t="s">
        <v>1169</v>
      </c>
      <c r="S60" s="136" t="s">
        <v>1170</v>
      </c>
      <c r="T60" s="138" t="s">
        <v>1145</v>
      </c>
      <c r="U60" s="249" t="s">
        <v>1259</v>
      </c>
      <c r="V60" s="199" t="s">
        <v>1432</v>
      </c>
      <c r="W60" s="121"/>
      <c r="X60" s="311"/>
      <c r="Y60" s="295"/>
    </row>
    <row r="61" spans="1:25" ht="68.25" customHeight="1" x14ac:dyDescent="0.15">
      <c r="A61" s="157">
        <v>58</v>
      </c>
      <c r="B61" s="133">
        <v>58</v>
      </c>
      <c r="C61" s="133" t="s">
        <v>1110</v>
      </c>
      <c r="D61" s="187" t="s">
        <v>1117</v>
      </c>
      <c r="E61" s="133">
        <v>3</v>
      </c>
      <c r="F61" s="133" t="s">
        <v>1320</v>
      </c>
      <c r="G61" s="138" t="s">
        <v>916</v>
      </c>
      <c r="H61" s="187" t="s">
        <v>1589</v>
      </c>
      <c r="I61" s="132" t="s">
        <v>942</v>
      </c>
      <c r="J61" s="132"/>
      <c r="K61" s="132" t="s">
        <v>943</v>
      </c>
      <c r="L61" s="132"/>
      <c r="M61" s="132" t="s">
        <v>953</v>
      </c>
      <c r="N61" s="138" t="s">
        <v>944</v>
      </c>
      <c r="O61" s="242"/>
      <c r="P61" s="242" t="s">
        <v>1109</v>
      </c>
      <c r="Q61" s="188"/>
      <c r="R61" s="133"/>
      <c r="S61" s="133"/>
      <c r="T61" s="138"/>
      <c r="U61" s="249"/>
      <c r="V61" s="199" t="s">
        <v>1432</v>
      </c>
      <c r="W61" s="121"/>
      <c r="X61" s="311"/>
      <c r="Y61" s="295"/>
    </row>
    <row r="62" spans="1:25" ht="58.5" customHeight="1" x14ac:dyDescent="0.15">
      <c r="A62" s="125">
        <v>59</v>
      </c>
      <c r="B62" s="133">
        <v>59</v>
      </c>
      <c r="C62" s="133" t="s">
        <v>1110</v>
      </c>
      <c r="D62" s="188" t="s">
        <v>1118</v>
      </c>
      <c r="E62" s="133">
        <v>3</v>
      </c>
      <c r="F62" s="133" t="s">
        <v>1320</v>
      </c>
      <c r="G62" s="138" t="s">
        <v>1115</v>
      </c>
      <c r="H62" s="187" t="s">
        <v>1449</v>
      </c>
      <c r="I62" s="132" t="s">
        <v>957</v>
      </c>
      <c r="J62" s="132"/>
      <c r="K62" s="132"/>
      <c r="L62" s="132"/>
      <c r="M62" s="132" t="s">
        <v>1445</v>
      </c>
      <c r="N62" s="138" t="s">
        <v>944</v>
      </c>
      <c r="O62" s="242"/>
      <c r="P62" s="242" t="s">
        <v>1109</v>
      </c>
      <c r="Q62" s="188" t="s">
        <v>1168</v>
      </c>
      <c r="R62" s="132" t="s">
        <v>1169</v>
      </c>
      <c r="S62" s="136" t="s">
        <v>1170</v>
      </c>
      <c r="T62" s="138" t="s">
        <v>1145</v>
      </c>
      <c r="U62" s="249" t="s">
        <v>1259</v>
      </c>
      <c r="V62" s="199" t="s">
        <v>1432</v>
      </c>
      <c r="W62" s="121"/>
      <c r="X62" s="311"/>
      <c r="Y62" s="295"/>
    </row>
    <row r="63" spans="1:25" ht="69" customHeight="1" x14ac:dyDescent="0.15">
      <c r="A63" s="157">
        <v>60</v>
      </c>
      <c r="B63" s="133">
        <v>60</v>
      </c>
      <c r="C63" s="133" t="s">
        <v>1110</v>
      </c>
      <c r="D63" s="187" t="s">
        <v>1117</v>
      </c>
      <c r="E63" s="133">
        <v>3</v>
      </c>
      <c r="F63" s="133" t="s">
        <v>1320</v>
      </c>
      <c r="G63" s="138" t="s">
        <v>916</v>
      </c>
      <c r="H63" s="187" t="s">
        <v>1590</v>
      </c>
      <c r="I63" s="132" t="s">
        <v>942</v>
      </c>
      <c r="J63" s="132"/>
      <c r="K63" s="132" t="s">
        <v>943</v>
      </c>
      <c r="L63" s="132"/>
      <c r="M63" s="132" t="s">
        <v>953</v>
      </c>
      <c r="N63" s="138" t="s">
        <v>944</v>
      </c>
      <c r="O63" s="242"/>
      <c r="P63" s="242" t="s">
        <v>1109</v>
      </c>
      <c r="Q63" s="188"/>
      <c r="R63" s="133"/>
      <c r="S63" s="133"/>
      <c r="T63" s="138"/>
      <c r="U63" s="249"/>
      <c r="V63" s="199" t="s">
        <v>1432</v>
      </c>
      <c r="W63" s="121"/>
      <c r="X63" s="311"/>
      <c r="Y63" s="295"/>
    </row>
    <row r="64" spans="1:25" ht="63.75" customHeight="1" x14ac:dyDescent="0.15">
      <c r="A64" s="125">
        <v>61</v>
      </c>
      <c r="B64" s="133">
        <v>61</v>
      </c>
      <c r="C64" s="133" t="s">
        <v>1110</v>
      </c>
      <c r="D64" s="188" t="s">
        <v>1118</v>
      </c>
      <c r="E64" s="133">
        <v>3</v>
      </c>
      <c r="F64" s="133" t="s">
        <v>1320</v>
      </c>
      <c r="G64" s="138" t="s">
        <v>1115</v>
      </c>
      <c r="H64" s="187" t="s">
        <v>1449</v>
      </c>
      <c r="I64" s="132" t="s">
        <v>957</v>
      </c>
      <c r="J64" s="132"/>
      <c r="K64" s="132"/>
      <c r="L64" s="132"/>
      <c r="M64" s="132" t="s">
        <v>1445</v>
      </c>
      <c r="N64" s="138" t="s">
        <v>944</v>
      </c>
      <c r="O64" s="242"/>
      <c r="P64" s="242" t="s">
        <v>1109</v>
      </c>
      <c r="Q64" s="188" t="s">
        <v>1168</v>
      </c>
      <c r="R64" s="132" t="s">
        <v>1169</v>
      </c>
      <c r="S64" s="136" t="s">
        <v>1170</v>
      </c>
      <c r="T64" s="138" t="s">
        <v>1145</v>
      </c>
      <c r="U64" s="249" t="s">
        <v>1259</v>
      </c>
      <c r="V64" s="199" t="s">
        <v>1432</v>
      </c>
      <c r="W64" s="121"/>
      <c r="X64" s="311"/>
      <c r="Y64" s="295"/>
    </row>
    <row r="65" spans="1:26" ht="143.25" customHeight="1" x14ac:dyDescent="0.15">
      <c r="A65" s="157">
        <v>62</v>
      </c>
      <c r="B65" s="217">
        <v>62</v>
      </c>
      <c r="C65" s="217" t="s">
        <v>1123</v>
      </c>
      <c r="D65" s="216" t="s">
        <v>1117</v>
      </c>
      <c r="E65" s="217">
        <v>3</v>
      </c>
      <c r="F65" s="217" t="s">
        <v>1123</v>
      </c>
      <c r="G65" s="218" t="s">
        <v>916</v>
      </c>
      <c r="H65" s="216" t="s">
        <v>1450</v>
      </c>
      <c r="I65" s="217" t="s">
        <v>945</v>
      </c>
      <c r="J65" s="217"/>
      <c r="K65" s="217"/>
      <c r="L65" s="217"/>
      <c r="M65" s="217" t="s">
        <v>1446</v>
      </c>
      <c r="N65" s="219" t="s">
        <v>944</v>
      </c>
      <c r="O65" s="243" t="s">
        <v>19</v>
      </c>
      <c r="P65" s="243" t="s">
        <v>921</v>
      </c>
      <c r="Q65" s="216"/>
      <c r="R65" s="217"/>
      <c r="S65" s="217"/>
      <c r="T65" s="218"/>
      <c r="U65" s="255"/>
      <c r="V65" s="225" t="s">
        <v>1821</v>
      </c>
      <c r="W65" s="226"/>
      <c r="X65" s="313"/>
      <c r="Y65" s="297"/>
    </row>
    <row r="66" spans="1:26" ht="135" customHeight="1" x14ac:dyDescent="0.15">
      <c r="A66" s="125">
        <v>63</v>
      </c>
      <c r="B66" s="217">
        <v>63</v>
      </c>
      <c r="C66" s="217" t="s">
        <v>1123</v>
      </c>
      <c r="D66" s="216" t="s">
        <v>1118</v>
      </c>
      <c r="E66" s="217">
        <v>3</v>
      </c>
      <c r="F66" s="217" t="s">
        <v>1123</v>
      </c>
      <c r="G66" s="218" t="s">
        <v>917</v>
      </c>
      <c r="H66" s="216" t="s">
        <v>1127</v>
      </c>
      <c r="I66" s="217" t="s">
        <v>957</v>
      </c>
      <c r="J66" s="217"/>
      <c r="K66" s="217"/>
      <c r="L66" s="217"/>
      <c r="M66" s="217" t="s">
        <v>1476</v>
      </c>
      <c r="N66" s="219" t="s">
        <v>944</v>
      </c>
      <c r="O66" s="243" t="s">
        <v>19</v>
      </c>
      <c r="P66" s="243" t="s">
        <v>921</v>
      </c>
      <c r="Q66" s="216"/>
      <c r="R66" s="217"/>
      <c r="S66" s="217"/>
      <c r="T66" s="218"/>
      <c r="U66" s="255"/>
      <c r="V66" s="225" t="s">
        <v>1821</v>
      </c>
      <c r="W66" s="226"/>
      <c r="X66" s="313"/>
      <c r="Y66" s="297"/>
    </row>
    <row r="67" spans="1:26" ht="65.25" customHeight="1" x14ac:dyDescent="0.15">
      <c r="A67" s="157">
        <v>64</v>
      </c>
      <c r="B67" s="125">
        <v>64</v>
      </c>
      <c r="C67" s="125" t="s">
        <v>1110</v>
      </c>
      <c r="D67" s="190" t="s">
        <v>1117</v>
      </c>
      <c r="E67" s="125">
        <v>3</v>
      </c>
      <c r="F67" s="125" t="s">
        <v>1321</v>
      </c>
      <c r="G67" s="137" t="s">
        <v>916</v>
      </c>
      <c r="H67" s="189" t="s">
        <v>1454</v>
      </c>
      <c r="I67" s="129" t="s">
        <v>942</v>
      </c>
      <c r="J67" s="129"/>
      <c r="K67" s="129" t="s">
        <v>943</v>
      </c>
      <c r="L67" s="129"/>
      <c r="M67" s="129" t="s">
        <v>953</v>
      </c>
      <c r="N67" s="137" t="s">
        <v>944</v>
      </c>
      <c r="O67" s="244"/>
      <c r="P67" s="244" t="s">
        <v>1109</v>
      </c>
      <c r="Q67" s="189" t="s">
        <v>1171</v>
      </c>
      <c r="R67" s="129" t="s">
        <v>106</v>
      </c>
      <c r="S67" s="161" t="s">
        <v>1172</v>
      </c>
      <c r="T67" s="137" t="s">
        <v>1145</v>
      </c>
      <c r="U67" s="251"/>
      <c r="V67" s="199" t="s">
        <v>1432</v>
      </c>
      <c r="W67" s="121"/>
      <c r="X67" s="311"/>
      <c r="Y67" s="295"/>
    </row>
    <row r="68" spans="1:26" ht="78" customHeight="1" x14ac:dyDescent="0.15">
      <c r="A68" s="125">
        <v>65</v>
      </c>
      <c r="B68" s="133">
        <v>65</v>
      </c>
      <c r="C68" s="133" t="s">
        <v>1110</v>
      </c>
      <c r="D68" s="189" t="s">
        <v>1114</v>
      </c>
      <c r="E68" s="133">
        <v>3</v>
      </c>
      <c r="F68" s="133" t="s">
        <v>1321</v>
      </c>
      <c r="G68" s="138" t="s">
        <v>917</v>
      </c>
      <c r="H68" s="188" t="s">
        <v>1836</v>
      </c>
      <c r="I68" s="132" t="s">
        <v>957</v>
      </c>
      <c r="J68" s="132"/>
      <c r="K68" s="132"/>
      <c r="L68" s="132"/>
      <c r="M68" s="132" t="s">
        <v>1013</v>
      </c>
      <c r="N68" s="138" t="s">
        <v>944</v>
      </c>
      <c r="O68" s="242" t="s">
        <v>1109</v>
      </c>
      <c r="P68" s="242" t="s">
        <v>1109</v>
      </c>
      <c r="Q68" s="188"/>
      <c r="R68" s="133"/>
      <c r="S68" s="133"/>
      <c r="T68" s="138"/>
      <c r="U68" s="249"/>
      <c r="V68" s="199" t="s">
        <v>1432</v>
      </c>
      <c r="W68" s="121"/>
      <c r="X68" s="311"/>
      <c r="Y68" s="295"/>
    </row>
    <row r="69" spans="1:26" ht="39" customHeight="1" x14ac:dyDescent="0.15">
      <c r="A69" s="157">
        <v>66</v>
      </c>
      <c r="B69" s="133">
        <v>66</v>
      </c>
      <c r="C69" s="133" t="s">
        <v>1110</v>
      </c>
      <c r="D69" s="187" t="s">
        <v>1117</v>
      </c>
      <c r="E69" s="133">
        <v>3</v>
      </c>
      <c r="F69" s="133" t="s">
        <v>1321</v>
      </c>
      <c r="G69" s="138" t="s">
        <v>916</v>
      </c>
      <c r="H69" s="188" t="s">
        <v>1591</v>
      </c>
      <c r="I69" s="133" t="s">
        <v>942</v>
      </c>
      <c r="J69" s="133"/>
      <c r="K69" s="133" t="s">
        <v>943</v>
      </c>
      <c r="L69" s="133"/>
      <c r="M69" s="133" t="s">
        <v>953</v>
      </c>
      <c r="N69" s="138" t="s">
        <v>944</v>
      </c>
      <c r="O69" s="242"/>
      <c r="P69" s="242" t="s">
        <v>1109</v>
      </c>
      <c r="Q69" s="188" t="s">
        <v>1173</v>
      </c>
      <c r="R69" s="132" t="s">
        <v>1174</v>
      </c>
      <c r="S69" s="136" t="s">
        <v>1175</v>
      </c>
      <c r="T69" s="138" t="s">
        <v>1145</v>
      </c>
      <c r="U69" s="249"/>
      <c r="V69" s="199" t="s">
        <v>1912</v>
      </c>
      <c r="W69" s="121" t="s">
        <v>1838</v>
      </c>
      <c r="X69" s="311"/>
      <c r="Y69" s="295"/>
      <c r="Z69" s="415"/>
    </row>
    <row r="70" spans="1:26" ht="101.25" customHeight="1" x14ac:dyDescent="0.15">
      <c r="A70" s="125">
        <v>67</v>
      </c>
      <c r="B70" s="125">
        <v>67</v>
      </c>
      <c r="C70" s="125" t="s">
        <v>1110</v>
      </c>
      <c r="D70" s="189" t="s">
        <v>1114</v>
      </c>
      <c r="E70" s="125">
        <v>3</v>
      </c>
      <c r="F70" s="125" t="s">
        <v>1321</v>
      </c>
      <c r="G70" s="137" t="s">
        <v>917</v>
      </c>
      <c r="H70" s="189" t="s">
        <v>1455</v>
      </c>
      <c r="I70" s="125" t="s">
        <v>957</v>
      </c>
      <c r="J70" s="125"/>
      <c r="K70" s="125"/>
      <c r="L70" s="125"/>
      <c r="M70" s="125" t="s">
        <v>1525</v>
      </c>
      <c r="N70" s="137" t="s">
        <v>944</v>
      </c>
      <c r="O70" s="244" t="s">
        <v>1109</v>
      </c>
      <c r="P70" s="244" t="s">
        <v>1109</v>
      </c>
      <c r="Q70" s="189"/>
      <c r="R70" s="125"/>
      <c r="S70" s="125"/>
      <c r="T70" s="137"/>
      <c r="U70" s="251"/>
      <c r="V70" s="199" t="s">
        <v>1912</v>
      </c>
      <c r="W70" s="121" t="s">
        <v>1839</v>
      </c>
      <c r="X70" s="310" t="s">
        <v>1574</v>
      </c>
      <c r="Y70" s="294"/>
      <c r="Z70" s="415"/>
    </row>
    <row r="71" spans="1:26" ht="60.75" customHeight="1" x14ac:dyDescent="0.15">
      <c r="A71" s="157">
        <v>68</v>
      </c>
      <c r="B71" s="133">
        <v>68</v>
      </c>
      <c r="C71" s="133" t="s">
        <v>1110</v>
      </c>
      <c r="D71" s="188" t="s">
        <v>1118</v>
      </c>
      <c r="E71" s="133">
        <v>3</v>
      </c>
      <c r="F71" s="133" t="s">
        <v>1322</v>
      </c>
      <c r="G71" s="138" t="s">
        <v>917</v>
      </c>
      <c r="H71" s="188" t="s">
        <v>981</v>
      </c>
      <c r="I71" s="133" t="s">
        <v>982</v>
      </c>
      <c r="J71" s="133" t="s">
        <v>1456</v>
      </c>
      <c r="K71" s="133"/>
      <c r="L71" s="133" t="s">
        <v>1457</v>
      </c>
      <c r="M71" s="133" t="s">
        <v>984</v>
      </c>
      <c r="N71" s="138" t="s">
        <v>944</v>
      </c>
      <c r="O71" s="242"/>
      <c r="P71" s="242" t="s">
        <v>1109</v>
      </c>
      <c r="Q71" s="188"/>
      <c r="R71" s="133"/>
      <c r="S71" s="133"/>
      <c r="T71" s="138"/>
      <c r="U71" s="242"/>
      <c r="V71" s="199" t="s">
        <v>1437</v>
      </c>
      <c r="W71" s="121"/>
      <c r="X71" s="311"/>
      <c r="Y71" s="295"/>
    </row>
    <row r="72" spans="1:26" ht="61.5" customHeight="1" x14ac:dyDescent="0.15">
      <c r="A72" s="125">
        <v>69</v>
      </c>
      <c r="B72" s="125">
        <v>69</v>
      </c>
      <c r="C72" s="125" t="s">
        <v>1110</v>
      </c>
      <c r="D72" s="189" t="s">
        <v>1118</v>
      </c>
      <c r="E72" s="125">
        <v>3</v>
      </c>
      <c r="F72" s="125" t="s">
        <v>1322</v>
      </c>
      <c r="G72" s="137" t="s">
        <v>917</v>
      </c>
      <c r="H72" s="189" t="s">
        <v>1408</v>
      </c>
      <c r="I72" s="125" t="s">
        <v>1458</v>
      </c>
      <c r="J72" s="125"/>
      <c r="K72" s="125" t="s">
        <v>1459</v>
      </c>
      <c r="L72" s="125"/>
      <c r="M72" s="125" t="s">
        <v>983</v>
      </c>
      <c r="N72" s="137" t="s">
        <v>944</v>
      </c>
      <c r="O72" s="244" t="s">
        <v>19</v>
      </c>
      <c r="P72" s="244" t="s">
        <v>1109</v>
      </c>
      <c r="Q72" s="189"/>
      <c r="R72" s="125"/>
      <c r="S72" s="125"/>
      <c r="T72" s="137"/>
      <c r="U72" s="244" t="s">
        <v>1260</v>
      </c>
      <c r="V72" s="199" t="s">
        <v>1437</v>
      </c>
      <c r="W72" s="121"/>
      <c r="X72" s="311"/>
      <c r="Y72" s="295"/>
    </row>
    <row r="73" spans="1:26" ht="109.5" customHeight="1" x14ac:dyDescent="0.15">
      <c r="A73" s="157">
        <v>70</v>
      </c>
      <c r="B73" s="125">
        <v>70</v>
      </c>
      <c r="C73" s="125" t="s">
        <v>1110</v>
      </c>
      <c r="D73" s="189" t="s">
        <v>1118</v>
      </c>
      <c r="E73" s="125">
        <v>3</v>
      </c>
      <c r="F73" s="125" t="s">
        <v>1322</v>
      </c>
      <c r="G73" s="137" t="s">
        <v>917</v>
      </c>
      <c r="H73" s="189" t="s">
        <v>1592</v>
      </c>
      <c r="I73" s="125" t="s">
        <v>1402</v>
      </c>
      <c r="J73" s="125" t="s">
        <v>972</v>
      </c>
      <c r="K73" s="125" t="s">
        <v>1403</v>
      </c>
      <c r="L73" s="125" t="s">
        <v>1404</v>
      </c>
      <c r="M73" s="125" t="s">
        <v>984</v>
      </c>
      <c r="N73" s="137" t="s">
        <v>944</v>
      </c>
      <c r="O73" s="244" t="s">
        <v>19</v>
      </c>
      <c r="P73" s="244" t="s">
        <v>1109</v>
      </c>
      <c r="Q73" s="189"/>
      <c r="R73" s="125"/>
      <c r="S73" s="125"/>
      <c r="T73" s="137"/>
      <c r="U73" s="244" t="s">
        <v>1260</v>
      </c>
      <c r="V73" s="199" t="s">
        <v>1437</v>
      </c>
      <c r="W73" s="121" t="s">
        <v>1460</v>
      </c>
      <c r="X73" s="311" t="s">
        <v>1574</v>
      </c>
      <c r="Y73" s="295"/>
    </row>
    <row r="74" spans="1:26" ht="103.5" customHeight="1" x14ac:dyDescent="0.15">
      <c r="A74" s="125">
        <v>71</v>
      </c>
      <c r="B74" s="125">
        <v>71</v>
      </c>
      <c r="C74" s="125" t="s">
        <v>1110</v>
      </c>
      <c r="D74" s="189" t="s">
        <v>1118</v>
      </c>
      <c r="E74" s="125">
        <v>3</v>
      </c>
      <c r="F74" s="125" t="s">
        <v>1322</v>
      </c>
      <c r="G74" s="137" t="s">
        <v>917</v>
      </c>
      <c r="H74" s="189" t="s">
        <v>1593</v>
      </c>
      <c r="I74" s="125" t="s">
        <v>955</v>
      </c>
      <c r="J74" s="125"/>
      <c r="K74" s="125"/>
      <c r="L74" s="125"/>
      <c r="M74" s="125" t="s">
        <v>985</v>
      </c>
      <c r="N74" s="137" t="s">
        <v>944</v>
      </c>
      <c r="O74" s="244" t="s">
        <v>19</v>
      </c>
      <c r="P74" s="244" t="s">
        <v>1109</v>
      </c>
      <c r="Q74" s="189"/>
      <c r="R74" s="125"/>
      <c r="S74" s="125"/>
      <c r="T74" s="137"/>
      <c r="U74" s="244"/>
      <c r="V74" s="199" t="s">
        <v>1437</v>
      </c>
      <c r="W74" s="121" t="s">
        <v>1840</v>
      </c>
      <c r="X74" s="311" t="s">
        <v>1574</v>
      </c>
      <c r="Y74" s="295"/>
    </row>
    <row r="75" spans="1:26" ht="74.25" customHeight="1" thickBot="1" x14ac:dyDescent="0.2">
      <c r="A75" s="157">
        <v>72</v>
      </c>
      <c r="B75" s="222">
        <v>72</v>
      </c>
      <c r="C75" s="222" t="s">
        <v>1123</v>
      </c>
      <c r="D75" s="223" t="s">
        <v>1118</v>
      </c>
      <c r="E75" s="222">
        <v>3</v>
      </c>
      <c r="F75" s="222" t="s">
        <v>1123</v>
      </c>
      <c r="G75" s="224" t="s">
        <v>917</v>
      </c>
      <c r="H75" s="223" t="s">
        <v>1461</v>
      </c>
      <c r="I75" s="222" t="s">
        <v>945</v>
      </c>
      <c r="J75" s="222"/>
      <c r="K75" s="222"/>
      <c r="L75" s="222"/>
      <c r="M75" s="222" t="s">
        <v>946</v>
      </c>
      <c r="N75" s="224" t="s">
        <v>944</v>
      </c>
      <c r="O75" s="288" t="s">
        <v>19</v>
      </c>
      <c r="P75" s="248" t="s">
        <v>921</v>
      </c>
      <c r="Q75" s="223"/>
      <c r="R75" s="222"/>
      <c r="S75" s="222"/>
      <c r="T75" s="224"/>
      <c r="U75" s="257"/>
      <c r="V75" s="228" t="s">
        <v>1821</v>
      </c>
      <c r="W75" s="229"/>
      <c r="X75" s="318"/>
      <c r="Y75" s="303"/>
    </row>
    <row r="76" spans="1:26" ht="40" customHeight="1" thickBot="1" x14ac:dyDescent="0.2">
      <c r="A76" s="424" t="s">
        <v>1314</v>
      </c>
      <c r="B76" s="425"/>
      <c r="C76" s="426"/>
      <c r="D76" s="383"/>
      <c r="E76" s="384"/>
      <c r="F76" s="384"/>
      <c r="G76" s="384"/>
      <c r="H76" s="383"/>
      <c r="I76" s="384"/>
      <c r="J76" s="384"/>
      <c r="K76" s="384"/>
      <c r="L76" s="384"/>
      <c r="M76" s="384"/>
      <c r="N76" s="384"/>
      <c r="O76" s="390"/>
      <c r="P76" s="390"/>
      <c r="Q76" s="391"/>
      <c r="R76" s="392"/>
      <c r="S76" s="392"/>
      <c r="T76" s="392"/>
      <c r="U76" s="390"/>
      <c r="V76" s="393"/>
      <c r="W76" s="394"/>
      <c r="X76" s="395"/>
      <c r="Y76" s="396"/>
    </row>
    <row r="77" spans="1:26" ht="83.25" customHeight="1" x14ac:dyDescent="0.15">
      <c r="A77" s="157">
        <v>73</v>
      </c>
      <c r="B77" s="157">
        <v>73</v>
      </c>
      <c r="C77" s="157" t="s">
        <v>1098</v>
      </c>
      <c r="D77" s="200" t="s">
        <v>1098</v>
      </c>
      <c r="E77" s="157">
        <v>4</v>
      </c>
      <c r="F77" s="157" t="s">
        <v>1098</v>
      </c>
      <c r="G77" s="166" t="s">
        <v>916</v>
      </c>
      <c r="H77" s="200" t="s">
        <v>1462</v>
      </c>
      <c r="I77" s="157" t="s">
        <v>1094</v>
      </c>
      <c r="J77" s="157"/>
      <c r="K77" s="157" t="s">
        <v>1095</v>
      </c>
      <c r="L77" s="157"/>
      <c r="M77" s="157" t="s">
        <v>1096</v>
      </c>
      <c r="N77" s="166" t="s">
        <v>944</v>
      </c>
      <c r="O77" s="241"/>
      <c r="P77" s="241" t="s">
        <v>1109</v>
      </c>
      <c r="Q77" s="200" t="s">
        <v>1286</v>
      </c>
      <c r="R77" s="157" t="s">
        <v>924</v>
      </c>
      <c r="S77" s="157" t="s">
        <v>1292</v>
      </c>
      <c r="T77" s="178" t="s">
        <v>1153</v>
      </c>
      <c r="U77" s="241"/>
      <c r="V77" s="208" t="s">
        <v>1911</v>
      </c>
      <c r="W77" s="158" t="s">
        <v>1841</v>
      </c>
      <c r="X77" s="316"/>
      <c r="Y77" s="301"/>
    </row>
    <row r="78" spans="1:26" ht="75" customHeight="1" x14ac:dyDescent="0.15">
      <c r="A78" s="157">
        <v>74</v>
      </c>
      <c r="B78" s="157">
        <v>74</v>
      </c>
      <c r="C78" s="157" t="s">
        <v>1098</v>
      </c>
      <c r="D78" s="200" t="s">
        <v>1098</v>
      </c>
      <c r="E78" s="157">
        <v>4</v>
      </c>
      <c r="F78" s="157" t="s">
        <v>1098</v>
      </c>
      <c r="G78" s="178" t="s">
        <v>917</v>
      </c>
      <c r="H78" s="200" t="s">
        <v>1463</v>
      </c>
      <c r="I78" s="157"/>
      <c r="J78" s="157"/>
      <c r="K78" s="157"/>
      <c r="L78" s="157"/>
      <c r="M78" s="157"/>
      <c r="N78" s="166" t="s">
        <v>944</v>
      </c>
      <c r="O78" s="241"/>
      <c r="P78" s="241"/>
      <c r="Q78" s="200"/>
      <c r="R78" s="157"/>
      <c r="S78" s="157"/>
      <c r="T78" s="178"/>
      <c r="U78" s="241"/>
      <c r="V78" s="208" t="s">
        <v>1821</v>
      </c>
      <c r="W78" s="158"/>
      <c r="X78" s="316"/>
      <c r="Y78" s="301"/>
    </row>
    <row r="79" spans="1:26" ht="48" customHeight="1" x14ac:dyDescent="0.15">
      <c r="A79" s="132" t="s">
        <v>1109</v>
      </c>
      <c r="B79" s="132">
        <v>75</v>
      </c>
      <c r="C79" s="132" t="s">
        <v>1110</v>
      </c>
      <c r="D79" s="187" t="s">
        <v>1117</v>
      </c>
      <c r="E79" s="132">
        <v>4</v>
      </c>
      <c r="F79" s="132" t="s">
        <v>1341</v>
      </c>
      <c r="G79" s="136" t="s">
        <v>916</v>
      </c>
      <c r="H79" s="187" t="s">
        <v>1600</v>
      </c>
      <c r="I79" s="132" t="s">
        <v>942</v>
      </c>
      <c r="J79" s="132"/>
      <c r="K79" s="132" t="s">
        <v>943</v>
      </c>
      <c r="L79" s="132"/>
      <c r="M79" s="132" t="s">
        <v>953</v>
      </c>
      <c r="N79" s="138" t="s">
        <v>944</v>
      </c>
      <c r="O79" s="242"/>
      <c r="P79" s="242" t="s">
        <v>1109</v>
      </c>
      <c r="Q79" s="187"/>
      <c r="R79" s="132"/>
      <c r="S79" s="132"/>
      <c r="T79" s="136"/>
      <c r="U79" s="242" t="s">
        <v>1262</v>
      </c>
      <c r="V79" s="198" t="s">
        <v>1432</v>
      </c>
      <c r="W79" s="123" t="s">
        <v>1125</v>
      </c>
      <c r="X79" s="310"/>
      <c r="Y79" s="294"/>
    </row>
    <row r="80" spans="1:26" ht="43.5" customHeight="1" x14ac:dyDescent="0.15">
      <c r="A80" s="132" t="s">
        <v>1109</v>
      </c>
      <c r="B80" s="132">
        <v>76</v>
      </c>
      <c r="C80" s="132" t="s">
        <v>1110</v>
      </c>
      <c r="D80" s="187" t="s">
        <v>1117</v>
      </c>
      <c r="E80" s="132">
        <v>4</v>
      </c>
      <c r="F80" s="132" t="s">
        <v>1341</v>
      </c>
      <c r="G80" s="136" t="s">
        <v>916</v>
      </c>
      <c r="H80" s="187" t="s">
        <v>1601</v>
      </c>
      <c r="I80" s="132" t="s">
        <v>942</v>
      </c>
      <c r="J80" s="132"/>
      <c r="K80" s="132" t="s">
        <v>943</v>
      </c>
      <c r="L80" s="132"/>
      <c r="M80" s="132" t="s">
        <v>953</v>
      </c>
      <c r="N80" s="138" t="s">
        <v>944</v>
      </c>
      <c r="O80" s="242"/>
      <c r="P80" s="242" t="s">
        <v>1109</v>
      </c>
      <c r="Q80" s="187"/>
      <c r="R80" s="132"/>
      <c r="S80" s="132"/>
      <c r="T80" s="136"/>
      <c r="U80" s="242" t="s">
        <v>1262</v>
      </c>
      <c r="V80" s="198" t="s">
        <v>1432</v>
      </c>
      <c r="W80" s="123" t="s">
        <v>1125</v>
      </c>
      <c r="X80" s="310"/>
      <c r="Y80" s="294"/>
    </row>
    <row r="81" spans="1:26" ht="45.75" customHeight="1" x14ac:dyDescent="0.15">
      <c r="A81" s="132" t="s">
        <v>1109</v>
      </c>
      <c r="B81" s="132">
        <v>77</v>
      </c>
      <c r="C81" s="132" t="s">
        <v>1110</v>
      </c>
      <c r="D81" s="187" t="s">
        <v>1117</v>
      </c>
      <c r="E81" s="132">
        <v>4</v>
      </c>
      <c r="F81" s="132" t="s">
        <v>1341</v>
      </c>
      <c r="G81" s="136" t="s">
        <v>916</v>
      </c>
      <c r="H81" s="187" t="s">
        <v>1602</v>
      </c>
      <c r="I81" s="132" t="s">
        <v>942</v>
      </c>
      <c r="J81" s="132"/>
      <c r="K81" s="132" t="s">
        <v>943</v>
      </c>
      <c r="L81" s="132"/>
      <c r="M81" s="132" t="s">
        <v>953</v>
      </c>
      <c r="N81" s="138" t="s">
        <v>944</v>
      </c>
      <c r="O81" s="242"/>
      <c r="P81" s="242" t="s">
        <v>1109</v>
      </c>
      <c r="Q81" s="187"/>
      <c r="R81" s="132"/>
      <c r="S81" s="132"/>
      <c r="T81" s="136"/>
      <c r="U81" s="242" t="s">
        <v>1262</v>
      </c>
      <c r="V81" s="198" t="s">
        <v>1432</v>
      </c>
      <c r="W81" s="123" t="s">
        <v>1125</v>
      </c>
      <c r="X81" s="310"/>
      <c r="Y81" s="294"/>
    </row>
    <row r="82" spans="1:26" ht="46.5" customHeight="1" x14ac:dyDescent="0.15">
      <c r="A82" s="132" t="s">
        <v>1109</v>
      </c>
      <c r="B82" s="132">
        <v>78</v>
      </c>
      <c r="C82" s="132" t="s">
        <v>1110</v>
      </c>
      <c r="D82" s="187" t="s">
        <v>1117</v>
      </c>
      <c r="E82" s="132">
        <v>4</v>
      </c>
      <c r="F82" s="132" t="s">
        <v>1341</v>
      </c>
      <c r="G82" s="136" t="s">
        <v>916</v>
      </c>
      <c r="H82" s="187" t="s">
        <v>1603</v>
      </c>
      <c r="I82" s="132" t="s">
        <v>942</v>
      </c>
      <c r="J82" s="132"/>
      <c r="K82" s="132" t="s">
        <v>943</v>
      </c>
      <c r="L82" s="132"/>
      <c r="M82" s="132" t="s">
        <v>953</v>
      </c>
      <c r="N82" s="138" t="s">
        <v>944</v>
      </c>
      <c r="O82" s="242"/>
      <c r="P82" s="242" t="s">
        <v>1109</v>
      </c>
      <c r="Q82" s="187"/>
      <c r="R82" s="132"/>
      <c r="S82" s="132"/>
      <c r="T82" s="136"/>
      <c r="U82" s="242" t="s">
        <v>1262</v>
      </c>
      <c r="V82" s="198" t="s">
        <v>1432</v>
      </c>
      <c r="W82" s="123" t="s">
        <v>1125</v>
      </c>
      <c r="X82" s="310"/>
      <c r="Y82" s="294"/>
    </row>
    <row r="83" spans="1:26" ht="49.5" customHeight="1" x14ac:dyDescent="0.15">
      <c r="A83" s="133" t="s">
        <v>1109</v>
      </c>
      <c r="B83" s="133">
        <v>79</v>
      </c>
      <c r="C83" s="133" t="s">
        <v>1110</v>
      </c>
      <c r="D83" s="188" t="s">
        <v>1117</v>
      </c>
      <c r="E83" s="133">
        <v>4</v>
      </c>
      <c r="F83" s="132" t="s">
        <v>1341</v>
      </c>
      <c r="G83" s="138" t="s">
        <v>916</v>
      </c>
      <c r="H83" s="188" t="s">
        <v>1464</v>
      </c>
      <c r="I83" s="133" t="s">
        <v>945</v>
      </c>
      <c r="J83" s="133"/>
      <c r="K83" s="133"/>
      <c r="L83" s="133"/>
      <c r="M83" s="133" t="s">
        <v>75</v>
      </c>
      <c r="N83" s="138" t="s">
        <v>944</v>
      </c>
      <c r="O83" s="242"/>
      <c r="P83" s="242" t="s">
        <v>1109</v>
      </c>
      <c r="Q83" s="188"/>
      <c r="R83" s="133"/>
      <c r="S83" s="133"/>
      <c r="T83" s="138"/>
      <c r="U83" s="242"/>
      <c r="V83" s="198" t="s">
        <v>1432</v>
      </c>
      <c r="W83" s="123" t="s">
        <v>1842</v>
      </c>
      <c r="X83" s="310" t="s">
        <v>1574</v>
      </c>
      <c r="Y83" s="294"/>
    </row>
    <row r="84" spans="1:26" ht="87" customHeight="1" x14ac:dyDescent="0.15">
      <c r="A84" s="133" t="s">
        <v>1109</v>
      </c>
      <c r="B84" s="133">
        <v>80</v>
      </c>
      <c r="C84" s="133" t="s">
        <v>1110</v>
      </c>
      <c r="D84" s="188" t="s">
        <v>1114</v>
      </c>
      <c r="E84" s="133">
        <v>4</v>
      </c>
      <c r="F84" s="133" t="s">
        <v>1339</v>
      </c>
      <c r="G84" s="138" t="s">
        <v>917</v>
      </c>
      <c r="H84" s="188" t="s">
        <v>1465</v>
      </c>
      <c r="I84" s="132" t="s">
        <v>957</v>
      </c>
      <c r="J84" s="132"/>
      <c r="K84" s="132"/>
      <c r="L84" s="132"/>
      <c r="M84" s="132" t="s">
        <v>1119</v>
      </c>
      <c r="N84" s="138" t="s">
        <v>944</v>
      </c>
      <c r="O84" s="242" t="s">
        <v>1109</v>
      </c>
      <c r="P84" s="242" t="s">
        <v>1109</v>
      </c>
      <c r="Q84" s="188"/>
      <c r="R84" s="133"/>
      <c r="S84" s="133"/>
      <c r="T84" s="138"/>
      <c r="U84" s="242"/>
      <c r="V84" s="198" t="s">
        <v>1432</v>
      </c>
      <c r="W84" s="123" t="s">
        <v>1834</v>
      </c>
      <c r="X84" s="310" t="s">
        <v>1574</v>
      </c>
      <c r="Y84" s="294"/>
    </row>
    <row r="85" spans="1:26" ht="74.25" customHeight="1" x14ac:dyDescent="0.15">
      <c r="A85" s="217" t="s">
        <v>1109</v>
      </c>
      <c r="B85" s="217">
        <v>81</v>
      </c>
      <c r="C85" s="217" t="s">
        <v>1123</v>
      </c>
      <c r="D85" s="216" t="s">
        <v>1117</v>
      </c>
      <c r="E85" s="217">
        <v>4</v>
      </c>
      <c r="F85" s="217" t="s">
        <v>1123</v>
      </c>
      <c r="G85" s="218" t="s">
        <v>916</v>
      </c>
      <c r="H85" s="216" t="s">
        <v>1466</v>
      </c>
      <c r="I85" s="217" t="s">
        <v>945</v>
      </c>
      <c r="J85" s="217"/>
      <c r="K85" s="217"/>
      <c r="L85" s="217"/>
      <c r="M85" s="217" t="s">
        <v>1467</v>
      </c>
      <c r="N85" s="219" t="s">
        <v>944</v>
      </c>
      <c r="O85" s="243" t="s">
        <v>19</v>
      </c>
      <c r="P85" s="243" t="s">
        <v>921</v>
      </c>
      <c r="Q85" s="216"/>
      <c r="R85" s="217"/>
      <c r="S85" s="217"/>
      <c r="T85" s="218"/>
      <c r="U85" s="243"/>
      <c r="V85" s="220" t="s">
        <v>1821</v>
      </c>
      <c r="W85" s="221"/>
      <c r="X85" s="312"/>
      <c r="Y85" s="296"/>
    </row>
    <row r="86" spans="1:26" ht="34.5" customHeight="1" x14ac:dyDescent="0.15">
      <c r="A86" s="133" t="s">
        <v>1109</v>
      </c>
      <c r="B86" s="133">
        <v>82</v>
      </c>
      <c r="C86" s="133" t="s">
        <v>1110</v>
      </c>
      <c r="D86" s="188" t="s">
        <v>1117</v>
      </c>
      <c r="E86" s="133">
        <v>4</v>
      </c>
      <c r="F86" s="133" t="s">
        <v>1323</v>
      </c>
      <c r="G86" s="138" t="s">
        <v>916</v>
      </c>
      <c r="H86" s="188" t="s">
        <v>1524</v>
      </c>
      <c r="I86" s="133" t="s">
        <v>942</v>
      </c>
      <c r="J86" s="133"/>
      <c r="K86" s="133" t="s">
        <v>943</v>
      </c>
      <c r="L86" s="133"/>
      <c r="M86" s="133" t="s">
        <v>953</v>
      </c>
      <c r="N86" s="138" t="s">
        <v>944</v>
      </c>
      <c r="O86" s="242"/>
      <c r="P86" s="242" t="s">
        <v>1109</v>
      </c>
      <c r="Q86" s="188"/>
      <c r="R86" s="133"/>
      <c r="S86" s="133"/>
      <c r="T86" s="138"/>
      <c r="U86" s="242" t="s">
        <v>1261</v>
      </c>
      <c r="V86" s="199" t="s">
        <v>1913</v>
      </c>
      <c r="W86" s="121" t="s">
        <v>1838</v>
      </c>
      <c r="X86" s="311"/>
      <c r="Y86" s="295"/>
      <c r="Z86" s="415"/>
    </row>
    <row r="87" spans="1:26" ht="92.25" customHeight="1" x14ac:dyDescent="0.15">
      <c r="A87" s="125" t="s">
        <v>1109</v>
      </c>
      <c r="B87" s="125">
        <v>83</v>
      </c>
      <c r="C87" s="125" t="s">
        <v>1110</v>
      </c>
      <c r="D87" s="189" t="s">
        <v>1114</v>
      </c>
      <c r="E87" s="125">
        <v>4</v>
      </c>
      <c r="F87" s="125" t="s">
        <v>1323</v>
      </c>
      <c r="G87" s="137" t="s">
        <v>917</v>
      </c>
      <c r="H87" s="189" t="s">
        <v>1455</v>
      </c>
      <c r="I87" s="125" t="s">
        <v>957</v>
      </c>
      <c r="J87" s="125"/>
      <c r="K87" s="125"/>
      <c r="L87" s="125"/>
      <c r="M87" s="125" t="s">
        <v>1522</v>
      </c>
      <c r="N87" s="137" t="s">
        <v>944</v>
      </c>
      <c r="O87" s="244" t="s">
        <v>1109</v>
      </c>
      <c r="P87" s="244" t="s">
        <v>1109</v>
      </c>
      <c r="Q87" s="189"/>
      <c r="R87" s="125"/>
      <c r="S87" s="125"/>
      <c r="T87" s="137"/>
      <c r="U87" s="244" t="s">
        <v>1261</v>
      </c>
      <c r="V87" s="198" t="s">
        <v>1913</v>
      </c>
      <c r="W87" s="121" t="s">
        <v>1839</v>
      </c>
      <c r="X87" s="310" t="s">
        <v>1574</v>
      </c>
      <c r="Y87" s="295"/>
      <c r="Z87" s="415"/>
    </row>
    <row r="88" spans="1:26" ht="91.5" customHeight="1" x14ac:dyDescent="0.15">
      <c r="A88" s="156" t="s">
        <v>1109</v>
      </c>
      <c r="B88" s="156">
        <v>84</v>
      </c>
      <c r="C88" s="156" t="s">
        <v>1098</v>
      </c>
      <c r="D88" s="186" t="s">
        <v>1098</v>
      </c>
      <c r="E88" s="156">
        <v>4</v>
      </c>
      <c r="F88" s="156" t="s">
        <v>1098</v>
      </c>
      <c r="G88" s="166" t="s">
        <v>917</v>
      </c>
      <c r="H88" s="186" t="s">
        <v>1468</v>
      </c>
      <c r="I88" s="156" t="s">
        <v>1469</v>
      </c>
      <c r="J88" s="156" t="s">
        <v>1470</v>
      </c>
      <c r="K88" s="156"/>
      <c r="L88" s="156" t="s">
        <v>1089</v>
      </c>
      <c r="M88" s="156" t="s">
        <v>1090</v>
      </c>
      <c r="N88" s="166" t="s">
        <v>944</v>
      </c>
      <c r="O88" s="246"/>
      <c r="P88" s="246" t="s">
        <v>1109</v>
      </c>
      <c r="Q88" s="186" t="s">
        <v>1285</v>
      </c>
      <c r="R88" s="156" t="s">
        <v>1284</v>
      </c>
      <c r="S88" s="157" t="s">
        <v>1291</v>
      </c>
      <c r="T88" s="178" t="s">
        <v>1153</v>
      </c>
      <c r="U88" s="246"/>
      <c r="V88" s="206" t="s">
        <v>1473</v>
      </c>
      <c r="W88" s="177" t="s">
        <v>1820</v>
      </c>
      <c r="X88" s="309"/>
      <c r="Y88" s="298"/>
    </row>
    <row r="89" spans="1:26" ht="76.5" customHeight="1" x14ac:dyDescent="0.15">
      <c r="A89" s="125" t="s">
        <v>1109</v>
      </c>
      <c r="B89" s="125">
        <v>85</v>
      </c>
      <c r="C89" s="125" t="s">
        <v>1110</v>
      </c>
      <c r="D89" s="189" t="s">
        <v>1117</v>
      </c>
      <c r="E89" s="125">
        <v>4</v>
      </c>
      <c r="F89" s="125" t="s">
        <v>1341</v>
      </c>
      <c r="G89" s="137" t="s">
        <v>916</v>
      </c>
      <c r="H89" s="189" t="s">
        <v>1604</v>
      </c>
      <c r="I89" s="125" t="s">
        <v>942</v>
      </c>
      <c r="J89" s="125"/>
      <c r="K89" s="125" t="s">
        <v>943</v>
      </c>
      <c r="L89" s="125"/>
      <c r="M89" s="125" t="s">
        <v>953</v>
      </c>
      <c r="N89" s="137" t="s">
        <v>944</v>
      </c>
      <c r="O89" s="244"/>
      <c r="P89" s="244" t="s">
        <v>1109</v>
      </c>
      <c r="Q89" s="189"/>
      <c r="R89" s="125"/>
      <c r="S89" s="125"/>
      <c r="T89" s="137"/>
      <c r="U89" s="244"/>
      <c r="V89" s="199" t="s">
        <v>1473</v>
      </c>
      <c r="W89" s="121"/>
      <c r="X89" s="311"/>
      <c r="Y89" s="295"/>
    </row>
    <row r="90" spans="1:26" ht="43.5" customHeight="1" x14ac:dyDescent="0.15">
      <c r="A90" s="133" t="s">
        <v>1109</v>
      </c>
      <c r="B90" s="133">
        <v>86</v>
      </c>
      <c r="C90" s="133" t="s">
        <v>1110</v>
      </c>
      <c r="D90" s="188" t="s">
        <v>1118</v>
      </c>
      <c r="E90" s="133">
        <v>4</v>
      </c>
      <c r="F90" s="133" t="s">
        <v>1340</v>
      </c>
      <c r="G90" s="138" t="s">
        <v>917</v>
      </c>
      <c r="H90" s="188" t="s">
        <v>1792</v>
      </c>
      <c r="I90" s="133" t="s">
        <v>992</v>
      </c>
      <c r="J90" s="133"/>
      <c r="K90" s="133" t="s">
        <v>988</v>
      </c>
      <c r="L90" s="133"/>
      <c r="M90" s="133" t="s">
        <v>946</v>
      </c>
      <c r="N90" s="138" t="s">
        <v>944</v>
      </c>
      <c r="O90" s="242"/>
      <c r="P90" s="244" t="s">
        <v>1109</v>
      </c>
      <c r="Q90" s="189" t="s">
        <v>1179</v>
      </c>
      <c r="R90" s="125" t="s">
        <v>1180</v>
      </c>
      <c r="S90" s="161" t="s">
        <v>1144</v>
      </c>
      <c r="T90" s="137" t="s">
        <v>1145</v>
      </c>
      <c r="U90" s="242" t="s">
        <v>1265</v>
      </c>
      <c r="V90" s="199" t="s">
        <v>1473</v>
      </c>
      <c r="W90" s="121" t="s">
        <v>1843</v>
      </c>
      <c r="X90" s="311"/>
      <c r="Y90" s="295"/>
    </row>
    <row r="91" spans="1:26" ht="71.25" customHeight="1" x14ac:dyDescent="0.15">
      <c r="A91" s="133" t="s">
        <v>1109</v>
      </c>
      <c r="B91" s="133">
        <v>87</v>
      </c>
      <c r="C91" s="133" t="s">
        <v>1110</v>
      </c>
      <c r="D91" s="188" t="s">
        <v>1118</v>
      </c>
      <c r="E91" s="133">
        <v>4</v>
      </c>
      <c r="F91" s="133" t="s">
        <v>1340</v>
      </c>
      <c r="G91" s="138" t="s">
        <v>917</v>
      </c>
      <c r="H91" s="188" t="s">
        <v>1596</v>
      </c>
      <c r="I91" s="133" t="s">
        <v>989</v>
      </c>
      <c r="J91" s="133" t="s">
        <v>1023</v>
      </c>
      <c r="K91" s="133"/>
      <c r="L91" s="133" t="s">
        <v>1024</v>
      </c>
      <c r="M91" s="133" t="s">
        <v>948</v>
      </c>
      <c r="N91" s="138" t="s">
        <v>944</v>
      </c>
      <c r="O91" s="242" t="s">
        <v>19</v>
      </c>
      <c r="P91" s="244" t="s">
        <v>1109</v>
      </c>
      <c r="Q91" s="188"/>
      <c r="R91" s="133"/>
      <c r="S91" s="133"/>
      <c r="T91" s="138"/>
      <c r="U91" s="242" t="s">
        <v>1265</v>
      </c>
      <c r="V91" s="199" t="s">
        <v>1473</v>
      </c>
      <c r="W91" s="121"/>
      <c r="X91" s="311"/>
      <c r="Y91" s="295"/>
    </row>
    <row r="92" spans="1:26" ht="79.5" customHeight="1" x14ac:dyDescent="0.15">
      <c r="A92" s="133" t="s">
        <v>1109</v>
      </c>
      <c r="B92" s="133">
        <v>88</v>
      </c>
      <c r="C92" s="133" t="s">
        <v>1110</v>
      </c>
      <c r="D92" s="188" t="s">
        <v>1118</v>
      </c>
      <c r="E92" s="133">
        <v>4</v>
      </c>
      <c r="F92" s="133" t="s">
        <v>1340</v>
      </c>
      <c r="G92" s="138" t="s">
        <v>917</v>
      </c>
      <c r="H92" s="188" t="s">
        <v>1595</v>
      </c>
      <c r="I92" s="133" t="s">
        <v>1402</v>
      </c>
      <c r="J92" s="133" t="s">
        <v>972</v>
      </c>
      <c r="K92" s="133" t="s">
        <v>1403</v>
      </c>
      <c r="L92" s="133" t="s">
        <v>1404</v>
      </c>
      <c r="M92" s="133" t="s">
        <v>952</v>
      </c>
      <c r="N92" s="138" t="s">
        <v>944</v>
      </c>
      <c r="O92" s="242" t="s">
        <v>19</v>
      </c>
      <c r="P92" s="244" t="s">
        <v>1109</v>
      </c>
      <c r="Q92" s="188"/>
      <c r="R92" s="133"/>
      <c r="S92" s="133"/>
      <c r="T92" s="138"/>
      <c r="U92" s="242" t="s">
        <v>1265</v>
      </c>
      <c r="V92" s="199" t="s">
        <v>1473</v>
      </c>
      <c r="W92" s="121"/>
      <c r="X92" s="311"/>
      <c r="Y92" s="295"/>
    </row>
    <row r="93" spans="1:26" ht="89.25" customHeight="1" x14ac:dyDescent="0.15">
      <c r="A93" s="133" t="s">
        <v>1109</v>
      </c>
      <c r="B93" s="133">
        <v>89</v>
      </c>
      <c r="C93" s="133" t="s">
        <v>1110</v>
      </c>
      <c r="D93" s="188" t="s">
        <v>1118</v>
      </c>
      <c r="E93" s="133">
        <v>4</v>
      </c>
      <c r="F93" s="133" t="s">
        <v>1340</v>
      </c>
      <c r="G93" s="138" t="s">
        <v>917</v>
      </c>
      <c r="H93" s="188" t="s">
        <v>1605</v>
      </c>
      <c r="I93" s="133" t="s">
        <v>957</v>
      </c>
      <c r="J93" s="133"/>
      <c r="K93" s="133"/>
      <c r="L93" s="133"/>
      <c r="M93" s="133" t="s">
        <v>1471</v>
      </c>
      <c r="N93" s="138" t="s">
        <v>944</v>
      </c>
      <c r="O93" s="242" t="s">
        <v>19</v>
      </c>
      <c r="P93" s="242" t="s">
        <v>1109</v>
      </c>
      <c r="Q93" s="188"/>
      <c r="R93" s="133"/>
      <c r="S93" s="133"/>
      <c r="T93" s="138"/>
      <c r="U93" s="242" t="s">
        <v>1265</v>
      </c>
      <c r="V93" s="199" t="s">
        <v>1473</v>
      </c>
      <c r="W93" s="121" t="s">
        <v>1844</v>
      </c>
      <c r="X93" s="311" t="s">
        <v>1574</v>
      </c>
      <c r="Y93" s="295"/>
    </row>
    <row r="94" spans="1:26" ht="36.75" customHeight="1" x14ac:dyDescent="0.15">
      <c r="A94" s="133" t="s">
        <v>1109</v>
      </c>
      <c r="B94" s="133">
        <v>90</v>
      </c>
      <c r="C94" s="133" t="s">
        <v>1110</v>
      </c>
      <c r="D94" s="188" t="s">
        <v>1118</v>
      </c>
      <c r="E94" s="133">
        <v>4</v>
      </c>
      <c r="F94" s="133" t="s">
        <v>1340</v>
      </c>
      <c r="G94" s="138" t="s">
        <v>917</v>
      </c>
      <c r="H94" s="188" t="s">
        <v>1793</v>
      </c>
      <c r="I94" s="133" t="s">
        <v>992</v>
      </c>
      <c r="J94" s="133"/>
      <c r="K94" s="133" t="s">
        <v>988</v>
      </c>
      <c r="L94" s="133"/>
      <c r="M94" s="133" t="s">
        <v>946</v>
      </c>
      <c r="N94" s="138" t="s">
        <v>944</v>
      </c>
      <c r="O94" s="242"/>
      <c r="P94" s="242" t="s">
        <v>1109</v>
      </c>
      <c r="Q94" s="188"/>
      <c r="R94" s="133"/>
      <c r="S94" s="133"/>
      <c r="T94" s="138"/>
      <c r="U94" s="242" t="s">
        <v>1265</v>
      </c>
      <c r="V94" s="199" t="s">
        <v>1473</v>
      </c>
      <c r="W94" s="121" t="s">
        <v>1845</v>
      </c>
      <c r="X94" s="311"/>
      <c r="Y94" s="295"/>
    </row>
    <row r="95" spans="1:26" ht="71.25" customHeight="1" x14ac:dyDescent="0.15">
      <c r="A95" s="133" t="s">
        <v>1109</v>
      </c>
      <c r="B95" s="133">
        <v>91</v>
      </c>
      <c r="C95" s="133" t="s">
        <v>1110</v>
      </c>
      <c r="D95" s="188" t="s">
        <v>1118</v>
      </c>
      <c r="E95" s="133">
        <v>4</v>
      </c>
      <c r="F95" s="133" t="s">
        <v>1340</v>
      </c>
      <c r="G95" s="138" t="s">
        <v>917</v>
      </c>
      <c r="H95" s="188" t="s">
        <v>1594</v>
      </c>
      <c r="I95" s="133" t="s">
        <v>989</v>
      </c>
      <c r="J95" s="133" t="s">
        <v>990</v>
      </c>
      <c r="K95" s="133"/>
      <c r="L95" s="133" t="s">
        <v>991</v>
      </c>
      <c r="M95" s="133" t="s">
        <v>948</v>
      </c>
      <c r="N95" s="138" t="s">
        <v>944</v>
      </c>
      <c r="O95" s="242" t="s">
        <v>19</v>
      </c>
      <c r="P95" s="242" t="s">
        <v>1109</v>
      </c>
      <c r="Q95" s="188"/>
      <c r="R95" s="133"/>
      <c r="S95" s="133"/>
      <c r="T95" s="138"/>
      <c r="U95" s="242" t="s">
        <v>1265</v>
      </c>
      <c r="V95" s="199" t="s">
        <v>1473</v>
      </c>
      <c r="W95" s="121"/>
      <c r="X95" s="311"/>
      <c r="Y95" s="295"/>
    </row>
    <row r="96" spans="1:26" ht="79.5" customHeight="1" x14ac:dyDescent="0.15">
      <c r="A96" s="133" t="s">
        <v>1109</v>
      </c>
      <c r="B96" s="133">
        <v>92</v>
      </c>
      <c r="C96" s="133" t="s">
        <v>1110</v>
      </c>
      <c r="D96" s="188" t="s">
        <v>1118</v>
      </c>
      <c r="E96" s="133">
        <v>4</v>
      </c>
      <c r="F96" s="133" t="s">
        <v>1324</v>
      </c>
      <c r="G96" s="138" t="s">
        <v>917</v>
      </c>
      <c r="H96" s="188" t="s">
        <v>1595</v>
      </c>
      <c r="I96" s="133" t="s">
        <v>1402</v>
      </c>
      <c r="J96" s="133" t="s">
        <v>972</v>
      </c>
      <c r="K96" s="133" t="s">
        <v>1403</v>
      </c>
      <c r="L96" s="133" t="s">
        <v>1404</v>
      </c>
      <c r="M96" s="133" t="s">
        <v>952</v>
      </c>
      <c r="N96" s="138" t="s">
        <v>944</v>
      </c>
      <c r="O96" s="242" t="s">
        <v>19</v>
      </c>
      <c r="P96" s="242" t="s">
        <v>1109</v>
      </c>
      <c r="Q96" s="188"/>
      <c r="R96" s="133"/>
      <c r="S96" s="133"/>
      <c r="T96" s="138"/>
      <c r="U96" s="242" t="s">
        <v>1265</v>
      </c>
      <c r="V96" s="199" t="s">
        <v>1473</v>
      </c>
      <c r="W96" s="121"/>
      <c r="X96" s="311"/>
      <c r="Y96" s="295"/>
    </row>
    <row r="97" spans="1:25" ht="87" customHeight="1" x14ac:dyDescent="0.15">
      <c r="A97" s="133" t="s">
        <v>1109</v>
      </c>
      <c r="B97" s="133">
        <v>93</v>
      </c>
      <c r="C97" s="133" t="s">
        <v>1110</v>
      </c>
      <c r="D97" s="188" t="s">
        <v>1118</v>
      </c>
      <c r="E97" s="133">
        <v>4</v>
      </c>
      <c r="F97" s="133" t="s">
        <v>1340</v>
      </c>
      <c r="G97" s="138" t="s">
        <v>917</v>
      </c>
      <c r="H97" s="188" t="s">
        <v>1606</v>
      </c>
      <c r="I97" s="133" t="s">
        <v>957</v>
      </c>
      <c r="J97" s="133"/>
      <c r="K97" s="133"/>
      <c r="L97" s="133"/>
      <c r="M97" s="133" t="s">
        <v>1471</v>
      </c>
      <c r="N97" s="138" t="s">
        <v>944</v>
      </c>
      <c r="O97" s="242" t="s">
        <v>19</v>
      </c>
      <c r="P97" s="242" t="s">
        <v>1109</v>
      </c>
      <c r="Q97" s="188"/>
      <c r="R97" s="133"/>
      <c r="S97" s="133"/>
      <c r="T97" s="138"/>
      <c r="U97" s="242" t="s">
        <v>1265</v>
      </c>
      <c r="V97" s="199" t="s">
        <v>1473</v>
      </c>
      <c r="W97" s="121" t="s">
        <v>1844</v>
      </c>
      <c r="X97" s="311"/>
      <c r="Y97" s="295"/>
    </row>
    <row r="98" spans="1:25" ht="48.75" customHeight="1" x14ac:dyDescent="0.15">
      <c r="A98" s="133" t="s">
        <v>1109</v>
      </c>
      <c r="B98" s="133">
        <v>94</v>
      </c>
      <c r="C98" s="133" t="s">
        <v>1110</v>
      </c>
      <c r="D98" s="188" t="s">
        <v>1118</v>
      </c>
      <c r="E98" s="133">
        <v>4</v>
      </c>
      <c r="F98" s="133" t="s">
        <v>1340</v>
      </c>
      <c r="G98" s="138" t="s">
        <v>917</v>
      </c>
      <c r="H98" s="188" t="s">
        <v>1607</v>
      </c>
      <c r="I98" s="133" t="s">
        <v>945</v>
      </c>
      <c r="J98" s="133"/>
      <c r="K98" s="133"/>
      <c r="L98" s="133"/>
      <c r="M98" s="133" t="s">
        <v>1472</v>
      </c>
      <c r="N98" s="138" t="s">
        <v>944</v>
      </c>
      <c r="O98" s="242" t="s">
        <v>19</v>
      </c>
      <c r="P98" s="242" t="s">
        <v>1109</v>
      </c>
      <c r="Q98" s="188"/>
      <c r="R98" s="133"/>
      <c r="S98" s="133"/>
      <c r="T98" s="138"/>
      <c r="U98" s="242" t="s">
        <v>1265</v>
      </c>
      <c r="V98" s="199" t="s">
        <v>1473</v>
      </c>
      <c r="W98" s="121"/>
      <c r="X98" s="311"/>
      <c r="Y98" s="295"/>
    </row>
    <row r="99" spans="1:25" ht="114" customHeight="1" x14ac:dyDescent="0.15">
      <c r="A99" s="222" t="s">
        <v>1109</v>
      </c>
      <c r="B99" s="222">
        <v>95</v>
      </c>
      <c r="C99" s="222" t="s">
        <v>1123</v>
      </c>
      <c r="D99" s="223" t="s">
        <v>1118</v>
      </c>
      <c r="E99" s="222">
        <v>4</v>
      </c>
      <c r="F99" s="222" t="s">
        <v>1123</v>
      </c>
      <c r="G99" s="224" t="s">
        <v>917</v>
      </c>
      <c r="H99" s="223" t="s">
        <v>1474</v>
      </c>
      <c r="I99" s="222" t="s">
        <v>945</v>
      </c>
      <c r="J99" s="222"/>
      <c r="K99" s="222"/>
      <c r="L99" s="222"/>
      <c r="M99" s="289" t="s">
        <v>1475</v>
      </c>
      <c r="N99" s="224" t="s">
        <v>944</v>
      </c>
      <c r="O99" s="245" t="s">
        <v>19</v>
      </c>
      <c r="P99" s="245" t="s">
        <v>921</v>
      </c>
      <c r="Q99" s="223"/>
      <c r="R99" s="222"/>
      <c r="S99" s="222"/>
      <c r="T99" s="224"/>
      <c r="U99" s="245"/>
      <c r="V99" s="225" t="s">
        <v>1821</v>
      </c>
      <c r="W99" s="226"/>
      <c r="X99" s="313"/>
      <c r="Y99" s="297"/>
    </row>
    <row r="100" spans="1:25" ht="86.25" customHeight="1" x14ac:dyDescent="0.15">
      <c r="A100" s="139" t="s">
        <v>1109</v>
      </c>
      <c r="B100" s="139">
        <v>96</v>
      </c>
      <c r="C100" s="139" t="s">
        <v>1110</v>
      </c>
      <c r="D100" s="193" t="s">
        <v>1117</v>
      </c>
      <c r="E100" s="139">
        <v>4</v>
      </c>
      <c r="F100" s="139" t="s">
        <v>1324</v>
      </c>
      <c r="G100" s="174" t="s">
        <v>916</v>
      </c>
      <c r="H100" s="193" t="s">
        <v>993</v>
      </c>
      <c r="I100" s="139" t="s">
        <v>942</v>
      </c>
      <c r="J100" s="139"/>
      <c r="K100" s="139" t="s">
        <v>943</v>
      </c>
      <c r="L100" s="139"/>
      <c r="M100" s="139" t="s">
        <v>953</v>
      </c>
      <c r="N100" s="138" t="s">
        <v>944</v>
      </c>
      <c r="O100" s="242"/>
      <c r="P100" s="242" t="s">
        <v>1109</v>
      </c>
      <c r="Q100" s="193"/>
      <c r="R100" s="139"/>
      <c r="S100" s="139"/>
      <c r="T100" s="174"/>
      <c r="U100" s="242" t="s">
        <v>1263</v>
      </c>
      <c r="V100" s="199" t="s">
        <v>1473</v>
      </c>
      <c r="W100" s="121"/>
      <c r="X100" s="311"/>
      <c r="Y100" s="295"/>
    </row>
    <row r="101" spans="1:25" ht="60" customHeight="1" x14ac:dyDescent="0.15">
      <c r="A101" s="128" t="s">
        <v>1109</v>
      </c>
      <c r="B101" s="128">
        <v>97</v>
      </c>
      <c r="C101" s="128" t="s">
        <v>1110</v>
      </c>
      <c r="D101" s="194" t="s">
        <v>1114</v>
      </c>
      <c r="E101" s="128">
        <v>4</v>
      </c>
      <c r="F101" s="128" t="s">
        <v>1326</v>
      </c>
      <c r="G101" s="172" t="s">
        <v>917</v>
      </c>
      <c r="H101" s="194" t="s">
        <v>1477</v>
      </c>
      <c r="I101" s="128" t="s">
        <v>957</v>
      </c>
      <c r="J101" s="128"/>
      <c r="K101" s="128"/>
      <c r="L101" s="128"/>
      <c r="M101" s="125" t="s">
        <v>1478</v>
      </c>
      <c r="N101" s="137" t="s">
        <v>944</v>
      </c>
      <c r="O101" s="244"/>
      <c r="P101" s="244" t="s">
        <v>1109</v>
      </c>
      <c r="Q101" s="189" t="s">
        <v>1176</v>
      </c>
      <c r="R101" s="125" t="s">
        <v>1177</v>
      </c>
      <c r="S101" s="137" t="s">
        <v>1178</v>
      </c>
      <c r="T101" s="137" t="s">
        <v>1145</v>
      </c>
      <c r="U101" s="244"/>
      <c r="V101" s="210" t="s">
        <v>1473</v>
      </c>
      <c r="W101" s="124" t="s">
        <v>1846</v>
      </c>
      <c r="X101" s="319"/>
      <c r="Y101" s="304"/>
    </row>
    <row r="102" spans="1:25" ht="64.5" customHeight="1" x14ac:dyDescent="0.15">
      <c r="A102" s="133" t="s">
        <v>1109</v>
      </c>
      <c r="B102" s="133">
        <v>100</v>
      </c>
      <c r="C102" s="133" t="s">
        <v>1110</v>
      </c>
      <c r="D102" s="188" t="s">
        <v>1117</v>
      </c>
      <c r="E102" s="133">
        <v>4</v>
      </c>
      <c r="F102" s="133" t="s">
        <v>1326</v>
      </c>
      <c r="G102" s="138" t="s">
        <v>916</v>
      </c>
      <c r="H102" s="188" t="s">
        <v>1479</v>
      </c>
      <c r="I102" s="133" t="s">
        <v>942</v>
      </c>
      <c r="J102" s="133"/>
      <c r="K102" s="133" t="s">
        <v>943</v>
      </c>
      <c r="L102" s="133"/>
      <c r="M102" s="133" t="s">
        <v>953</v>
      </c>
      <c r="N102" s="138" t="s">
        <v>944</v>
      </c>
      <c r="O102" s="242"/>
      <c r="P102" s="242" t="s">
        <v>1109</v>
      </c>
      <c r="Q102" s="188"/>
      <c r="R102" s="133"/>
      <c r="S102" s="133"/>
      <c r="T102" s="138"/>
      <c r="U102" s="242"/>
      <c r="V102" s="210" t="s">
        <v>1473</v>
      </c>
      <c r="W102" s="124" t="s">
        <v>1849</v>
      </c>
      <c r="X102" s="319"/>
      <c r="Y102" s="304"/>
    </row>
    <row r="103" spans="1:25" ht="69" customHeight="1" x14ac:dyDescent="0.15">
      <c r="A103" s="133" t="s">
        <v>1109</v>
      </c>
      <c r="B103" s="133">
        <v>101</v>
      </c>
      <c r="C103" s="133" t="s">
        <v>1110</v>
      </c>
      <c r="D103" s="188" t="s">
        <v>1114</v>
      </c>
      <c r="E103" s="133">
        <v>4</v>
      </c>
      <c r="F103" s="133" t="s">
        <v>1326</v>
      </c>
      <c r="G103" s="138" t="s">
        <v>917</v>
      </c>
      <c r="H103" s="188" t="s">
        <v>1480</v>
      </c>
      <c r="I103" s="133" t="s">
        <v>957</v>
      </c>
      <c r="J103" s="133"/>
      <c r="K103" s="133"/>
      <c r="L103" s="133"/>
      <c r="M103" s="133" t="s">
        <v>1483</v>
      </c>
      <c r="N103" s="138" t="s">
        <v>944</v>
      </c>
      <c r="O103" s="242" t="s">
        <v>1109</v>
      </c>
      <c r="P103" s="242" t="s">
        <v>1109</v>
      </c>
      <c r="Q103" s="188"/>
      <c r="R103" s="133"/>
      <c r="S103" s="133"/>
      <c r="T103" s="138"/>
      <c r="U103" s="242"/>
      <c r="V103" s="210" t="s">
        <v>1473</v>
      </c>
      <c r="W103" s="124" t="s">
        <v>1848</v>
      </c>
      <c r="X103" s="319" t="s">
        <v>1574</v>
      </c>
      <c r="Y103" s="304"/>
    </row>
    <row r="104" spans="1:25" ht="102.75" customHeight="1" x14ac:dyDescent="0.15">
      <c r="A104" s="133" t="s">
        <v>1109</v>
      </c>
      <c r="B104" s="133">
        <v>102</v>
      </c>
      <c r="C104" s="133" t="s">
        <v>1110</v>
      </c>
      <c r="D104" s="188" t="s">
        <v>1117</v>
      </c>
      <c r="E104" s="133">
        <v>4</v>
      </c>
      <c r="F104" s="133" t="s">
        <v>1326</v>
      </c>
      <c r="G104" s="138" t="s">
        <v>916</v>
      </c>
      <c r="H104" s="188" t="s">
        <v>1797</v>
      </c>
      <c r="I104" s="133" t="s">
        <v>942</v>
      </c>
      <c r="J104" s="133"/>
      <c r="K104" s="133" t="s">
        <v>943</v>
      </c>
      <c r="L104" s="133"/>
      <c r="M104" s="133" t="s">
        <v>995</v>
      </c>
      <c r="N104" s="138" t="s">
        <v>944</v>
      </c>
      <c r="O104" s="242"/>
      <c r="P104" s="242" t="s">
        <v>1109</v>
      </c>
      <c r="Q104" s="188"/>
      <c r="R104" s="133"/>
      <c r="S104" s="133"/>
      <c r="T104" s="138"/>
      <c r="U104" s="242"/>
      <c r="V104" s="210" t="s">
        <v>1473</v>
      </c>
      <c r="W104" s="124" t="s">
        <v>1847</v>
      </c>
      <c r="X104" s="319" t="s">
        <v>1574</v>
      </c>
      <c r="Y104" s="304"/>
    </row>
    <row r="105" spans="1:25" ht="78" customHeight="1" x14ac:dyDescent="0.15">
      <c r="A105" s="125" t="s">
        <v>1109</v>
      </c>
      <c r="B105" s="125">
        <v>103</v>
      </c>
      <c r="C105" s="125" t="s">
        <v>1110</v>
      </c>
      <c r="D105" s="189" t="s">
        <v>1114</v>
      </c>
      <c r="E105" s="125">
        <v>4</v>
      </c>
      <c r="F105" s="125" t="s">
        <v>1326</v>
      </c>
      <c r="G105" s="137" t="s">
        <v>917</v>
      </c>
      <c r="H105" s="189" t="s">
        <v>1481</v>
      </c>
      <c r="I105" s="125" t="s">
        <v>957</v>
      </c>
      <c r="J105" s="125"/>
      <c r="K105" s="125"/>
      <c r="L105" s="125"/>
      <c r="M105" s="125" t="s">
        <v>1482</v>
      </c>
      <c r="N105" s="137" t="s">
        <v>944</v>
      </c>
      <c r="O105" s="242" t="s">
        <v>1109</v>
      </c>
      <c r="P105" s="242" t="s">
        <v>1109</v>
      </c>
      <c r="Q105" s="189"/>
      <c r="R105" s="125"/>
      <c r="S105" s="125"/>
      <c r="T105" s="137"/>
      <c r="U105" s="244"/>
      <c r="V105" s="210" t="s">
        <v>1473</v>
      </c>
      <c r="W105" s="124" t="s">
        <v>1834</v>
      </c>
      <c r="X105" s="319" t="s">
        <v>1574</v>
      </c>
      <c r="Y105" s="304"/>
    </row>
    <row r="106" spans="1:25" ht="89.25" customHeight="1" x14ac:dyDescent="0.15">
      <c r="A106" s="133" t="s">
        <v>1109</v>
      </c>
      <c r="B106" s="133">
        <v>104</v>
      </c>
      <c r="C106" s="133" t="s">
        <v>1110</v>
      </c>
      <c r="D106" s="188" t="s">
        <v>1114</v>
      </c>
      <c r="E106" s="133">
        <v>4</v>
      </c>
      <c r="F106" s="133" t="s">
        <v>1326</v>
      </c>
      <c r="G106" s="138" t="s">
        <v>917</v>
      </c>
      <c r="H106" s="188" t="s">
        <v>1484</v>
      </c>
      <c r="I106" s="133" t="s">
        <v>1485</v>
      </c>
      <c r="J106" s="133"/>
      <c r="K106" s="133"/>
      <c r="L106" s="133"/>
      <c r="M106" s="133" t="s">
        <v>1486</v>
      </c>
      <c r="N106" s="138" t="s">
        <v>944</v>
      </c>
      <c r="O106" s="242"/>
      <c r="P106" s="242" t="s">
        <v>1109</v>
      </c>
      <c r="Q106" s="188"/>
      <c r="R106" s="133"/>
      <c r="S106" s="133"/>
      <c r="T106" s="138"/>
      <c r="U106" s="242"/>
      <c r="V106" s="210" t="s">
        <v>1473</v>
      </c>
      <c r="W106" s="124" t="s">
        <v>1850</v>
      </c>
      <c r="X106" s="319" t="s">
        <v>1574</v>
      </c>
      <c r="Y106" s="304"/>
    </row>
    <row r="107" spans="1:25" ht="39.75" customHeight="1" x14ac:dyDescent="0.15">
      <c r="A107" s="133" t="s">
        <v>1109</v>
      </c>
      <c r="B107" s="133">
        <v>105</v>
      </c>
      <c r="C107" s="133" t="s">
        <v>1110</v>
      </c>
      <c r="D107" s="188" t="s">
        <v>1117</v>
      </c>
      <c r="E107" s="133">
        <v>4</v>
      </c>
      <c r="F107" s="133" t="s">
        <v>1326</v>
      </c>
      <c r="G107" s="138" t="s">
        <v>916</v>
      </c>
      <c r="H107" s="188" t="s">
        <v>1490</v>
      </c>
      <c r="I107" s="133" t="s">
        <v>942</v>
      </c>
      <c r="J107" s="133"/>
      <c r="K107" s="133" t="s">
        <v>943</v>
      </c>
      <c r="L107" s="133"/>
      <c r="M107" s="133" t="s">
        <v>953</v>
      </c>
      <c r="N107" s="138" t="s">
        <v>944</v>
      </c>
      <c r="O107" s="242" t="s">
        <v>1109</v>
      </c>
      <c r="P107" s="242" t="s">
        <v>1109</v>
      </c>
      <c r="Q107" s="188" t="s">
        <v>1181</v>
      </c>
      <c r="R107" s="133" t="s">
        <v>142</v>
      </c>
      <c r="S107" s="138" t="s">
        <v>1182</v>
      </c>
      <c r="T107" s="138" t="s">
        <v>1145</v>
      </c>
      <c r="U107" s="242" t="s">
        <v>1264</v>
      </c>
      <c r="V107" s="199" t="s">
        <v>1473</v>
      </c>
      <c r="W107" s="121"/>
      <c r="X107" s="311"/>
      <c r="Y107" s="295"/>
    </row>
    <row r="108" spans="1:25" ht="87" customHeight="1" x14ac:dyDescent="0.15">
      <c r="A108" s="125" t="s">
        <v>1109</v>
      </c>
      <c r="B108" s="125">
        <v>106</v>
      </c>
      <c r="C108" s="125" t="s">
        <v>1110</v>
      </c>
      <c r="D108" s="189" t="s">
        <v>1114</v>
      </c>
      <c r="E108" s="125">
        <v>4</v>
      </c>
      <c r="F108" s="125" t="s">
        <v>1326</v>
      </c>
      <c r="G108" s="137" t="s">
        <v>917</v>
      </c>
      <c r="H108" s="189" t="s">
        <v>1489</v>
      </c>
      <c r="I108" s="125" t="s">
        <v>945</v>
      </c>
      <c r="J108" s="125"/>
      <c r="K108" s="125"/>
      <c r="L108" s="125"/>
      <c r="M108" s="125" t="s">
        <v>1487</v>
      </c>
      <c r="N108" s="137" t="s">
        <v>944</v>
      </c>
      <c r="O108" s="244" t="s">
        <v>1109</v>
      </c>
      <c r="P108" s="244" t="s">
        <v>1109</v>
      </c>
      <c r="Q108" s="189" t="s">
        <v>1181</v>
      </c>
      <c r="R108" s="125" t="s">
        <v>142</v>
      </c>
      <c r="S108" s="137" t="s">
        <v>1182</v>
      </c>
      <c r="T108" s="137" t="s">
        <v>1145</v>
      </c>
      <c r="U108" s="244" t="s">
        <v>1264</v>
      </c>
      <c r="V108" s="210" t="s">
        <v>1473</v>
      </c>
      <c r="W108" s="124"/>
      <c r="X108" s="319"/>
      <c r="Y108" s="304"/>
    </row>
    <row r="109" spans="1:25" ht="76.5" customHeight="1" thickBot="1" x14ac:dyDescent="0.2">
      <c r="A109" s="126" t="s">
        <v>1109</v>
      </c>
      <c r="B109" s="126">
        <v>107</v>
      </c>
      <c r="C109" s="126" t="s">
        <v>1110</v>
      </c>
      <c r="D109" s="191" t="s">
        <v>1114</v>
      </c>
      <c r="E109" s="126">
        <v>4</v>
      </c>
      <c r="F109" s="126" t="s">
        <v>1326</v>
      </c>
      <c r="G109" s="137" t="s">
        <v>917</v>
      </c>
      <c r="H109" s="189" t="s">
        <v>1048</v>
      </c>
      <c r="I109" s="125" t="s">
        <v>945</v>
      </c>
      <c r="J109" s="125"/>
      <c r="K109" s="125"/>
      <c r="L109" s="125"/>
      <c r="M109" s="125" t="s">
        <v>1488</v>
      </c>
      <c r="N109" s="137" t="s">
        <v>944</v>
      </c>
      <c r="O109" s="247" t="s">
        <v>1109</v>
      </c>
      <c r="P109" s="247" t="s">
        <v>1109</v>
      </c>
      <c r="Q109" s="189" t="s">
        <v>1183</v>
      </c>
      <c r="R109" s="125" t="s">
        <v>1184</v>
      </c>
      <c r="S109" s="137" t="s">
        <v>1185</v>
      </c>
      <c r="T109" s="173" t="s">
        <v>1145</v>
      </c>
      <c r="U109" s="247"/>
      <c r="V109" s="210" t="s">
        <v>1473</v>
      </c>
      <c r="W109" s="124"/>
      <c r="X109" s="319"/>
      <c r="Y109" s="304"/>
    </row>
    <row r="110" spans="1:25" ht="76.5" customHeight="1" x14ac:dyDescent="0.15">
      <c r="A110" s="125" t="s">
        <v>1109</v>
      </c>
      <c r="B110" s="125">
        <v>98</v>
      </c>
      <c r="C110" s="125" t="s">
        <v>1110</v>
      </c>
      <c r="D110" s="189" t="s">
        <v>1117</v>
      </c>
      <c r="E110" s="125">
        <v>4</v>
      </c>
      <c r="F110" s="125" t="s">
        <v>1325</v>
      </c>
      <c r="G110" s="137" t="s">
        <v>916</v>
      </c>
      <c r="H110" s="189" t="s">
        <v>1608</v>
      </c>
      <c r="I110" s="125" t="s">
        <v>942</v>
      </c>
      <c r="J110" s="125"/>
      <c r="K110" s="125" t="s">
        <v>943</v>
      </c>
      <c r="L110" s="125"/>
      <c r="M110" s="125" t="s">
        <v>953</v>
      </c>
      <c r="N110" s="137" t="s">
        <v>944</v>
      </c>
      <c r="O110" s="244"/>
      <c r="P110" s="244" t="s">
        <v>1109</v>
      </c>
      <c r="Q110" s="189"/>
      <c r="R110" s="125"/>
      <c r="S110" s="125"/>
      <c r="T110" s="137"/>
      <c r="U110" s="244"/>
      <c r="V110" s="198" t="s">
        <v>1473</v>
      </c>
      <c r="W110" s="123" t="s">
        <v>1851</v>
      </c>
      <c r="X110" s="310" t="s">
        <v>1574</v>
      </c>
      <c r="Y110" s="294"/>
    </row>
    <row r="111" spans="1:25" ht="57.75" customHeight="1" thickBot="1" x14ac:dyDescent="0.2">
      <c r="A111" s="125" t="s">
        <v>1109</v>
      </c>
      <c r="B111" s="125">
        <v>99</v>
      </c>
      <c r="C111" s="125" t="s">
        <v>1110</v>
      </c>
      <c r="D111" s="189" t="s">
        <v>1117</v>
      </c>
      <c r="E111" s="125">
        <v>4</v>
      </c>
      <c r="F111" s="125" t="s">
        <v>1325</v>
      </c>
      <c r="G111" s="137" t="s">
        <v>916</v>
      </c>
      <c r="H111" s="189" t="s">
        <v>1609</v>
      </c>
      <c r="I111" s="125" t="s">
        <v>942</v>
      </c>
      <c r="J111" s="125"/>
      <c r="K111" s="125" t="s">
        <v>943</v>
      </c>
      <c r="L111" s="125"/>
      <c r="M111" s="125" t="s">
        <v>953</v>
      </c>
      <c r="N111" s="137" t="s">
        <v>944</v>
      </c>
      <c r="O111" s="244"/>
      <c r="P111" s="244" t="s">
        <v>1109</v>
      </c>
      <c r="Q111" s="189"/>
      <c r="R111" s="125"/>
      <c r="S111" s="125"/>
      <c r="T111" s="137"/>
      <c r="U111" s="244"/>
      <c r="V111" s="199" t="s">
        <v>1473</v>
      </c>
      <c r="W111" s="121" t="s">
        <v>1851</v>
      </c>
      <c r="X111" s="311" t="s">
        <v>1574</v>
      </c>
      <c r="Y111" s="295"/>
    </row>
    <row r="112" spans="1:25" ht="40" customHeight="1" thickBot="1" x14ac:dyDescent="0.2">
      <c r="A112" s="424" t="s">
        <v>1315</v>
      </c>
      <c r="B112" s="425"/>
      <c r="C112" s="426"/>
      <c r="D112" s="383"/>
      <c r="E112" s="384"/>
      <c r="F112" s="384"/>
      <c r="G112" s="397"/>
      <c r="H112" s="383"/>
      <c r="I112" s="384"/>
      <c r="J112" s="384"/>
      <c r="K112" s="384"/>
      <c r="L112" s="384"/>
      <c r="M112" s="384"/>
      <c r="N112" s="384"/>
      <c r="O112" s="390"/>
      <c r="P112" s="390"/>
      <c r="Q112" s="391"/>
      <c r="R112" s="392"/>
      <c r="S112" s="392"/>
      <c r="T112" s="392"/>
      <c r="U112" s="390"/>
      <c r="V112" s="391" t="s">
        <v>1914</v>
      </c>
      <c r="W112" s="392" t="s">
        <v>1852</v>
      </c>
      <c r="X112" s="388"/>
      <c r="Y112" s="398"/>
    </row>
    <row r="113" spans="1:25" ht="59.25" customHeight="1" x14ac:dyDescent="0.15">
      <c r="A113" s="125" t="s">
        <v>1109</v>
      </c>
      <c r="B113" s="125">
        <v>108</v>
      </c>
      <c r="C113" s="125" t="s">
        <v>1110</v>
      </c>
      <c r="D113" s="189" t="s">
        <v>1117</v>
      </c>
      <c r="E113" s="125">
        <v>5</v>
      </c>
      <c r="F113" s="125" t="s">
        <v>1342</v>
      </c>
      <c r="G113" s="137" t="s">
        <v>916</v>
      </c>
      <c r="H113" s="187" t="s">
        <v>1611</v>
      </c>
      <c r="I113" s="132" t="s">
        <v>942</v>
      </c>
      <c r="J113" s="133"/>
      <c r="K113" s="133" t="s">
        <v>943</v>
      </c>
      <c r="L113" s="132"/>
      <c r="M113" s="132" t="s">
        <v>953</v>
      </c>
      <c r="N113" s="138" t="s">
        <v>944</v>
      </c>
      <c r="O113" s="249"/>
      <c r="P113" s="249" t="s">
        <v>1109</v>
      </c>
      <c r="Q113" s="190"/>
      <c r="R113" s="129"/>
      <c r="S113" s="129"/>
      <c r="T113" s="161"/>
      <c r="U113" s="249"/>
      <c r="V113" s="199" t="s">
        <v>1828</v>
      </c>
      <c r="W113" s="121" t="s">
        <v>1106</v>
      </c>
      <c r="X113" s="311"/>
      <c r="Y113" s="295"/>
    </row>
    <row r="114" spans="1:25" ht="60" customHeight="1" x14ac:dyDescent="0.15">
      <c r="A114" s="133" t="s">
        <v>1109</v>
      </c>
      <c r="B114" s="133">
        <v>109</v>
      </c>
      <c r="C114" s="133" t="s">
        <v>1110</v>
      </c>
      <c r="D114" s="188" t="s">
        <v>1117</v>
      </c>
      <c r="E114" s="133">
        <v>5</v>
      </c>
      <c r="F114" s="133" t="s">
        <v>1342</v>
      </c>
      <c r="G114" s="138" t="s">
        <v>916</v>
      </c>
      <c r="H114" s="190" t="s">
        <v>1612</v>
      </c>
      <c r="I114" s="129" t="s">
        <v>942</v>
      </c>
      <c r="J114" s="125"/>
      <c r="K114" s="125" t="s">
        <v>943</v>
      </c>
      <c r="L114" s="129"/>
      <c r="M114" s="129" t="s">
        <v>953</v>
      </c>
      <c r="N114" s="137" t="s">
        <v>944</v>
      </c>
      <c r="O114" s="244"/>
      <c r="P114" s="244" t="s">
        <v>1109</v>
      </c>
      <c r="Q114" s="190" t="s">
        <v>1186</v>
      </c>
      <c r="R114" s="129" t="s">
        <v>1187</v>
      </c>
      <c r="S114" s="161" t="s">
        <v>1188</v>
      </c>
      <c r="T114" s="137" t="s">
        <v>1145</v>
      </c>
      <c r="U114" s="251"/>
      <c r="V114" s="199" t="s">
        <v>1828</v>
      </c>
      <c r="W114" s="121"/>
      <c r="X114" s="311"/>
      <c r="Y114" s="295"/>
    </row>
    <row r="115" spans="1:25" ht="63" customHeight="1" x14ac:dyDescent="0.15">
      <c r="A115" s="133" t="s">
        <v>1109</v>
      </c>
      <c r="B115" s="133">
        <v>110</v>
      </c>
      <c r="C115" s="133" t="s">
        <v>1110</v>
      </c>
      <c r="D115" s="188" t="s">
        <v>1117</v>
      </c>
      <c r="E115" s="133">
        <v>5</v>
      </c>
      <c r="F115" s="133" t="s">
        <v>1342</v>
      </c>
      <c r="G115" s="138" t="s">
        <v>916</v>
      </c>
      <c r="H115" s="188" t="s">
        <v>996</v>
      </c>
      <c r="I115" s="133" t="s">
        <v>942</v>
      </c>
      <c r="J115" s="133"/>
      <c r="K115" s="133" t="s">
        <v>943</v>
      </c>
      <c r="L115" s="133"/>
      <c r="M115" s="132" t="s">
        <v>953</v>
      </c>
      <c r="N115" s="138" t="s">
        <v>944</v>
      </c>
      <c r="O115" s="242"/>
      <c r="P115" s="242" t="s">
        <v>1109</v>
      </c>
      <c r="Q115" s="188"/>
      <c r="R115" s="133"/>
      <c r="S115" s="133"/>
      <c r="T115" s="138"/>
      <c r="U115" s="242"/>
      <c r="V115" s="199" t="s">
        <v>1828</v>
      </c>
      <c r="W115" s="121"/>
      <c r="X115" s="311"/>
      <c r="Y115" s="295"/>
    </row>
    <row r="116" spans="1:25" ht="69.75" customHeight="1" x14ac:dyDescent="0.15">
      <c r="A116" s="133" t="s">
        <v>1109</v>
      </c>
      <c r="B116" s="133">
        <v>111</v>
      </c>
      <c r="C116" s="133" t="s">
        <v>1110</v>
      </c>
      <c r="D116" s="188" t="s">
        <v>1117</v>
      </c>
      <c r="E116" s="133">
        <v>5</v>
      </c>
      <c r="F116" s="133" t="s">
        <v>1342</v>
      </c>
      <c r="G116" s="138" t="s">
        <v>916</v>
      </c>
      <c r="H116" s="188" t="s">
        <v>1616</v>
      </c>
      <c r="I116" s="133" t="s">
        <v>945</v>
      </c>
      <c r="J116" s="133"/>
      <c r="K116" s="133"/>
      <c r="L116" s="133"/>
      <c r="M116" s="132" t="s">
        <v>998</v>
      </c>
      <c r="N116" s="138" t="s">
        <v>944</v>
      </c>
      <c r="O116" s="242" t="s">
        <v>19</v>
      </c>
      <c r="P116" s="242" t="s">
        <v>1109</v>
      </c>
      <c r="Q116" s="188"/>
      <c r="R116" s="133"/>
      <c r="S116" s="133"/>
      <c r="T116" s="138"/>
      <c r="U116" s="242"/>
      <c r="V116" s="199" t="s">
        <v>1828</v>
      </c>
      <c r="W116" s="121" t="s">
        <v>1853</v>
      </c>
      <c r="X116" s="311" t="s">
        <v>1574</v>
      </c>
      <c r="Y116" s="295"/>
    </row>
    <row r="117" spans="1:25" ht="110.25" customHeight="1" x14ac:dyDescent="0.15">
      <c r="A117" s="231" t="s">
        <v>1109</v>
      </c>
      <c r="B117" s="231">
        <v>112</v>
      </c>
      <c r="C117" s="231" t="s">
        <v>1123</v>
      </c>
      <c r="D117" s="230" t="s">
        <v>1117</v>
      </c>
      <c r="E117" s="231">
        <v>5</v>
      </c>
      <c r="F117" s="231" t="s">
        <v>1123</v>
      </c>
      <c r="G117" s="219" t="s">
        <v>916</v>
      </c>
      <c r="H117" s="230" t="s">
        <v>1409</v>
      </c>
      <c r="I117" s="231" t="s">
        <v>945</v>
      </c>
      <c r="J117" s="231"/>
      <c r="K117" s="231"/>
      <c r="L117" s="231"/>
      <c r="M117" s="217" t="s">
        <v>1511</v>
      </c>
      <c r="N117" s="219" t="s">
        <v>944</v>
      </c>
      <c r="O117" s="243" t="s">
        <v>19</v>
      </c>
      <c r="P117" s="243" t="s">
        <v>921</v>
      </c>
      <c r="Q117" s="230"/>
      <c r="R117" s="231"/>
      <c r="S117" s="231"/>
      <c r="T117" s="219"/>
      <c r="U117" s="243"/>
      <c r="V117" s="225" t="s">
        <v>1821</v>
      </c>
      <c r="W117" s="226"/>
      <c r="X117" s="313"/>
      <c r="Y117" s="297"/>
    </row>
    <row r="118" spans="1:25" ht="81.75" customHeight="1" x14ac:dyDescent="0.15">
      <c r="A118" s="125" t="s">
        <v>1109</v>
      </c>
      <c r="B118" s="125">
        <v>113</v>
      </c>
      <c r="C118" s="125" t="s">
        <v>1110</v>
      </c>
      <c r="D118" s="189" t="s">
        <v>1118</v>
      </c>
      <c r="E118" s="125">
        <v>5</v>
      </c>
      <c r="F118" s="125" t="s">
        <v>1343</v>
      </c>
      <c r="G118" s="138" t="s">
        <v>917</v>
      </c>
      <c r="H118" s="188" t="s">
        <v>1610</v>
      </c>
      <c r="I118" s="133" t="s">
        <v>957</v>
      </c>
      <c r="J118" s="133"/>
      <c r="K118" s="133"/>
      <c r="L118" s="133"/>
      <c r="M118" s="133" t="s">
        <v>1014</v>
      </c>
      <c r="N118" s="138" t="s">
        <v>944</v>
      </c>
      <c r="O118" s="242" t="s">
        <v>1109</v>
      </c>
      <c r="P118" s="242" t="s">
        <v>1109</v>
      </c>
      <c r="Q118" s="189"/>
      <c r="R118" s="125"/>
      <c r="S118" s="125"/>
      <c r="T118" s="137"/>
      <c r="U118" s="242"/>
      <c r="V118" s="199" t="s">
        <v>1828</v>
      </c>
      <c r="W118" s="121"/>
      <c r="X118" s="311"/>
      <c r="Y118" s="295"/>
    </row>
    <row r="119" spans="1:25" ht="80.25" customHeight="1" x14ac:dyDescent="0.15">
      <c r="A119" s="133" t="s">
        <v>1109</v>
      </c>
      <c r="B119" s="133">
        <v>114</v>
      </c>
      <c r="C119" s="133" t="s">
        <v>1110</v>
      </c>
      <c r="D119" s="188" t="s">
        <v>1118</v>
      </c>
      <c r="E119" s="133">
        <v>5</v>
      </c>
      <c r="F119" s="133" t="s">
        <v>1343</v>
      </c>
      <c r="G119" s="138" t="s">
        <v>917</v>
      </c>
      <c r="H119" s="189" t="s">
        <v>1613</v>
      </c>
      <c r="I119" s="125" t="s">
        <v>957</v>
      </c>
      <c r="J119" s="125"/>
      <c r="K119" s="125"/>
      <c r="L119" s="125"/>
      <c r="M119" s="125" t="s">
        <v>1014</v>
      </c>
      <c r="N119" s="137" t="s">
        <v>944</v>
      </c>
      <c r="O119" s="244" t="s">
        <v>1109</v>
      </c>
      <c r="P119" s="244" t="s">
        <v>1109</v>
      </c>
      <c r="Q119" s="189" t="s">
        <v>1189</v>
      </c>
      <c r="R119" s="129" t="s">
        <v>1190</v>
      </c>
      <c r="S119" s="161" t="s">
        <v>1191</v>
      </c>
      <c r="T119" s="137" t="s">
        <v>1145</v>
      </c>
      <c r="U119" s="244"/>
      <c r="V119" s="199" t="s">
        <v>1828</v>
      </c>
      <c r="W119" s="121"/>
      <c r="X119" s="311"/>
      <c r="Y119" s="295"/>
    </row>
    <row r="120" spans="1:25" ht="63.75" customHeight="1" x14ac:dyDescent="0.15">
      <c r="A120" s="133" t="s">
        <v>1109</v>
      </c>
      <c r="B120" s="133">
        <v>115</v>
      </c>
      <c r="C120" s="133" t="s">
        <v>1110</v>
      </c>
      <c r="D120" s="188" t="s">
        <v>1117</v>
      </c>
      <c r="E120" s="133">
        <v>5</v>
      </c>
      <c r="F120" s="133" t="s">
        <v>1344</v>
      </c>
      <c r="G120" s="138" t="s">
        <v>916</v>
      </c>
      <c r="H120" s="187" t="s">
        <v>1614</v>
      </c>
      <c r="I120" s="133" t="s">
        <v>942</v>
      </c>
      <c r="J120" s="133"/>
      <c r="K120" s="133" t="s">
        <v>943</v>
      </c>
      <c r="L120" s="133"/>
      <c r="M120" s="132" t="s">
        <v>953</v>
      </c>
      <c r="N120" s="138" t="s">
        <v>944</v>
      </c>
      <c r="O120" s="242"/>
      <c r="P120" s="242" t="s">
        <v>1109</v>
      </c>
      <c r="Q120" s="188"/>
      <c r="R120" s="133"/>
      <c r="S120" s="133"/>
      <c r="T120" s="138"/>
      <c r="U120" s="242"/>
      <c r="V120" s="199" t="s">
        <v>1828</v>
      </c>
      <c r="W120" s="121"/>
      <c r="X120" s="311"/>
      <c r="Y120" s="295"/>
    </row>
    <row r="121" spans="1:25" ht="60" customHeight="1" x14ac:dyDescent="0.15">
      <c r="A121" s="133" t="s">
        <v>1109</v>
      </c>
      <c r="B121" s="133">
        <v>116</v>
      </c>
      <c r="C121" s="133" t="s">
        <v>1110</v>
      </c>
      <c r="D121" s="188" t="s">
        <v>1117</v>
      </c>
      <c r="E121" s="133">
        <v>5</v>
      </c>
      <c r="F121" s="133" t="s">
        <v>1344</v>
      </c>
      <c r="G121" s="138" t="s">
        <v>916</v>
      </c>
      <c r="H121" s="187" t="s">
        <v>1615</v>
      </c>
      <c r="I121" s="133" t="s">
        <v>942</v>
      </c>
      <c r="J121" s="133"/>
      <c r="K121" s="133" t="s">
        <v>943</v>
      </c>
      <c r="L121" s="133"/>
      <c r="M121" s="132" t="s">
        <v>953</v>
      </c>
      <c r="N121" s="138" t="s">
        <v>944</v>
      </c>
      <c r="O121" s="242"/>
      <c r="P121" s="242" t="s">
        <v>1109</v>
      </c>
      <c r="Q121" s="188"/>
      <c r="R121" s="133"/>
      <c r="S121" s="133"/>
      <c r="T121" s="138"/>
      <c r="U121" s="242"/>
      <c r="V121" s="199" t="s">
        <v>1828</v>
      </c>
      <c r="W121" s="121"/>
      <c r="X121" s="311"/>
      <c r="Y121" s="295"/>
    </row>
    <row r="122" spans="1:25" ht="64.5" customHeight="1" x14ac:dyDescent="0.15">
      <c r="A122" s="133" t="s">
        <v>1109</v>
      </c>
      <c r="B122" s="133">
        <v>117</v>
      </c>
      <c r="C122" s="133" t="s">
        <v>1110</v>
      </c>
      <c r="D122" s="188" t="s">
        <v>1117</v>
      </c>
      <c r="E122" s="133">
        <v>5</v>
      </c>
      <c r="F122" s="133" t="s">
        <v>1344</v>
      </c>
      <c r="G122" s="138" t="s">
        <v>916</v>
      </c>
      <c r="H122" s="188" t="s">
        <v>997</v>
      </c>
      <c r="I122" s="133" t="s">
        <v>942</v>
      </c>
      <c r="J122" s="133"/>
      <c r="K122" s="133" t="s">
        <v>943</v>
      </c>
      <c r="L122" s="133"/>
      <c r="M122" s="132" t="s">
        <v>953</v>
      </c>
      <c r="N122" s="138" t="s">
        <v>944</v>
      </c>
      <c r="O122" s="242"/>
      <c r="P122" s="242" t="s">
        <v>1109</v>
      </c>
      <c r="Q122" s="188"/>
      <c r="R122" s="133"/>
      <c r="S122" s="133"/>
      <c r="T122" s="138"/>
      <c r="U122" s="242"/>
      <c r="V122" s="199" t="s">
        <v>1828</v>
      </c>
      <c r="W122" s="121"/>
      <c r="X122" s="311"/>
      <c r="Y122" s="295"/>
    </row>
    <row r="123" spans="1:25" ht="68.25" customHeight="1" x14ac:dyDescent="0.15">
      <c r="A123" s="133" t="s">
        <v>1109</v>
      </c>
      <c r="B123" s="133">
        <v>118</v>
      </c>
      <c r="C123" s="133" t="s">
        <v>1110</v>
      </c>
      <c r="D123" s="188" t="s">
        <v>1117</v>
      </c>
      <c r="E123" s="133">
        <v>5</v>
      </c>
      <c r="F123" s="133" t="s">
        <v>1344</v>
      </c>
      <c r="G123" s="138" t="s">
        <v>916</v>
      </c>
      <c r="H123" s="188" t="s">
        <v>1617</v>
      </c>
      <c r="I123" s="133" t="s">
        <v>945</v>
      </c>
      <c r="J123" s="133"/>
      <c r="K123" s="133"/>
      <c r="L123" s="133"/>
      <c r="M123" s="132" t="s">
        <v>998</v>
      </c>
      <c r="N123" s="138" t="s">
        <v>944</v>
      </c>
      <c r="O123" s="242" t="s">
        <v>19</v>
      </c>
      <c r="P123" s="242" t="s">
        <v>1109</v>
      </c>
      <c r="Q123" s="188"/>
      <c r="R123" s="133"/>
      <c r="S123" s="133"/>
      <c r="T123" s="138"/>
      <c r="U123" s="242"/>
      <c r="V123" s="199" t="s">
        <v>1828</v>
      </c>
      <c r="W123" s="121" t="s">
        <v>1853</v>
      </c>
      <c r="X123" s="311" t="s">
        <v>1574</v>
      </c>
      <c r="Y123" s="295"/>
    </row>
    <row r="124" spans="1:25" ht="117.75" customHeight="1" x14ac:dyDescent="0.15">
      <c r="A124" s="231" t="s">
        <v>1109</v>
      </c>
      <c r="B124" s="231">
        <v>119</v>
      </c>
      <c r="C124" s="231" t="s">
        <v>1123</v>
      </c>
      <c r="D124" s="230" t="s">
        <v>1117</v>
      </c>
      <c r="E124" s="231">
        <v>5</v>
      </c>
      <c r="F124" s="231" t="s">
        <v>1123</v>
      </c>
      <c r="G124" s="219" t="s">
        <v>916</v>
      </c>
      <c r="H124" s="230" t="s">
        <v>1410</v>
      </c>
      <c r="I124" s="231" t="s">
        <v>945</v>
      </c>
      <c r="J124" s="231"/>
      <c r="K124" s="231"/>
      <c r="L124" s="231"/>
      <c r="M124" s="217" t="s">
        <v>1511</v>
      </c>
      <c r="N124" s="219" t="s">
        <v>944</v>
      </c>
      <c r="O124" s="243" t="s">
        <v>19</v>
      </c>
      <c r="P124" s="243" t="s">
        <v>921</v>
      </c>
      <c r="Q124" s="230"/>
      <c r="R124" s="231"/>
      <c r="S124" s="231"/>
      <c r="T124" s="219"/>
      <c r="U124" s="243"/>
      <c r="V124" s="225" t="s">
        <v>1821</v>
      </c>
      <c r="W124" s="226"/>
      <c r="X124" s="313"/>
      <c r="Y124" s="297"/>
    </row>
    <row r="125" spans="1:25" ht="78" customHeight="1" x14ac:dyDescent="0.15">
      <c r="A125" s="133" t="s">
        <v>1109</v>
      </c>
      <c r="B125" s="133">
        <v>120</v>
      </c>
      <c r="C125" s="133" t="s">
        <v>1110</v>
      </c>
      <c r="D125" s="188" t="s">
        <v>1118</v>
      </c>
      <c r="E125" s="133">
        <v>5</v>
      </c>
      <c r="F125" s="133" t="s">
        <v>1345</v>
      </c>
      <c r="G125" s="138" t="s">
        <v>917</v>
      </c>
      <c r="H125" s="188" t="s">
        <v>1623</v>
      </c>
      <c r="I125" s="133" t="s">
        <v>957</v>
      </c>
      <c r="J125" s="133"/>
      <c r="K125" s="133"/>
      <c r="L125" s="133"/>
      <c r="M125" s="133" t="s">
        <v>1014</v>
      </c>
      <c r="N125" s="138" t="s">
        <v>944</v>
      </c>
      <c r="O125" s="242" t="s">
        <v>1109</v>
      </c>
      <c r="P125" s="242" t="s">
        <v>1109</v>
      </c>
      <c r="Q125" s="188"/>
      <c r="R125" s="133"/>
      <c r="S125" s="133"/>
      <c r="T125" s="138"/>
      <c r="U125" s="242"/>
      <c r="V125" s="199" t="s">
        <v>1828</v>
      </c>
      <c r="W125" s="121"/>
      <c r="X125" s="311"/>
      <c r="Y125" s="295"/>
    </row>
    <row r="126" spans="1:25" ht="72.75" customHeight="1" x14ac:dyDescent="0.15">
      <c r="A126" s="125" t="s">
        <v>1109</v>
      </c>
      <c r="B126" s="125">
        <v>121</v>
      </c>
      <c r="C126" s="125" t="s">
        <v>1110</v>
      </c>
      <c r="D126" s="189" t="s">
        <v>1118</v>
      </c>
      <c r="E126" s="125">
        <v>5</v>
      </c>
      <c r="F126" s="125" t="s">
        <v>1345</v>
      </c>
      <c r="G126" s="137" t="s">
        <v>917</v>
      </c>
      <c r="H126" s="189" t="s">
        <v>1624</v>
      </c>
      <c r="I126" s="125" t="s">
        <v>957</v>
      </c>
      <c r="J126" s="125"/>
      <c r="K126" s="125"/>
      <c r="L126" s="125"/>
      <c r="M126" s="125" t="s">
        <v>1014</v>
      </c>
      <c r="N126" s="137" t="s">
        <v>944</v>
      </c>
      <c r="O126" s="244" t="s">
        <v>1109</v>
      </c>
      <c r="P126" s="244" t="s">
        <v>1109</v>
      </c>
      <c r="Q126" s="189"/>
      <c r="R126" s="125"/>
      <c r="S126" s="125"/>
      <c r="T126" s="137"/>
      <c r="U126" s="244"/>
      <c r="V126" s="199" t="s">
        <v>1828</v>
      </c>
      <c r="W126" s="121"/>
      <c r="X126" s="311"/>
      <c r="Y126" s="295"/>
    </row>
    <row r="127" spans="1:25" ht="49.5" customHeight="1" x14ac:dyDescent="0.15">
      <c r="A127" s="133" t="s">
        <v>1109</v>
      </c>
      <c r="B127" s="133">
        <v>122</v>
      </c>
      <c r="C127" s="133" t="s">
        <v>1110</v>
      </c>
      <c r="D127" s="188" t="s">
        <v>1117</v>
      </c>
      <c r="E127" s="133">
        <v>5</v>
      </c>
      <c r="F127" s="133" t="s">
        <v>1346</v>
      </c>
      <c r="G127" s="138" t="s">
        <v>916</v>
      </c>
      <c r="H127" s="187" t="s">
        <v>999</v>
      </c>
      <c r="I127" s="133" t="s">
        <v>942</v>
      </c>
      <c r="J127" s="133"/>
      <c r="K127" s="133" t="s">
        <v>943</v>
      </c>
      <c r="L127" s="133"/>
      <c r="M127" s="132" t="s">
        <v>953</v>
      </c>
      <c r="N127" s="138" t="s">
        <v>944</v>
      </c>
      <c r="O127" s="242"/>
      <c r="P127" s="242" t="s">
        <v>1109</v>
      </c>
      <c r="Q127" s="188"/>
      <c r="R127" s="133"/>
      <c r="S127" s="133"/>
      <c r="T127" s="138"/>
      <c r="U127" s="242"/>
      <c r="V127" s="199" t="s">
        <v>1828</v>
      </c>
      <c r="W127" s="121"/>
      <c r="X127" s="311"/>
      <c r="Y127" s="295"/>
    </row>
    <row r="128" spans="1:25" ht="49.5" customHeight="1" x14ac:dyDescent="0.15">
      <c r="A128" s="133" t="s">
        <v>1109</v>
      </c>
      <c r="B128" s="133">
        <v>123</v>
      </c>
      <c r="C128" s="133" t="s">
        <v>1110</v>
      </c>
      <c r="D128" s="188" t="s">
        <v>1117</v>
      </c>
      <c r="E128" s="133">
        <v>5</v>
      </c>
      <c r="F128" s="133" t="s">
        <v>1346</v>
      </c>
      <c r="G128" s="138" t="s">
        <v>916</v>
      </c>
      <c r="H128" s="187" t="s">
        <v>1000</v>
      </c>
      <c r="I128" s="133" t="s">
        <v>942</v>
      </c>
      <c r="J128" s="133"/>
      <c r="K128" s="133" t="s">
        <v>943</v>
      </c>
      <c r="L128" s="133"/>
      <c r="M128" s="132" t="s">
        <v>953</v>
      </c>
      <c r="N128" s="138" t="s">
        <v>944</v>
      </c>
      <c r="O128" s="242"/>
      <c r="P128" s="242" t="s">
        <v>1109</v>
      </c>
      <c r="Q128" s="188"/>
      <c r="R128" s="133"/>
      <c r="S128" s="133"/>
      <c r="T128" s="138"/>
      <c r="U128" s="242"/>
      <c r="V128" s="199" t="s">
        <v>1828</v>
      </c>
      <c r="W128" s="121"/>
      <c r="X128" s="311"/>
      <c r="Y128" s="295"/>
    </row>
    <row r="129" spans="1:25" ht="55.5" customHeight="1" x14ac:dyDescent="0.15">
      <c r="A129" s="133" t="s">
        <v>1109</v>
      </c>
      <c r="B129" s="133">
        <v>124</v>
      </c>
      <c r="C129" s="133" t="s">
        <v>1110</v>
      </c>
      <c r="D129" s="188" t="s">
        <v>1117</v>
      </c>
      <c r="E129" s="133">
        <v>5</v>
      </c>
      <c r="F129" s="133" t="s">
        <v>1346</v>
      </c>
      <c r="G129" s="138" t="s">
        <v>916</v>
      </c>
      <c r="H129" s="188" t="s">
        <v>1001</v>
      </c>
      <c r="I129" s="133" t="s">
        <v>942</v>
      </c>
      <c r="J129" s="133"/>
      <c r="K129" s="133" t="s">
        <v>943</v>
      </c>
      <c r="L129" s="133"/>
      <c r="M129" s="132" t="s">
        <v>953</v>
      </c>
      <c r="N129" s="138" t="s">
        <v>944</v>
      </c>
      <c r="O129" s="242"/>
      <c r="P129" s="242" t="s">
        <v>1109</v>
      </c>
      <c r="Q129" s="188"/>
      <c r="R129" s="133"/>
      <c r="S129" s="133"/>
      <c r="T129" s="138"/>
      <c r="U129" s="242"/>
      <c r="V129" s="199" t="s">
        <v>1828</v>
      </c>
      <c r="W129" s="121"/>
      <c r="X129" s="311"/>
      <c r="Y129" s="295"/>
    </row>
    <row r="130" spans="1:25" ht="74.25" customHeight="1" x14ac:dyDescent="0.15">
      <c r="A130" s="133" t="s">
        <v>1109</v>
      </c>
      <c r="B130" s="133">
        <v>125</v>
      </c>
      <c r="C130" s="133" t="s">
        <v>1110</v>
      </c>
      <c r="D130" s="188" t="s">
        <v>1117</v>
      </c>
      <c r="E130" s="133">
        <v>5</v>
      </c>
      <c r="F130" s="133" t="s">
        <v>1346</v>
      </c>
      <c r="G130" s="138" t="s">
        <v>916</v>
      </c>
      <c r="H130" s="188" t="s">
        <v>1618</v>
      </c>
      <c r="I130" s="133" t="s">
        <v>945</v>
      </c>
      <c r="J130" s="133"/>
      <c r="K130" s="133"/>
      <c r="L130" s="133"/>
      <c r="M130" s="132" t="s">
        <v>998</v>
      </c>
      <c r="N130" s="138" t="s">
        <v>944</v>
      </c>
      <c r="O130" s="242" t="s">
        <v>19</v>
      </c>
      <c r="P130" s="242" t="s">
        <v>1109</v>
      </c>
      <c r="Q130" s="188"/>
      <c r="R130" s="133"/>
      <c r="S130" s="133"/>
      <c r="T130" s="138"/>
      <c r="U130" s="242"/>
      <c r="V130" s="199" t="s">
        <v>1828</v>
      </c>
      <c r="W130" s="121" t="s">
        <v>1853</v>
      </c>
      <c r="X130" s="311" t="s">
        <v>1574</v>
      </c>
      <c r="Y130" s="295"/>
    </row>
    <row r="131" spans="1:25" ht="117.75" customHeight="1" x14ac:dyDescent="0.15">
      <c r="A131" s="231" t="s">
        <v>1109</v>
      </c>
      <c r="B131" s="231">
        <v>126</v>
      </c>
      <c r="C131" s="231" t="s">
        <v>1123</v>
      </c>
      <c r="D131" s="230" t="s">
        <v>1117</v>
      </c>
      <c r="E131" s="231">
        <v>5</v>
      </c>
      <c r="F131" s="231" t="s">
        <v>1123</v>
      </c>
      <c r="G131" s="219" t="s">
        <v>916</v>
      </c>
      <c r="H131" s="230" t="s">
        <v>1411</v>
      </c>
      <c r="I131" s="231" t="s">
        <v>945</v>
      </c>
      <c r="J131" s="231"/>
      <c r="K131" s="231"/>
      <c r="L131" s="231"/>
      <c r="M131" s="217" t="s">
        <v>1511</v>
      </c>
      <c r="N131" s="219" t="s">
        <v>944</v>
      </c>
      <c r="O131" s="243" t="s">
        <v>19</v>
      </c>
      <c r="P131" s="243" t="s">
        <v>921</v>
      </c>
      <c r="Q131" s="230"/>
      <c r="R131" s="231"/>
      <c r="S131" s="231"/>
      <c r="T131" s="219"/>
      <c r="U131" s="243"/>
      <c r="V131" s="225" t="s">
        <v>1821</v>
      </c>
      <c r="W131" s="226"/>
      <c r="X131" s="313"/>
      <c r="Y131" s="297"/>
    </row>
    <row r="132" spans="1:25" ht="72" customHeight="1" x14ac:dyDescent="0.15">
      <c r="A132" s="133" t="s">
        <v>1109</v>
      </c>
      <c r="B132" s="133">
        <v>127</v>
      </c>
      <c r="C132" s="133" t="s">
        <v>1110</v>
      </c>
      <c r="D132" s="188" t="s">
        <v>1118</v>
      </c>
      <c r="E132" s="133">
        <v>5</v>
      </c>
      <c r="F132" s="133" t="s">
        <v>1347</v>
      </c>
      <c r="G132" s="138" t="s">
        <v>917</v>
      </c>
      <c r="H132" s="188" t="s">
        <v>1619</v>
      </c>
      <c r="I132" s="133" t="s">
        <v>957</v>
      </c>
      <c r="J132" s="133"/>
      <c r="K132" s="133"/>
      <c r="L132" s="133"/>
      <c r="M132" s="133" t="s">
        <v>1014</v>
      </c>
      <c r="N132" s="138" t="s">
        <v>944</v>
      </c>
      <c r="O132" s="242"/>
      <c r="P132" s="242" t="s">
        <v>1109</v>
      </c>
      <c r="Q132" s="188"/>
      <c r="R132" s="133"/>
      <c r="S132" s="133"/>
      <c r="T132" s="138"/>
      <c r="U132" s="242"/>
      <c r="V132" s="199" t="s">
        <v>1828</v>
      </c>
      <c r="W132" s="121"/>
      <c r="X132" s="311"/>
      <c r="Y132" s="295"/>
    </row>
    <row r="133" spans="1:25" ht="71.25" customHeight="1" x14ac:dyDescent="0.15">
      <c r="A133" s="125" t="s">
        <v>1109</v>
      </c>
      <c r="B133" s="125">
        <v>128</v>
      </c>
      <c r="C133" s="125" t="s">
        <v>1110</v>
      </c>
      <c r="D133" s="189" t="s">
        <v>1118</v>
      </c>
      <c r="E133" s="125">
        <v>5</v>
      </c>
      <c r="F133" s="125" t="s">
        <v>1347</v>
      </c>
      <c r="G133" s="137" t="s">
        <v>917</v>
      </c>
      <c r="H133" s="189" t="s">
        <v>1620</v>
      </c>
      <c r="I133" s="125" t="s">
        <v>957</v>
      </c>
      <c r="J133" s="125"/>
      <c r="K133" s="125"/>
      <c r="L133" s="125"/>
      <c r="M133" s="125" t="s">
        <v>1014</v>
      </c>
      <c r="N133" s="137" t="s">
        <v>944</v>
      </c>
      <c r="O133" s="244" t="s">
        <v>1109</v>
      </c>
      <c r="P133" s="244" t="s">
        <v>1109</v>
      </c>
      <c r="Q133" s="189"/>
      <c r="R133" s="125"/>
      <c r="S133" s="125"/>
      <c r="T133" s="137"/>
      <c r="U133" s="244"/>
      <c r="V133" s="199" t="s">
        <v>1828</v>
      </c>
      <c r="W133" s="121"/>
      <c r="X133" s="311"/>
      <c r="Y133" s="295"/>
    </row>
    <row r="134" spans="1:25" ht="112.5" customHeight="1" x14ac:dyDescent="0.15">
      <c r="A134" s="231" t="s">
        <v>1109</v>
      </c>
      <c r="B134" s="231">
        <v>129</v>
      </c>
      <c r="C134" s="231" t="s">
        <v>1123</v>
      </c>
      <c r="D134" s="230" t="s">
        <v>1118</v>
      </c>
      <c r="E134" s="231">
        <v>5</v>
      </c>
      <c r="F134" s="231" t="s">
        <v>1123</v>
      </c>
      <c r="G134" s="219" t="s">
        <v>917</v>
      </c>
      <c r="H134" s="230" t="s">
        <v>1128</v>
      </c>
      <c r="I134" s="231" t="s">
        <v>957</v>
      </c>
      <c r="J134" s="231"/>
      <c r="K134" s="231"/>
      <c r="L134" s="231"/>
      <c r="M134" s="217" t="s">
        <v>1475</v>
      </c>
      <c r="N134" s="219" t="s">
        <v>944</v>
      </c>
      <c r="O134" s="243" t="s">
        <v>19</v>
      </c>
      <c r="P134" s="243" t="s">
        <v>921</v>
      </c>
      <c r="Q134" s="230"/>
      <c r="R134" s="231"/>
      <c r="S134" s="231"/>
      <c r="T134" s="219"/>
      <c r="U134" s="243"/>
      <c r="V134" s="225" t="s">
        <v>1821</v>
      </c>
      <c r="W134" s="226"/>
      <c r="X134" s="313"/>
      <c r="Y134" s="297"/>
    </row>
    <row r="135" spans="1:25" ht="63.75" customHeight="1" x14ac:dyDescent="0.15">
      <c r="A135" s="133" t="s">
        <v>1109</v>
      </c>
      <c r="B135" s="133">
        <v>130</v>
      </c>
      <c r="C135" s="133" t="s">
        <v>1110</v>
      </c>
      <c r="D135" s="188" t="s">
        <v>1117</v>
      </c>
      <c r="E135" s="133">
        <v>5</v>
      </c>
      <c r="F135" s="133" t="s">
        <v>1348</v>
      </c>
      <c r="G135" s="138" t="s">
        <v>916</v>
      </c>
      <c r="H135" s="188" t="s">
        <v>1698</v>
      </c>
      <c r="I135" s="133" t="s">
        <v>942</v>
      </c>
      <c r="J135" s="133"/>
      <c r="K135" s="133" t="s">
        <v>943</v>
      </c>
      <c r="L135" s="133"/>
      <c r="M135" s="133" t="s">
        <v>953</v>
      </c>
      <c r="N135" s="138" t="s">
        <v>944</v>
      </c>
      <c r="O135" s="242"/>
      <c r="P135" s="242" t="s">
        <v>1109</v>
      </c>
      <c r="Q135" s="188"/>
      <c r="R135" s="133"/>
      <c r="S135" s="133"/>
      <c r="T135" s="138"/>
      <c r="U135" s="242"/>
      <c r="V135" s="199" t="s">
        <v>1828</v>
      </c>
      <c r="W135" s="121" t="s">
        <v>1854</v>
      </c>
      <c r="X135" s="311" t="s">
        <v>1574</v>
      </c>
      <c r="Y135" s="295"/>
    </row>
    <row r="136" spans="1:25" ht="71.25" customHeight="1" x14ac:dyDescent="0.15">
      <c r="A136" s="125" t="s">
        <v>1109</v>
      </c>
      <c r="B136" s="125">
        <v>131</v>
      </c>
      <c r="C136" s="125" t="s">
        <v>1110</v>
      </c>
      <c r="D136" s="189" t="s">
        <v>1114</v>
      </c>
      <c r="E136" s="125">
        <v>5</v>
      </c>
      <c r="F136" s="125" t="s">
        <v>1348</v>
      </c>
      <c r="G136" s="137" t="s">
        <v>917</v>
      </c>
      <c r="H136" s="189" t="s">
        <v>1002</v>
      </c>
      <c r="I136" s="125" t="s">
        <v>957</v>
      </c>
      <c r="J136" s="125"/>
      <c r="K136" s="125"/>
      <c r="L136" s="125"/>
      <c r="M136" s="125" t="s">
        <v>1003</v>
      </c>
      <c r="N136" s="137" t="s">
        <v>944</v>
      </c>
      <c r="O136" s="244" t="s">
        <v>1109</v>
      </c>
      <c r="P136" s="244" t="s">
        <v>1109</v>
      </c>
      <c r="Q136" s="189"/>
      <c r="R136" s="125"/>
      <c r="S136" s="125"/>
      <c r="T136" s="137"/>
      <c r="U136" s="244"/>
      <c r="V136" s="199" t="s">
        <v>1828</v>
      </c>
      <c r="W136" s="121" t="s">
        <v>1834</v>
      </c>
      <c r="X136" s="311" t="s">
        <v>1574</v>
      </c>
      <c r="Y136" s="295"/>
    </row>
    <row r="137" spans="1:25" ht="46.5" customHeight="1" x14ac:dyDescent="0.15">
      <c r="A137" s="125" t="s">
        <v>1109</v>
      </c>
      <c r="B137" s="125">
        <v>132</v>
      </c>
      <c r="C137" s="125" t="s">
        <v>1110</v>
      </c>
      <c r="D137" s="189" t="s">
        <v>1117</v>
      </c>
      <c r="E137" s="125">
        <v>5</v>
      </c>
      <c r="F137" s="125" t="s">
        <v>1349</v>
      </c>
      <c r="G137" s="138" t="s">
        <v>916</v>
      </c>
      <c r="H137" s="188" t="s">
        <v>1699</v>
      </c>
      <c r="I137" s="133" t="s">
        <v>942</v>
      </c>
      <c r="J137" s="133"/>
      <c r="K137" s="133" t="s">
        <v>943</v>
      </c>
      <c r="L137" s="133"/>
      <c r="M137" s="133" t="s">
        <v>953</v>
      </c>
      <c r="N137" s="138" t="s">
        <v>944</v>
      </c>
      <c r="O137" s="242"/>
      <c r="P137" s="242" t="s">
        <v>1109</v>
      </c>
      <c r="Q137" s="189"/>
      <c r="R137" s="125"/>
      <c r="S137" s="125"/>
      <c r="T137" s="137"/>
      <c r="U137" s="242"/>
      <c r="V137" s="199" t="s">
        <v>1828</v>
      </c>
      <c r="W137" s="121" t="s">
        <v>1854</v>
      </c>
      <c r="X137" s="311" t="s">
        <v>1574</v>
      </c>
      <c r="Y137" s="295"/>
    </row>
    <row r="138" spans="1:25" ht="60.75" customHeight="1" x14ac:dyDescent="0.15">
      <c r="A138" s="125" t="s">
        <v>1109</v>
      </c>
      <c r="B138" s="125">
        <v>133</v>
      </c>
      <c r="C138" s="125" t="s">
        <v>1110</v>
      </c>
      <c r="D138" s="189" t="s">
        <v>1114</v>
      </c>
      <c r="E138" s="125">
        <v>5</v>
      </c>
      <c r="F138" s="125" t="s">
        <v>1349</v>
      </c>
      <c r="G138" s="137" t="s">
        <v>917</v>
      </c>
      <c r="H138" s="189" t="s">
        <v>1002</v>
      </c>
      <c r="I138" s="125" t="s">
        <v>957</v>
      </c>
      <c r="J138" s="125"/>
      <c r="K138" s="125"/>
      <c r="L138" s="125"/>
      <c r="M138" s="125" t="s">
        <v>1003</v>
      </c>
      <c r="N138" s="137" t="s">
        <v>944</v>
      </c>
      <c r="O138" s="244" t="s">
        <v>1109</v>
      </c>
      <c r="P138" s="244" t="s">
        <v>1109</v>
      </c>
      <c r="Q138" s="189"/>
      <c r="R138" s="125"/>
      <c r="S138" s="125"/>
      <c r="T138" s="137"/>
      <c r="U138" s="244"/>
      <c r="V138" s="199" t="s">
        <v>1828</v>
      </c>
      <c r="W138" s="121" t="s">
        <v>1834</v>
      </c>
      <c r="X138" s="311" t="s">
        <v>1574</v>
      </c>
      <c r="Y138" s="295"/>
    </row>
    <row r="139" spans="1:25" ht="114" customHeight="1" x14ac:dyDescent="0.15">
      <c r="A139" s="231" t="s">
        <v>1109</v>
      </c>
      <c r="B139" s="231">
        <v>134</v>
      </c>
      <c r="C139" s="231" t="s">
        <v>1123</v>
      </c>
      <c r="D139" s="230" t="s">
        <v>1114</v>
      </c>
      <c r="E139" s="231">
        <v>5</v>
      </c>
      <c r="F139" s="231" t="s">
        <v>1123</v>
      </c>
      <c r="G139" s="219" t="s">
        <v>917</v>
      </c>
      <c r="H139" s="230" t="s">
        <v>1129</v>
      </c>
      <c r="I139" s="231" t="s">
        <v>957</v>
      </c>
      <c r="J139" s="231"/>
      <c r="K139" s="231"/>
      <c r="L139" s="231"/>
      <c r="M139" s="217" t="s">
        <v>1491</v>
      </c>
      <c r="N139" s="219" t="s">
        <v>944</v>
      </c>
      <c r="O139" s="243" t="s">
        <v>19</v>
      </c>
      <c r="P139" s="243" t="s">
        <v>921</v>
      </c>
      <c r="Q139" s="230"/>
      <c r="R139" s="231"/>
      <c r="S139" s="231"/>
      <c r="T139" s="219"/>
      <c r="U139" s="243"/>
      <c r="V139" s="225" t="s">
        <v>1821</v>
      </c>
      <c r="W139" s="226"/>
      <c r="X139" s="313"/>
      <c r="Y139" s="297"/>
    </row>
    <row r="140" spans="1:25" ht="69.75" customHeight="1" x14ac:dyDescent="0.15">
      <c r="A140" s="125" t="s">
        <v>1109</v>
      </c>
      <c r="B140" s="125">
        <v>135</v>
      </c>
      <c r="C140" s="125" t="s">
        <v>1110</v>
      </c>
      <c r="D140" s="189" t="s">
        <v>1117</v>
      </c>
      <c r="E140" s="125">
        <v>5</v>
      </c>
      <c r="F140" s="125" t="s">
        <v>1344</v>
      </c>
      <c r="G140" s="137" t="s">
        <v>916</v>
      </c>
      <c r="H140" s="189" t="s">
        <v>1702</v>
      </c>
      <c r="I140" s="125" t="s">
        <v>942</v>
      </c>
      <c r="J140" s="125"/>
      <c r="K140" s="125" t="s">
        <v>943</v>
      </c>
      <c r="L140" s="125"/>
      <c r="M140" s="125" t="s">
        <v>953</v>
      </c>
      <c r="N140" s="137" t="s">
        <v>944</v>
      </c>
      <c r="O140" s="244"/>
      <c r="P140" s="244" t="s">
        <v>1109</v>
      </c>
      <c r="Q140" s="189"/>
      <c r="R140" s="125"/>
      <c r="S140" s="125"/>
      <c r="T140" s="137"/>
      <c r="U140" s="242"/>
      <c r="V140" s="199" t="s">
        <v>1828</v>
      </c>
      <c r="W140" s="121"/>
      <c r="X140" s="311"/>
      <c r="Y140" s="295"/>
    </row>
    <row r="141" spans="1:25" ht="88.5" customHeight="1" x14ac:dyDescent="0.15">
      <c r="A141" s="125" t="s">
        <v>1109</v>
      </c>
      <c r="B141" s="125">
        <v>136</v>
      </c>
      <c r="C141" s="125" t="s">
        <v>1110</v>
      </c>
      <c r="D141" s="189" t="s">
        <v>1114</v>
      </c>
      <c r="E141" s="125">
        <v>5</v>
      </c>
      <c r="F141" s="125" t="s">
        <v>1348</v>
      </c>
      <c r="G141" s="137" t="s">
        <v>917</v>
      </c>
      <c r="H141" s="189" t="s">
        <v>1005</v>
      </c>
      <c r="I141" s="125" t="s">
        <v>957</v>
      </c>
      <c r="J141" s="125"/>
      <c r="K141" s="125"/>
      <c r="L141" s="125"/>
      <c r="M141" s="125" t="s">
        <v>1004</v>
      </c>
      <c r="N141" s="137" t="s">
        <v>944</v>
      </c>
      <c r="O141" s="244" t="s">
        <v>1109</v>
      </c>
      <c r="P141" s="244" t="s">
        <v>1109</v>
      </c>
      <c r="Q141" s="189"/>
      <c r="R141" s="125"/>
      <c r="S141" s="125"/>
      <c r="T141" s="137"/>
      <c r="U141" s="244"/>
      <c r="V141" s="199" t="s">
        <v>1828</v>
      </c>
      <c r="W141" s="121"/>
      <c r="X141" s="311"/>
      <c r="Y141" s="295"/>
    </row>
    <row r="142" spans="1:25" ht="59.25" customHeight="1" x14ac:dyDescent="0.15">
      <c r="A142" s="133" t="s">
        <v>1109</v>
      </c>
      <c r="B142" s="133">
        <v>137</v>
      </c>
      <c r="C142" s="133" t="s">
        <v>1110</v>
      </c>
      <c r="D142" s="188" t="s">
        <v>1117</v>
      </c>
      <c r="E142" s="133">
        <v>5</v>
      </c>
      <c r="F142" s="133" t="s">
        <v>1346</v>
      </c>
      <c r="G142" s="138" t="s">
        <v>916</v>
      </c>
      <c r="H142" s="188" t="s">
        <v>1703</v>
      </c>
      <c r="I142" s="133" t="s">
        <v>942</v>
      </c>
      <c r="J142" s="133"/>
      <c r="K142" s="133" t="s">
        <v>943</v>
      </c>
      <c r="L142" s="133"/>
      <c r="M142" s="133" t="s">
        <v>953</v>
      </c>
      <c r="N142" s="138" t="s">
        <v>944</v>
      </c>
      <c r="O142" s="242"/>
      <c r="P142" s="242" t="s">
        <v>1109</v>
      </c>
      <c r="Q142" s="188"/>
      <c r="R142" s="133"/>
      <c r="S142" s="133"/>
      <c r="T142" s="138"/>
      <c r="U142" s="242"/>
      <c r="V142" s="199" t="s">
        <v>1828</v>
      </c>
      <c r="W142" s="121"/>
      <c r="X142" s="311"/>
      <c r="Y142" s="295"/>
    </row>
    <row r="143" spans="1:25" ht="84" customHeight="1" x14ac:dyDescent="0.15">
      <c r="A143" s="133" t="s">
        <v>1109</v>
      </c>
      <c r="B143" s="133">
        <v>138</v>
      </c>
      <c r="C143" s="133" t="s">
        <v>1110</v>
      </c>
      <c r="D143" s="188" t="s">
        <v>1114</v>
      </c>
      <c r="E143" s="133">
        <v>5</v>
      </c>
      <c r="F143" s="133" t="s">
        <v>1349</v>
      </c>
      <c r="G143" s="138" t="s">
        <v>917</v>
      </c>
      <c r="H143" s="189" t="s">
        <v>1005</v>
      </c>
      <c r="I143" s="125" t="s">
        <v>957</v>
      </c>
      <c r="J143" s="125"/>
      <c r="K143" s="125"/>
      <c r="L143" s="125"/>
      <c r="M143" s="125" t="s">
        <v>1004</v>
      </c>
      <c r="N143" s="137" t="s">
        <v>944</v>
      </c>
      <c r="O143" s="242" t="s">
        <v>1109</v>
      </c>
      <c r="P143" s="242" t="s">
        <v>1109</v>
      </c>
      <c r="Q143" s="188"/>
      <c r="R143" s="133"/>
      <c r="S143" s="133"/>
      <c r="T143" s="138"/>
      <c r="U143" s="244"/>
      <c r="V143" s="199" t="s">
        <v>1828</v>
      </c>
      <c r="W143" s="121"/>
      <c r="X143" s="311"/>
      <c r="Y143" s="295"/>
    </row>
    <row r="144" spans="1:25" ht="49.5" customHeight="1" x14ac:dyDescent="0.15">
      <c r="A144" s="133" t="s">
        <v>1109</v>
      </c>
      <c r="B144" s="133">
        <v>139</v>
      </c>
      <c r="C144" s="133" t="s">
        <v>1110</v>
      </c>
      <c r="D144" s="188" t="s">
        <v>1117</v>
      </c>
      <c r="E144" s="133">
        <v>5</v>
      </c>
      <c r="F144" s="133" t="s">
        <v>1350</v>
      </c>
      <c r="G144" s="138" t="s">
        <v>916</v>
      </c>
      <c r="H144" s="188" t="s">
        <v>1621</v>
      </c>
      <c r="I144" s="133" t="s">
        <v>942</v>
      </c>
      <c r="J144" s="133"/>
      <c r="K144" s="133" t="s">
        <v>943</v>
      </c>
      <c r="L144" s="133"/>
      <c r="M144" s="133" t="s">
        <v>953</v>
      </c>
      <c r="N144" s="138" t="s">
        <v>944</v>
      </c>
      <c r="O144" s="242"/>
      <c r="P144" s="242" t="s">
        <v>1109</v>
      </c>
      <c r="Q144" s="188"/>
      <c r="R144" s="133"/>
      <c r="S144" s="133"/>
      <c r="T144" s="138"/>
      <c r="U144" s="242"/>
      <c r="V144" s="199" t="s">
        <v>1828</v>
      </c>
      <c r="W144" s="121" t="s">
        <v>1855</v>
      </c>
      <c r="X144" s="311" t="s">
        <v>1574</v>
      </c>
      <c r="Y144" s="295"/>
    </row>
    <row r="145" spans="1:25" ht="71.25" customHeight="1" x14ac:dyDescent="0.15">
      <c r="A145" s="133" t="s">
        <v>1109</v>
      </c>
      <c r="B145" s="133">
        <v>140</v>
      </c>
      <c r="C145" s="133" t="s">
        <v>1110</v>
      </c>
      <c r="D145" s="188" t="s">
        <v>1114</v>
      </c>
      <c r="E145" s="133">
        <v>5</v>
      </c>
      <c r="F145" s="133" t="s">
        <v>1351</v>
      </c>
      <c r="G145" s="138" t="s">
        <v>917</v>
      </c>
      <c r="H145" s="188" t="s">
        <v>1002</v>
      </c>
      <c r="I145" s="133" t="s">
        <v>957</v>
      </c>
      <c r="J145" s="133"/>
      <c r="K145" s="133"/>
      <c r="L145" s="133"/>
      <c r="M145" s="133" t="s">
        <v>1571</v>
      </c>
      <c r="N145" s="138" t="s">
        <v>944</v>
      </c>
      <c r="O145" s="242" t="s">
        <v>1109</v>
      </c>
      <c r="P145" s="242" t="s">
        <v>1109</v>
      </c>
      <c r="Q145" s="188"/>
      <c r="R145" s="133"/>
      <c r="S145" s="133"/>
      <c r="T145" s="138"/>
      <c r="U145" s="242"/>
      <c r="V145" s="199" t="s">
        <v>1828</v>
      </c>
      <c r="W145" s="121" t="s">
        <v>1834</v>
      </c>
      <c r="X145" s="311" t="s">
        <v>1574</v>
      </c>
      <c r="Y145" s="295"/>
    </row>
    <row r="146" spans="1:25" ht="50.25" customHeight="1" x14ac:dyDescent="0.15">
      <c r="A146" s="133" t="s">
        <v>1109</v>
      </c>
      <c r="B146" s="133">
        <v>141</v>
      </c>
      <c r="C146" s="133" t="s">
        <v>1110</v>
      </c>
      <c r="D146" s="188" t="s">
        <v>1117</v>
      </c>
      <c r="E146" s="133">
        <v>5</v>
      </c>
      <c r="F146" s="133" t="s">
        <v>1350</v>
      </c>
      <c r="G146" s="138" t="s">
        <v>916</v>
      </c>
      <c r="H146" s="188" t="s">
        <v>1622</v>
      </c>
      <c r="I146" s="133" t="s">
        <v>942</v>
      </c>
      <c r="J146" s="133"/>
      <c r="K146" s="133" t="s">
        <v>943</v>
      </c>
      <c r="L146" s="133"/>
      <c r="M146" s="133" t="s">
        <v>953</v>
      </c>
      <c r="N146" s="138" t="s">
        <v>944</v>
      </c>
      <c r="O146" s="242"/>
      <c r="P146" s="242" t="s">
        <v>1109</v>
      </c>
      <c r="Q146" s="188"/>
      <c r="R146" s="133"/>
      <c r="S146" s="133"/>
      <c r="T146" s="138"/>
      <c r="U146" s="242" t="s">
        <v>1109</v>
      </c>
      <c r="V146" s="199" t="s">
        <v>1828</v>
      </c>
      <c r="W146" s="121" t="s">
        <v>1834</v>
      </c>
      <c r="X146" s="311" t="s">
        <v>1574</v>
      </c>
      <c r="Y146" s="295"/>
    </row>
    <row r="147" spans="1:25" ht="81" customHeight="1" x14ac:dyDescent="0.15">
      <c r="A147" s="125" t="s">
        <v>1109</v>
      </c>
      <c r="B147" s="125">
        <v>142</v>
      </c>
      <c r="C147" s="125" t="s">
        <v>1110</v>
      </c>
      <c r="D147" s="189" t="s">
        <v>1114</v>
      </c>
      <c r="E147" s="125">
        <v>5</v>
      </c>
      <c r="F147" s="125" t="s">
        <v>1351</v>
      </c>
      <c r="G147" s="137" t="s">
        <v>917</v>
      </c>
      <c r="H147" s="189" t="s">
        <v>1002</v>
      </c>
      <c r="I147" s="125" t="s">
        <v>957</v>
      </c>
      <c r="J147" s="125"/>
      <c r="K147" s="125"/>
      <c r="L147" s="125"/>
      <c r="M147" s="125" t="s">
        <v>1571</v>
      </c>
      <c r="N147" s="137" t="s">
        <v>944</v>
      </c>
      <c r="O147" s="244" t="s">
        <v>1109</v>
      </c>
      <c r="P147" s="244" t="s">
        <v>1109</v>
      </c>
      <c r="Q147" s="189" t="s">
        <v>1189</v>
      </c>
      <c r="R147" s="129" t="s">
        <v>1190</v>
      </c>
      <c r="S147" s="161" t="s">
        <v>1191</v>
      </c>
      <c r="T147" s="137" t="s">
        <v>1145</v>
      </c>
      <c r="U147" s="244"/>
      <c r="V147" s="199" t="s">
        <v>1828</v>
      </c>
      <c r="W147" s="121" t="s">
        <v>1834</v>
      </c>
      <c r="X147" s="311" t="s">
        <v>1574</v>
      </c>
      <c r="Y147" s="295"/>
    </row>
    <row r="148" spans="1:25" ht="92.25" customHeight="1" x14ac:dyDescent="0.15">
      <c r="A148" s="231" t="s">
        <v>1109</v>
      </c>
      <c r="B148" s="231">
        <v>143</v>
      </c>
      <c r="C148" s="231" t="s">
        <v>1123</v>
      </c>
      <c r="D148" s="230" t="s">
        <v>1117</v>
      </c>
      <c r="E148" s="231">
        <v>5</v>
      </c>
      <c r="F148" s="231" t="s">
        <v>1123</v>
      </c>
      <c r="G148" s="219" t="s">
        <v>916</v>
      </c>
      <c r="H148" s="230" t="s">
        <v>1131</v>
      </c>
      <c r="I148" s="231" t="s">
        <v>1130</v>
      </c>
      <c r="J148" s="231"/>
      <c r="K148" s="231"/>
      <c r="L148" s="231"/>
      <c r="M148" s="231" t="s">
        <v>1492</v>
      </c>
      <c r="N148" s="219" t="s">
        <v>944</v>
      </c>
      <c r="O148" s="243" t="s">
        <v>19</v>
      </c>
      <c r="P148" s="243" t="s">
        <v>921</v>
      </c>
      <c r="Q148" s="230"/>
      <c r="R148" s="231"/>
      <c r="S148" s="231"/>
      <c r="T148" s="219"/>
      <c r="U148" s="243"/>
      <c r="V148" s="225" t="s">
        <v>1821</v>
      </c>
      <c r="W148" s="231"/>
      <c r="X148" s="320"/>
      <c r="Y148" s="305"/>
    </row>
    <row r="149" spans="1:25" ht="70.5" customHeight="1" x14ac:dyDescent="0.15">
      <c r="A149" s="231" t="s">
        <v>1109</v>
      </c>
      <c r="B149" s="231">
        <v>144</v>
      </c>
      <c r="C149" s="231" t="s">
        <v>1123</v>
      </c>
      <c r="D149" s="230" t="s">
        <v>1114</v>
      </c>
      <c r="E149" s="231">
        <v>5</v>
      </c>
      <c r="F149" s="231" t="s">
        <v>1123</v>
      </c>
      <c r="G149" s="219" t="s">
        <v>917</v>
      </c>
      <c r="H149" s="230" t="s">
        <v>1132</v>
      </c>
      <c r="I149" s="231" t="s">
        <v>957</v>
      </c>
      <c r="J149" s="231"/>
      <c r="K149" s="231"/>
      <c r="L149" s="231"/>
      <c r="M149" s="231" t="s">
        <v>1133</v>
      </c>
      <c r="N149" s="219" t="s">
        <v>944</v>
      </c>
      <c r="O149" s="243" t="s">
        <v>19</v>
      </c>
      <c r="P149" s="243" t="s">
        <v>921</v>
      </c>
      <c r="Q149" s="230"/>
      <c r="R149" s="231"/>
      <c r="S149" s="231"/>
      <c r="T149" s="219"/>
      <c r="U149" s="243"/>
      <c r="V149" s="225" t="s">
        <v>1821</v>
      </c>
      <c r="W149" s="231"/>
      <c r="X149" s="320"/>
      <c r="Y149" s="305"/>
    </row>
    <row r="150" spans="1:25" ht="75.75" customHeight="1" x14ac:dyDescent="0.15">
      <c r="A150" s="125" t="s">
        <v>1109</v>
      </c>
      <c r="B150" s="125">
        <v>145</v>
      </c>
      <c r="C150" s="125" t="s">
        <v>1110</v>
      </c>
      <c r="D150" s="189" t="s">
        <v>1117</v>
      </c>
      <c r="E150" s="125">
        <v>5</v>
      </c>
      <c r="F150" s="125" t="s">
        <v>1352</v>
      </c>
      <c r="G150" s="137" t="s">
        <v>916</v>
      </c>
      <c r="H150" s="189" t="s">
        <v>1625</v>
      </c>
      <c r="I150" s="125" t="s">
        <v>942</v>
      </c>
      <c r="J150" s="125"/>
      <c r="K150" s="125" t="s">
        <v>943</v>
      </c>
      <c r="L150" s="125"/>
      <c r="M150" s="125" t="s">
        <v>953</v>
      </c>
      <c r="N150" s="137" t="s">
        <v>944</v>
      </c>
      <c r="O150" s="244"/>
      <c r="P150" s="244" t="s">
        <v>1109</v>
      </c>
      <c r="Q150" s="189"/>
      <c r="R150" s="125"/>
      <c r="S150" s="125"/>
      <c r="T150" s="137"/>
      <c r="U150" s="244"/>
      <c r="V150" s="199" t="s">
        <v>1828</v>
      </c>
      <c r="W150" s="121"/>
      <c r="X150" s="311"/>
      <c r="Y150" s="295"/>
    </row>
    <row r="151" spans="1:25" ht="68.25" customHeight="1" x14ac:dyDescent="0.15">
      <c r="A151" s="133" t="s">
        <v>1109</v>
      </c>
      <c r="B151" s="133">
        <v>146</v>
      </c>
      <c r="C151" s="133" t="s">
        <v>1110</v>
      </c>
      <c r="D151" s="188" t="s">
        <v>1114</v>
      </c>
      <c r="E151" s="133">
        <v>5</v>
      </c>
      <c r="F151" s="133" t="s">
        <v>1353</v>
      </c>
      <c r="G151" s="138" t="s">
        <v>917</v>
      </c>
      <c r="H151" s="188" t="s">
        <v>1006</v>
      </c>
      <c r="I151" s="133" t="s">
        <v>957</v>
      </c>
      <c r="J151" s="133"/>
      <c r="K151" s="133"/>
      <c r="L151" s="133"/>
      <c r="M151" s="133" t="s">
        <v>1570</v>
      </c>
      <c r="N151" s="138" t="s">
        <v>944</v>
      </c>
      <c r="O151" s="242" t="s">
        <v>1109</v>
      </c>
      <c r="P151" s="242" t="s">
        <v>1109</v>
      </c>
      <c r="Q151" s="188"/>
      <c r="R151" s="133"/>
      <c r="S151" s="133"/>
      <c r="T151" s="138"/>
      <c r="U151" s="242"/>
      <c r="V151" s="199" t="s">
        <v>1828</v>
      </c>
      <c r="W151" s="121"/>
      <c r="X151" s="311"/>
      <c r="Y151" s="295"/>
    </row>
    <row r="152" spans="1:25" ht="78" customHeight="1" x14ac:dyDescent="0.15">
      <c r="A152" s="133" t="s">
        <v>1109</v>
      </c>
      <c r="B152" s="133">
        <v>147</v>
      </c>
      <c r="C152" s="133" t="s">
        <v>1110</v>
      </c>
      <c r="D152" s="188" t="s">
        <v>1117</v>
      </c>
      <c r="E152" s="133">
        <v>5</v>
      </c>
      <c r="F152" s="133" t="s">
        <v>1352</v>
      </c>
      <c r="G152" s="138" t="s">
        <v>916</v>
      </c>
      <c r="H152" s="188" t="s">
        <v>1626</v>
      </c>
      <c r="I152" s="133" t="s">
        <v>942</v>
      </c>
      <c r="J152" s="133"/>
      <c r="K152" s="133" t="s">
        <v>943</v>
      </c>
      <c r="L152" s="133"/>
      <c r="M152" s="133" t="s">
        <v>953</v>
      </c>
      <c r="N152" s="138" t="s">
        <v>944</v>
      </c>
      <c r="O152" s="242"/>
      <c r="P152" s="242" t="s">
        <v>1109</v>
      </c>
      <c r="Q152" s="188"/>
      <c r="R152" s="133"/>
      <c r="S152" s="133"/>
      <c r="T152" s="138"/>
      <c r="U152" s="242"/>
      <c r="V152" s="199" t="s">
        <v>1828</v>
      </c>
      <c r="W152" s="121"/>
      <c r="X152" s="311"/>
      <c r="Y152" s="295"/>
    </row>
    <row r="153" spans="1:25" ht="71.25" customHeight="1" x14ac:dyDescent="0.15">
      <c r="A153" s="133" t="s">
        <v>1109</v>
      </c>
      <c r="B153" s="133">
        <v>148</v>
      </c>
      <c r="C153" s="133" t="s">
        <v>1110</v>
      </c>
      <c r="D153" s="188" t="s">
        <v>1114</v>
      </c>
      <c r="E153" s="133">
        <v>5</v>
      </c>
      <c r="F153" s="133" t="s">
        <v>1353</v>
      </c>
      <c r="G153" s="138" t="s">
        <v>917</v>
      </c>
      <c r="H153" s="188" t="s">
        <v>1006</v>
      </c>
      <c r="I153" s="133" t="s">
        <v>957</v>
      </c>
      <c r="J153" s="133"/>
      <c r="K153" s="133"/>
      <c r="L153" s="133"/>
      <c r="M153" s="133" t="s">
        <v>1570</v>
      </c>
      <c r="N153" s="138" t="s">
        <v>944</v>
      </c>
      <c r="O153" s="242" t="s">
        <v>1109</v>
      </c>
      <c r="P153" s="242" t="s">
        <v>1109</v>
      </c>
      <c r="Q153" s="188"/>
      <c r="R153" s="133"/>
      <c r="S153" s="133"/>
      <c r="T153" s="138"/>
      <c r="U153" s="242"/>
      <c r="V153" s="199" t="s">
        <v>1828</v>
      </c>
      <c r="W153" s="121"/>
      <c r="X153" s="311"/>
      <c r="Y153" s="295"/>
    </row>
    <row r="154" spans="1:25" ht="69" customHeight="1" x14ac:dyDescent="0.15">
      <c r="A154" s="125" t="s">
        <v>1109</v>
      </c>
      <c r="B154" s="125">
        <v>149</v>
      </c>
      <c r="C154" s="125" t="s">
        <v>1110</v>
      </c>
      <c r="D154" s="189" t="s">
        <v>1117</v>
      </c>
      <c r="E154" s="125">
        <v>5</v>
      </c>
      <c r="F154" s="125" t="s">
        <v>1354</v>
      </c>
      <c r="G154" s="137" t="s">
        <v>916</v>
      </c>
      <c r="H154" s="189" t="s">
        <v>1627</v>
      </c>
      <c r="I154" s="125" t="s">
        <v>942</v>
      </c>
      <c r="J154" s="125"/>
      <c r="K154" s="125" t="s">
        <v>943</v>
      </c>
      <c r="L154" s="125"/>
      <c r="M154" s="125" t="s">
        <v>953</v>
      </c>
      <c r="N154" s="137" t="s">
        <v>944</v>
      </c>
      <c r="O154" s="244"/>
      <c r="P154" s="244" t="s">
        <v>1109</v>
      </c>
      <c r="Q154" s="189"/>
      <c r="R154" s="125"/>
      <c r="S154" s="125"/>
      <c r="T154" s="137"/>
      <c r="U154" s="244"/>
      <c r="V154" s="199" t="s">
        <v>1828</v>
      </c>
      <c r="W154" s="121"/>
      <c r="X154" s="311"/>
      <c r="Y154" s="295"/>
    </row>
    <row r="155" spans="1:25" ht="74.25" customHeight="1" thickBot="1" x14ac:dyDescent="0.2">
      <c r="A155" s="142" t="s">
        <v>1109</v>
      </c>
      <c r="B155" s="142">
        <v>150</v>
      </c>
      <c r="C155" s="142" t="s">
        <v>1110</v>
      </c>
      <c r="D155" s="195" t="s">
        <v>1114</v>
      </c>
      <c r="E155" s="142">
        <v>5</v>
      </c>
      <c r="F155" s="142" t="s">
        <v>1355</v>
      </c>
      <c r="G155" s="175" t="s">
        <v>917</v>
      </c>
      <c r="H155" s="195" t="s">
        <v>1006</v>
      </c>
      <c r="I155" s="142" t="s">
        <v>957</v>
      </c>
      <c r="J155" s="142"/>
      <c r="K155" s="142"/>
      <c r="L155" s="142"/>
      <c r="M155" s="142" t="s">
        <v>1570</v>
      </c>
      <c r="N155" s="266" t="s">
        <v>944</v>
      </c>
      <c r="O155" s="267" t="s">
        <v>1109</v>
      </c>
      <c r="P155" s="267" t="s">
        <v>1109</v>
      </c>
      <c r="Q155" s="268"/>
      <c r="R155" s="269"/>
      <c r="S155" s="269"/>
      <c r="T155" s="266"/>
      <c r="U155" s="267"/>
      <c r="V155" s="212" t="s">
        <v>1828</v>
      </c>
      <c r="W155" s="169"/>
      <c r="X155" s="321"/>
      <c r="Y155" s="306"/>
    </row>
    <row r="156" spans="1:25" ht="40" customHeight="1" thickBot="1" x14ac:dyDescent="0.2">
      <c r="A156" s="424" t="s">
        <v>1104</v>
      </c>
      <c r="B156" s="425"/>
      <c r="C156" s="426"/>
      <c r="D156" s="383"/>
      <c r="E156" s="384"/>
      <c r="F156" s="384"/>
      <c r="G156" s="384"/>
      <c r="H156" s="383"/>
      <c r="I156" s="384"/>
      <c r="J156" s="384"/>
      <c r="K156" s="384"/>
      <c r="L156" s="384"/>
      <c r="M156" s="384"/>
      <c r="N156" s="384"/>
      <c r="O156" s="399"/>
      <c r="P156" s="399"/>
      <c r="Q156" s="393"/>
      <c r="R156" s="394"/>
      <c r="S156" s="394"/>
      <c r="T156" s="394"/>
      <c r="U156" s="390"/>
      <c r="V156" s="400" t="s">
        <v>1498</v>
      </c>
      <c r="W156" s="401" t="s">
        <v>1829</v>
      </c>
      <c r="X156" s="402"/>
      <c r="Y156" s="403"/>
    </row>
    <row r="157" spans="1:25" ht="158.25" customHeight="1" x14ac:dyDescent="0.15">
      <c r="A157" s="157" t="s">
        <v>1109</v>
      </c>
      <c r="B157" s="157">
        <v>151</v>
      </c>
      <c r="C157" s="157" t="s">
        <v>1098</v>
      </c>
      <c r="D157" s="200" t="s">
        <v>1098</v>
      </c>
      <c r="E157" s="157">
        <v>6</v>
      </c>
      <c r="F157" s="157" t="s">
        <v>1098</v>
      </c>
      <c r="G157" s="178" t="s">
        <v>916</v>
      </c>
      <c r="H157" s="200" t="s">
        <v>1493</v>
      </c>
      <c r="I157" s="157" t="s">
        <v>1086</v>
      </c>
      <c r="J157" s="157" t="s">
        <v>1087</v>
      </c>
      <c r="K157" s="157"/>
      <c r="L157" s="157" t="s">
        <v>1494</v>
      </c>
      <c r="M157" s="157" t="s">
        <v>1088</v>
      </c>
      <c r="N157" s="178" t="s">
        <v>944</v>
      </c>
      <c r="O157" s="241"/>
      <c r="P157" s="241" t="s">
        <v>1109</v>
      </c>
      <c r="Q157" s="200" t="s">
        <v>1277</v>
      </c>
      <c r="R157" s="157" t="s">
        <v>1276</v>
      </c>
      <c r="S157" s="157" t="s">
        <v>1290</v>
      </c>
      <c r="T157" s="178" t="s">
        <v>1153</v>
      </c>
      <c r="U157" s="241"/>
      <c r="V157" s="208" t="s">
        <v>1498</v>
      </c>
      <c r="W157" s="155" t="s">
        <v>1819</v>
      </c>
      <c r="X157" s="316"/>
      <c r="Y157" s="301"/>
    </row>
    <row r="158" spans="1:25" ht="114" customHeight="1" x14ac:dyDescent="0.15">
      <c r="A158" s="125" t="s">
        <v>1109</v>
      </c>
      <c r="B158" s="125">
        <v>152</v>
      </c>
      <c r="C158" s="125" t="s">
        <v>1110</v>
      </c>
      <c r="D158" s="189" t="s">
        <v>1117</v>
      </c>
      <c r="E158" s="125">
        <v>6</v>
      </c>
      <c r="F158" s="125" t="s">
        <v>1356</v>
      </c>
      <c r="G158" s="137" t="s">
        <v>916</v>
      </c>
      <c r="H158" s="189" t="s">
        <v>1495</v>
      </c>
      <c r="I158" s="125" t="s">
        <v>942</v>
      </c>
      <c r="J158" s="125"/>
      <c r="K158" s="125" t="s">
        <v>943</v>
      </c>
      <c r="L158" s="125"/>
      <c r="M158" s="125" t="s">
        <v>1015</v>
      </c>
      <c r="N158" s="137" t="s">
        <v>944</v>
      </c>
      <c r="O158" s="244"/>
      <c r="P158" s="244" t="s">
        <v>1109</v>
      </c>
      <c r="Q158" s="189" t="s">
        <v>1192</v>
      </c>
      <c r="R158" s="125" t="s">
        <v>1193</v>
      </c>
      <c r="S158" s="137" t="s">
        <v>1194</v>
      </c>
      <c r="T158" s="137" t="s">
        <v>1145</v>
      </c>
      <c r="U158" s="244"/>
      <c r="V158" s="199" t="s">
        <v>1911</v>
      </c>
      <c r="W158" s="121" t="s">
        <v>1856</v>
      </c>
      <c r="X158" s="311" t="s">
        <v>1574</v>
      </c>
      <c r="Y158" s="295"/>
    </row>
    <row r="159" spans="1:25" ht="72" customHeight="1" x14ac:dyDescent="0.15">
      <c r="A159" s="133" t="s">
        <v>1109</v>
      </c>
      <c r="B159" s="133">
        <v>153</v>
      </c>
      <c r="C159" s="133" t="s">
        <v>1110</v>
      </c>
      <c r="D159" s="188" t="s">
        <v>1114</v>
      </c>
      <c r="E159" s="133">
        <v>6</v>
      </c>
      <c r="F159" s="133" t="s">
        <v>1357</v>
      </c>
      <c r="G159" s="136" t="s">
        <v>917</v>
      </c>
      <c r="H159" s="188" t="s">
        <v>1686</v>
      </c>
      <c r="I159" s="133" t="s">
        <v>957</v>
      </c>
      <c r="J159" s="133"/>
      <c r="K159" s="133"/>
      <c r="L159" s="133"/>
      <c r="M159" s="133" t="s">
        <v>1496</v>
      </c>
      <c r="N159" s="138" t="s">
        <v>944</v>
      </c>
      <c r="O159" s="242"/>
      <c r="P159" s="242" t="s">
        <v>1109</v>
      </c>
      <c r="Q159" s="188"/>
      <c r="R159" s="133"/>
      <c r="S159" s="133"/>
      <c r="T159" s="138"/>
      <c r="U159" s="242"/>
      <c r="V159" s="199" t="s">
        <v>1911</v>
      </c>
      <c r="W159" s="121" t="s">
        <v>1857</v>
      </c>
      <c r="X159" s="311" t="s">
        <v>1574</v>
      </c>
      <c r="Y159" s="295"/>
    </row>
    <row r="160" spans="1:25" ht="55.5" customHeight="1" x14ac:dyDescent="0.15">
      <c r="A160" s="125" t="s">
        <v>1109</v>
      </c>
      <c r="B160" s="125">
        <v>154</v>
      </c>
      <c r="C160" s="125" t="s">
        <v>1110</v>
      </c>
      <c r="D160" s="189" t="s">
        <v>1117</v>
      </c>
      <c r="E160" s="125">
        <v>6</v>
      </c>
      <c r="F160" s="125" t="s">
        <v>1358</v>
      </c>
      <c r="G160" s="137" t="s">
        <v>916</v>
      </c>
      <c r="H160" s="189" t="s">
        <v>1688</v>
      </c>
      <c r="I160" s="125" t="s">
        <v>942</v>
      </c>
      <c r="J160" s="125"/>
      <c r="K160" s="125" t="s">
        <v>943</v>
      </c>
      <c r="L160" s="125"/>
      <c r="M160" s="125" t="s">
        <v>953</v>
      </c>
      <c r="N160" s="137" t="s">
        <v>944</v>
      </c>
      <c r="O160" s="244"/>
      <c r="P160" s="244" t="s">
        <v>1109</v>
      </c>
      <c r="Q160" s="189"/>
      <c r="R160" s="125"/>
      <c r="S160" s="125"/>
      <c r="T160" s="137"/>
      <c r="U160" s="244" t="s">
        <v>1270</v>
      </c>
      <c r="V160" s="199" t="s">
        <v>1911</v>
      </c>
      <c r="W160" s="121" t="s">
        <v>1858</v>
      </c>
      <c r="X160" s="311" t="s">
        <v>1574</v>
      </c>
      <c r="Y160" s="295"/>
    </row>
    <row r="161" spans="1:25" ht="58.5" customHeight="1" x14ac:dyDescent="0.15">
      <c r="A161" s="133" t="s">
        <v>1109</v>
      </c>
      <c r="B161" s="133">
        <v>155</v>
      </c>
      <c r="C161" s="133" t="s">
        <v>1110</v>
      </c>
      <c r="D161" s="188" t="s">
        <v>1114</v>
      </c>
      <c r="E161" s="133">
        <v>6</v>
      </c>
      <c r="F161" s="133" t="s">
        <v>1359</v>
      </c>
      <c r="G161" s="138" t="s">
        <v>917</v>
      </c>
      <c r="H161" s="188" t="s">
        <v>1018</v>
      </c>
      <c r="I161" s="133" t="s">
        <v>957</v>
      </c>
      <c r="J161" s="133"/>
      <c r="K161" s="133"/>
      <c r="L161" s="133"/>
      <c r="M161" s="133" t="s">
        <v>1019</v>
      </c>
      <c r="N161" s="138" t="s">
        <v>944</v>
      </c>
      <c r="O161" s="242" t="s">
        <v>1109</v>
      </c>
      <c r="P161" s="242" t="s">
        <v>1109</v>
      </c>
      <c r="Q161" s="188"/>
      <c r="R161" s="133"/>
      <c r="S161" s="133"/>
      <c r="T161" s="138"/>
      <c r="U161" s="242"/>
      <c r="V161" s="199" t="s">
        <v>1911</v>
      </c>
      <c r="W161" s="121" t="s">
        <v>1017</v>
      </c>
      <c r="X161" s="311" t="s">
        <v>1574</v>
      </c>
      <c r="Y161" s="295"/>
    </row>
    <row r="162" spans="1:25" ht="48" customHeight="1" x14ac:dyDescent="0.15">
      <c r="A162" s="125" t="s">
        <v>1109</v>
      </c>
      <c r="B162" s="125">
        <v>156</v>
      </c>
      <c r="C162" s="125" t="s">
        <v>1110</v>
      </c>
      <c r="D162" s="189" t="s">
        <v>1117</v>
      </c>
      <c r="E162" s="125">
        <v>6</v>
      </c>
      <c r="F162" s="125" t="s">
        <v>1358</v>
      </c>
      <c r="G162" s="137" t="s">
        <v>916</v>
      </c>
      <c r="H162" s="189" t="s">
        <v>1687</v>
      </c>
      <c r="I162" s="125" t="s">
        <v>942</v>
      </c>
      <c r="J162" s="125"/>
      <c r="K162" s="125" t="s">
        <v>943</v>
      </c>
      <c r="L162" s="125"/>
      <c r="M162" s="125" t="s">
        <v>953</v>
      </c>
      <c r="N162" s="161" t="s">
        <v>944</v>
      </c>
      <c r="O162" s="244"/>
      <c r="P162" s="244" t="s">
        <v>1109</v>
      </c>
      <c r="Q162" s="189"/>
      <c r="R162" s="125"/>
      <c r="S162" s="125"/>
      <c r="T162" s="137"/>
      <c r="U162" s="244" t="s">
        <v>1270</v>
      </c>
      <c r="V162" s="199" t="s">
        <v>1911</v>
      </c>
      <c r="W162" s="121" t="s">
        <v>1859</v>
      </c>
      <c r="X162" s="311"/>
      <c r="Y162" s="295"/>
    </row>
    <row r="163" spans="1:25" ht="61.5" customHeight="1" x14ac:dyDescent="0.15">
      <c r="A163" s="133" t="s">
        <v>1109</v>
      </c>
      <c r="B163" s="133">
        <v>157</v>
      </c>
      <c r="C163" s="133" t="s">
        <v>1110</v>
      </c>
      <c r="D163" s="188" t="s">
        <v>1114</v>
      </c>
      <c r="E163" s="133">
        <v>6</v>
      </c>
      <c r="F163" s="133" t="s">
        <v>1359</v>
      </c>
      <c r="G163" s="138" t="s">
        <v>917</v>
      </c>
      <c r="H163" s="188" t="s">
        <v>1020</v>
      </c>
      <c r="I163" s="133" t="s">
        <v>957</v>
      </c>
      <c r="J163" s="133"/>
      <c r="K163" s="133"/>
      <c r="L163" s="133"/>
      <c r="M163" s="133" t="s">
        <v>1021</v>
      </c>
      <c r="N163" s="138" t="s">
        <v>944</v>
      </c>
      <c r="O163" s="242" t="s">
        <v>1109</v>
      </c>
      <c r="P163" s="242" t="s">
        <v>1109</v>
      </c>
      <c r="Q163" s="188"/>
      <c r="R163" s="133"/>
      <c r="S163" s="133"/>
      <c r="T163" s="138"/>
      <c r="U163" s="242"/>
      <c r="V163" s="199" t="s">
        <v>1911</v>
      </c>
      <c r="W163" s="121" t="s">
        <v>1017</v>
      </c>
      <c r="X163" s="311"/>
      <c r="Y163" s="295"/>
    </row>
    <row r="164" spans="1:25" ht="87" customHeight="1" x14ac:dyDescent="0.15">
      <c r="A164" s="160" t="s">
        <v>1109</v>
      </c>
      <c r="B164" s="160">
        <v>158</v>
      </c>
      <c r="C164" s="160" t="s">
        <v>1098</v>
      </c>
      <c r="D164" s="196" t="s">
        <v>1098</v>
      </c>
      <c r="E164" s="160">
        <v>6</v>
      </c>
      <c r="F164" s="160" t="s">
        <v>1098</v>
      </c>
      <c r="G164" s="165" t="s">
        <v>917</v>
      </c>
      <c r="H164" s="196" t="s">
        <v>1497</v>
      </c>
      <c r="I164" s="160" t="s">
        <v>1084</v>
      </c>
      <c r="J164" s="160"/>
      <c r="K164" s="160"/>
      <c r="L164" s="160"/>
      <c r="M164" s="160" t="s">
        <v>1085</v>
      </c>
      <c r="N164" s="165" t="s">
        <v>944</v>
      </c>
      <c r="O164" s="250" t="s">
        <v>19</v>
      </c>
      <c r="P164" s="250" t="s">
        <v>1109</v>
      </c>
      <c r="Q164" s="186"/>
      <c r="R164" s="156"/>
      <c r="S164" s="157"/>
      <c r="T164" s="166"/>
      <c r="U164" s="250"/>
      <c r="V164" s="206" t="s">
        <v>1498</v>
      </c>
      <c r="W164" s="155" t="s">
        <v>1820</v>
      </c>
      <c r="X164" s="309"/>
      <c r="Y164" s="298"/>
    </row>
    <row r="165" spans="1:25" ht="37.5" customHeight="1" x14ac:dyDescent="0.15">
      <c r="A165" s="125" t="s">
        <v>1109</v>
      </c>
      <c r="B165" s="125">
        <v>159</v>
      </c>
      <c r="C165" s="125" t="s">
        <v>1110</v>
      </c>
      <c r="D165" s="189" t="s">
        <v>1117</v>
      </c>
      <c r="E165" s="125">
        <v>6</v>
      </c>
      <c r="F165" s="125" t="s">
        <v>1360</v>
      </c>
      <c r="G165" s="137" t="s">
        <v>916</v>
      </c>
      <c r="H165" s="189" t="s">
        <v>1499</v>
      </c>
      <c r="I165" s="125" t="s">
        <v>942</v>
      </c>
      <c r="J165" s="125"/>
      <c r="K165" s="125" t="s">
        <v>943</v>
      </c>
      <c r="L165" s="125"/>
      <c r="M165" s="125" t="s">
        <v>953</v>
      </c>
      <c r="N165" s="161" t="s">
        <v>944</v>
      </c>
      <c r="O165" s="244"/>
      <c r="P165" s="244" t="s">
        <v>1109</v>
      </c>
      <c r="Q165" s="189"/>
      <c r="R165" s="125"/>
      <c r="S165" s="125"/>
      <c r="T165" s="137"/>
      <c r="U165" s="244"/>
      <c r="V165" s="199" t="s">
        <v>1498</v>
      </c>
      <c r="W165" s="121" t="s">
        <v>1860</v>
      </c>
      <c r="X165" s="311"/>
      <c r="Y165" s="295"/>
    </row>
    <row r="166" spans="1:25" ht="63" customHeight="1" x14ac:dyDescent="0.15">
      <c r="A166" s="133" t="s">
        <v>1109</v>
      </c>
      <c r="B166" s="133">
        <v>160</v>
      </c>
      <c r="C166" s="133" t="s">
        <v>1110</v>
      </c>
      <c r="D166" s="188" t="s">
        <v>1114</v>
      </c>
      <c r="E166" s="133">
        <v>6</v>
      </c>
      <c r="F166" s="133" t="s">
        <v>1361</v>
      </c>
      <c r="G166" s="138" t="s">
        <v>917</v>
      </c>
      <c r="H166" s="188" t="s">
        <v>1501</v>
      </c>
      <c r="I166" s="133" t="s">
        <v>957</v>
      </c>
      <c r="J166" s="133"/>
      <c r="K166" s="133"/>
      <c r="L166" s="133"/>
      <c r="M166" s="133" t="s">
        <v>1500</v>
      </c>
      <c r="N166" s="138" t="s">
        <v>944</v>
      </c>
      <c r="O166" s="242" t="s">
        <v>1109</v>
      </c>
      <c r="P166" s="242" t="s">
        <v>1109</v>
      </c>
      <c r="Q166" s="188"/>
      <c r="R166" s="133"/>
      <c r="S166" s="133"/>
      <c r="T166" s="138"/>
      <c r="U166" s="242"/>
      <c r="V166" s="199" t="s">
        <v>1498</v>
      </c>
      <c r="W166" s="121" t="s">
        <v>1861</v>
      </c>
      <c r="X166" s="311"/>
      <c r="Y166" s="295"/>
    </row>
    <row r="167" spans="1:25" ht="56.25" customHeight="1" x14ac:dyDescent="0.15">
      <c r="A167" s="133" t="s">
        <v>1109</v>
      </c>
      <c r="B167" s="133">
        <v>161</v>
      </c>
      <c r="C167" s="133" t="s">
        <v>1110</v>
      </c>
      <c r="D167" s="188" t="s">
        <v>1118</v>
      </c>
      <c r="E167" s="133">
        <v>6</v>
      </c>
      <c r="F167" s="133" t="s">
        <v>1362</v>
      </c>
      <c r="G167" s="138" t="s">
        <v>917</v>
      </c>
      <c r="H167" s="188" t="s">
        <v>920</v>
      </c>
      <c r="I167" s="133" t="s">
        <v>957</v>
      </c>
      <c r="J167" s="133"/>
      <c r="K167" s="133"/>
      <c r="L167" s="133"/>
      <c r="M167" s="133" t="s">
        <v>1022</v>
      </c>
      <c r="N167" s="138" t="s">
        <v>944</v>
      </c>
      <c r="O167" s="242" t="s">
        <v>1109</v>
      </c>
      <c r="P167" s="242" t="s">
        <v>1109</v>
      </c>
      <c r="Q167" s="188"/>
      <c r="R167" s="133"/>
      <c r="S167" s="133"/>
      <c r="T167" s="138"/>
      <c r="U167" s="242"/>
      <c r="V167" s="210" t="s">
        <v>1498</v>
      </c>
      <c r="W167" s="124" t="s">
        <v>1862</v>
      </c>
      <c r="X167" s="319"/>
      <c r="Y167" s="304"/>
    </row>
    <row r="168" spans="1:25" ht="51" customHeight="1" x14ac:dyDescent="0.15">
      <c r="A168" s="133" t="s">
        <v>1109</v>
      </c>
      <c r="B168" s="133">
        <v>162</v>
      </c>
      <c r="C168" s="133" t="s">
        <v>1110</v>
      </c>
      <c r="D168" s="188" t="s">
        <v>1117</v>
      </c>
      <c r="E168" s="133">
        <v>6</v>
      </c>
      <c r="F168" s="133" t="s">
        <v>1364</v>
      </c>
      <c r="G168" s="138" t="s">
        <v>916</v>
      </c>
      <c r="H168" s="188" t="s">
        <v>1502</v>
      </c>
      <c r="I168" s="133" t="s">
        <v>942</v>
      </c>
      <c r="J168" s="133"/>
      <c r="K168" s="133" t="s">
        <v>943</v>
      </c>
      <c r="L168" s="133"/>
      <c r="M168" s="133" t="s">
        <v>953</v>
      </c>
      <c r="N168" s="136" t="s">
        <v>944</v>
      </c>
      <c r="O168" s="242"/>
      <c r="P168" s="242" t="s">
        <v>1109</v>
      </c>
      <c r="Q168" s="188" t="s">
        <v>1195</v>
      </c>
      <c r="R168" s="133" t="s">
        <v>1196</v>
      </c>
      <c r="S168" s="138" t="s">
        <v>1197</v>
      </c>
      <c r="T168" s="138" t="s">
        <v>1153</v>
      </c>
      <c r="U168" s="242"/>
      <c r="V168" s="209" t="s">
        <v>1498</v>
      </c>
      <c r="W168" s="140" t="s">
        <v>1863</v>
      </c>
      <c r="X168" s="317"/>
      <c r="Y168" s="302"/>
    </row>
    <row r="169" spans="1:25" ht="77.25" customHeight="1" x14ac:dyDescent="0.15">
      <c r="A169" s="133" t="s">
        <v>1109</v>
      </c>
      <c r="B169" s="133">
        <v>163</v>
      </c>
      <c r="C169" s="133" t="s">
        <v>1110</v>
      </c>
      <c r="D169" s="188" t="s">
        <v>1118</v>
      </c>
      <c r="E169" s="133">
        <v>6</v>
      </c>
      <c r="F169" s="133" t="s">
        <v>1363</v>
      </c>
      <c r="G169" s="138" t="s">
        <v>917</v>
      </c>
      <c r="H169" s="188" t="s">
        <v>1809</v>
      </c>
      <c r="I169" s="133" t="s">
        <v>1025</v>
      </c>
      <c r="J169" s="133" t="s">
        <v>1026</v>
      </c>
      <c r="K169" s="133"/>
      <c r="L169" s="133" t="s">
        <v>1027</v>
      </c>
      <c r="M169" s="133" t="s">
        <v>1503</v>
      </c>
      <c r="N169" s="138" t="s">
        <v>944</v>
      </c>
      <c r="O169" s="242"/>
      <c r="P169" s="242" t="s">
        <v>1109</v>
      </c>
      <c r="Q169" s="188" t="s">
        <v>1198</v>
      </c>
      <c r="R169" s="133" t="s">
        <v>1199</v>
      </c>
      <c r="S169" s="138" t="s">
        <v>1200</v>
      </c>
      <c r="T169" s="138" t="s">
        <v>1145</v>
      </c>
      <c r="U169" s="242"/>
      <c r="V169" s="209" t="s">
        <v>1498</v>
      </c>
      <c r="W169" s="140"/>
      <c r="X169" s="317"/>
      <c r="Y169" s="302"/>
    </row>
    <row r="170" spans="1:25" ht="115.5" customHeight="1" x14ac:dyDescent="0.15">
      <c r="A170" s="133" t="s">
        <v>1109</v>
      </c>
      <c r="B170" s="133">
        <v>164</v>
      </c>
      <c r="C170" s="133" t="s">
        <v>1110</v>
      </c>
      <c r="D170" s="188" t="s">
        <v>1118</v>
      </c>
      <c r="E170" s="133">
        <v>6</v>
      </c>
      <c r="F170" s="133" t="s">
        <v>1363</v>
      </c>
      <c r="G170" s="138" t="s">
        <v>917</v>
      </c>
      <c r="H170" s="188" t="s">
        <v>1706</v>
      </c>
      <c r="I170" s="133" t="s">
        <v>1507</v>
      </c>
      <c r="J170" s="133" t="s">
        <v>1504</v>
      </c>
      <c r="K170" s="133" t="s">
        <v>1505</v>
      </c>
      <c r="L170" s="133" t="s">
        <v>1506</v>
      </c>
      <c r="M170" s="133" t="s">
        <v>1508</v>
      </c>
      <c r="N170" s="136" t="s">
        <v>944</v>
      </c>
      <c r="O170" s="242" t="s">
        <v>19</v>
      </c>
      <c r="P170" s="242" t="s">
        <v>1109</v>
      </c>
      <c r="Q170" s="188"/>
      <c r="R170" s="133"/>
      <c r="S170" s="133"/>
      <c r="T170" s="138"/>
      <c r="U170" s="242"/>
      <c r="V170" s="209" t="s">
        <v>1498</v>
      </c>
      <c r="W170" s="140" t="s">
        <v>1864</v>
      </c>
      <c r="X170" s="317" t="s">
        <v>1574</v>
      </c>
      <c r="Y170" s="302"/>
    </row>
    <row r="171" spans="1:25" ht="90.75" customHeight="1" x14ac:dyDescent="0.15">
      <c r="A171" s="133" t="s">
        <v>1109</v>
      </c>
      <c r="B171" s="133">
        <v>165</v>
      </c>
      <c r="C171" s="133" t="s">
        <v>1110</v>
      </c>
      <c r="D171" s="188" t="s">
        <v>1118</v>
      </c>
      <c r="E171" s="133">
        <v>6</v>
      </c>
      <c r="F171" s="133" t="s">
        <v>1363</v>
      </c>
      <c r="G171" s="138" t="s">
        <v>917</v>
      </c>
      <c r="H171" s="188" t="s">
        <v>1707</v>
      </c>
      <c r="I171" s="133" t="s">
        <v>1028</v>
      </c>
      <c r="J171" s="133" t="s">
        <v>1029</v>
      </c>
      <c r="K171" s="133"/>
      <c r="L171" s="133" t="s">
        <v>1030</v>
      </c>
      <c r="M171" s="133" t="s">
        <v>1031</v>
      </c>
      <c r="N171" s="136" t="s">
        <v>944</v>
      </c>
      <c r="O171" s="242" t="s">
        <v>19</v>
      </c>
      <c r="P171" s="242" t="s">
        <v>1109</v>
      </c>
      <c r="Q171" s="188" t="s">
        <v>1198</v>
      </c>
      <c r="R171" s="133" t="s">
        <v>1199</v>
      </c>
      <c r="S171" s="138" t="s">
        <v>1200</v>
      </c>
      <c r="T171" s="138" t="s">
        <v>1145</v>
      </c>
      <c r="U171" s="242"/>
      <c r="V171" s="199" t="s">
        <v>1915</v>
      </c>
      <c r="W171" s="121" t="s">
        <v>1865</v>
      </c>
      <c r="X171" s="311"/>
      <c r="Y171" s="295"/>
    </row>
    <row r="172" spans="1:25" ht="87" customHeight="1" x14ac:dyDescent="0.15">
      <c r="A172" s="133" t="s">
        <v>1109</v>
      </c>
      <c r="B172" s="133">
        <v>166</v>
      </c>
      <c r="C172" s="133" t="s">
        <v>1110</v>
      </c>
      <c r="D172" s="188" t="s">
        <v>1118</v>
      </c>
      <c r="E172" s="133">
        <v>6</v>
      </c>
      <c r="F172" s="133" t="s">
        <v>1363</v>
      </c>
      <c r="G172" s="138" t="s">
        <v>917</v>
      </c>
      <c r="H172" s="188" t="s">
        <v>1708</v>
      </c>
      <c r="I172" s="133" t="s">
        <v>1028</v>
      </c>
      <c r="J172" s="133" t="s">
        <v>1029</v>
      </c>
      <c r="K172" s="133"/>
      <c r="L172" s="133" t="s">
        <v>1030</v>
      </c>
      <c r="M172" s="133" t="s">
        <v>1031</v>
      </c>
      <c r="N172" s="136" t="s">
        <v>944</v>
      </c>
      <c r="O172" s="242" t="s">
        <v>19</v>
      </c>
      <c r="P172" s="242" t="s">
        <v>1109</v>
      </c>
      <c r="Q172" s="188" t="s">
        <v>1198</v>
      </c>
      <c r="R172" s="133" t="s">
        <v>1199</v>
      </c>
      <c r="S172" s="138" t="s">
        <v>1200</v>
      </c>
      <c r="T172" s="138" t="s">
        <v>1145</v>
      </c>
      <c r="U172" s="242"/>
      <c r="V172" s="199" t="s">
        <v>1915</v>
      </c>
      <c r="W172" s="121" t="s">
        <v>1834</v>
      </c>
      <c r="X172" s="311"/>
      <c r="Y172" s="295"/>
    </row>
    <row r="173" spans="1:25" ht="85.5" customHeight="1" x14ac:dyDescent="0.15">
      <c r="A173" s="133" t="s">
        <v>1109</v>
      </c>
      <c r="B173" s="133">
        <v>167</v>
      </c>
      <c r="C173" s="133" t="s">
        <v>1110</v>
      </c>
      <c r="D173" s="188" t="s">
        <v>1118</v>
      </c>
      <c r="E173" s="133">
        <v>6</v>
      </c>
      <c r="F173" s="133" t="s">
        <v>1363</v>
      </c>
      <c r="G173" s="138" t="s">
        <v>917</v>
      </c>
      <c r="H173" s="188" t="s">
        <v>1709</v>
      </c>
      <c r="I173" s="133" t="s">
        <v>1028</v>
      </c>
      <c r="J173" s="133" t="s">
        <v>1029</v>
      </c>
      <c r="K173" s="133"/>
      <c r="L173" s="133" t="s">
        <v>1030</v>
      </c>
      <c r="M173" s="133" t="s">
        <v>1031</v>
      </c>
      <c r="N173" s="136" t="s">
        <v>944</v>
      </c>
      <c r="O173" s="242" t="s">
        <v>19</v>
      </c>
      <c r="P173" s="242" t="s">
        <v>1109</v>
      </c>
      <c r="Q173" s="188" t="s">
        <v>1198</v>
      </c>
      <c r="R173" s="133" t="s">
        <v>1199</v>
      </c>
      <c r="S173" s="138" t="s">
        <v>1200</v>
      </c>
      <c r="T173" s="138" t="s">
        <v>1145</v>
      </c>
      <c r="U173" s="242"/>
      <c r="V173" s="199" t="s">
        <v>1915</v>
      </c>
      <c r="W173" s="121" t="s">
        <v>1834</v>
      </c>
      <c r="X173" s="311"/>
      <c r="Y173" s="295"/>
    </row>
    <row r="174" spans="1:25" ht="89.25" customHeight="1" x14ac:dyDescent="0.15">
      <c r="A174" s="231" t="s">
        <v>1109</v>
      </c>
      <c r="B174" s="231">
        <v>168</v>
      </c>
      <c r="C174" s="231" t="s">
        <v>1123</v>
      </c>
      <c r="D174" s="230" t="s">
        <v>1118</v>
      </c>
      <c r="E174" s="231">
        <v>6</v>
      </c>
      <c r="F174" s="231" t="s">
        <v>1123</v>
      </c>
      <c r="G174" s="219" t="s">
        <v>917</v>
      </c>
      <c r="H174" s="230" t="s">
        <v>1550</v>
      </c>
      <c r="I174" s="231" t="s">
        <v>945</v>
      </c>
      <c r="J174" s="231"/>
      <c r="K174" s="231"/>
      <c r="L174" s="231"/>
      <c r="M174" s="231" t="s">
        <v>1509</v>
      </c>
      <c r="N174" s="218" t="s">
        <v>944</v>
      </c>
      <c r="O174" s="243" t="s">
        <v>19</v>
      </c>
      <c r="P174" s="243" t="s">
        <v>921</v>
      </c>
      <c r="Q174" s="230"/>
      <c r="R174" s="231"/>
      <c r="S174" s="231"/>
      <c r="T174" s="219"/>
      <c r="U174" s="243"/>
      <c r="V174" s="225" t="s">
        <v>1821</v>
      </c>
      <c r="W174" s="226"/>
      <c r="X174" s="313"/>
      <c r="Y174" s="297"/>
    </row>
    <row r="175" spans="1:25" ht="87.75" customHeight="1" x14ac:dyDescent="0.15">
      <c r="A175" s="133" t="s">
        <v>1109</v>
      </c>
      <c r="B175" s="133">
        <v>169</v>
      </c>
      <c r="C175" s="133" t="s">
        <v>1110</v>
      </c>
      <c r="D175" s="188" t="s">
        <v>1118</v>
      </c>
      <c r="E175" s="133">
        <v>6</v>
      </c>
      <c r="F175" s="133" t="s">
        <v>1363</v>
      </c>
      <c r="G175" s="138" t="s">
        <v>917</v>
      </c>
      <c r="H175" s="188" t="s">
        <v>1722</v>
      </c>
      <c r="I175" s="133" t="s">
        <v>1028</v>
      </c>
      <c r="J175" s="133" t="s">
        <v>1029</v>
      </c>
      <c r="K175" s="133"/>
      <c r="L175" s="133" t="s">
        <v>1030</v>
      </c>
      <c r="M175" s="133" t="s">
        <v>1031</v>
      </c>
      <c r="N175" s="136" t="s">
        <v>944</v>
      </c>
      <c r="O175" s="242" t="s">
        <v>19</v>
      </c>
      <c r="P175" s="242" t="s">
        <v>1109</v>
      </c>
      <c r="Q175" s="188"/>
      <c r="R175" s="133"/>
      <c r="S175" s="133"/>
      <c r="T175" s="138"/>
      <c r="U175" s="242"/>
      <c r="V175" s="199" t="s">
        <v>1498</v>
      </c>
      <c r="W175" s="121" t="s">
        <v>1866</v>
      </c>
      <c r="X175" s="311"/>
      <c r="Y175" s="295"/>
    </row>
    <row r="176" spans="1:25" ht="87.75" customHeight="1" x14ac:dyDescent="0.15">
      <c r="A176" s="125" t="s">
        <v>1109</v>
      </c>
      <c r="B176" s="125">
        <v>170</v>
      </c>
      <c r="C176" s="125" t="s">
        <v>1110</v>
      </c>
      <c r="D176" s="189" t="s">
        <v>1118</v>
      </c>
      <c r="E176" s="125">
        <v>6</v>
      </c>
      <c r="F176" s="125" t="s">
        <v>1363</v>
      </c>
      <c r="G176" s="137" t="s">
        <v>1116</v>
      </c>
      <c r="H176" s="189" t="s">
        <v>1723</v>
      </c>
      <c r="I176" s="125" t="s">
        <v>1028</v>
      </c>
      <c r="J176" s="125" t="s">
        <v>1029</v>
      </c>
      <c r="K176" s="125"/>
      <c r="L176" s="125" t="s">
        <v>1030</v>
      </c>
      <c r="M176" s="125" t="s">
        <v>1031</v>
      </c>
      <c r="N176" s="161" t="s">
        <v>944</v>
      </c>
      <c r="O176" s="244" t="s">
        <v>19</v>
      </c>
      <c r="P176" s="244" t="s">
        <v>1109</v>
      </c>
      <c r="Q176" s="189" t="s">
        <v>1201</v>
      </c>
      <c r="R176" s="125" t="s">
        <v>1202</v>
      </c>
      <c r="S176" s="137" t="s">
        <v>1203</v>
      </c>
      <c r="T176" s="137" t="s">
        <v>1145</v>
      </c>
      <c r="U176" s="244" t="s">
        <v>1266</v>
      </c>
      <c r="V176" s="199" t="s">
        <v>1498</v>
      </c>
      <c r="W176" s="121"/>
      <c r="X176" s="311"/>
      <c r="Y176" s="295"/>
    </row>
    <row r="177" spans="1:25" ht="88.5" customHeight="1" x14ac:dyDescent="0.15">
      <c r="A177" s="125" t="s">
        <v>1109</v>
      </c>
      <c r="B177" s="125">
        <v>171</v>
      </c>
      <c r="C177" s="125" t="s">
        <v>1110</v>
      </c>
      <c r="D177" s="189" t="s">
        <v>1118</v>
      </c>
      <c r="E177" s="125">
        <v>6</v>
      </c>
      <c r="F177" s="125" t="s">
        <v>1363</v>
      </c>
      <c r="G177" s="137" t="s">
        <v>1116</v>
      </c>
      <c r="H177" s="189" t="s">
        <v>1724</v>
      </c>
      <c r="I177" s="125" t="s">
        <v>1028</v>
      </c>
      <c r="J177" s="125" t="s">
        <v>1029</v>
      </c>
      <c r="K177" s="125"/>
      <c r="L177" s="125" t="s">
        <v>1030</v>
      </c>
      <c r="M177" s="125" t="s">
        <v>1031</v>
      </c>
      <c r="N177" s="161" t="s">
        <v>944</v>
      </c>
      <c r="O177" s="244" t="s">
        <v>19</v>
      </c>
      <c r="P177" s="244" t="s">
        <v>1109</v>
      </c>
      <c r="Q177" s="189" t="s">
        <v>1201</v>
      </c>
      <c r="R177" s="125" t="s">
        <v>1202</v>
      </c>
      <c r="S177" s="137" t="s">
        <v>1203</v>
      </c>
      <c r="T177" s="137" t="s">
        <v>1145</v>
      </c>
      <c r="U177" s="244" t="s">
        <v>1266</v>
      </c>
      <c r="V177" s="199" t="s">
        <v>1498</v>
      </c>
      <c r="W177" s="121" t="s">
        <v>1867</v>
      </c>
      <c r="X177" s="311"/>
      <c r="Y177" s="295"/>
    </row>
    <row r="178" spans="1:25" ht="103.5" customHeight="1" x14ac:dyDescent="0.15">
      <c r="A178" s="133" t="s">
        <v>1109</v>
      </c>
      <c r="B178" s="133">
        <v>172</v>
      </c>
      <c r="C178" s="133" t="s">
        <v>1110</v>
      </c>
      <c r="D178" s="188" t="s">
        <v>1118</v>
      </c>
      <c r="E178" s="133">
        <v>6</v>
      </c>
      <c r="F178" s="133" t="s">
        <v>1363</v>
      </c>
      <c r="G178" s="138" t="s">
        <v>917</v>
      </c>
      <c r="H178" s="188" t="s">
        <v>1725</v>
      </c>
      <c r="I178" s="133" t="s">
        <v>1028</v>
      </c>
      <c r="J178" s="133" t="s">
        <v>1029</v>
      </c>
      <c r="K178" s="133"/>
      <c r="L178" s="133" t="s">
        <v>1030</v>
      </c>
      <c r="M178" s="133" t="s">
        <v>1031</v>
      </c>
      <c r="N178" s="136" t="s">
        <v>944</v>
      </c>
      <c r="O178" s="242" t="s">
        <v>19</v>
      </c>
      <c r="P178" s="242" t="s">
        <v>1109</v>
      </c>
      <c r="Q178" s="188" t="s">
        <v>1198</v>
      </c>
      <c r="R178" s="133" t="s">
        <v>1204</v>
      </c>
      <c r="S178" s="138" t="s">
        <v>1205</v>
      </c>
      <c r="T178" s="138" t="s">
        <v>1145</v>
      </c>
      <c r="U178" s="242" t="s">
        <v>1266</v>
      </c>
      <c r="V178" s="199" t="s">
        <v>1498</v>
      </c>
      <c r="W178" s="121" t="s">
        <v>1868</v>
      </c>
      <c r="X178" s="311"/>
      <c r="Y178" s="295"/>
    </row>
    <row r="179" spans="1:25" ht="84" customHeight="1" x14ac:dyDescent="0.15">
      <c r="A179" s="133" t="s">
        <v>1109</v>
      </c>
      <c r="B179" s="133">
        <v>173</v>
      </c>
      <c r="C179" s="133" t="s">
        <v>1110</v>
      </c>
      <c r="D179" s="188" t="s">
        <v>1118</v>
      </c>
      <c r="E179" s="133">
        <v>6</v>
      </c>
      <c r="F179" s="133" t="s">
        <v>1363</v>
      </c>
      <c r="G179" s="138" t="s">
        <v>917</v>
      </c>
      <c r="H179" s="188" t="s">
        <v>1726</v>
      </c>
      <c r="I179" s="133" t="s">
        <v>1028</v>
      </c>
      <c r="J179" s="133" t="s">
        <v>1029</v>
      </c>
      <c r="K179" s="133"/>
      <c r="L179" s="133" t="s">
        <v>1030</v>
      </c>
      <c r="M179" s="133" t="s">
        <v>1031</v>
      </c>
      <c r="N179" s="136" t="s">
        <v>944</v>
      </c>
      <c r="O179" s="242" t="s">
        <v>19</v>
      </c>
      <c r="P179" s="242" t="s">
        <v>1109</v>
      </c>
      <c r="Q179" s="188" t="s">
        <v>1198</v>
      </c>
      <c r="R179" s="133" t="s">
        <v>1204</v>
      </c>
      <c r="S179" s="138" t="s">
        <v>1205</v>
      </c>
      <c r="T179" s="138" t="s">
        <v>1145</v>
      </c>
      <c r="U179" s="242" t="s">
        <v>1266</v>
      </c>
      <c r="V179" s="199" t="s">
        <v>1498</v>
      </c>
      <c r="W179" s="121" t="s">
        <v>1869</v>
      </c>
      <c r="X179" s="311"/>
      <c r="Y179" s="295"/>
    </row>
    <row r="180" spans="1:25" ht="159" customHeight="1" x14ac:dyDescent="0.15">
      <c r="A180" s="231" t="s">
        <v>1109</v>
      </c>
      <c r="B180" s="231">
        <v>174</v>
      </c>
      <c r="C180" s="231" t="s">
        <v>1123</v>
      </c>
      <c r="D180" s="230" t="s">
        <v>1118</v>
      </c>
      <c r="E180" s="231">
        <v>6</v>
      </c>
      <c r="F180" s="231" t="s">
        <v>1123</v>
      </c>
      <c r="G180" s="219" t="s">
        <v>917</v>
      </c>
      <c r="H180" s="230" t="s">
        <v>1549</v>
      </c>
      <c r="I180" s="231" t="s">
        <v>945</v>
      </c>
      <c r="J180" s="231"/>
      <c r="K180" s="231"/>
      <c r="L180" s="231"/>
      <c r="M180" s="231" t="s">
        <v>1510</v>
      </c>
      <c r="N180" s="218" t="s">
        <v>944</v>
      </c>
      <c r="O180" s="243" t="s">
        <v>19</v>
      </c>
      <c r="P180" s="243" t="s">
        <v>921</v>
      </c>
      <c r="Q180" s="230"/>
      <c r="R180" s="231"/>
      <c r="S180" s="231"/>
      <c r="T180" s="219"/>
      <c r="U180" s="243"/>
      <c r="V180" s="225" t="s">
        <v>1821</v>
      </c>
      <c r="W180" s="226"/>
      <c r="X180" s="313"/>
      <c r="Y180" s="297"/>
    </row>
    <row r="181" spans="1:25" ht="87" customHeight="1" x14ac:dyDescent="0.15">
      <c r="A181" s="133" t="s">
        <v>1109</v>
      </c>
      <c r="B181" s="133">
        <v>175</v>
      </c>
      <c r="C181" s="133" t="s">
        <v>1110</v>
      </c>
      <c r="D181" s="188" t="s">
        <v>1118</v>
      </c>
      <c r="E181" s="133">
        <v>6</v>
      </c>
      <c r="F181" s="133" t="s">
        <v>1363</v>
      </c>
      <c r="G181" s="138" t="s">
        <v>917</v>
      </c>
      <c r="H181" s="188" t="s">
        <v>1727</v>
      </c>
      <c r="I181" s="133" t="s">
        <v>1028</v>
      </c>
      <c r="J181" s="133" t="s">
        <v>1029</v>
      </c>
      <c r="K181" s="133"/>
      <c r="L181" s="133" t="s">
        <v>1030</v>
      </c>
      <c r="M181" s="133" t="s">
        <v>1031</v>
      </c>
      <c r="N181" s="136" t="s">
        <v>944</v>
      </c>
      <c r="O181" s="242" t="s">
        <v>19</v>
      </c>
      <c r="P181" s="242" t="s">
        <v>1109</v>
      </c>
      <c r="Q181" s="188" t="s">
        <v>1209</v>
      </c>
      <c r="R181" s="133" t="s">
        <v>1210</v>
      </c>
      <c r="S181" s="136" t="s">
        <v>1144</v>
      </c>
      <c r="T181" s="138" t="s">
        <v>1145</v>
      </c>
      <c r="U181" s="242"/>
      <c r="V181" s="199" t="s">
        <v>1498</v>
      </c>
      <c r="W181" s="121" t="s">
        <v>1870</v>
      </c>
      <c r="X181" s="311"/>
      <c r="Y181" s="295"/>
    </row>
    <row r="182" spans="1:25" ht="95.25" customHeight="1" x14ac:dyDescent="0.15">
      <c r="A182" s="133" t="s">
        <v>1109</v>
      </c>
      <c r="B182" s="133">
        <v>176</v>
      </c>
      <c r="C182" s="133" t="s">
        <v>1110</v>
      </c>
      <c r="D182" s="188" t="s">
        <v>1118</v>
      </c>
      <c r="E182" s="133">
        <v>6</v>
      </c>
      <c r="F182" s="133" t="s">
        <v>1363</v>
      </c>
      <c r="G182" s="138" t="s">
        <v>917</v>
      </c>
      <c r="H182" s="188" t="s">
        <v>1728</v>
      </c>
      <c r="I182" s="133" t="s">
        <v>1028</v>
      </c>
      <c r="J182" s="133" t="s">
        <v>1029</v>
      </c>
      <c r="K182" s="133"/>
      <c r="L182" s="133" t="s">
        <v>1030</v>
      </c>
      <c r="M182" s="133" t="s">
        <v>1031</v>
      </c>
      <c r="N182" s="136" t="s">
        <v>944</v>
      </c>
      <c r="O182" s="242" t="s">
        <v>19</v>
      </c>
      <c r="P182" s="242" t="s">
        <v>1109</v>
      </c>
      <c r="Q182" s="188"/>
      <c r="R182" s="133"/>
      <c r="S182" s="133"/>
      <c r="T182" s="138"/>
      <c r="U182" s="242"/>
      <c r="V182" s="199" t="s">
        <v>1498</v>
      </c>
      <c r="W182" s="121" t="s">
        <v>1834</v>
      </c>
      <c r="X182" s="311"/>
      <c r="Y182" s="295"/>
    </row>
    <row r="183" spans="1:25" ht="86.25" customHeight="1" x14ac:dyDescent="0.15">
      <c r="A183" s="133" t="s">
        <v>1109</v>
      </c>
      <c r="B183" s="133">
        <v>177</v>
      </c>
      <c r="C183" s="133" t="s">
        <v>1110</v>
      </c>
      <c r="D183" s="188" t="s">
        <v>1118</v>
      </c>
      <c r="E183" s="133">
        <v>6</v>
      </c>
      <c r="F183" s="133" t="s">
        <v>939</v>
      </c>
      <c r="G183" s="138" t="s">
        <v>917</v>
      </c>
      <c r="H183" s="188" t="s">
        <v>1512</v>
      </c>
      <c r="I183" s="133" t="s">
        <v>1028</v>
      </c>
      <c r="J183" s="133" t="s">
        <v>1029</v>
      </c>
      <c r="K183" s="133"/>
      <c r="L183" s="133" t="s">
        <v>1030</v>
      </c>
      <c r="M183" s="133" t="s">
        <v>1031</v>
      </c>
      <c r="N183" s="136" t="s">
        <v>944</v>
      </c>
      <c r="O183" s="242" t="s">
        <v>19</v>
      </c>
      <c r="P183" s="242" t="s">
        <v>1109</v>
      </c>
      <c r="Q183" s="188"/>
      <c r="R183" s="133"/>
      <c r="S183" s="133"/>
      <c r="T183" s="138"/>
      <c r="U183" s="242"/>
      <c r="V183" s="199" t="s">
        <v>1498</v>
      </c>
      <c r="W183" s="121" t="s">
        <v>1871</v>
      </c>
      <c r="X183" s="311" t="s">
        <v>1574</v>
      </c>
      <c r="Y183" s="295"/>
    </row>
    <row r="184" spans="1:25" ht="85.5" customHeight="1" x14ac:dyDescent="0.15">
      <c r="A184" s="133" t="s">
        <v>1109</v>
      </c>
      <c r="B184" s="133">
        <v>178</v>
      </c>
      <c r="C184" s="133" t="s">
        <v>1110</v>
      </c>
      <c r="D184" s="188" t="s">
        <v>1118</v>
      </c>
      <c r="E184" s="133">
        <v>6</v>
      </c>
      <c r="F184" s="133" t="s">
        <v>1363</v>
      </c>
      <c r="G184" s="138" t="s">
        <v>917</v>
      </c>
      <c r="H184" s="188" t="s">
        <v>1729</v>
      </c>
      <c r="I184" s="133" t="s">
        <v>1028</v>
      </c>
      <c r="J184" s="133" t="s">
        <v>1029</v>
      </c>
      <c r="K184" s="133"/>
      <c r="L184" s="133" t="s">
        <v>1030</v>
      </c>
      <c r="M184" s="133" t="s">
        <v>1031</v>
      </c>
      <c r="N184" s="136" t="s">
        <v>944</v>
      </c>
      <c r="O184" s="242" t="s">
        <v>19</v>
      </c>
      <c r="P184" s="242" t="s">
        <v>1109</v>
      </c>
      <c r="Q184" s="188"/>
      <c r="R184" s="133"/>
      <c r="S184" s="133"/>
      <c r="T184" s="138"/>
      <c r="U184" s="242"/>
      <c r="V184" s="199" t="s">
        <v>1911</v>
      </c>
      <c r="W184" s="121" t="s">
        <v>1872</v>
      </c>
      <c r="X184" s="311" t="s">
        <v>1574</v>
      </c>
      <c r="Y184" s="295"/>
    </row>
    <row r="185" spans="1:25" ht="87" customHeight="1" x14ac:dyDescent="0.15">
      <c r="A185" s="133" t="s">
        <v>1109</v>
      </c>
      <c r="B185" s="133">
        <v>179</v>
      </c>
      <c r="C185" s="133" t="s">
        <v>1110</v>
      </c>
      <c r="D185" s="188" t="s">
        <v>1118</v>
      </c>
      <c r="E185" s="133">
        <v>6</v>
      </c>
      <c r="F185" s="133" t="s">
        <v>1363</v>
      </c>
      <c r="G185" s="138" t="s">
        <v>917</v>
      </c>
      <c r="H185" s="188" t="s">
        <v>1730</v>
      </c>
      <c r="I185" s="133" t="s">
        <v>1028</v>
      </c>
      <c r="J185" s="133" t="s">
        <v>1029</v>
      </c>
      <c r="K185" s="133"/>
      <c r="L185" s="133" t="s">
        <v>1030</v>
      </c>
      <c r="M185" s="133" t="s">
        <v>1031</v>
      </c>
      <c r="N185" s="136" t="s">
        <v>944</v>
      </c>
      <c r="O185" s="242" t="s">
        <v>19</v>
      </c>
      <c r="P185" s="242" t="s">
        <v>1109</v>
      </c>
      <c r="Q185" s="188"/>
      <c r="R185" s="133"/>
      <c r="S185" s="133"/>
      <c r="T185" s="138"/>
      <c r="U185" s="242"/>
      <c r="V185" s="199" t="s">
        <v>1911</v>
      </c>
      <c r="W185" s="121" t="s">
        <v>1108</v>
      </c>
      <c r="X185" s="311" t="s">
        <v>1574</v>
      </c>
      <c r="Y185" s="295"/>
    </row>
    <row r="186" spans="1:25" ht="51.75" customHeight="1" x14ac:dyDescent="0.15">
      <c r="A186" s="133" t="s">
        <v>1109</v>
      </c>
      <c r="B186" s="133">
        <v>180</v>
      </c>
      <c r="C186" s="133" t="s">
        <v>1110</v>
      </c>
      <c r="D186" s="188" t="s">
        <v>1117</v>
      </c>
      <c r="E186" s="133">
        <v>6</v>
      </c>
      <c r="F186" s="133" t="s">
        <v>1364</v>
      </c>
      <c r="G186" s="138" t="s">
        <v>916</v>
      </c>
      <c r="H186" s="188" t="s">
        <v>1800</v>
      </c>
      <c r="I186" s="133" t="s">
        <v>942</v>
      </c>
      <c r="J186" s="133"/>
      <c r="K186" s="133" t="s">
        <v>943</v>
      </c>
      <c r="L186" s="133"/>
      <c r="M186" s="133" t="s">
        <v>953</v>
      </c>
      <c r="N186" s="138" t="s">
        <v>944</v>
      </c>
      <c r="O186" s="242"/>
      <c r="P186" s="242" t="s">
        <v>1109</v>
      </c>
      <c r="Q186" s="188" t="s">
        <v>1206</v>
      </c>
      <c r="R186" s="133" t="s">
        <v>1207</v>
      </c>
      <c r="S186" s="138" t="s">
        <v>1208</v>
      </c>
      <c r="T186" s="138" t="s">
        <v>1145</v>
      </c>
      <c r="U186" s="242"/>
      <c r="V186" s="199" t="s">
        <v>1498</v>
      </c>
      <c r="W186" s="121"/>
      <c r="X186" s="311"/>
      <c r="Y186" s="295"/>
    </row>
    <row r="187" spans="1:25" ht="73.5" customHeight="1" x14ac:dyDescent="0.15">
      <c r="A187" s="133" t="s">
        <v>1109</v>
      </c>
      <c r="B187" s="133">
        <v>181</v>
      </c>
      <c r="C187" s="133" t="s">
        <v>1110</v>
      </c>
      <c r="D187" s="188" t="s">
        <v>1114</v>
      </c>
      <c r="E187" s="133">
        <v>6</v>
      </c>
      <c r="F187" s="133" t="s">
        <v>1365</v>
      </c>
      <c r="G187" s="138" t="s">
        <v>917</v>
      </c>
      <c r="H187" s="188" t="s">
        <v>1513</v>
      </c>
      <c r="I187" s="133" t="s">
        <v>957</v>
      </c>
      <c r="J187" s="133"/>
      <c r="K187" s="133"/>
      <c r="L187" s="133"/>
      <c r="M187" s="133" t="s">
        <v>1801</v>
      </c>
      <c r="N187" s="136" t="s">
        <v>944</v>
      </c>
      <c r="O187" s="242" t="s">
        <v>1109</v>
      </c>
      <c r="P187" s="242" t="s">
        <v>1109</v>
      </c>
      <c r="Q187" s="188"/>
      <c r="R187" s="133"/>
      <c r="S187" s="133"/>
      <c r="T187" s="138"/>
      <c r="U187" s="244"/>
      <c r="V187" s="199" t="s">
        <v>1498</v>
      </c>
      <c r="W187" s="121"/>
      <c r="X187" s="311"/>
      <c r="Y187" s="295"/>
    </row>
    <row r="188" spans="1:25" ht="36" customHeight="1" x14ac:dyDescent="0.15">
      <c r="A188" s="133" t="s">
        <v>1109</v>
      </c>
      <c r="B188" s="133">
        <v>182</v>
      </c>
      <c r="C188" s="133" t="s">
        <v>1110</v>
      </c>
      <c r="D188" s="188" t="s">
        <v>1118</v>
      </c>
      <c r="E188" s="133">
        <v>6</v>
      </c>
      <c r="F188" s="133" t="s">
        <v>1363</v>
      </c>
      <c r="G188" s="138" t="s">
        <v>917</v>
      </c>
      <c r="H188" s="188" t="s">
        <v>1048</v>
      </c>
      <c r="I188" s="133" t="s">
        <v>945</v>
      </c>
      <c r="J188" s="133"/>
      <c r="K188" s="133"/>
      <c r="L188" s="133"/>
      <c r="M188" s="133" t="s">
        <v>1072</v>
      </c>
      <c r="N188" s="136" t="s">
        <v>944</v>
      </c>
      <c r="O188" s="242" t="s">
        <v>1109</v>
      </c>
      <c r="P188" s="242" t="s">
        <v>1109</v>
      </c>
      <c r="Q188" s="188" t="s">
        <v>1802</v>
      </c>
      <c r="R188" s="133" t="s">
        <v>1109</v>
      </c>
      <c r="S188" s="133" t="s">
        <v>1109</v>
      </c>
      <c r="T188" s="138" t="s">
        <v>1109</v>
      </c>
      <c r="U188" s="242" t="s">
        <v>1109</v>
      </c>
      <c r="V188" s="199" t="s">
        <v>1498</v>
      </c>
      <c r="W188" s="121" t="s">
        <v>1873</v>
      </c>
      <c r="X188" s="322"/>
      <c r="Y188" s="307"/>
    </row>
    <row r="189" spans="1:25" ht="34.5" customHeight="1" x14ac:dyDescent="0.15">
      <c r="A189" s="133" t="s">
        <v>1109</v>
      </c>
      <c r="B189" s="133">
        <v>183</v>
      </c>
      <c r="C189" s="133" t="s">
        <v>1110</v>
      </c>
      <c r="D189" s="188" t="s">
        <v>1118</v>
      </c>
      <c r="E189" s="133">
        <v>6</v>
      </c>
      <c r="F189" s="133" t="s">
        <v>1366</v>
      </c>
      <c r="G189" s="138" t="s">
        <v>917</v>
      </c>
      <c r="H189" s="188" t="s">
        <v>930</v>
      </c>
      <c r="I189" s="133" t="s">
        <v>945</v>
      </c>
      <c r="J189" s="133"/>
      <c r="K189" s="133"/>
      <c r="L189" s="133"/>
      <c r="M189" s="133" t="s">
        <v>946</v>
      </c>
      <c r="N189" s="138" t="s">
        <v>944</v>
      </c>
      <c r="O189" s="242"/>
      <c r="P189" s="242" t="s">
        <v>1109</v>
      </c>
      <c r="Q189" s="188" t="s">
        <v>1213</v>
      </c>
      <c r="R189" s="133" t="s">
        <v>1214</v>
      </c>
      <c r="S189" s="138" t="s">
        <v>1215</v>
      </c>
      <c r="T189" s="138" t="s">
        <v>1153</v>
      </c>
      <c r="U189" s="242"/>
      <c r="V189" s="199" t="s">
        <v>1498</v>
      </c>
      <c r="W189" s="121" t="s">
        <v>1874</v>
      </c>
      <c r="X189" s="311"/>
      <c r="Y189" s="295"/>
    </row>
    <row r="190" spans="1:25" ht="90" customHeight="1" x14ac:dyDescent="0.15">
      <c r="A190" s="125" t="s">
        <v>1109</v>
      </c>
      <c r="B190" s="125">
        <v>184</v>
      </c>
      <c r="C190" s="125" t="s">
        <v>1110</v>
      </c>
      <c r="D190" s="189" t="s">
        <v>1118</v>
      </c>
      <c r="E190" s="125">
        <v>6</v>
      </c>
      <c r="F190" s="125" t="s">
        <v>1366</v>
      </c>
      <c r="G190" s="137" t="s">
        <v>917</v>
      </c>
      <c r="H190" s="189" t="s">
        <v>1514</v>
      </c>
      <c r="I190" s="125" t="s">
        <v>932</v>
      </c>
      <c r="J190" s="125"/>
      <c r="K190" s="125" t="s">
        <v>931</v>
      </c>
      <c r="L190" s="125"/>
      <c r="M190" s="125" t="s">
        <v>1412</v>
      </c>
      <c r="N190" s="137" t="s">
        <v>944</v>
      </c>
      <c r="O190" s="244" t="s">
        <v>1109</v>
      </c>
      <c r="P190" s="244" t="s">
        <v>1109</v>
      </c>
      <c r="Q190" s="189" t="s">
        <v>1216</v>
      </c>
      <c r="R190" s="125" t="s">
        <v>1217</v>
      </c>
      <c r="S190" s="161" t="s">
        <v>1144</v>
      </c>
      <c r="T190" s="137" t="s">
        <v>1153</v>
      </c>
      <c r="U190" s="244" t="s">
        <v>1268</v>
      </c>
      <c r="V190" s="199" t="s">
        <v>1498</v>
      </c>
      <c r="W190" s="121" t="s">
        <v>1875</v>
      </c>
      <c r="X190" s="311"/>
      <c r="Y190" s="295"/>
    </row>
    <row r="191" spans="1:25" ht="140.25" customHeight="1" x14ac:dyDescent="0.15">
      <c r="A191" s="157" t="s">
        <v>1109</v>
      </c>
      <c r="B191" s="157">
        <v>185</v>
      </c>
      <c r="C191" s="157" t="s">
        <v>1098</v>
      </c>
      <c r="D191" s="186" t="s">
        <v>1098</v>
      </c>
      <c r="E191" s="157">
        <v>6</v>
      </c>
      <c r="F191" s="157" t="s">
        <v>1098</v>
      </c>
      <c r="G191" s="166" t="s">
        <v>917</v>
      </c>
      <c r="H191" s="186" t="s">
        <v>1533</v>
      </c>
      <c r="I191" s="156" t="s">
        <v>945</v>
      </c>
      <c r="J191" s="156"/>
      <c r="K191" s="156"/>
      <c r="L191" s="156"/>
      <c r="M191" s="156" t="s">
        <v>946</v>
      </c>
      <c r="N191" s="166" t="s">
        <v>944</v>
      </c>
      <c r="O191" s="246"/>
      <c r="P191" s="246" t="s">
        <v>1109</v>
      </c>
      <c r="Q191" s="200" t="s">
        <v>1288</v>
      </c>
      <c r="R191" s="157" t="s">
        <v>1287</v>
      </c>
      <c r="S191" s="157" t="s">
        <v>1289</v>
      </c>
      <c r="T191" s="178" t="s">
        <v>1153</v>
      </c>
      <c r="U191" s="246"/>
      <c r="V191" s="206" t="s">
        <v>1498</v>
      </c>
      <c r="W191" s="155" t="s">
        <v>1822</v>
      </c>
      <c r="X191" s="309"/>
      <c r="Y191" s="298"/>
    </row>
    <row r="192" spans="1:25" ht="91.5" customHeight="1" x14ac:dyDescent="0.15">
      <c r="A192" s="157" t="s">
        <v>1109</v>
      </c>
      <c r="B192" s="157">
        <v>186</v>
      </c>
      <c r="C192" s="157" t="s">
        <v>1098</v>
      </c>
      <c r="D192" s="186" t="s">
        <v>1098</v>
      </c>
      <c r="E192" s="157">
        <v>6</v>
      </c>
      <c r="F192" s="157" t="s">
        <v>1098</v>
      </c>
      <c r="G192" s="166" t="s">
        <v>917</v>
      </c>
      <c r="H192" s="201" t="s">
        <v>1534</v>
      </c>
      <c r="I192" s="162" t="s">
        <v>1091</v>
      </c>
      <c r="J192" s="162" t="s">
        <v>1092</v>
      </c>
      <c r="K192" s="162" t="s">
        <v>1515</v>
      </c>
      <c r="L192" s="290" t="s">
        <v>1516</v>
      </c>
      <c r="M192" s="162" t="s">
        <v>1093</v>
      </c>
      <c r="N192" s="166" t="s">
        <v>944</v>
      </c>
      <c r="O192" s="246" t="s">
        <v>19</v>
      </c>
      <c r="P192" s="250" t="s">
        <v>1109</v>
      </c>
      <c r="Q192" s="200" t="s">
        <v>1297</v>
      </c>
      <c r="R192" s="157" t="s">
        <v>1296</v>
      </c>
      <c r="S192" s="157" t="s">
        <v>1298</v>
      </c>
      <c r="T192" s="178" t="s">
        <v>1153</v>
      </c>
      <c r="U192" s="246"/>
      <c r="V192" s="206" t="s">
        <v>1498</v>
      </c>
      <c r="W192" s="155" t="s">
        <v>1819</v>
      </c>
      <c r="X192" s="309"/>
      <c r="Y192" s="298"/>
    </row>
    <row r="193" spans="1:25" ht="60.75" customHeight="1" x14ac:dyDescent="0.15">
      <c r="A193" s="133" t="s">
        <v>1109</v>
      </c>
      <c r="B193" s="133">
        <v>187</v>
      </c>
      <c r="C193" s="133" t="s">
        <v>1110</v>
      </c>
      <c r="D193" s="188" t="s">
        <v>1117</v>
      </c>
      <c r="E193" s="133">
        <v>6</v>
      </c>
      <c r="F193" s="133" t="s">
        <v>1367</v>
      </c>
      <c r="G193" s="138" t="s">
        <v>916</v>
      </c>
      <c r="H193" s="202" t="s">
        <v>1033</v>
      </c>
      <c r="I193" s="133" t="s">
        <v>942</v>
      </c>
      <c r="J193" s="133"/>
      <c r="K193" s="133" t="s">
        <v>943</v>
      </c>
      <c r="L193" s="133"/>
      <c r="M193" s="133" t="s">
        <v>953</v>
      </c>
      <c r="N193" s="138" t="s">
        <v>944</v>
      </c>
      <c r="O193" s="242" t="s">
        <v>1109</v>
      </c>
      <c r="P193" s="242" t="s">
        <v>1109</v>
      </c>
      <c r="Q193" s="188"/>
      <c r="R193" s="133"/>
      <c r="S193" s="133"/>
      <c r="T193" s="138"/>
      <c r="U193" s="242"/>
      <c r="V193" s="199" t="s">
        <v>1498</v>
      </c>
      <c r="W193" s="121" t="s">
        <v>1876</v>
      </c>
      <c r="X193" s="311"/>
      <c r="Y193" s="295"/>
    </row>
    <row r="194" spans="1:25" ht="37.5" customHeight="1" x14ac:dyDescent="0.15">
      <c r="A194" s="133" t="s">
        <v>1109</v>
      </c>
      <c r="B194" s="133">
        <v>188</v>
      </c>
      <c r="C194" s="133" t="s">
        <v>1110</v>
      </c>
      <c r="D194" s="188" t="s">
        <v>1117</v>
      </c>
      <c r="E194" s="133">
        <v>6</v>
      </c>
      <c r="F194" s="133" t="s">
        <v>1367</v>
      </c>
      <c r="G194" s="138" t="s">
        <v>916</v>
      </c>
      <c r="H194" s="202" t="s">
        <v>1735</v>
      </c>
      <c r="I194" s="133" t="s">
        <v>945</v>
      </c>
      <c r="J194" s="133"/>
      <c r="K194" s="133"/>
      <c r="L194" s="133"/>
      <c r="M194" s="133" t="s">
        <v>1034</v>
      </c>
      <c r="N194" s="138" t="s">
        <v>944</v>
      </c>
      <c r="O194" s="242" t="s">
        <v>1109</v>
      </c>
      <c r="P194" s="242" t="s">
        <v>1109</v>
      </c>
      <c r="Q194" s="188"/>
      <c r="R194" s="133"/>
      <c r="S194" s="133"/>
      <c r="T194" s="138"/>
      <c r="U194" s="242"/>
      <c r="V194" s="199" t="s">
        <v>1498</v>
      </c>
      <c r="W194" s="121"/>
      <c r="X194" s="311"/>
      <c r="Y194" s="295"/>
    </row>
    <row r="195" spans="1:25" ht="40.5" customHeight="1" x14ac:dyDescent="0.15">
      <c r="A195" s="133" t="s">
        <v>1109</v>
      </c>
      <c r="B195" s="133">
        <v>189</v>
      </c>
      <c r="C195" s="133" t="s">
        <v>1110</v>
      </c>
      <c r="D195" s="188" t="s">
        <v>1117</v>
      </c>
      <c r="E195" s="133">
        <v>6</v>
      </c>
      <c r="F195" s="133" t="s">
        <v>1367</v>
      </c>
      <c r="G195" s="138" t="s">
        <v>916</v>
      </c>
      <c r="H195" s="202" t="s">
        <v>1734</v>
      </c>
      <c r="I195" s="133" t="s">
        <v>945</v>
      </c>
      <c r="J195" s="133"/>
      <c r="K195" s="133"/>
      <c r="L195" s="133"/>
      <c r="M195" s="133" t="s">
        <v>1034</v>
      </c>
      <c r="N195" s="138" t="s">
        <v>944</v>
      </c>
      <c r="O195" s="242" t="s">
        <v>1109</v>
      </c>
      <c r="P195" s="242" t="s">
        <v>1109</v>
      </c>
      <c r="Q195" s="188"/>
      <c r="R195" s="133"/>
      <c r="S195" s="133"/>
      <c r="T195" s="138"/>
      <c r="U195" s="242"/>
      <c r="V195" s="199" t="s">
        <v>1498</v>
      </c>
      <c r="W195" s="121"/>
      <c r="X195" s="311"/>
      <c r="Y195" s="295"/>
    </row>
    <row r="196" spans="1:25" ht="42.75" customHeight="1" x14ac:dyDescent="0.15">
      <c r="A196" s="133" t="s">
        <v>1109</v>
      </c>
      <c r="B196" s="133">
        <v>190</v>
      </c>
      <c r="C196" s="133" t="s">
        <v>1110</v>
      </c>
      <c r="D196" s="188" t="s">
        <v>1117</v>
      </c>
      <c r="E196" s="133">
        <v>6</v>
      </c>
      <c r="F196" s="133" t="s">
        <v>1367</v>
      </c>
      <c r="G196" s="138" t="s">
        <v>916</v>
      </c>
      <c r="H196" s="202" t="s">
        <v>1733</v>
      </c>
      <c r="I196" s="133" t="s">
        <v>945</v>
      </c>
      <c r="J196" s="133"/>
      <c r="K196" s="133"/>
      <c r="L196" s="133"/>
      <c r="M196" s="133" t="s">
        <v>1034</v>
      </c>
      <c r="N196" s="138" t="s">
        <v>944</v>
      </c>
      <c r="O196" s="242" t="s">
        <v>1109</v>
      </c>
      <c r="P196" s="242" t="s">
        <v>1109</v>
      </c>
      <c r="Q196" s="188"/>
      <c r="R196" s="133"/>
      <c r="S196" s="133"/>
      <c r="T196" s="138"/>
      <c r="U196" s="242"/>
      <c r="V196" s="199" t="s">
        <v>1498</v>
      </c>
      <c r="W196" s="121"/>
      <c r="X196" s="311"/>
      <c r="Y196" s="295"/>
    </row>
    <row r="197" spans="1:25" ht="113.25" customHeight="1" x14ac:dyDescent="0.15">
      <c r="A197" s="231" t="s">
        <v>1109</v>
      </c>
      <c r="B197" s="231">
        <v>191</v>
      </c>
      <c r="C197" s="231" t="s">
        <v>1123</v>
      </c>
      <c r="D197" s="232" t="s">
        <v>1117</v>
      </c>
      <c r="E197" s="231">
        <v>6</v>
      </c>
      <c r="F197" s="231" t="s">
        <v>1123</v>
      </c>
      <c r="G197" s="219" t="s">
        <v>916</v>
      </c>
      <c r="H197" s="233" t="s">
        <v>1548</v>
      </c>
      <c r="I197" s="231" t="s">
        <v>945</v>
      </c>
      <c r="J197" s="231"/>
      <c r="K197" s="231"/>
      <c r="L197" s="231"/>
      <c r="M197" s="231" t="s">
        <v>1517</v>
      </c>
      <c r="N197" s="219" t="s">
        <v>944</v>
      </c>
      <c r="O197" s="243" t="s">
        <v>19</v>
      </c>
      <c r="P197" s="243" t="s">
        <v>921</v>
      </c>
      <c r="Q197" s="230"/>
      <c r="R197" s="231"/>
      <c r="S197" s="231"/>
      <c r="T197" s="219"/>
      <c r="U197" s="243"/>
      <c r="V197" s="225" t="s">
        <v>1821</v>
      </c>
      <c r="W197" s="226"/>
      <c r="X197" s="313"/>
      <c r="Y197" s="297"/>
    </row>
    <row r="198" spans="1:25" s="3" customFormat="1" ht="63.75" customHeight="1" x14ac:dyDescent="0.15">
      <c r="A198" s="133" t="s">
        <v>1109</v>
      </c>
      <c r="B198" s="133">
        <v>192</v>
      </c>
      <c r="C198" s="133" t="s">
        <v>1110</v>
      </c>
      <c r="D198" s="197" t="s">
        <v>1114</v>
      </c>
      <c r="E198" s="133">
        <v>6</v>
      </c>
      <c r="F198" s="133" t="s">
        <v>1368</v>
      </c>
      <c r="G198" s="138" t="s">
        <v>917</v>
      </c>
      <c r="H198" s="202" t="s">
        <v>1035</v>
      </c>
      <c r="I198" s="134" t="s">
        <v>957</v>
      </c>
      <c r="J198" s="134"/>
      <c r="K198" s="134"/>
      <c r="L198" s="134"/>
      <c r="M198" s="134" t="s">
        <v>1036</v>
      </c>
      <c r="N198" s="135" t="s">
        <v>944</v>
      </c>
      <c r="O198" s="242" t="s">
        <v>1109</v>
      </c>
      <c r="P198" s="242" t="s">
        <v>1109</v>
      </c>
      <c r="Q198" s="188"/>
      <c r="R198" s="133"/>
      <c r="S198" s="133"/>
      <c r="T198" s="138"/>
      <c r="U198" s="242"/>
      <c r="V198" s="199" t="s">
        <v>1498</v>
      </c>
      <c r="W198" s="121"/>
      <c r="X198" s="311"/>
      <c r="Y198" s="295"/>
    </row>
    <row r="199" spans="1:25" ht="48" customHeight="1" x14ac:dyDescent="0.15">
      <c r="A199" s="133" t="s">
        <v>1109</v>
      </c>
      <c r="B199" s="133">
        <v>193</v>
      </c>
      <c r="C199" s="133" t="s">
        <v>1110</v>
      </c>
      <c r="D199" s="188" t="s">
        <v>1117</v>
      </c>
      <c r="E199" s="133">
        <v>6</v>
      </c>
      <c r="F199" s="133" t="s">
        <v>1367</v>
      </c>
      <c r="G199" s="138" t="s">
        <v>916</v>
      </c>
      <c r="H199" s="188" t="s">
        <v>1032</v>
      </c>
      <c r="I199" s="133" t="s">
        <v>942</v>
      </c>
      <c r="J199" s="133"/>
      <c r="K199" s="133" t="s">
        <v>943</v>
      </c>
      <c r="L199" s="133"/>
      <c r="M199" s="133" t="s">
        <v>953</v>
      </c>
      <c r="N199" s="138" t="s">
        <v>944</v>
      </c>
      <c r="O199" s="242"/>
      <c r="P199" s="242" t="s">
        <v>1109</v>
      </c>
      <c r="Q199" s="188"/>
      <c r="R199" s="133"/>
      <c r="S199" s="133"/>
      <c r="T199" s="138"/>
      <c r="U199" s="242"/>
      <c r="V199" s="199" t="s">
        <v>1498</v>
      </c>
      <c r="W199" s="121" t="s">
        <v>1877</v>
      </c>
      <c r="X199" s="311"/>
      <c r="Y199" s="295"/>
    </row>
    <row r="200" spans="1:25" ht="49.5" customHeight="1" x14ac:dyDescent="0.15">
      <c r="A200" s="133" t="s">
        <v>1109</v>
      </c>
      <c r="B200" s="133">
        <v>194</v>
      </c>
      <c r="C200" s="133" t="s">
        <v>1110</v>
      </c>
      <c r="D200" s="188" t="s">
        <v>1118</v>
      </c>
      <c r="E200" s="133">
        <v>6</v>
      </c>
      <c r="F200" s="133" t="s">
        <v>1369</v>
      </c>
      <c r="G200" s="138" t="s">
        <v>917</v>
      </c>
      <c r="H200" s="188" t="s">
        <v>1736</v>
      </c>
      <c r="I200" s="133" t="s">
        <v>1037</v>
      </c>
      <c r="J200" s="132"/>
      <c r="K200" s="132" t="s">
        <v>988</v>
      </c>
      <c r="L200" s="132"/>
      <c r="M200" s="133" t="s">
        <v>1518</v>
      </c>
      <c r="N200" s="138" t="s">
        <v>944</v>
      </c>
      <c r="O200" s="242"/>
      <c r="P200" s="242" t="s">
        <v>1109</v>
      </c>
      <c r="Q200" s="188" t="s">
        <v>1211</v>
      </c>
      <c r="R200" s="133" t="s">
        <v>1212</v>
      </c>
      <c r="S200" s="136" t="s">
        <v>1144</v>
      </c>
      <c r="T200" s="138" t="s">
        <v>1145</v>
      </c>
      <c r="U200" s="242" t="s">
        <v>1269</v>
      </c>
      <c r="V200" s="199" t="s">
        <v>1498</v>
      </c>
      <c r="W200" s="121" t="s">
        <v>1834</v>
      </c>
      <c r="X200" s="311"/>
      <c r="Y200" s="295"/>
    </row>
    <row r="201" spans="1:25" ht="48.75" customHeight="1" x14ac:dyDescent="0.15">
      <c r="A201" s="133" t="s">
        <v>1109</v>
      </c>
      <c r="B201" s="133">
        <v>195</v>
      </c>
      <c r="C201" s="133" t="s">
        <v>1110</v>
      </c>
      <c r="D201" s="188" t="s">
        <v>1118</v>
      </c>
      <c r="E201" s="133">
        <v>6</v>
      </c>
      <c r="F201" s="133" t="s">
        <v>1369</v>
      </c>
      <c r="G201" s="138" t="s">
        <v>917</v>
      </c>
      <c r="H201" s="188" t="s">
        <v>1737</v>
      </c>
      <c r="I201" s="133" t="s">
        <v>1037</v>
      </c>
      <c r="J201" s="132"/>
      <c r="K201" s="132" t="s">
        <v>988</v>
      </c>
      <c r="L201" s="132"/>
      <c r="M201" s="133" t="s">
        <v>1518</v>
      </c>
      <c r="N201" s="138" t="s">
        <v>944</v>
      </c>
      <c r="O201" s="242"/>
      <c r="P201" s="242" t="s">
        <v>1109</v>
      </c>
      <c r="Q201" s="188" t="s">
        <v>1211</v>
      </c>
      <c r="R201" s="133" t="s">
        <v>1212</v>
      </c>
      <c r="S201" s="136" t="s">
        <v>1144</v>
      </c>
      <c r="T201" s="138" t="s">
        <v>1145</v>
      </c>
      <c r="U201" s="242" t="s">
        <v>1269</v>
      </c>
      <c r="V201" s="199" t="s">
        <v>1498</v>
      </c>
      <c r="W201" s="121" t="s">
        <v>1834</v>
      </c>
      <c r="X201" s="311"/>
      <c r="Y201" s="295"/>
    </row>
    <row r="202" spans="1:25" ht="48.75" customHeight="1" x14ac:dyDescent="0.15">
      <c r="A202" s="133" t="s">
        <v>1109</v>
      </c>
      <c r="B202" s="133">
        <v>196</v>
      </c>
      <c r="C202" s="133" t="s">
        <v>1110</v>
      </c>
      <c r="D202" s="188" t="s">
        <v>1118</v>
      </c>
      <c r="E202" s="133">
        <v>6</v>
      </c>
      <c r="F202" s="133" t="s">
        <v>1369</v>
      </c>
      <c r="G202" s="138" t="s">
        <v>917</v>
      </c>
      <c r="H202" s="188" t="s">
        <v>1738</v>
      </c>
      <c r="I202" s="133" t="s">
        <v>1037</v>
      </c>
      <c r="J202" s="132"/>
      <c r="K202" s="132" t="s">
        <v>988</v>
      </c>
      <c r="L202" s="132"/>
      <c r="M202" s="133" t="s">
        <v>1518</v>
      </c>
      <c r="N202" s="138" t="s">
        <v>944</v>
      </c>
      <c r="O202" s="242"/>
      <c r="P202" s="242" t="s">
        <v>1109</v>
      </c>
      <c r="Q202" s="188"/>
      <c r="R202" s="133"/>
      <c r="S202" s="133"/>
      <c r="T202" s="138"/>
      <c r="U202" s="242"/>
      <c r="V202" s="199" t="s">
        <v>1498</v>
      </c>
      <c r="W202" s="121" t="s">
        <v>1834</v>
      </c>
      <c r="X202" s="311"/>
      <c r="Y202" s="295"/>
    </row>
    <row r="203" spans="1:25" ht="51" customHeight="1" x14ac:dyDescent="0.15">
      <c r="A203" s="133" t="s">
        <v>1109</v>
      </c>
      <c r="B203" s="133">
        <v>197</v>
      </c>
      <c r="C203" s="133" t="s">
        <v>1110</v>
      </c>
      <c r="D203" s="188" t="s">
        <v>1118</v>
      </c>
      <c r="E203" s="133">
        <v>6</v>
      </c>
      <c r="F203" s="133" t="s">
        <v>1369</v>
      </c>
      <c r="G203" s="138" t="s">
        <v>917</v>
      </c>
      <c r="H203" s="188" t="s">
        <v>1739</v>
      </c>
      <c r="I203" s="133" t="s">
        <v>1037</v>
      </c>
      <c r="J203" s="132"/>
      <c r="K203" s="132" t="s">
        <v>988</v>
      </c>
      <c r="L203" s="132"/>
      <c r="M203" s="133" t="s">
        <v>1518</v>
      </c>
      <c r="N203" s="138" t="s">
        <v>944</v>
      </c>
      <c r="O203" s="242"/>
      <c r="P203" s="242" t="s">
        <v>1109</v>
      </c>
      <c r="Q203" s="188"/>
      <c r="R203" s="133"/>
      <c r="S203" s="133"/>
      <c r="T203" s="138"/>
      <c r="U203" s="242"/>
      <c r="V203" s="199" t="s">
        <v>1498</v>
      </c>
      <c r="W203" s="121" t="s">
        <v>1834</v>
      </c>
      <c r="X203" s="311"/>
      <c r="Y203" s="295"/>
    </row>
    <row r="204" spans="1:25" ht="101.25" customHeight="1" x14ac:dyDescent="0.15">
      <c r="A204" s="231" t="s">
        <v>1109</v>
      </c>
      <c r="B204" s="231">
        <v>198</v>
      </c>
      <c r="C204" s="231" t="s">
        <v>1123</v>
      </c>
      <c r="D204" s="230" t="s">
        <v>1118</v>
      </c>
      <c r="E204" s="231">
        <v>6</v>
      </c>
      <c r="F204" s="231" t="s">
        <v>1123</v>
      </c>
      <c r="G204" s="219" t="s">
        <v>917</v>
      </c>
      <c r="H204" s="230" t="s">
        <v>1547</v>
      </c>
      <c r="I204" s="231" t="s">
        <v>1519</v>
      </c>
      <c r="J204" s="217"/>
      <c r="K204" s="231" t="s">
        <v>1520</v>
      </c>
      <c r="L204" s="217"/>
      <c r="M204" s="231" t="s">
        <v>1521</v>
      </c>
      <c r="N204" s="219" t="s">
        <v>944</v>
      </c>
      <c r="O204" s="243" t="s">
        <v>19</v>
      </c>
      <c r="P204" s="243" t="s">
        <v>921</v>
      </c>
      <c r="Q204" s="230"/>
      <c r="R204" s="231"/>
      <c r="S204" s="231"/>
      <c r="T204" s="219"/>
      <c r="U204" s="243"/>
      <c r="V204" s="225" t="s">
        <v>1821</v>
      </c>
      <c r="W204" s="226"/>
      <c r="X204" s="313"/>
      <c r="Y204" s="297"/>
    </row>
    <row r="205" spans="1:25" ht="39.75" customHeight="1" x14ac:dyDescent="0.15">
      <c r="A205" s="125" t="s">
        <v>1109</v>
      </c>
      <c r="B205" s="125">
        <v>199</v>
      </c>
      <c r="C205" s="125" t="s">
        <v>1110</v>
      </c>
      <c r="D205" s="189" t="s">
        <v>1117</v>
      </c>
      <c r="E205" s="125">
        <v>6</v>
      </c>
      <c r="F205" s="125" t="s">
        <v>1364</v>
      </c>
      <c r="G205" s="137" t="s">
        <v>916</v>
      </c>
      <c r="H205" s="189" t="s">
        <v>1042</v>
      </c>
      <c r="I205" s="125" t="s">
        <v>942</v>
      </c>
      <c r="J205" s="125"/>
      <c r="K205" s="125" t="s">
        <v>943</v>
      </c>
      <c r="L205" s="125"/>
      <c r="M205" s="125" t="s">
        <v>953</v>
      </c>
      <c r="N205" s="161" t="s">
        <v>944</v>
      </c>
      <c r="O205" s="244" t="s">
        <v>1109</v>
      </c>
      <c r="P205" s="244" t="s">
        <v>1109</v>
      </c>
      <c r="Q205" s="189"/>
      <c r="R205" s="125"/>
      <c r="S205" s="125"/>
      <c r="T205" s="137"/>
      <c r="U205" s="244" t="s">
        <v>1270</v>
      </c>
      <c r="V205" s="199" t="s">
        <v>1498</v>
      </c>
      <c r="W205" s="121"/>
      <c r="X205" s="311"/>
      <c r="Y205" s="295"/>
    </row>
    <row r="206" spans="1:25" ht="42.75" customHeight="1" x14ac:dyDescent="0.15">
      <c r="A206" s="125" t="s">
        <v>1109</v>
      </c>
      <c r="B206" s="125">
        <v>200</v>
      </c>
      <c r="C206" s="125" t="s">
        <v>1110</v>
      </c>
      <c r="D206" s="189" t="s">
        <v>1117</v>
      </c>
      <c r="E206" s="125">
        <v>6</v>
      </c>
      <c r="F206" s="125" t="s">
        <v>1364</v>
      </c>
      <c r="G206" s="137" t="s">
        <v>916</v>
      </c>
      <c r="H206" s="189" t="s">
        <v>1043</v>
      </c>
      <c r="I206" s="125" t="s">
        <v>942</v>
      </c>
      <c r="J206" s="125"/>
      <c r="K206" s="125" t="s">
        <v>943</v>
      </c>
      <c r="L206" s="125"/>
      <c r="M206" s="125" t="s">
        <v>953</v>
      </c>
      <c r="N206" s="161" t="s">
        <v>944</v>
      </c>
      <c r="O206" s="244" t="s">
        <v>1109</v>
      </c>
      <c r="P206" s="244" t="s">
        <v>1109</v>
      </c>
      <c r="Q206" s="189"/>
      <c r="R206" s="125"/>
      <c r="S206" s="125"/>
      <c r="T206" s="137"/>
      <c r="U206" s="244" t="s">
        <v>1270</v>
      </c>
      <c r="V206" s="199" t="s">
        <v>1498</v>
      </c>
      <c r="W206" s="121"/>
      <c r="X206" s="311"/>
      <c r="Y206" s="295"/>
    </row>
    <row r="207" spans="1:25" ht="36.75" customHeight="1" x14ac:dyDescent="0.15">
      <c r="A207" s="125" t="s">
        <v>1109</v>
      </c>
      <c r="B207" s="125">
        <v>201</v>
      </c>
      <c r="C207" s="125" t="s">
        <v>1110</v>
      </c>
      <c r="D207" s="189" t="s">
        <v>1118</v>
      </c>
      <c r="E207" s="125">
        <v>6</v>
      </c>
      <c r="F207" s="125" t="s">
        <v>1364</v>
      </c>
      <c r="G207" s="137" t="s">
        <v>917</v>
      </c>
      <c r="H207" s="203" t="s">
        <v>922</v>
      </c>
      <c r="I207" s="125" t="s">
        <v>945</v>
      </c>
      <c r="J207" s="125"/>
      <c r="K207" s="125"/>
      <c r="L207" s="125"/>
      <c r="M207" s="125" t="s">
        <v>946</v>
      </c>
      <c r="N207" s="161" t="s">
        <v>944</v>
      </c>
      <c r="O207" s="251"/>
      <c r="P207" s="251" t="s">
        <v>1109</v>
      </c>
      <c r="Q207" s="190" t="s">
        <v>1218</v>
      </c>
      <c r="R207" s="129" t="s">
        <v>1219</v>
      </c>
      <c r="S207" s="161" t="s">
        <v>1220</v>
      </c>
      <c r="T207" s="161" t="s">
        <v>1153</v>
      </c>
      <c r="U207" s="251"/>
      <c r="V207" s="198" t="s">
        <v>1498</v>
      </c>
      <c r="W207" s="123" t="s">
        <v>1878</v>
      </c>
      <c r="X207" s="310"/>
      <c r="Y207" s="294"/>
    </row>
    <row r="208" spans="1:25" ht="48.75" customHeight="1" x14ac:dyDescent="0.15">
      <c r="A208" s="125" t="s">
        <v>1109</v>
      </c>
      <c r="B208" s="125">
        <v>202</v>
      </c>
      <c r="C208" s="125" t="s">
        <v>1110</v>
      </c>
      <c r="D208" s="189" t="s">
        <v>1117</v>
      </c>
      <c r="E208" s="125">
        <v>6</v>
      </c>
      <c r="F208" s="125" t="s">
        <v>1364</v>
      </c>
      <c r="G208" s="137" t="s">
        <v>916</v>
      </c>
      <c r="H208" s="189" t="s">
        <v>1038</v>
      </c>
      <c r="I208" s="125" t="s">
        <v>942</v>
      </c>
      <c r="J208" s="125"/>
      <c r="K208" s="125" t="s">
        <v>943</v>
      </c>
      <c r="L208" s="125"/>
      <c r="M208" s="125" t="s">
        <v>953</v>
      </c>
      <c r="N208" s="161" t="s">
        <v>944</v>
      </c>
      <c r="O208" s="244"/>
      <c r="P208" s="244" t="s">
        <v>1109</v>
      </c>
      <c r="Q208" s="189"/>
      <c r="R208" s="125"/>
      <c r="S208" s="125"/>
      <c r="T208" s="137"/>
      <c r="U208" s="244"/>
      <c r="V208" s="199" t="s">
        <v>1498</v>
      </c>
      <c r="W208" s="121" t="s">
        <v>1853</v>
      </c>
      <c r="X208" s="311" t="s">
        <v>1574</v>
      </c>
      <c r="Y208" s="295"/>
    </row>
    <row r="209" spans="1:26" ht="138" customHeight="1" x14ac:dyDescent="0.15">
      <c r="A209" s="125" t="s">
        <v>1109</v>
      </c>
      <c r="B209" s="125">
        <v>203</v>
      </c>
      <c r="C209" s="125" t="s">
        <v>1110</v>
      </c>
      <c r="D209" s="189" t="s">
        <v>1114</v>
      </c>
      <c r="E209" s="125">
        <v>6</v>
      </c>
      <c r="F209" s="125" t="s">
        <v>1365</v>
      </c>
      <c r="G209" s="137" t="s">
        <v>917</v>
      </c>
      <c r="H209" s="189" t="s">
        <v>1039</v>
      </c>
      <c r="I209" s="125" t="s">
        <v>957</v>
      </c>
      <c r="J209" s="125"/>
      <c r="K209" s="125"/>
      <c r="L209" s="125"/>
      <c r="M209" s="125" t="s">
        <v>1526</v>
      </c>
      <c r="N209" s="161" t="s">
        <v>944</v>
      </c>
      <c r="O209" s="244" t="s">
        <v>1109</v>
      </c>
      <c r="P209" s="244" t="s">
        <v>1109</v>
      </c>
      <c r="Q209" s="189"/>
      <c r="R209" s="125"/>
      <c r="S209" s="125"/>
      <c r="T209" s="137"/>
      <c r="U209" s="244"/>
      <c r="V209" s="199" t="s">
        <v>1498</v>
      </c>
      <c r="W209" s="121" t="s">
        <v>1853</v>
      </c>
      <c r="X209" s="311" t="s">
        <v>1574</v>
      </c>
      <c r="Y209" s="295"/>
    </row>
    <row r="210" spans="1:26" ht="82.5" customHeight="1" x14ac:dyDescent="0.15">
      <c r="A210" s="133" t="s">
        <v>1109</v>
      </c>
      <c r="B210" s="133">
        <v>204</v>
      </c>
      <c r="C210" s="133" t="s">
        <v>1110</v>
      </c>
      <c r="D210" s="188" t="s">
        <v>1114</v>
      </c>
      <c r="E210" s="133">
        <v>6</v>
      </c>
      <c r="F210" s="133" t="s">
        <v>1365</v>
      </c>
      <c r="G210" s="138" t="s">
        <v>917</v>
      </c>
      <c r="H210" s="188" t="s">
        <v>1040</v>
      </c>
      <c r="I210" s="133" t="s">
        <v>945</v>
      </c>
      <c r="J210" s="133"/>
      <c r="K210" s="133"/>
      <c r="L210" s="133"/>
      <c r="M210" s="133" t="s">
        <v>1041</v>
      </c>
      <c r="N210" s="138" t="s">
        <v>944</v>
      </c>
      <c r="O210" s="242" t="s">
        <v>19</v>
      </c>
      <c r="P210" s="242" t="s">
        <v>1109</v>
      </c>
      <c r="Q210" s="188"/>
      <c r="R210" s="133"/>
      <c r="S210" s="133"/>
      <c r="T210" s="138"/>
      <c r="U210" s="242"/>
      <c r="V210" s="199" t="s">
        <v>1498</v>
      </c>
      <c r="W210" s="121" t="s">
        <v>1879</v>
      </c>
      <c r="X210" s="311"/>
      <c r="Y210" s="295"/>
    </row>
    <row r="211" spans="1:26" ht="36" customHeight="1" x14ac:dyDescent="0.15">
      <c r="A211" s="133" t="s">
        <v>1109</v>
      </c>
      <c r="B211" s="133">
        <v>205</v>
      </c>
      <c r="C211" s="133" t="s">
        <v>1110</v>
      </c>
      <c r="D211" s="188" t="s">
        <v>1117</v>
      </c>
      <c r="E211" s="133">
        <v>6</v>
      </c>
      <c r="F211" s="133" t="s">
        <v>1370</v>
      </c>
      <c r="G211" s="137" t="s">
        <v>916</v>
      </c>
      <c r="H211" s="189" t="s">
        <v>1684</v>
      </c>
      <c r="I211" s="125" t="s">
        <v>942</v>
      </c>
      <c r="J211" s="125"/>
      <c r="K211" s="125" t="s">
        <v>943</v>
      </c>
      <c r="L211" s="125"/>
      <c r="M211" s="125" t="s">
        <v>953</v>
      </c>
      <c r="N211" s="137" t="s">
        <v>944</v>
      </c>
      <c r="O211" s="249"/>
      <c r="P211" s="249" t="s">
        <v>1109</v>
      </c>
      <c r="Q211" s="187"/>
      <c r="R211" s="132"/>
      <c r="S211" s="132"/>
      <c r="T211" s="136"/>
      <c r="U211" s="249"/>
      <c r="V211" s="199" t="s">
        <v>1919</v>
      </c>
      <c r="W211" s="121" t="s">
        <v>1838</v>
      </c>
      <c r="X211" s="310"/>
      <c r="Y211" s="294"/>
      <c r="Z211" s="415"/>
    </row>
    <row r="212" spans="1:26" ht="91.5" customHeight="1" thickBot="1" x14ac:dyDescent="0.2">
      <c r="A212" s="125" t="s">
        <v>1109</v>
      </c>
      <c r="B212" s="125">
        <v>206</v>
      </c>
      <c r="C212" s="125" t="s">
        <v>1110</v>
      </c>
      <c r="D212" s="189" t="s">
        <v>1114</v>
      </c>
      <c r="E212" s="125">
        <v>6</v>
      </c>
      <c r="F212" s="125" t="s">
        <v>1370</v>
      </c>
      <c r="G212" s="137" t="s">
        <v>917</v>
      </c>
      <c r="H212" s="189" t="s">
        <v>1455</v>
      </c>
      <c r="I212" s="125" t="s">
        <v>957</v>
      </c>
      <c r="J212" s="125"/>
      <c r="K212" s="125"/>
      <c r="L212" s="125"/>
      <c r="M212" s="125" t="s">
        <v>1523</v>
      </c>
      <c r="N212" s="161" t="s">
        <v>944</v>
      </c>
      <c r="O212" s="247"/>
      <c r="P212" s="247" t="s">
        <v>1109</v>
      </c>
      <c r="Q212" s="215"/>
      <c r="R212" s="141"/>
      <c r="S212" s="141"/>
      <c r="T212" s="173"/>
      <c r="U212" s="247"/>
      <c r="V212" s="211" t="s">
        <v>1919</v>
      </c>
      <c r="W212" s="151" t="s">
        <v>1839</v>
      </c>
      <c r="X212" s="315"/>
      <c r="Y212" s="300"/>
      <c r="Z212" s="415"/>
    </row>
    <row r="213" spans="1:26" ht="40" customHeight="1" thickBot="1" x14ac:dyDescent="0.2">
      <c r="A213" s="424" t="s">
        <v>1400</v>
      </c>
      <c r="B213" s="425"/>
      <c r="C213" s="426"/>
      <c r="D213" s="383"/>
      <c r="E213" s="384"/>
      <c r="F213" s="384"/>
      <c r="G213" s="384"/>
      <c r="H213" s="383"/>
      <c r="I213" s="384"/>
      <c r="J213" s="384"/>
      <c r="K213" s="384"/>
      <c r="L213" s="384"/>
      <c r="M213" s="384"/>
      <c r="N213" s="384"/>
      <c r="O213" s="399"/>
      <c r="P213" s="399"/>
      <c r="Q213" s="393"/>
      <c r="R213" s="394"/>
      <c r="S213" s="394"/>
      <c r="T213" s="394"/>
      <c r="U213" s="399"/>
      <c r="V213" s="393" t="s">
        <v>1825</v>
      </c>
      <c r="W213" s="394"/>
      <c r="X213" s="395"/>
      <c r="Y213" s="396"/>
    </row>
    <row r="214" spans="1:26" ht="42.75" customHeight="1" x14ac:dyDescent="0.15">
      <c r="A214" s="129" t="s">
        <v>1109</v>
      </c>
      <c r="B214" s="129">
        <v>207</v>
      </c>
      <c r="C214" s="129" t="s">
        <v>1110</v>
      </c>
      <c r="D214" s="190" t="s">
        <v>1117</v>
      </c>
      <c r="E214" s="129">
        <v>7.1</v>
      </c>
      <c r="F214" s="129" t="s">
        <v>1371</v>
      </c>
      <c r="G214" s="161" t="s">
        <v>916</v>
      </c>
      <c r="H214" s="190" t="s">
        <v>1747</v>
      </c>
      <c r="I214" s="129" t="s">
        <v>942</v>
      </c>
      <c r="J214" s="153"/>
      <c r="K214" s="129" t="s">
        <v>943</v>
      </c>
      <c r="L214" s="153"/>
      <c r="M214" s="129" t="s">
        <v>953</v>
      </c>
      <c r="N214" s="161" t="s">
        <v>944</v>
      </c>
      <c r="O214" s="251"/>
      <c r="P214" s="251" t="s">
        <v>1109</v>
      </c>
      <c r="Q214" s="190"/>
      <c r="R214" s="129"/>
      <c r="S214" s="129"/>
      <c r="T214" s="161"/>
      <c r="U214" s="251"/>
      <c r="V214" s="198" t="s">
        <v>1825</v>
      </c>
      <c r="W214" s="123"/>
      <c r="X214" s="310"/>
      <c r="Y214" s="294"/>
    </row>
    <row r="215" spans="1:26" ht="51" customHeight="1" x14ac:dyDescent="0.15">
      <c r="A215" s="132" t="s">
        <v>1109</v>
      </c>
      <c r="B215" s="132">
        <v>208</v>
      </c>
      <c r="C215" s="132" t="s">
        <v>1110</v>
      </c>
      <c r="D215" s="187" t="s">
        <v>1117</v>
      </c>
      <c r="E215" s="132">
        <v>7.1</v>
      </c>
      <c r="F215" s="132" t="s">
        <v>1371</v>
      </c>
      <c r="G215" s="136" t="s">
        <v>916</v>
      </c>
      <c r="H215" s="187" t="s">
        <v>1748</v>
      </c>
      <c r="I215" s="132" t="s">
        <v>942</v>
      </c>
      <c r="J215" s="154"/>
      <c r="K215" s="132" t="s">
        <v>943</v>
      </c>
      <c r="L215" s="154"/>
      <c r="M215" s="132" t="s">
        <v>953</v>
      </c>
      <c r="N215" s="136" t="s">
        <v>944</v>
      </c>
      <c r="O215" s="249"/>
      <c r="P215" s="249" t="s">
        <v>1109</v>
      </c>
      <c r="Q215" s="187"/>
      <c r="R215" s="132"/>
      <c r="S215" s="132"/>
      <c r="T215" s="136"/>
      <c r="U215" s="249"/>
      <c r="V215" s="198" t="s">
        <v>1825</v>
      </c>
      <c r="W215" s="123"/>
      <c r="X215" s="310"/>
      <c r="Y215" s="294"/>
    </row>
    <row r="216" spans="1:26" ht="62.25" customHeight="1" x14ac:dyDescent="0.15">
      <c r="A216" s="217" t="s">
        <v>1109</v>
      </c>
      <c r="B216" s="217">
        <v>209</v>
      </c>
      <c r="C216" s="217" t="s">
        <v>1123</v>
      </c>
      <c r="D216" s="216" t="s">
        <v>1117</v>
      </c>
      <c r="E216" s="217">
        <v>7</v>
      </c>
      <c r="F216" s="217" t="s">
        <v>1123</v>
      </c>
      <c r="G216" s="218" t="s">
        <v>916</v>
      </c>
      <c r="H216" s="216" t="s">
        <v>1134</v>
      </c>
      <c r="I216" s="217" t="s">
        <v>945</v>
      </c>
      <c r="J216" s="234"/>
      <c r="K216" s="217"/>
      <c r="L216" s="234"/>
      <c r="M216" s="217"/>
      <c r="N216" s="218" t="s">
        <v>946</v>
      </c>
      <c r="O216" s="243" t="s">
        <v>19</v>
      </c>
      <c r="P216" s="243" t="s">
        <v>921</v>
      </c>
      <c r="Q216" s="216"/>
      <c r="R216" s="217"/>
      <c r="S216" s="217"/>
      <c r="T216" s="218"/>
      <c r="U216" s="243"/>
      <c r="V216" s="220" t="s">
        <v>1821</v>
      </c>
      <c r="W216" s="221"/>
      <c r="X216" s="312"/>
      <c r="Y216" s="296"/>
    </row>
    <row r="217" spans="1:26" ht="63" customHeight="1" x14ac:dyDescent="0.15">
      <c r="A217" s="125" t="s">
        <v>1109</v>
      </c>
      <c r="B217" s="125">
        <v>210</v>
      </c>
      <c r="C217" s="125" t="s">
        <v>1110</v>
      </c>
      <c r="D217" s="189" t="s">
        <v>1114</v>
      </c>
      <c r="E217" s="125">
        <v>7.1</v>
      </c>
      <c r="F217" s="125" t="s">
        <v>1372</v>
      </c>
      <c r="G217" s="137" t="s">
        <v>917</v>
      </c>
      <c r="H217" s="189" t="s">
        <v>1044</v>
      </c>
      <c r="I217" s="125" t="s">
        <v>957</v>
      </c>
      <c r="J217" s="125"/>
      <c r="K217" s="125"/>
      <c r="L217" s="125"/>
      <c r="M217" s="125" t="s">
        <v>1527</v>
      </c>
      <c r="N217" s="161" t="s">
        <v>944</v>
      </c>
      <c r="O217" s="244" t="s">
        <v>1109</v>
      </c>
      <c r="P217" s="244" t="s">
        <v>1109</v>
      </c>
      <c r="Q217" s="189"/>
      <c r="R217" s="125"/>
      <c r="S217" s="125"/>
      <c r="T217" s="137"/>
      <c r="U217" s="244"/>
      <c r="V217" s="199" t="s">
        <v>1825</v>
      </c>
      <c r="W217" s="121" t="s">
        <v>1881</v>
      </c>
      <c r="X217" s="311"/>
      <c r="Y217" s="295"/>
    </row>
    <row r="218" spans="1:26" ht="50.25" customHeight="1" x14ac:dyDescent="0.15">
      <c r="A218" s="125" t="s">
        <v>1109</v>
      </c>
      <c r="B218" s="125">
        <v>211</v>
      </c>
      <c r="C218" s="125" t="s">
        <v>1110</v>
      </c>
      <c r="D218" s="189" t="s">
        <v>1117</v>
      </c>
      <c r="E218" s="125">
        <v>7.1</v>
      </c>
      <c r="F218" s="125" t="s">
        <v>1372</v>
      </c>
      <c r="G218" s="137" t="s">
        <v>916</v>
      </c>
      <c r="H218" s="189" t="s">
        <v>1045</v>
      </c>
      <c r="I218" s="125" t="s">
        <v>942</v>
      </c>
      <c r="J218" s="125"/>
      <c r="K218" s="129" t="s">
        <v>943</v>
      </c>
      <c r="L218" s="153"/>
      <c r="M218" s="129" t="s">
        <v>953</v>
      </c>
      <c r="N218" s="161" t="s">
        <v>944</v>
      </c>
      <c r="O218" s="244"/>
      <c r="P218" s="244" t="s">
        <v>1109</v>
      </c>
      <c r="Q218" s="189"/>
      <c r="R218" s="125"/>
      <c r="S218" s="125"/>
      <c r="T218" s="137"/>
      <c r="U218" s="244"/>
      <c r="V218" s="199" t="s">
        <v>1825</v>
      </c>
      <c r="W218" s="121"/>
      <c r="X218" s="311"/>
      <c r="Y218" s="295"/>
    </row>
    <row r="219" spans="1:26" ht="97.5" customHeight="1" x14ac:dyDescent="0.15">
      <c r="A219" s="133" t="s">
        <v>1109</v>
      </c>
      <c r="B219" s="133">
        <v>212</v>
      </c>
      <c r="C219" s="133" t="s">
        <v>1110</v>
      </c>
      <c r="D219" s="188" t="s">
        <v>1114</v>
      </c>
      <c r="E219" s="133">
        <v>7.1</v>
      </c>
      <c r="F219" s="133" t="s">
        <v>1372</v>
      </c>
      <c r="G219" s="138" t="s">
        <v>917</v>
      </c>
      <c r="H219" s="188" t="s">
        <v>1046</v>
      </c>
      <c r="I219" s="133" t="s">
        <v>957</v>
      </c>
      <c r="J219" s="133"/>
      <c r="K219" s="133"/>
      <c r="L219" s="133"/>
      <c r="M219" s="133" t="s">
        <v>1047</v>
      </c>
      <c r="N219" s="138" t="s">
        <v>944</v>
      </c>
      <c r="O219" s="242" t="s">
        <v>1109</v>
      </c>
      <c r="P219" s="242" t="s">
        <v>1109</v>
      </c>
      <c r="Q219" s="188" t="s">
        <v>1221</v>
      </c>
      <c r="R219" s="132" t="s">
        <v>295</v>
      </c>
      <c r="S219" s="136" t="s">
        <v>1222</v>
      </c>
      <c r="T219" s="138" t="s">
        <v>1145</v>
      </c>
      <c r="U219" s="242"/>
      <c r="V219" s="199" t="s">
        <v>1825</v>
      </c>
      <c r="W219" s="121"/>
      <c r="X219" s="311"/>
      <c r="Y219" s="295"/>
    </row>
    <row r="220" spans="1:26" ht="87" customHeight="1" x14ac:dyDescent="0.15">
      <c r="A220" s="133" t="s">
        <v>1109</v>
      </c>
      <c r="B220" s="133">
        <v>213</v>
      </c>
      <c r="C220" s="133" t="s">
        <v>1110</v>
      </c>
      <c r="D220" s="188" t="s">
        <v>1118</v>
      </c>
      <c r="E220" s="133">
        <v>7.1</v>
      </c>
      <c r="F220" s="133" t="s">
        <v>1372</v>
      </c>
      <c r="G220" s="138" t="s">
        <v>917</v>
      </c>
      <c r="H220" s="188" t="s">
        <v>1048</v>
      </c>
      <c r="I220" s="133" t="s">
        <v>945</v>
      </c>
      <c r="J220" s="133"/>
      <c r="K220" s="133"/>
      <c r="L220" s="133"/>
      <c r="M220" s="133" t="s">
        <v>1135</v>
      </c>
      <c r="N220" s="138" t="s">
        <v>944</v>
      </c>
      <c r="O220" s="242" t="s">
        <v>1109</v>
      </c>
      <c r="P220" s="242" t="s">
        <v>1109</v>
      </c>
      <c r="Q220" s="188" t="s">
        <v>1223</v>
      </c>
      <c r="R220" s="132" t="s">
        <v>300</v>
      </c>
      <c r="S220" s="136" t="s">
        <v>1224</v>
      </c>
      <c r="T220" s="138" t="s">
        <v>1153</v>
      </c>
      <c r="U220" s="242"/>
      <c r="V220" s="199" t="s">
        <v>1825</v>
      </c>
      <c r="W220" s="121"/>
      <c r="X220" s="311"/>
      <c r="Y220" s="295"/>
    </row>
    <row r="221" spans="1:26" ht="43.5" customHeight="1" x14ac:dyDescent="0.15">
      <c r="A221" s="133" t="s">
        <v>1109</v>
      </c>
      <c r="B221" s="133">
        <v>214</v>
      </c>
      <c r="C221" s="133" t="s">
        <v>1110</v>
      </c>
      <c r="D221" s="188" t="s">
        <v>1117</v>
      </c>
      <c r="E221" s="133">
        <v>7.1</v>
      </c>
      <c r="F221" s="132" t="s">
        <v>1371</v>
      </c>
      <c r="G221" s="138" t="s">
        <v>916</v>
      </c>
      <c r="H221" s="188" t="s">
        <v>1120</v>
      </c>
      <c r="I221" s="133" t="s">
        <v>942</v>
      </c>
      <c r="J221" s="133"/>
      <c r="K221" s="133" t="s">
        <v>943</v>
      </c>
      <c r="L221" s="133"/>
      <c r="M221" s="133" t="s">
        <v>953</v>
      </c>
      <c r="N221" s="138" t="s">
        <v>944</v>
      </c>
      <c r="O221" s="242"/>
      <c r="P221" s="242" t="s">
        <v>1109</v>
      </c>
      <c r="Q221" s="188"/>
      <c r="R221" s="133"/>
      <c r="S221" s="133"/>
      <c r="T221" s="138"/>
      <c r="U221" s="242"/>
      <c r="V221" s="199" t="s">
        <v>1825</v>
      </c>
      <c r="W221" s="121" t="s">
        <v>1882</v>
      </c>
      <c r="X221" s="311" t="s">
        <v>1574</v>
      </c>
      <c r="Y221" s="295"/>
    </row>
    <row r="222" spans="1:26" ht="78" customHeight="1" x14ac:dyDescent="0.15">
      <c r="A222" s="133" t="s">
        <v>1109</v>
      </c>
      <c r="B222" s="133">
        <v>215</v>
      </c>
      <c r="C222" s="133" t="s">
        <v>1110</v>
      </c>
      <c r="D222" s="188" t="s">
        <v>1114</v>
      </c>
      <c r="E222" s="133">
        <v>7.1</v>
      </c>
      <c r="F222" s="133" t="s">
        <v>1372</v>
      </c>
      <c r="G222" s="138" t="s">
        <v>917</v>
      </c>
      <c r="H222" s="188" t="s">
        <v>1121</v>
      </c>
      <c r="I222" s="133" t="s">
        <v>957</v>
      </c>
      <c r="J222" s="133"/>
      <c r="K222" s="133"/>
      <c r="L222" s="133"/>
      <c r="M222" s="133" t="s">
        <v>1528</v>
      </c>
      <c r="N222" s="138" t="s">
        <v>944</v>
      </c>
      <c r="O222" s="242" t="s">
        <v>1109</v>
      </c>
      <c r="P222" s="242" t="s">
        <v>1109</v>
      </c>
      <c r="Q222" s="188"/>
      <c r="R222" s="133"/>
      <c r="S222" s="133"/>
      <c r="T222" s="138"/>
      <c r="U222" s="242"/>
      <c r="V222" s="199" t="s">
        <v>1825</v>
      </c>
      <c r="W222" s="121" t="s">
        <v>1834</v>
      </c>
      <c r="X222" s="311" t="s">
        <v>1574</v>
      </c>
      <c r="Y222" s="295"/>
    </row>
    <row r="223" spans="1:26" ht="51.75" customHeight="1" x14ac:dyDescent="0.15">
      <c r="A223" s="125" t="s">
        <v>1109</v>
      </c>
      <c r="B223" s="125">
        <v>216</v>
      </c>
      <c r="C223" s="125" t="s">
        <v>1110</v>
      </c>
      <c r="D223" s="189" t="s">
        <v>1118</v>
      </c>
      <c r="E223" s="125">
        <v>7.1</v>
      </c>
      <c r="F223" s="125" t="s">
        <v>1373</v>
      </c>
      <c r="G223" s="137" t="s">
        <v>917</v>
      </c>
      <c r="H223" s="189" t="s">
        <v>1049</v>
      </c>
      <c r="I223" s="125" t="s">
        <v>1050</v>
      </c>
      <c r="J223" s="125" t="s">
        <v>1136</v>
      </c>
      <c r="K223" s="125"/>
      <c r="L223" s="125" t="s">
        <v>1051</v>
      </c>
      <c r="M223" s="125" t="s">
        <v>1052</v>
      </c>
      <c r="N223" s="161" t="s">
        <v>944</v>
      </c>
      <c r="O223" s="244"/>
      <c r="P223" s="244" t="s">
        <v>1109</v>
      </c>
      <c r="Q223" s="189"/>
      <c r="R223" s="125"/>
      <c r="S223" s="125"/>
      <c r="T223" s="137"/>
      <c r="U223" s="244" t="s">
        <v>1273</v>
      </c>
      <c r="V223" s="199" t="s">
        <v>1825</v>
      </c>
      <c r="W223" s="121"/>
      <c r="X223" s="311"/>
      <c r="Y223" s="295"/>
    </row>
    <row r="224" spans="1:26" ht="53.25" customHeight="1" x14ac:dyDescent="0.15">
      <c r="A224" s="125" t="s">
        <v>1109</v>
      </c>
      <c r="B224" s="125">
        <v>217</v>
      </c>
      <c r="C224" s="125" t="s">
        <v>1110</v>
      </c>
      <c r="D224" s="189" t="s">
        <v>1118</v>
      </c>
      <c r="E224" s="125">
        <v>7.1</v>
      </c>
      <c r="F224" s="125" t="s">
        <v>1373</v>
      </c>
      <c r="G224" s="137" t="s">
        <v>917</v>
      </c>
      <c r="H224" s="189" t="s">
        <v>1694</v>
      </c>
      <c r="I224" s="125" t="s">
        <v>945</v>
      </c>
      <c r="J224" s="133"/>
      <c r="K224" s="133"/>
      <c r="L224" s="133"/>
      <c r="M224" s="125" t="s">
        <v>1053</v>
      </c>
      <c r="N224" s="161" t="s">
        <v>944</v>
      </c>
      <c r="O224" s="244" t="s">
        <v>1109</v>
      </c>
      <c r="P224" s="244" t="s">
        <v>1109</v>
      </c>
      <c r="Q224" s="189"/>
      <c r="R224" s="125"/>
      <c r="S224" s="125"/>
      <c r="T224" s="137"/>
      <c r="U224" s="244" t="s">
        <v>1273</v>
      </c>
      <c r="V224" s="199" t="s">
        <v>1825</v>
      </c>
      <c r="W224" s="121"/>
      <c r="X224" s="311"/>
      <c r="Y224" s="295"/>
    </row>
    <row r="225" spans="1:25" ht="56.25" customHeight="1" x14ac:dyDescent="0.15">
      <c r="A225" s="125" t="s">
        <v>1109</v>
      </c>
      <c r="B225" s="125">
        <v>218</v>
      </c>
      <c r="C225" s="125" t="s">
        <v>1110</v>
      </c>
      <c r="D225" s="189" t="s">
        <v>1118</v>
      </c>
      <c r="E225" s="125">
        <v>7.1</v>
      </c>
      <c r="F225" s="125" t="s">
        <v>1373</v>
      </c>
      <c r="G225" s="137" t="s">
        <v>917</v>
      </c>
      <c r="H225" s="189" t="s">
        <v>1693</v>
      </c>
      <c r="I225" s="125" t="s">
        <v>945</v>
      </c>
      <c r="J225" s="125"/>
      <c r="K225" s="125"/>
      <c r="L225" s="125"/>
      <c r="M225" s="125" t="s">
        <v>1053</v>
      </c>
      <c r="N225" s="161" t="s">
        <v>944</v>
      </c>
      <c r="O225" s="244" t="s">
        <v>1109</v>
      </c>
      <c r="P225" s="244" t="s">
        <v>1109</v>
      </c>
      <c r="Q225" s="189"/>
      <c r="R225" s="125"/>
      <c r="S225" s="125"/>
      <c r="T225" s="137"/>
      <c r="U225" s="244" t="s">
        <v>1273</v>
      </c>
      <c r="V225" s="199" t="s">
        <v>1825</v>
      </c>
      <c r="W225" s="121"/>
      <c r="X225" s="311"/>
      <c r="Y225" s="295"/>
    </row>
    <row r="226" spans="1:25" ht="47.25" customHeight="1" x14ac:dyDescent="0.15">
      <c r="A226" s="133" t="s">
        <v>1109</v>
      </c>
      <c r="B226" s="133">
        <v>219</v>
      </c>
      <c r="C226" s="133" t="s">
        <v>1110</v>
      </c>
      <c r="D226" s="188" t="s">
        <v>1118</v>
      </c>
      <c r="E226" s="133">
        <v>7.1</v>
      </c>
      <c r="F226" s="133" t="s">
        <v>1373</v>
      </c>
      <c r="G226" s="138" t="s">
        <v>917</v>
      </c>
      <c r="H226" s="187" t="s">
        <v>1054</v>
      </c>
      <c r="I226" s="132" t="s">
        <v>945</v>
      </c>
      <c r="J226" s="132"/>
      <c r="K226" s="132"/>
      <c r="L226" s="132"/>
      <c r="M226" s="132" t="s">
        <v>946</v>
      </c>
      <c r="N226" s="138" t="s">
        <v>944</v>
      </c>
      <c r="O226" s="242"/>
      <c r="P226" s="242" t="s">
        <v>1109</v>
      </c>
      <c r="Q226" s="188"/>
      <c r="R226" s="133"/>
      <c r="S226" s="133"/>
      <c r="T226" s="138"/>
      <c r="U226" s="242"/>
      <c r="V226" s="199" t="s">
        <v>1529</v>
      </c>
      <c r="W226" s="121" t="s">
        <v>1883</v>
      </c>
      <c r="X226" s="311"/>
      <c r="Y226" s="295"/>
    </row>
    <row r="227" spans="1:25" ht="92.25" customHeight="1" x14ac:dyDescent="0.15">
      <c r="A227" s="133" t="s">
        <v>1109</v>
      </c>
      <c r="B227" s="133">
        <v>220</v>
      </c>
      <c r="C227" s="133" t="s">
        <v>1110</v>
      </c>
      <c r="D227" s="188" t="s">
        <v>1118</v>
      </c>
      <c r="E227" s="133">
        <v>7.1</v>
      </c>
      <c r="F227" s="133" t="s">
        <v>1373</v>
      </c>
      <c r="G227" s="138" t="s">
        <v>917</v>
      </c>
      <c r="H227" s="188" t="s">
        <v>1530</v>
      </c>
      <c r="I227" s="133" t="s">
        <v>945</v>
      </c>
      <c r="J227" s="133"/>
      <c r="K227" s="133"/>
      <c r="L227" s="133"/>
      <c r="M227" s="133" t="s">
        <v>1122</v>
      </c>
      <c r="N227" s="138" t="s">
        <v>944</v>
      </c>
      <c r="O227" s="242" t="s">
        <v>19</v>
      </c>
      <c r="P227" s="242" t="s">
        <v>1109</v>
      </c>
      <c r="Q227" s="188"/>
      <c r="R227" s="133"/>
      <c r="S227" s="133"/>
      <c r="T227" s="138"/>
      <c r="U227" s="242" t="s">
        <v>1273</v>
      </c>
      <c r="V227" s="199" t="s">
        <v>1529</v>
      </c>
      <c r="W227" s="121"/>
      <c r="X227" s="311"/>
      <c r="Y227" s="295"/>
    </row>
    <row r="228" spans="1:25" ht="57" customHeight="1" x14ac:dyDescent="0.15">
      <c r="A228" s="133" t="s">
        <v>1109</v>
      </c>
      <c r="B228" s="133">
        <v>221</v>
      </c>
      <c r="C228" s="133" t="s">
        <v>1110</v>
      </c>
      <c r="D228" s="188" t="s">
        <v>1118</v>
      </c>
      <c r="E228" s="133">
        <v>7.1</v>
      </c>
      <c r="F228" s="133" t="s">
        <v>1373</v>
      </c>
      <c r="G228" s="138" t="s">
        <v>917</v>
      </c>
      <c r="H228" s="188" t="s">
        <v>1751</v>
      </c>
      <c r="I228" s="133" t="s">
        <v>945</v>
      </c>
      <c r="J228" s="133"/>
      <c r="K228" s="133"/>
      <c r="L228" s="133"/>
      <c r="M228" s="133" t="s">
        <v>946</v>
      </c>
      <c r="N228" s="138" t="s">
        <v>944</v>
      </c>
      <c r="O228" s="242"/>
      <c r="P228" s="242" t="s">
        <v>1109</v>
      </c>
      <c r="Q228" s="188"/>
      <c r="R228" s="133"/>
      <c r="S228" s="133"/>
      <c r="T228" s="138"/>
      <c r="U228" s="242" t="s">
        <v>1273</v>
      </c>
      <c r="V228" s="199" t="s">
        <v>1529</v>
      </c>
      <c r="W228" s="121"/>
      <c r="X228" s="311"/>
      <c r="Y228" s="295"/>
    </row>
    <row r="229" spans="1:25" ht="57" customHeight="1" x14ac:dyDescent="0.15">
      <c r="A229" s="133" t="s">
        <v>1109</v>
      </c>
      <c r="B229" s="133">
        <v>222</v>
      </c>
      <c r="C229" s="133" t="s">
        <v>1110</v>
      </c>
      <c r="D229" s="188" t="s">
        <v>1118</v>
      </c>
      <c r="E229" s="133">
        <v>7.1</v>
      </c>
      <c r="F229" s="133" t="s">
        <v>1373</v>
      </c>
      <c r="G229" s="138" t="s">
        <v>917</v>
      </c>
      <c r="H229" s="188" t="s">
        <v>1752</v>
      </c>
      <c r="I229" s="133" t="s">
        <v>945</v>
      </c>
      <c r="J229" s="133"/>
      <c r="K229" s="133"/>
      <c r="L229" s="133"/>
      <c r="M229" s="133" t="s">
        <v>946</v>
      </c>
      <c r="N229" s="138" t="s">
        <v>944</v>
      </c>
      <c r="O229" s="242"/>
      <c r="P229" s="242" t="s">
        <v>1109</v>
      </c>
      <c r="Q229" s="188"/>
      <c r="R229" s="133"/>
      <c r="S229" s="133"/>
      <c r="T229" s="138"/>
      <c r="U229" s="242"/>
      <c r="V229" s="199" t="s">
        <v>1529</v>
      </c>
      <c r="W229" s="121"/>
      <c r="X229" s="311"/>
      <c r="Y229" s="295"/>
    </row>
    <row r="230" spans="1:25" ht="62.25" customHeight="1" x14ac:dyDescent="0.15">
      <c r="A230" s="231" t="s">
        <v>1109</v>
      </c>
      <c r="B230" s="231">
        <v>223</v>
      </c>
      <c r="C230" s="231" t="s">
        <v>1123</v>
      </c>
      <c r="D230" s="230" t="s">
        <v>1118</v>
      </c>
      <c r="E230" s="231">
        <v>7</v>
      </c>
      <c r="F230" s="231" t="s">
        <v>1123</v>
      </c>
      <c r="G230" s="219" t="s">
        <v>917</v>
      </c>
      <c r="H230" s="230" t="s">
        <v>1137</v>
      </c>
      <c r="I230" s="231" t="s">
        <v>945</v>
      </c>
      <c r="J230" s="231"/>
      <c r="K230" s="231"/>
      <c r="L230" s="231"/>
      <c r="M230" s="231" t="s">
        <v>946</v>
      </c>
      <c r="N230" s="219" t="s">
        <v>944</v>
      </c>
      <c r="O230" s="243" t="s">
        <v>19</v>
      </c>
      <c r="P230" s="243" t="s">
        <v>921</v>
      </c>
      <c r="Q230" s="230"/>
      <c r="R230" s="231"/>
      <c r="S230" s="231"/>
      <c r="T230" s="219"/>
      <c r="U230" s="243"/>
      <c r="V230" s="225" t="s">
        <v>1916</v>
      </c>
      <c r="W230" s="226" t="s">
        <v>1884</v>
      </c>
      <c r="X230" s="313"/>
      <c r="Y230" s="297"/>
    </row>
    <row r="231" spans="1:25" ht="47.25" customHeight="1" x14ac:dyDescent="0.15">
      <c r="A231" s="133" t="s">
        <v>1109</v>
      </c>
      <c r="B231" s="133">
        <v>224</v>
      </c>
      <c r="C231" s="133" t="s">
        <v>1110</v>
      </c>
      <c r="D231" s="188" t="s">
        <v>1117</v>
      </c>
      <c r="E231" s="133">
        <v>7.1</v>
      </c>
      <c r="F231" s="133" t="s">
        <v>1374</v>
      </c>
      <c r="G231" s="138" t="s">
        <v>916</v>
      </c>
      <c r="H231" s="188" t="s">
        <v>1055</v>
      </c>
      <c r="I231" s="133" t="s">
        <v>942</v>
      </c>
      <c r="J231" s="133"/>
      <c r="K231" s="133" t="s">
        <v>943</v>
      </c>
      <c r="L231" s="133"/>
      <c r="M231" s="133" t="s">
        <v>953</v>
      </c>
      <c r="N231" s="138" t="s">
        <v>944</v>
      </c>
      <c r="O231" s="242"/>
      <c r="P231" s="242" t="s">
        <v>1109</v>
      </c>
      <c r="Q231" s="188"/>
      <c r="R231" s="133"/>
      <c r="S231" s="133"/>
      <c r="T231" s="138"/>
      <c r="U231" s="242"/>
      <c r="V231" s="199" t="s">
        <v>1916</v>
      </c>
      <c r="W231" s="121" t="s">
        <v>1885</v>
      </c>
      <c r="X231" s="311" t="s">
        <v>1574</v>
      </c>
      <c r="Y231" s="295"/>
    </row>
    <row r="232" spans="1:25" ht="63.75" customHeight="1" x14ac:dyDescent="0.15">
      <c r="A232" s="133" t="s">
        <v>1109</v>
      </c>
      <c r="B232" s="133">
        <v>225</v>
      </c>
      <c r="C232" s="133" t="s">
        <v>1110</v>
      </c>
      <c r="D232" s="188" t="s">
        <v>1118</v>
      </c>
      <c r="E232" s="133">
        <v>7.1</v>
      </c>
      <c r="F232" s="133" t="s">
        <v>1375</v>
      </c>
      <c r="G232" s="138" t="s">
        <v>917</v>
      </c>
      <c r="H232" s="188" t="s">
        <v>1810</v>
      </c>
      <c r="I232" s="133" t="s">
        <v>1056</v>
      </c>
      <c r="J232" s="133" t="s">
        <v>1057</v>
      </c>
      <c r="K232" s="133"/>
      <c r="L232" s="133" t="s">
        <v>1058</v>
      </c>
      <c r="M232" s="133" t="s">
        <v>1059</v>
      </c>
      <c r="N232" s="138" t="s">
        <v>944</v>
      </c>
      <c r="O232" s="242"/>
      <c r="P232" s="242" t="s">
        <v>1109</v>
      </c>
      <c r="Q232" s="188"/>
      <c r="R232" s="133"/>
      <c r="S232" s="133"/>
      <c r="T232" s="138"/>
      <c r="U232" s="242"/>
      <c r="V232" s="199" t="s">
        <v>1916</v>
      </c>
      <c r="W232" s="121"/>
      <c r="X232" s="311"/>
      <c r="Y232" s="295"/>
    </row>
    <row r="233" spans="1:25" ht="51" customHeight="1" x14ac:dyDescent="0.15">
      <c r="A233" s="133" t="s">
        <v>1109</v>
      </c>
      <c r="B233" s="133">
        <v>226</v>
      </c>
      <c r="C233" s="133" t="s">
        <v>1110</v>
      </c>
      <c r="D233" s="188" t="s">
        <v>1118</v>
      </c>
      <c r="E233" s="133">
        <v>7.1</v>
      </c>
      <c r="F233" s="133" t="s">
        <v>1375</v>
      </c>
      <c r="G233" s="138" t="s">
        <v>917</v>
      </c>
      <c r="H233" s="188" t="s">
        <v>1753</v>
      </c>
      <c r="I233" s="133" t="s">
        <v>945</v>
      </c>
      <c r="J233" s="133"/>
      <c r="K233" s="133"/>
      <c r="L233" s="133"/>
      <c r="M233" s="133" t="s">
        <v>1538</v>
      </c>
      <c r="N233" s="138" t="s">
        <v>944</v>
      </c>
      <c r="O233" s="242" t="s">
        <v>19</v>
      </c>
      <c r="P233" s="242" t="s">
        <v>1109</v>
      </c>
      <c r="Q233" s="188"/>
      <c r="R233" s="133"/>
      <c r="S233" s="133"/>
      <c r="T233" s="138"/>
      <c r="U233" s="242"/>
      <c r="V233" s="199" t="s">
        <v>1916</v>
      </c>
      <c r="W233" s="121" t="s">
        <v>1886</v>
      </c>
      <c r="X233" s="311"/>
      <c r="Y233" s="295"/>
    </row>
    <row r="234" spans="1:25" ht="60" customHeight="1" thickBot="1" x14ac:dyDescent="0.2">
      <c r="A234" s="133" t="s">
        <v>1109</v>
      </c>
      <c r="B234" s="133">
        <v>227</v>
      </c>
      <c r="C234" s="133" t="s">
        <v>1110</v>
      </c>
      <c r="D234" s="188" t="s">
        <v>1118</v>
      </c>
      <c r="E234" s="133">
        <v>7.1</v>
      </c>
      <c r="F234" s="133" t="s">
        <v>1375</v>
      </c>
      <c r="G234" s="138" t="s">
        <v>917</v>
      </c>
      <c r="H234" s="188" t="s">
        <v>1754</v>
      </c>
      <c r="I234" s="133" t="s">
        <v>945</v>
      </c>
      <c r="J234" s="133"/>
      <c r="K234" s="133"/>
      <c r="L234" s="133"/>
      <c r="M234" s="133" t="s">
        <v>1538</v>
      </c>
      <c r="N234" s="138" t="s">
        <v>944</v>
      </c>
      <c r="O234" s="242" t="s">
        <v>19</v>
      </c>
      <c r="P234" s="242" t="s">
        <v>1109</v>
      </c>
      <c r="Q234" s="188"/>
      <c r="R234" s="133"/>
      <c r="S234" s="133"/>
      <c r="T234" s="138"/>
      <c r="U234" s="242"/>
      <c r="V234" s="199" t="s">
        <v>1916</v>
      </c>
      <c r="W234" s="121" t="s">
        <v>1887</v>
      </c>
      <c r="X234" s="311"/>
      <c r="Y234" s="295"/>
    </row>
    <row r="235" spans="1:25" ht="40" customHeight="1" thickBot="1" x14ac:dyDescent="0.2">
      <c r="A235" s="424" t="s">
        <v>1401</v>
      </c>
      <c r="B235" s="425"/>
      <c r="C235" s="426"/>
      <c r="D235" s="383"/>
      <c r="E235" s="384"/>
      <c r="F235" s="384"/>
      <c r="G235" s="384"/>
      <c r="H235" s="383"/>
      <c r="I235" s="384"/>
      <c r="J235" s="384"/>
      <c r="K235" s="384"/>
      <c r="L235" s="384"/>
      <c r="M235" s="384"/>
      <c r="N235" s="384"/>
      <c r="O235" s="390"/>
      <c r="P235" s="390"/>
      <c r="Q235" s="391"/>
      <c r="R235" s="392"/>
      <c r="S235" s="392"/>
      <c r="T235" s="392"/>
      <c r="U235" s="390"/>
      <c r="V235" s="391"/>
      <c r="W235" s="392"/>
      <c r="X235" s="388"/>
      <c r="Y235" s="398"/>
    </row>
    <row r="236" spans="1:25" ht="78" customHeight="1" x14ac:dyDescent="0.15">
      <c r="A236" s="157" t="s">
        <v>1109</v>
      </c>
      <c r="B236" s="157">
        <v>228</v>
      </c>
      <c r="C236" s="157" t="s">
        <v>1098</v>
      </c>
      <c r="D236" s="200" t="s">
        <v>1098</v>
      </c>
      <c r="E236" s="157">
        <v>7</v>
      </c>
      <c r="F236" s="157" t="s">
        <v>1098</v>
      </c>
      <c r="G236" s="166" t="s">
        <v>917</v>
      </c>
      <c r="H236" s="186" t="s">
        <v>1532</v>
      </c>
      <c r="I236" s="156" t="s">
        <v>929</v>
      </c>
      <c r="J236" s="156"/>
      <c r="K236" s="156"/>
      <c r="L236" s="156"/>
      <c r="M236" s="156" t="s">
        <v>1413</v>
      </c>
      <c r="N236" s="166" t="s">
        <v>944</v>
      </c>
      <c r="O236" s="241"/>
      <c r="P236" s="241" t="s">
        <v>1109</v>
      </c>
      <c r="Q236" s="200" t="s">
        <v>1306</v>
      </c>
      <c r="R236" s="157" t="s">
        <v>1305</v>
      </c>
      <c r="S236" s="157" t="s">
        <v>1307</v>
      </c>
      <c r="T236" s="178" t="s">
        <v>1145</v>
      </c>
      <c r="U236" s="241"/>
      <c r="V236" s="208" t="s">
        <v>1535</v>
      </c>
      <c r="W236" s="159" t="s">
        <v>1823</v>
      </c>
      <c r="X236" s="316"/>
      <c r="Y236" s="301"/>
    </row>
    <row r="237" spans="1:25" ht="111" customHeight="1" x14ac:dyDescent="0.15">
      <c r="A237" s="157" t="s">
        <v>1109</v>
      </c>
      <c r="B237" s="157">
        <v>229</v>
      </c>
      <c r="C237" s="157" t="s">
        <v>1098</v>
      </c>
      <c r="D237" s="200" t="s">
        <v>1098</v>
      </c>
      <c r="E237" s="157">
        <v>7</v>
      </c>
      <c r="F237" s="157" t="s">
        <v>1098</v>
      </c>
      <c r="G237" s="166" t="s">
        <v>917</v>
      </c>
      <c r="H237" s="186" t="s">
        <v>1531</v>
      </c>
      <c r="I237" s="156" t="s">
        <v>1414</v>
      </c>
      <c r="J237" s="156"/>
      <c r="K237" s="156"/>
      <c r="L237" s="156"/>
      <c r="M237" s="156" t="s">
        <v>1415</v>
      </c>
      <c r="N237" s="166" t="s">
        <v>944</v>
      </c>
      <c r="O237" s="246"/>
      <c r="P237" s="246" t="s">
        <v>1109</v>
      </c>
      <c r="Q237" s="200" t="s">
        <v>1306</v>
      </c>
      <c r="R237" s="157" t="s">
        <v>1305</v>
      </c>
      <c r="S237" s="157" t="s">
        <v>1307</v>
      </c>
      <c r="T237" s="178" t="s">
        <v>1153</v>
      </c>
      <c r="U237" s="246"/>
      <c r="V237" s="208" t="s">
        <v>1535</v>
      </c>
      <c r="W237" s="159" t="s">
        <v>1823</v>
      </c>
      <c r="X237" s="316"/>
      <c r="Y237" s="301"/>
    </row>
    <row r="238" spans="1:25" ht="75" customHeight="1" x14ac:dyDescent="0.15">
      <c r="A238" s="129" t="s">
        <v>1109</v>
      </c>
      <c r="B238" s="129">
        <v>230</v>
      </c>
      <c r="C238" s="129" t="s">
        <v>1110</v>
      </c>
      <c r="D238" s="190" t="s">
        <v>1117</v>
      </c>
      <c r="E238" s="129">
        <v>7.2</v>
      </c>
      <c r="F238" s="129" t="s">
        <v>1376</v>
      </c>
      <c r="G238" s="161" t="s">
        <v>916</v>
      </c>
      <c r="H238" s="190" t="s">
        <v>1536</v>
      </c>
      <c r="I238" s="129" t="s">
        <v>942</v>
      </c>
      <c r="J238" s="129"/>
      <c r="K238" s="129" t="s">
        <v>943</v>
      </c>
      <c r="L238" s="129"/>
      <c r="M238" s="129" t="s">
        <v>953</v>
      </c>
      <c r="N238" s="161" t="s">
        <v>944</v>
      </c>
      <c r="O238" s="251"/>
      <c r="P238" s="251" t="s">
        <v>1109</v>
      </c>
      <c r="Q238" s="190" t="s">
        <v>1225</v>
      </c>
      <c r="R238" s="129" t="s">
        <v>1226</v>
      </c>
      <c r="S238" s="161" t="s">
        <v>1227</v>
      </c>
      <c r="T238" s="137" t="s">
        <v>1145</v>
      </c>
      <c r="U238" s="251"/>
      <c r="V238" s="198" t="s">
        <v>1917</v>
      </c>
      <c r="W238" s="123"/>
      <c r="X238" s="310"/>
      <c r="Y238" s="294"/>
    </row>
    <row r="239" spans="1:25" ht="76.5" customHeight="1" x14ac:dyDescent="0.15">
      <c r="A239" s="132" t="s">
        <v>1109</v>
      </c>
      <c r="B239" s="132">
        <v>231</v>
      </c>
      <c r="C239" s="132" t="s">
        <v>1110</v>
      </c>
      <c r="D239" s="188" t="s">
        <v>1117</v>
      </c>
      <c r="E239" s="132">
        <v>7.2</v>
      </c>
      <c r="F239" s="132" t="s">
        <v>1376</v>
      </c>
      <c r="G239" s="136" t="s">
        <v>916</v>
      </c>
      <c r="H239" s="187" t="s">
        <v>1537</v>
      </c>
      <c r="I239" s="132" t="s">
        <v>942</v>
      </c>
      <c r="J239" s="132"/>
      <c r="K239" s="132" t="s">
        <v>943</v>
      </c>
      <c r="L239" s="132"/>
      <c r="M239" s="132" t="s">
        <v>953</v>
      </c>
      <c r="N239" s="136" t="s">
        <v>944</v>
      </c>
      <c r="O239" s="249"/>
      <c r="P239" s="249" t="s">
        <v>1109</v>
      </c>
      <c r="Q239" s="187" t="s">
        <v>1225</v>
      </c>
      <c r="R239" s="132" t="s">
        <v>1226</v>
      </c>
      <c r="S239" s="136" t="s">
        <v>1227</v>
      </c>
      <c r="T239" s="138" t="s">
        <v>1145</v>
      </c>
      <c r="U239" s="249"/>
      <c r="V239" s="198" t="s">
        <v>1917</v>
      </c>
      <c r="W239" s="123"/>
      <c r="X239" s="310"/>
      <c r="Y239" s="294"/>
    </row>
    <row r="240" spans="1:25" ht="126.75" customHeight="1" x14ac:dyDescent="0.15">
      <c r="A240" s="129" t="s">
        <v>1109</v>
      </c>
      <c r="B240" s="129">
        <v>232</v>
      </c>
      <c r="C240" s="129" t="s">
        <v>1110</v>
      </c>
      <c r="D240" s="190" t="s">
        <v>1117</v>
      </c>
      <c r="E240" s="129">
        <v>7.2</v>
      </c>
      <c r="F240" s="129" t="s">
        <v>1376</v>
      </c>
      <c r="G240" s="161" t="s">
        <v>916</v>
      </c>
      <c r="H240" s="190" t="s">
        <v>1759</v>
      </c>
      <c r="I240" s="129" t="s">
        <v>942</v>
      </c>
      <c r="J240" s="129"/>
      <c r="K240" s="129" t="s">
        <v>943</v>
      </c>
      <c r="L240" s="129"/>
      <c r="M240" s="129" t="s">
        <v>953</v>
      </c>
      <c r="N240" s="161" t="s">
        <v>944</v>
      </c>
      <c r="O240" s="251"/>
      <c r="P240" s="251" t="s">
        <v>1109</v>
      </c>
      <c r="Q240" s="190" t="s">
        <v>1225</v>
      </c>
      <c r="R240" s="129" t="s">
        <v>1226</v>
      </c>
      <c r="S240" s="161" t="s">
        <v>1227</v>
      </c>
      <c r="T240" s="137" t="s">
        <v>1145</v>
      </c>
      <c r="U240" s="251"/>
      <c r="V240" s="198" t="s">
        <v>1917</v>
      </c>
      <c r="W240" s="121" t="s">
        <v>1888</v>
      </c>
      <c r="X240" s="311"/>
      <c r="Y240" s="295"/>
    </row>
    <row r="241" spans="1:30" ht="72.75" customHeight="1" x14ac:dyDescent="0.15">
      <c r="A241" s="129" t="s">
        <v>1109</v>
      </c>
      <c r="B241" s="129">
        <v>233</v>
      </c>
      <c r="C241" s="129" t="s">
        <v>1110</v>
      </c>
      <c r="D241" s="189" t="s">
        <v>1114</v>
      </c>
      <c r="E241" s="129">
        <v>7.2</v>
      </c>
      <c r="F241" s="129" t="s">
        <v>1376</v>
      </c>
      <c r="G241" s="137" t="s">
        <v>917</v>
      </c>
      <c r="H241" s="189" t="s">
        <v>1060</v>
      </c>
      <c r="I241" s="125" t="s">
        <v>957</v>
      </c>
      <c r="J241" s="125"/>
      <c r="K241" s="125"/>
      <c r="L241" s="125"/>
      <c r="M241" s="125" t="s">
        <v>1061</v>
      </c>
      <c r="N241" s="161" t="s">
        <v>944</v>
      </c>
      <c r="O241" s="244" t="s">
        <v>1109</v>
      </c>
      <c r="P241" s="244" t="s">
        <v>1109</v>
      </c>
      <c r="Q241" s="189" t="s">
        <v>1228</v>
      </c>
      <c r="R241" s="129" t="s">
        <v>1229</v>
      </c>
      <c r="S241" s="161" t="s">
        <v>1230</v>
      </c>
      <c r="T241" s="137" t="s">
        <v>1145</v>
      </c>
      <c r="U241" s="244" t="s">
        <v>1271</v>
      </c>
      <c r="V241" s="198" t="s">
        <v>1917</v>
      </c>
      <c r="W241" s="121"/>
      <c r="X241" s="311"/>
      <c r="Y241" s="295"/>
    </row>
    <row r="242" spans="1:30" ht="102" customHeight="1" x14ac:dyDescent="0.15">
      <c r="A242" s="132" t="s">
        <v>1109</v>
      </c>
      <c r="B242" s="132">
        <v>234</v>
      </c>
      <c r="C242" s="132" t="s">
        <v>1110</v>
      </c>
      <c r="D242" s="188" t="s">
        <v>1117</v>
      </c>
      <c r="E242" s="132">
        <v>7.2</v>
      </c>
      <c r="F242" s="132" t="s">
        <v>1376</v>
      </c>
      <c r="G242" s="136" t="s">
        <v>916</v>
      </c>
      <c r="H242" s="187" t="s">
        <v>1760</v>
      </c>
      <c r="I242" s="132" t="s">
        <v>942</v>
      </c>
      <c r="J242" s="132"/>
      <c r="K242" s="132" t="s">
        <v>943</v>
      </c>
      <c r="L242" s="132"/>
      <c r="M242" s="132" t="s">
        <v>953</v>
      </c>
      <c r="N242" s="136" t="s">
        <v>944</v>
      </c>
      <c r="O242" s="249"/>
      <c r="P242" s="249" t="s">
        <v>1109</v>
      </c>
      <c r="Q242" s="187" t="s">
        <v>1225</v>
      </c>
      <c r="R242" s="132" t="s">
        <v>1226</v>
      </c>
      <c r="S242" s="136" t="s">
        <v>1227</v>
      </c>
      <c r="T242" s="138" t="s">
        <v>1145</v>
      </c>
      <c r="U242" s="249"/>
      <c r="V242" s="198" t="s">
        <v>1917</v>
      </c>
      <c r="W242" s="121" t="s">
        <v>1888</v>
      </c>
      <c r="X242" s="311"/>
      <c r="Y242" s="295"/>
    </row>
    <row r="243" spans="1:30" ht="73.5" customHeight="1" x14ac:dyDescent="0.15">
      <c r="A243" s="132" t="s">
        <v>1109</v>
      </c>
      <c r="B243" s="132">
        <v>235</v>
      </c>
      <c r="C243" s="132" t="s">
        <v>1110</v>
      </c>
      <c r="D243" s="188" t="s">
        <v>1114</v>
      </c>
      <c r="E243" s="132">
        <v>7.2</v>
      </c>
      <c r="F243" s="132" t="s">
        <v>1377</v>
      </c>
      <c r="G243" s="138" t="s">
        <v>917</v>
      </c>
      <c r="H243" s="188" t="s">
        <v>1060</v>
      </c>
      <c r="I243" s="133" t="s">
        <v>957</v>
      </c>
      <c r="J243" s="133"/>
      <c r="K243" s="133"/>
      <c r="L243" s="133"/>
      <c r="M243" s="133" t="s">
        <v>1061</v>
      </c>
      <c r="N243" s="136" t="s">
        <v>944</v>
      </c>
      <c r="O243" s="242" t="s">
        <v>1109</v>
      </c>
      <c r="P243" s="242" t="s">
        <v>1109</v>
      </c>
      <c r="Q243" s="188" t="s">
        <v>1228</v>
      </c>
      <c r="R243" s="132" t="s">
        <v>1229</v>
      </c>
      <c r="S243" s="136" t="s">
        <v>1230</v>
      </c>
      <c r="T243" s="138" t="s">
        <v>1145</v>
      </c>
      <c r="U243" s="242" t="s">
        <v>1271</v>
      </c>
      <c r="V243" s="198" t="s">
        <v>1917</v>
      </c>
      <c r="W243" s="121"/>
      <c r="X243" s="311"/>
      <c r="Y243" s="295"/>
    </row>
    <row r="244" spans="1:30" ht="58.5" customHeight="1" x14ac:dyDescent="0.15">
      <c r="A244" s="132" t="s">
        <v>1109</v>
      </c>
      <c r="B244" s="132">
        <v>236</v>
      </c>
      <c r="C244" s="132" t="s">
        <v>1110</v>
      </c>
      <c r="D244" s="188" t="s">
        <v>1117</v>
      </c>
      <c r="E244" s="132">
        <v>7.2</v>
      </c>
      <c r="F244" s="132" t="s">
        <v>1376</v>
      </c>
      <c r="G244" s="136" t="s">
        <v>916</v>
      </c>
      <c r="H244" s="187" t="s">
        <v>1762</v>
      </c>
      <c r="I244" s="132" t="s">
        <v>942</v>
      </c>
      <c r="J244" s="132"/>
      <c r="K244" s="132" t="s">
        <v>943</v>
      </c>
      <c r="L244" s="132"/>
      <c r="M244" s="132" t="s">
        <v>953</v>
      </c>
      <c r="N244" s="136" t="s">
        <v>944</v>
      </c>
      <c r="O244" s="249"/>
      <c r="P244" s="249" t="s">
        <v>1109</v>
      </c>
      <c r="Q244" s="187"/>
      <c r="R244" s="132"/>
      <c r="S244" s="132"/>
      <c r="T244" s="136"/>
      <c r="U244" s="249"/>
      <c r="V244" s="198" t="s">
        <v>1917</v>
      </c>
      <c r="W244" s="121" t="s">
        <v>1889</v>
      </c>
      <c r="X244" s="322"/>
      <c r="Y244" s="307"/>
    </row>
    <row r="245" spans="1:30" ht="78.75" customHeight="1" x14ac:dyDescent="0.15">
      <c r="A245" s="132" t="s">
        <v>1109</v>
      </c>
      <c r="B245" s="132">
        <v>237</v>
      </c>
      <c r="C245" s="132" t="s">
        <v>1110</v>
      </c>
      <c r="D245" s="188" t="s">
        <v>1114</v>
      </c>
      <c r="E245" s="132">
        <v>7.2</v>
      </c>
      <c r="F245" s="132" t="s">
        <v>1377</v>
      </c>
      <c r="G245" s="138" t="s">
        <v>917</v>
      </c>
      <c r="H245" s="188" t="s">
        <v>1062</v>
      </c>
      <c r="I245" s="133" t="s">
        <v>957</v>
      </c>
      <c r="J245" s="133"/>
      <c r="K245" s="133"/>
      <c r="L245" s="133"/>
      <c r="M245" s="133" t="s">
        <v>1063</v>
      </c>
      <c r="N245" s="136" t="s">
        <v>944</v>
      </c>
      <c r="O245" s="249" t="s">
        <v>1109</v>
      </c>
      <c r="P245" s="249" t="s">
        <v>1109</v>
      </c>
      <c r="Q245" s="187" t="s">
        <v>1231</v>
      </c>
      <c r="R245" s="132" t="s">
        <v>623</v>
      </c>
      <c r="S245" s="136" t="s">
        <v>1232</v>
      </c>
      <c r="T245" s="138" t="s">
        <v>1145</v>
      </c>
      <c r="U245" s="242" t="s">
        <v>1271</v>
      </c>
      <c r="V245" s="198" t="s">
        <v>1917</v>
      </c>
      <c r="W245" s="121"/>
      <c r="X245" s="311"/>
      <c r="Y245" s="295"/>
    </row>
    <row r="246" spans="1:30" ht="60.75" customHeight="1" x14ac:dyDescent="0.15">
      <c r="A246" s="132" t="s">
        <v>1109</v>
      </c>
      <c r="B246" s="132">
        <v>238</v>
      </c>
      <c r="C246" s="132" t="s">
        <v>1110</v>
      </c>
      <c r="D246" s="188" t="s">
        <v>1117</v>
      </c>
      <c r="E246" s="132">
        <v>7.2</v>
      </c>
      <c r="F246" s="132" t="s">
        <v>1376</v>
      </c>
      <c r="G246" s="136" t="s">
        <v>916</v>
      </c>
      <c r="H246" s="187" t="s">
        <v>1761</v>
      </c>
      <c r="I246" s="132" t="s">
        <v>942</v>
      </c>
      <c r="J246" s="132"/>
      <c r="K246" s="132" t="s">
        <v>943</v>
      </c>
      <c r="L246" s="132"/>
      <c r="M246" s="132" t="s">
        <v>953</v>
      </c>
      <c r="N246" s="136" t="s">
        <v>944</v>
      </c>
      <c r="O246" s="249"/>
      <c r="P246" s="249" t="s">
        <v>1109</v>
      </c>
      <c r="Q246" s="187"/>
      <c r="R246" s="132"/>
      <c r="S246" s="132"/>
      <c r="T246" s="136"/>
      <c r="U246" s="249"/>
      <c r="V246" s="198" t="s">
        <v>1917</v>
      </c>
      <c r="W246" s="121" t="s">
        <v>1890</v>
      </c>
      <c r="X246" s="311"/>
      <c r="Y246" s="295"/>
    </row>
    <row r="247" spans="1:30" ht="76.5" customHeight="1" x14ac:dyDescent="0.15">
      <c r="A247" s="132" t="s">
        <v>1109</v>
      </c>
      <c r="B247" s="132">
        <v>239</v>
      </c>
      <c r="C247" s="132" t="s">
        <v>1110</v>
      </c>
      <c r="D247" s="188" t="s">
        <v>1114</v>
      </c>
      <c r="E247" s="132">
        <v>7.2</v>
      </c>
      <c r="F247" s="132" t="s">
        <v>1377</v>
      </c>
      <c r="G247" s="138" t="s">
        <v>917</v>
      </c>
      <c r="H247" s="188" t="s">
        <v>1062</v>
      </c>
      <c r="I247" s="133" t="s">
        <v>957</v>
      </c>
      <c r="J247" s="133"/>
      <c r="K247" s="133"/>
      <c r="L247" s="133"/>
      <c r="M247" s="133" t="s">
        <v>1063</v>
      </c>
      <c r="N247" s="136" t="s">
        <v>944</v>
      </c>
      <c r="O247" s="242" t="s">
        <v>1109</v>
      </c>
      <c r="P247" s="242" t="s">
        <v>1109</v>
      </c>
      <c r="Q247" s="187" t="s">
        <v>1231</v>
      </c>
      <c r="R247" s="132" t="s">
        <v>623</v>
      </c>
      <c r="S247" s="136" t="s">
        <v>1232</v>
      </c>
      <c r="T247" s="138" t="s">
        <v>1145</v>
      </c>
      <c r="U247" s="242" t="s">
        <v>1271</v>
      </c>
      <c r="V247" s="198" t="s">
        <v>1917</v>
      </c>
      <c r="W247" s="121"/>
      <c r="X247" s="311"/>
      <c r="Y247" s="295"/>
    </row>
    <row r="248" spans="1:30" ht="132" customHeight="1" x14ac:dyDescent="0.15">
      <c r="A248" s="217" t="s">
        <v>1109</v>
      </c>
      <c r="B248" s="217">
        <v>240</v>
      </c>
      <c r="C248" s="217" t="s">
        <v>1123</v>
      </c>
      <c r="D248" s="230" t="s">
        <v>1117</v>
      </c>
      <c r="E248" s="217">
        <v>7</v>
      </c>
      <c r="F248" s="217" t="s">
        <v>1123</v>
      </c>
      <c r="G248" s="219" t="s">
        <v>916</v>
      </c>
      <c r="H248" s="230" t="s">
        <v>1545</v>
      </c>
      <c r="I248" s="231" t="s">
        <v>945</v>
      </c>
      <c r="J248" s="231"/>
      <c r="K248" s="231"/>
      <c r="L248" s="231"/>
      <c r="M248" s="231" t="s">
        <v>1539</v>
      </c>
      <c r="N248" s="218" t="s">
        <v>944</v>
      </c>
      <c r="O248" s="243" t="s">
        <v>19</v>
      </c>
      <c r="P248" s="243" t="s">
        <v>921</v>
      </c>
      <c r="Q248" s="216"/>
      <c r="R248" s="217"/>
      <c r="S248" s="217"/>
      <c r="T248" s="218"/>
      <c r="U248" s="243"/>
      <c r="V248" s="225" t="s">
        <v>1821</v>
      </c>
      <c r="W248" s="226"/>
      <c r="X248" s="313"/>
      <c r="Y248" s="297"/>
    </row>
    <row r="249" spans="1:30" ht="126.75" customHeight="1" x14ac:dyDescent="0.15">
      <c r="A249" s="217" t="s">
        <v>1109</v>
      </c>
      <c r="B249" s="217">
        <v>241</v>
      </c>
      <c r="C249" s="217" t="s">
        <v>1123</v>
      </c>
      <c r="D249" s="230" t="s">
        <v>1117</v>
      </c>
      <c r="E249" s="217">
        <v>7</v>
      </c>
      <c r="F249" s="217" t="s">
        <v>1123</v>
      </c>
      <c r="G249" s="219" t="s">
        <v>917</v>
      </c>
      <c r="H249" s="230" t="s">
        <v>1544</v>
      </c>
      <c r="I249" s="231" t="s">
        <v>957</v>
      </c>
      <c r="J249" s="231"/>
      <c r="K249" s="231"/>
      <c r="L249" s="231"/>
      <c r="M249" s="231" t="s">
        <v>1540</v>
      </c>
      <c r="N249" s="218" t="s">
        <v>944</v>
      </c>
      <c r="O249" s="243" t="s">
        <v>19</v>
      </c>
      <c r="P249" s="243" t="s">
        <v>921</v>
      </c>
      <c r="Q249" s="216"/>
      <c r="R249" s="217"/>
      <c r="S249" s="217"/>
      <c r="T249" s="218"/>
      <c r="U249" s="243"/>
      <c r="V249" s="225" t="s">
        <v>1821</v>
      </c>
      <c r="W249" s="226"/>
      <c r="X249" s="313"/>
      <c r="Y249" s="297"/>
    </row>
    <row r="250" spans="1:30" ht="60.75" customHeight="1" x14ac:dyDescent="0.15">
      <c r="A250" s="125" t="s">
        <v>1109</v>
      </c>
      <c r="B250" s="125">
        <v>242</v>
      </c>
      <c r="C250" s="125" t="s">
        <v>1110</v>
      </c>
      <c r="D250" s="189" t="s">
        <v>1118</v>
      </c>
      <c r="E250" s="125">
        <v>7.2</v>
      </c>
      <c r="F250" s="125" t="s">
        <v>1378</v>
      </c>
      <c r="G250" s="137" t="s">
        <v>917</v>
      </c>
      <c r="H250" s="189" t="s">
        <v>1064</v>
      </c>
      <c r="I250" s="125" t="s">
        <v>1065</v>
      </c>
      <c r="J250" s="125"/>
      <c r="K250" s="125" t="s">
        <v>988</v>
      </c>
      <c r="L250" s="125"/>
      <c r="M250" s="125" t="s">
        <v>1066</v>
      </c>
      <c r="N250" s="161" t="s">
        <v>944</v>
      </c>
      <c r="O250" s="251"/>
      <c r="P250" s="251" t="s">
        <v>1109</v>
      </c>
      <c r="Q250" s="190" t="s">
        <v>1231</v>
      </c>
      <c r="R250" s="129" t="s">
        <v>623</v>
      </c>
      <c r="S250" s="161" t="s">
        <v>1232</v>
      </c>
      <c r="T250" s="137" t="s">
        <v>1145</v>
      </c>
      <c r="U250" s="244" t="s">
        <v>1271</v>
      </c>
      <c r="V250" s="198" t="s">
        <v>1917</v>
      </c>
      <c r="W250" s="121"/>
      <c r="X250" s="311"/>
      <c r="Y250" s="295"/>
    </row>
    <row r="251" spans="1:30" ht="69.75" customHeight="1" x14ac:dyDescent="0.15">
      <c r="A251" s="125" t="s">
        <v>1109</v>
      </c>
      <c r="B251" s="125">
        <v>243</v>
      </c>
      <c r="C251" s="125" t="s">
        <v>1110</v>
      </c>
      <c r="D251" s="189" t="s">
        <v>1118</v>
      </c>
      <c r="E251" s="125">
        <v>7.2</v>
      </c>
      <c r="F251" s="125" t="s">
        <v>1378</v>
      </c>
      <c r="G251" s="138" t="s">
        <v>917</v>
      </c>
      <c r="H251" s="188" t="s">
        <v>1770</v>
      </c>
      <c r="I251" s="133" t="s">
        <v>1056</v>
      </c>
      <c r="J251" s="133" t="s">
        <v>1057</v>
      </c>
      <c r="K251" s="133"/>
      <c r="L251" s="133" t="s">
        <v>1058</v>
      </c>
      <c r="M251" s="133" t="s">
        <v>1059</v>
      </c>
      <c r="N251" s="136" t="s">
        <v>944</v>
      </c>
      <c r="O251" s="249" t="s">
        <v>19</v>
      </c>
      <c r="P251" s="249" t="s">
        <v>1109</v>
      </c>
      <c r="Q251" s="187" t="s">
        <v>1233</v>
      </c>
      <c r="R251" s="132" t="s">
        <v>1234</v>
      </c>
      <c r="S251" s="136" t="s">
        <v>1235</v>
      </c>
      <c r="T251" s="138" t="s">
        <v>1145</v>
      </c>
      <c r="U251" s="249"/>
      <c r="V251" s="198" t="s">
        <v>1917</v>
      </c>
      <c r="W251" s="121"/>
      <c r="X251" s="311"/>
      <c r="Y251" s="295"/>
    </row>
    <row r="252" spans="1:30" ht="66" customHeight="1" x14ac:dyDescent="0.15">
      <c r="A252" s="133" t="s">
        <v>1109</v>
      </c>
      <c r="B252" s="133">
        <v>244</v>
      </c>
      <c r="C252" s="133" t="s">
        <v>1110</v>
      </c>
      <c r="D252" s="188" t="s">
        <v>1118</v>
      </c>
      <c r="E252" s="133">
        <v>7.2</v>
      </c>
      <c r="F252" s="133" t="s">
        <v>1378</v>
      </c>
      <c r="G252" s="138" t="s">
        <v>917</v>
      </c>
      <c r="H252" s="188" t="s">
        <v>1771</v>
      </c>
      <c r="I252" s="133" t="s">
        <v>1067</v>
      </c>
      <c r="J252" s="133" t="s">
        <v>1068</v>
      </c>
      <c r="K252" s="133"/>
      <c r="L252" s="133" t="s">
        <v>1069</v>
      </c>
      <c r="M252" s="133" t="s">
        <v>1059</v>
      </c>
      <c r="N252" s="136" t="s">
        <v>944</v>
      </c>
      <c r="O252" s="242"/>
      <c r="P252" s="242" t="s">
        <v>1109</v>
      </c>
      <c r="Q252" s="188"/>
      <c r="R252" s="133"/>
      <c r="S252" s="133"/>
      <c r="T252" s="138"/>
      <c r="U252" s="242" t="s">
        <v>1271</v>
      </c>
      <c r="V252" s="198" t="s">
        <v>1917</v>
      </c>
      <c r="W252" s="121"/>
      <c r="X252" s="311"/>
      <c r="Y252" s="295"/>
    </row>
    <row r="253" spans="1:30" ht="75.75" customHeight="1" x14ac:dyDescent="0.15">
      <c r="A253" s="133" t="s">
        <v>1109</v>
      </c>
      <c r="B253" s="133">
        <v>245</v>
      </c>
      <c r="C253" s="133" t="s">
        <v>1110</v>
      </c>
      <c r="D253" s="188" t="s">
        <v>1118</v>
      </c>
      <c r="E253" s="133">
        <v>7.2</v>
      </c>
      <c r="F253" s="133" t="s">
        <v>1378</v>
      </c>
      <c r="G253" s="138" t="s">
        <v>917</v>
      </c>
      <c r="H253" s="188" t="s">
        <v>1772</v>
      </c>
      <c r="I253" s="133" t="s">
        <v>1067</v>
      </c>
      <c r="J253" s="133" t="s">
        <v>1068</v>
      </c>
      <c r="K253" s="133"/>
      <c r="L253" s="133" t="s">
        <v>1069</v>
      </c>
      <c r="M253" s="133" t="s">
        <v>1059</v>
      </c>
      <c r="N253" s="136" t="s">
        <v>944</v>
      </c>
      <c r="O253" s="242"/>
      <c r="P253" s="242" t="s">
        <v>1109</v>
      </c>
      <c r="Q253" s="188"/>
      <c r="R253" s="133"/>
      <c r="S253" s="133"/>
      <c r="T253" s="138"/>
      <c r="U253" s="242" t="s">
        <v>1271</v>
      </c>
      <c r="V253" s="198" t="s">
        <v>1917</v>
      </c>
      <c r="W253" s="121"/>
      <c r="X253" s="311"/>
      <c r="Y253" s="295"/>
    </row>
    <row r="254" spans="1:30" ht="141" customHeight="1" x14ac:dyDescent="0.15">
      <c r="A254" s="235" t="s">
        <v>1109</v>
      </c>
      <c r="B254" s="235">
        <v>246</v>
      </c>
      <c r="C254" s="235" t="s">
        <v>1123</v>
      </c>
      <c r="D254" s="230" t="s">
        <v>1118</v>
      </c>
      <c r="E254" s="235">
        <v>7</v>
      </c>
      <c r="F254" s="235" t="s">
        <v>1123</v>
      </c>
      <c r="G254" s="236" t="s">
        <v>917</v>
      </c>
      <c r="H254" s="232" t="s">
        <v>1541</v>
      </c>
      <c r="I254" s="235" t="s">
        <v>945</v>
      </c>
      <c r="J254" s="235"/>
      <c r="K254" s="235"/>
      <c r="L254" s="235"/>
      <c r="M254" s="235" t="s">
        <v>1542</v>
      </c>
      <c r="N254" s="218" t="s">
        <v>944</v>
      </c>
      <c r="O254" s="243" t="s">
        <v>19</v>
      </c>
      <c r="P254" s="243" t="s">
        <v>921</v>
      </c>
      <c r="Q254" s="232"/>
      <c r="R254" s="235"/>
      <c r="S254" s="235"/>
      <c r="T254" s="236"/>
      <c r="U254" s="243"/>
      <c r="V254" s="225" t="s">
        <v>1821</v>
      </c>
      <c r="W254" s="226"/>
      <c r="X254" s="313"/>
      <c r="Y254" s="297"/>
    </row>
    <row r="255" spans="1:30" ht="56.25" customHeight="1" x14ac:dyDescent="0.15">
      <c r="A255" s="133" t="s">
        <v>1109</v>
      </c>
      <c r="B255" s="133">
        <v>247</v>
      </c>
      <c r="C255" s="133" t="s">
        <v>1110</v>
      </c>
      <c r="D255" s="188" t="s">
        <v>1117</v>
      </c>
      <c r="E255" s="143">
        <v>7.2</v>
      </c>
      <c r="F255" s="143" t="s">
        <v>1377</v>
      </c>
      <c r="G255" s="138" t="s">
        <v>916</v>
      </c>
      <c r="H255" s="188" t="s">
        <v>1070</v>
      </c>
      <c r="I255" s="133" t="s">
        <v>942</v>
      </c>
      <c r="J255" s="133"/>
      <c r="K255" s="133" t="s">
        <v>943</v>
      </c>
      <c r="L255" s="133"/>
      <c r="M255" s="133" t="s">
        <v>953</v>
      </c>
      <c r="N255" s="138" t="s">
        <v>944</v>
      </c>
      <c r="O255" s="242"/>
      <c r="P255" s="242" t="s">
        <v>1109</v>
      </c>
      <c r="Q255" s="188"/>
      <c r="R255" s="133"/>
      <c r="S255" s="133"/>
      <c r="T255" s="138"/>
      <c r="U255" s="242"/>
      <c r="V255" s="198" t="s">
        <v>1917</v>
      </c>
      <c r="W255" s="121"/>
      <c r="X255" s="311"/>
      <c r="Y255" s="295"/>
    </row>
    <row r="256" spans="1:30" ht="73.5" customHeight="1" x14ac:dyDescent="0.15">
      <c r="A256" s="263" t="s">
        <v>1109</v>
      </c>
      <c r="B256" s="263">
        <v>248</v>
      </c>
      <c r="C256" s="263" t="s">
        <v>1110</v>
      </c>
      <c r="D256" s="187" t="s">
        <v>1114</v>
      </c>
      <c r="E256" s="143">
        <v>7.2</v>
      </c>
      <c r="F256" s="143" t="s">
        <v>1377</v>
      </c>
      <c r="G256" s="265" t="s">
        <v>917</v>
      </c>
      <c r="H256" s="264" t="s">
        <v>1071</v>
      </c>
      <c r="I256" s="263" t="s">
        <v>957</v>
      </c>
      <c r="J256" s="263"/>
      <c r="K256" s="263"/>
      <c r="L256" s="263"/>
      <c r="M256" s="132" t="s">
        <v>1572</v>
      </c>
      <c r="N256" s="136" t="s">
        <v>944</v>
      </c>
      <c r="O256" s="249" t="s">
        <v>1109</v>
      </c>
      <c r="P256" s="249" t="s">
        <v>1109</v>
      </c>
      <c r="Q256" s="264"/>
      <c r="R256" s="263"/>
      <c r="S256" s="263"/>
      <c r="T256" s="265"/>
      <c r="U256" s="249"/>
      <c r="V256" s="198" t="s">
        <v>1917</v>
      </c>
      <c r="W256" s="123"/>
      <c r="X256" s="310"/>
      <c r="Y256" s="294"/>
      <c r="AA256" s="147"/>
      <c r="AB256" s="147"/>
      <c r="AC256" s="147"/>
      <c r="AD256" s="147"/>
    </row>
    <row r="257" spans="1:30" ht="42.75" customHeight="1" x14ac:dyDescent="0.15">
      <c r="A257" s="133" t="s">
        <v>1109</v>
      </c>
      <c r="B257" s="133">
        <v>249</v>
      </c>
      <c r="C257" s="133" t="s">
        <v>1110</v>
      </c>
      <c r="D257" s="188" t="s">
        <v>1118</v>
      </c>
      <c r="E257" s="133">
        <v>7.2</v>
      </c>
      <c r="F257" s="143" t="s">
        <v>1377</v>
      </c>
      <c r="G257" s="138" t="s">
        <v>917</v>
      </c>
      <c r="H257" s="188" t="s">
        <v>1048</v>
      </c>
      <c r="I257" s="133" t="s">
        <v>945</v>
      </c>
      <c r="J257" s="133"/>
      <c r="K257" s="133"/>
      <c r="L257" s="133"/>
      <c r="M257" s="133" t="s">
        <v>1072</v>
      </c>
      <c r="N257" s="138" t="s">
        <v>944</v>
      </c>
      <c r="O257" s="242" t="s">
        <v>19</v>
      </c>
      <c r="P257" s="242" t="s">
        <v>1109</v>
      </c>
      <c r="Q257" s="188"/>
      <c r="R257" s="133"/>
      <c r="S257" s="133"/>
      <c r="T257" s="138"/>
      <c r="U257" s="242"/>
      <c r="V257" s="198" t="s">
        <v>1917</v>
      </c>
      <c r="W257" s="121"/>
      <c r="X257" s="311"/>
      <c r="Y257" s="295"/>
      <c r="AA257" s="147"/>
      <c r="AB257" s="147"/>
      <c r="AC257" s="147"/>
      <c r="AD257" s="147"/>
    </row>
    <row r="258" spans="1:30" ht="81" customHeight="1" thickBot="1" x14ac:dyDescent="0.2">
      <c r="A258" s="164" t="s">
        <v>1109</v>
      </c>
      <c r="B258" s="164">
        <v>250</v>
      </c>
      <c r="C258" s="164" t="s">
        <v>1098</v>
      </c>
      <c r="D258" s="204" t="s">
        <v>1098</v>
      </c>
      <c r="E258" s="164">
        <v>7</v>
      </c>
      <c r="F258" s="164" t="s">
        <v>1098</v>
      </c>
      <c r="G258" s="180" t="s">
        <v>917</v>
      </c>
      <c r="H258" s="204" t="s">
        <v>1546</v>
      </c>
      <c r="I258" s="164" t="s">
        <v>928</v>
      </c>
      <c r="J258" s="164"/>
      <c r="K258" s="164"/>
      <c r="L258" s="164"/>
      <c r="M258" s="164" t="s">
        <v>1543</v>
      </c>
      <c r="N258" s="180" t="s">
        <v>944</v>
      </c>
      <c r="O258" s="252"/>
      <c r="P258" s="252" t="s">
        <v>1109</v>
      </c>
      <c r="Q258" s="204" t="s">
        <v>1309</v>
      </c>
      <c r="R258" s="164" t="s">
        <v>1272</v>
      </c>
      <c r="S258" s="258" t="s">
        <v>1308</v>
      </c>
      <c r="T258" s="260" t="s">
        <v>1153</v>
      </c>
      <c r="U258" s="259"/>
      <c r="V258" s="213" t="s">
        <v>1535</v>
      </c>
      <c r="W258" s="176" t="s">
        <v>1824</v>
      </c>
      <c r="X258" s="323" t="s">
        <v>1574</v>
      </c>
      <c r="Y258" s="308"/>
    </row>
    <row r="259" spans="1:30" ht="40" customHeight="1" thickBot="1" x14ac:dyDescent="0.2">
      <c r="A259" s="424" t="s">
        <v>1316</v>
      </c>
      <c r="B259" s="425"/>
      <c r="C259" s="426"/>
      <c r="D259" s="404"/>
      <c r="E259" s="405"/>
      <c r="F259" s="405"/>
      <c r="G259" s="405"/>
      <c r="H259" s="404"/>
      <c r="I259" s="405"/>
      <c r="J259" s="405"/>
      <c r="K259" s="405"/>
      <c r="L259" s="405"/>
      <c r="M259" s="405"/>
      <c r="N259" s="405"/>
      <c r="O259" s="390"/>
      <c r="P259" s="390"/>
      <c r="Q259" s="391"/>
      <c r="R259" s="392"/>
      <c r="S259" s="392"/>
      <c r="T259" s="392"/>
      <c r="U259" s="390"/>
      <c r="V259" s="391" t="s">
        <v>1825</v>
      </c>
      <c r="W259" s="392" t="s">
        <v>1891</v>
      </c>
      <c r="X259" s="388"/>
      <c r="Y259" s="398"/>
    </row>
    <row r="260" spans="1:30" ht="59.25" customHeight="1" x14ac:dyDescent="0.15">
      <c r="A260" s="157" t="s">
        <v>1109</v>
      </c>
      <c r="B260" s="157">
        <v>251</v>
      </c>
      <c r="C260" s="157" t="s">
        <v>1098</v>
      </c>
      <c r="D260" s="186" t="s">
        <v>1098</v>
      </c>
      <c r="E260" s="157">
        <v>8</v>
      </c>
      <c r="F260" s="157" t="s">
        <v>1098</v>
      </c>
      <c r="G260" s="166" t="s">
        <v>917</v>
      </c>
      <c r="H260" s="186" t="s">
        <v>1097</v>
      </c>
      <c r="I260" s="156" t="s">
        <v>945</v>
      </c>
      <c r="J260" s="156"/>
      <c r="K260" s="156"/>
      <c r="L260" s="156"/>
      <c r="M260" s="156" t="s">
        <v>946</v>
      </c>
      <c r="N260" s="166" t="s">
        <v>944</v>
      </c>
      <c r="O260" s="241"/>
      <c r="P260" s="241" t="s">
        <v>1109</v>
      </c>
      <c r="Q260" s="200" t="s">
        <v>1300</v>
      </c>
      <c r="R260" s="157" t="s">
        <v>1299</v>
      </c>
      <c r="S260" s="157" t="s">
        <v>1301</v>
      </c>
      <c r="T260" s="178" t="s">
        <v>1153</v>
      </c>
      <c r="U260" s="241"/>
      <c r="V260" s="208" t="s">
        <v>1825</v>
      </c>
      <c r="W260" s="158" t="s">
        <v>1826</v>
      </c>
      <c r="X260" s="316"/>
      <c r="Y260" s="301"/>
    </row>
    <row r="261" spans="1:30" ht="59.25" customHeight="1" x14ac:dyDescent="0.15">
      <c r="A261" s="133" t="s">
        <v>1109</v>
      </c>
      <c r="B261" s="133">
        <v>252</v>
      </c>
      <c r="C261" s="133" t="s">
        <v>1110</v>
      </c>
      <c r="D261" s="188" t="s">
        <v>1117</v>
      </c>
      <c r="E261" s="133">
        <v>8</v>
      </c>
      <c r="F261" s="133" t="s">
        <v>1379</v>
      </c>
      <c r="G261" s="138" t="s">
        <v>916</v>
      </c>
      <c r="H261" s="188" t="s">
        <v>1239</v>
      </c>
      <c r="I261" s="133" t="s">
        <v>942</v>
      </c>
      <c r="J261" s="133"/>
      <c r="K261" s="133" t="s">
        <v>943</v>
      </c>
      <c r="L261" s="133"/>
      <c r="M261" s="133" t="s">
        <v>953</v>
      </c>
      <c r="N261" s="138" t="s">
        <v>944</v>
      </c>
      <c r="O261" s="242"/>
      <c r="P261" s="242" t="s">
        <v>1109</v>
      </c>
      <c r="Q261" s="188"/>
      <c r="R261" s="133"/>
      <c r="S261" s="133"/>
      <c r="T261" s="138"/>
      <c r="U261" s="242"/>
      <c r="V261" s="199" t="s">
        <v>1825</v>
      </c>
      <c r="W261" s="121" t="s">
        <v>1892</v>
      </c>
      <c r="X261" s="311" t="s">
        <v>1574</v>
      </c>
      <c r="Y261" s="295"/>
    </row>
    <row r="262" spans="1:30" ht="45.75" customHeight="1" x14ac:dyDescent="0.15">
      <c r="A262" s="125" t="s">
        <v>1109</v>
      </c>
      <c r="B262" s="125">
        <v>253</v>
      </c>
      <c r="C262" s="125" t="s">
        <v>1110</v>
      </c>
      <c r="D262" s="189" t="s">
        <v>1118</v>
      </c>
      <c r="E262" s="125">
        <v>8</v>
      </c>
      <c r="F262" s="125" t="s">
        <v>1380</v>
      </c>
      <c r="G262" s="137" t="s">
        <v>917</v>
      </c>
      <c r="H262" s="189" t="s">
        <v>1803</v>
      </c>
      <c r="I262" s="125" t="s">
        <v>945</v>
      </c>
      <c r="J262" s="125"/>
      <c r="K262" s="125"/>
      <c r="L262" s="125"/>
      <c r="M262" s="125" t="s">
        <v>1553</v>
      </c>
      <c r="N262" s="161" t="s">
        <v>944</v>
      </c>
      <c r="O262" s="244" t="s">
        <v>1109</v>
      </c>
      <c r="P262" s="244" t="s">
        <v>1109</v>
      </c>
      <c r="Q262" s="189" t="s">
        <v>1236</v>
      </c>
      <c r="R262" s="125" t="s">
        <v>1237</v>
      </c>
      <c r="S262" s="137" t="s">
        <v>1238</v>
      </c>
      <c r="T262" s="137" t="s">
        <v>1145</v>
      </c>
      <c r="U262" s="244"/>
      <c r="V262" s="199" t="s">
        <v>1825</v>
      </c>
      <c r="W262" s="121" t="s">
        <v>1893</v>
      </c>
      <c r="X262" s="311" t="s">
        <v>1574</v>
      </c>
      <c r="Y262" s="295"/>
    </row>
    <row r="263" spans="1:30" ht="47.25" customHeight="1" x14ac:dyDescent="0.15">
      <c r="A263" s="125" t="s">
        <v>1109</v>
      </c>
      <c r="B263" s="125">
        <v>254</v>
      </c>
      <c r="C263" s="125" t="s">
        <v>1110</v>
      </c>
      <c r="D263" s="190" t="s">
        <v>1117</v>
      </c>
      <c r="E263" s="125">
        <v>8</v>
      </c>
      <c r="F263" s="125" t="s">
        <v>1379</v>
      </c>
      <c r="G263" s="137" t="s">
        <v>916</v>
      </c>
      <c r="H263" s="190" t="s">
        <v>1808</v>
      </c>
      <c r="I263" s="125" t="s">
        <v>942</v>
      </c>
      <c r="J263" s="125"/>
      <c r="K263" s="125" t="s">
        <v>943</v>
      </c>
      <c r="L263" s="125"/>
      <c r="M263" s="125" t="s">
        <v>953</v>
      </c>
      <c r="N263" s="137" t="s">
        <v>944</v>
      </c>
      <c r="O263" s="244"/>
      <c r="P263" s="244" t="s">
        <v>1109</v>
      </c>
      <c r="Q263" s="189" t="s">
        <v>1240</v>
      </c>
      <c r="R263" s="125" t="s">
        <v>1241</v>
      </c>
      <c r="S263" s="137" t="s">
        <v>1242</v>
      </c>
      <c r="T263" s="137" t="s">
        <v>1145</v>
      </c>
      <c r="U263" s="244"/>
      <c r="V263" s="199" t="s">
        <v>1825</v>
      </c>
      <c r="W263" s="121"/>
      <c r="X263" s="311"/>
      <c r="Y263" s="295"/>
    </row>
    <row r="264" spans="1:30" ht="87" customHeight="1" x14ac:dyDescent="0.15">
      <c r="A264" s="133" t="s">
        <v>1109</v>
      </c>
      <c r="B264" s="133">
        <v>255</v>
      </c>
      <c r="C264" s="133" t="s">
        <v>1110</v>
      </c>
      <c r="D264" s="188" t="s">
        <v>1114</v>
      </c>
      <c r="E264" s="133">
        <v>8</v>
      </c>
      <c r="F264" s="133" t="s">
        <v>1380</v>
      </c>
      <c r="G264" s="138" t="s">
        <v>917</v>
      </c>
      <c r="H264" s="188" t="s">
        <v>1074</v>
      </c>
      <c r="I264" s="133" t="s">
        <v>957</v>
      </c>
      <c r="J264" s="133"/>
      <c r="K264" s="133"/>
      <c r="L264" s="133"/>
      <c r="M264" s="133" t="s">
        <v>1075</v>
      </c>
      <c r="N264" s="138" t="s">
        <v>944</v>
      </c>
      <c r="O264" s="242" t="s">
        <v>1109</v>
      </c>
      <c r="P264" s="242" t="s">
        <v>1109</v>
      </c>
      <c r="Q264" s="188" t="s">
        <v>1243</v>
      </c>
      <c r="R264" s="133" t="s">
        <v>1244</v>
      </c>
      <c r="S264" s="138" t="s">
        <v>1245</v>
      </c>
      <c r="T264" s="138" t="s">
        <v>1145</v>
      </c>
      <c r="U264" s="242"/>
      <c r="V264" s="199" t="s">
        <v>1825</v>
      </c>
      <c r="W264" s="121" t="s">
        <v>1895</v>
      </c>
      <c r="X264" s="311"/>
      <c r="Y264" s="295"/>
    </row>
    <row r="265" spans="1:30" ht="61.5" customHeight="1" x14ac:dyDescent="0.15">
      <c r="A265" s="125" t="s">
        <v>1109</v>
      </c>
      <c r="B265" s="125">
        <v>256</v>
      </c>
      <c r="C265" s="125" t="s">
        <v>1110</v>
      </c>
      <c r="D265" s="190" t="s">
        <v>1117</v>
      </c>
      <c r="E265" s="125">
        <v>8</v>
      </c>
      <c r="F265" s="125" t="s">
        <v>1379</v>
      </c>
      <c r="G265" s="137" t="s">
        <v>916</v>
      </c>
      <c r="H265" s="190" t="s">
        <v>1073</v>
      </c>
      <c r="I265" s="125" t="s">
        <v>942</v>
      </c>
      <c r="J265" s="125"/>
      <c r="K265" s="125" t="s">
        <v>943</v>
      </c>
      <c r="L265" s="125"/>
      <c r="M265" s="125" t="s">
        <v>953</v>
      </c>
      <c r="N265" s="137" t="s">
        <v>944</v>
      </c>
      <c r="O265" s="244"/>
      <c r="P265" s="244" t="s">
        <v>1109</v>
      </c>
      <c r="Q265" s="189" t="s">
        <v>1246</v>
      </c>
      <c r="R265" s="125" t="s">
        <v>1247</v>
      </c>
      <c r="S265" s="137" t="s">
        <v>1248</v>
      </c>
      <c r="T265" s="137" t="s">
        <v>1145</v>
      </c>
      <c r="U265" s="244"/>
      <c r="V265" s="199" t="s">
        <v>1825</v>
      </c>
      <c r="W265" s="121"/>
      <c r="X265" s="311"/>
      <c r="Y265" s="295"/>
    </row>
    <row r="266" spans="1:30" s="144" customFormat="1" ht="47.25" customHeight="1" x14ac:dyDescent="0.15">
      <c r="A266" s="133" t="s">
        <v>1109</v>
      </c>
      <c r="B266" s="133">
        <v>257</v>
      </c>
      <c r="C266" s="133" t="s">
        <v>1110</v>
      </c>
      <c r="D266" s="188" t="s">
        <v>1114</v>
      </c>
      <c r="E266" s="133">
        <v>8</v>
      </c>
      <c r="F266" s="133" t="s">
        <v>1380</v>
      </c>
      <c r="G266" s="138" t="s">
        <v>917</v>
      </c>
      <c r="H266" s="188" t="s">
        <v>1002</v>
      </c>
      <c r="I266" s="133" t="s">
        <v>957</v>
      </c>
      <c r="J266" s="133"/>
      <c r="K266" s="133"/>
      <c r="L266" s="133"/>
      <c r="M266" s="133" t="s">
        <v>994</v>
      </c>
      <c r="N266" s="138" t="s">
        <v>944</v>
      </c>
      <c r="O266" s="242" t="s">
        <v>1109</v>
      </c>
      <c r="P266" s="242" t="s">
        <v>1109</v>
      </c>
      <c r="Q266" s="188" t="s">
        <v>1246</v>
      </c>
      <c r="R266" s="133" t="s">
        <v>1247</v>
      </c>
      <c r="S266" s="138" t="s">
        <v>1248</v>
      </c>
      <c r="T266" s="138" t="s">
        <v>1145</v>
      </c>
      <c r="U266" s="242"/>
      <c r="V266" s="199" t="s">
        <v>1825</v>
      </c>
      <c r="W266" s="121" t="s">
        <v>1896</v>
      </c>
      <c r="X266" s="311"/>
      <c r="Y266" s="295"/>
    </row>
    <row r="267" spans="1:30" ht="42.75" customHeight="1" x14ac:dyDescent="0.15">
      <c r="A267" s="125" t="s">
        <v>1109</v>
      </c>
      <c r="B267" s="125">
        <v>258</v>
      </c>
      <c r="C267" s="125" t="s">
        <v>1110</v>
      </c>
      <c r="D267" s="190" t="s">
        <v>1117</v>
      </c>
      <c r="E267" s="125">
        <v>8</v>
      </c>
      <c r="F267" s="125" t="s">
        <v>1379</v>
      </c>
      <c r="G267" s="137" t="s">
        <v>916</v>
      </c>
      <c r="H267" s="190" t="s">
        <v>1807</v>
      </c>
      <c r="I267" s="125" t="s">
        <v>942</v>
      </c>
      <c r="J267" s="125"/>
      <c r="K267" s="125" t="s">
        <v>943</v>
      </c>
      <c r="L267" s="125"/>
      <c r="M267" s="125" t="s">
        <v>953</v>
      </c>
      <c r="N267" s="137" t="s">
        <v>944</v>
      </c>
      <c r="O267" s="244"/>
      <c r="P267" s="244" t="s">
        <v>1109</v>
      </c>
      <c r="Q267" s="189" t="s">
        <v>1249</v>
      </c>
      <c r="R267" s="125" t="s">
        <v>1250</v>
      </c>
      <c r="S267" s="137" t="s">
        <v>1251</v>
      </c>
      <c r="T267" s="137" t="s">
        <v>1145</v>
      </c>
      <c r="U267" s="244"/>
      <c r="V267" s="199" t="s">
        <v>1825</v>
      </c>
      <c r="W267" s="121"/>
      <c r="X267" s="311"/>
      <c r="Y267" s="295"/>
    </row>
    <row r="268" spans="1:30" ht="83.25" customHeight="1" x14ac:dyDescent="0.15">
      <c r="A268" s="125" t="s">
        <v>1109</v>
      </c>
      <c r="B268" s="125">
        <v>259</v>
      </c>
      <c r="C268" s="125" t="s">
        <v>1110</v>
      </c>
      <c r="D268" s="189" t="s">
        <v>1114</v>
      </c>
      <c r="E268" s="125">
        <v>8</v>
      </c>
      <c r="F268" s="125" t="s">
        <v>1380</v>
      </c>
      <c r="G268" s="137" t="s">
        <v>917</v>
      </c>
      <c r="H268" s="188" t="s">
        <v>1074</v>
      </c>
      <c r="I268" s="133" t="s">
        <v>957</v>
      </c>
      <c r="J268" s="133"/>
      <c r="K268" s="133"/>
      <c r="L268" s="133"/>
      <c r="M268" s="133" t="s">
        <v>1075</v>
      </c>
      <c r="N268" s="138" t="s">
        <v>944</v>
      </c>
      <c r="O268" s="242" t="s">
        <v>1109</v>
      </c>
      <c r="P268" s="242" t="s">
        <v>1109</v>
      </c>
      <c r="Q268" s="188" t="s">
        <v>1252</v>
      </c>
      <c r="R268" s="133" t="s">
        <v>1253</v>
      </c>
      <c r="S268" s="138" t="s">
        <v>1254</v>
      </c>
      <c r="T268" s="138" t="s">
        <v>1145</v>
      </c>
      <c r="U268" s="244"/>
      <c r="V268" s="199" t="s">
        <v>1825</v>
      </c>
      <c r="W268" s="121" t="s">
        <v>1896</v>
      </c>
      <c r="X268" s="311"/>
      <c r="Y268" s="295"/>
    </row>
    <row r="269" spans="1:30" ht="48" customHeight="1" x14ac:dyDescent="0.15">
      <c r="A269" s="133" t="s">
        <v>1109</v>
      </c>
      <c r="B269" s="133">
        <v>260</v>
      </c>
      <c r="C269" s="133" t="s">
        <v>1110</v>
      </c>
      <c r="D269" s="188" t="s">
        <v>1117</v>
      </c>
      <c r="E269" s="133">
        <v>8</v>
      </c>
      <c r="F269" s="133" t="s">
        <v>1379</v>
      </c>
      <c r="G269" s="138" t="s">
        <v>916</v>
      </c>
      <c r="H269" s="187" t="s">
        <v>1773</v>
      </c>
      <c r="I269" s="133" t="s">
        <v>942</v>
      </c>
      <c r="J269" s="133"/>
      <c r="K269" s="133" t="s">
        <v>943</v>
      </c>
      <c r="L269" s="133"/>
      <c r="M269" s="133" t="s">
        <v>953</v>
      </c>
      <c r="N269" s="138" t="s">
        <v>944</v>
      </c>
      <c r="O269" s="242"/>
      <c r="P269" s="242" t="s">
        <v>1109</v>
      </c>
      <c r="Q269" s="188" t="s">
        <v>1249</v>
      </c>
      <c r="R269" s="133" t="s">
        <v>1774</v>
      </c>
      <c r="S269" s="138" t="s">
        <v>1251</v>
      </c>
      <c r="T269" s="138" t="s">
        <v>1145</v>
      </c>
      <c r="U269" s="242"/>
      <c r="V269" s="199" t="s">
        <v>1825</v>
      </c>
      <c r="W269" s="121" t="s">
        <v>1894</v>
      </c>
      <c r="X269" s="311"/>
      <c r="Y269" s="295"/>
    </row>
    <row r="270" spans="1:30" ht="89.25" customHeight="1" x14ac:dyDescent="0.15">
      <c r="A270" s="133" t="s">
        <v>1109</v>
      </c>
      <c r="B270" s="133">
        <v>261</v>
      </c>
      <c r="C270" s="133" t="s">
        <v>1110</v>
      </c>
      <c r="D270" s="188" t="s">
        <v>1114</v>
      </c>
      <c r="E270" s="133">
        <v>8</v>
      </c>
      <c r="F270" s="133" t="s">
        <v>1380</v>
      </c>
      <c r="G270" s="138" t="s">
        <v>917</v>
      </c>
      <c r="H270" s="188" t="s">
        <v>1074</v>
      </c>
      <c r="I270" s="133" t="s">
        <v>957</v>
      </c>
      <c r="J270" s="133"/>
      <c r="K270" s="133"/>
      <c r="L270" s="133"/>
      <c r="M270" s="133" t="s">
        <v>1075</v>
      </c>
      <c r="N270" s="138" t="s">
        <v>944</v>
      </c>
      <c r="O270" s="242" t="s">
        <v>1109</v>
      </c>
      <c r="P270" s="242" t="s">
        <v>1109</v>
      </c>
      <c r="Q270" s="188" t="s">
        <v>1252</v>
      </c>
      <c r="R270" s="133" t="s">
        <v>1253</v>
      </c>
      <c r="S270" s="138" t="s">
        <v>1254</v>
      </c>
      <c r="T270" s="138" t="s">
        <v>1145</v>
      </c>
      <c r="U270" s="242"/>
      <c r="V270" s="199" t="s">
        <v>1825</v>
      </c>
      <c r="W270" s="121" t="s">
        <v>1896</v>
      </c>
      <c r="X270" s="311"/>
      <c r="Y270" s="295"/>
    </row>
    <row r="271" spans="1:30" ht="36.75" customHeight="1" x14ac:dyDescent="0.15">
      <c r="A271" s="133" t="s">
        <v>1109</v>
      </c>
      <c r="B271" s="133">
        <v>262</v>
      </c>
      <c r="C271" s="133" t="s">
        <v>1110</v>
      </c>
      <c r="D271" s="188" t="s">
        <v>1117</v>
      </c>
      <c r="E271" s="133">
        <v>8</v>
      </c>
      <c r="F271" s="133" t="s">
        <v>1381</v>
      </c>
      <c r="G271" s="138" t="s">
        <v>916</v>
      </c>
      <c r="H271" s="188" t="s">
        <v>1080</v>
      </c>
      <c r="I271" s="133" t="s">
        <v>942</v>
      </c>
      <c r="J271" s="133"/>
      <c r="K271" s="133" t="s">
        <v>943</v>
      </c>
      <c r="L271" s="133"/>
      <c r="M271" s="133" t="s">
        <v>953</v>
      </c>
      <c r="N271" s="138" t="s">
        <v>944</v>
      </c>
      <c r="O271" s="242"/>
      <c r="P271" s="242" t="s">
        <v>1109</v>
      </c>
      <c r="Q271" s="188"/>
      <c r="R271" s="133"/>
      <c r="S271" s="133"/>
      <c r="T271" s="138"/>
      <c r="U271" s="242"/>
      <c r="V271" s="199" t="s">
        <v>1825</v>
      </c>
      <c r="W271" s="121" t="s">
        <v>1897</v>
      </c>
      <c r="X271" s="311" t="s">
        <v>1574</v>
      </c>
      <c r="Y271" s="295"/>
    </row>
    <row r="272" spans="1:30" ht="47.25" customHeight="1" x14ac:dyDescent="0.15">
      <c r="A272" s="133" t="s">
        <v>1109</v>
      </c>
      <c r="B272" s="133">
        <v>263</v>
      </c>
      <c r="C272" s="133" t="s">
        <v>1110</v>
      </c>
      <c r="D272" s="188" t="s">
        <v>1114</v>
      </c>
      <c r="E272" s="133">
        <v>8</v>
      </c>
      <c r="F272" s="133" t="s">
        <v>1382</v>
      </c>
      <c r="G272" s="138" t="s">
        <v>917</v>
      </c>
      <c r="H272" s="188" t="s">
        <v>1551</v>
      </c>
      <c r="I272" s="133" t="s">
        <v>957</v>
      </c>
      <c r="J272" s="133"/>
      <c r="K272" s="133"/>
      <c r="L272" s="133"/>
      <c r="M272" s="133" t="s">
        <v>994</v>
      </c>
      <c r="N272" s="138" t="s">
        <v>944</v>
      </c>
      <c r="O272" s="242" t="s">
        <v>1109</v>
      </c>
      <c r="P272" s="242" t="s">
        <v>1109</v>
      </c>
      <c r="Q272" s="188"/>
      <c r="R272" s="133"/>
      <c r="S272" s="133"/>
      <c r="T272" s="138"/>
      <c r="U272" s="242"/>
      <c r="V272" s="199" t="s">
        <v>1825</v>
      </c>
      <c r="W272" s="121" t="s">
        <v>1834</v>
      </c>
      <c r="X272" s="311" t="s">
        <v>1574</v>
      </c>
      <c r="Y272" s="295"/>
    </row>
    <row r="273" spans="1:29" ht="48" customHeight="1" x14ac:dyDescent="0.15">
      <c r="A273" s="133" t="s">
        <v>1109</v>
      </c>
      <c r="B273" s="133">
        <v>264</v>
      </c>
      <c r="C273" s="133" t="s">
        <v>1110</v>
      </c>
      <c r="D273" s="188" t="s">
        <v>1117</v>
      </c>
      <c r="E273" s="133">
        <v>8</v>
      </c>
      <c r="F273" s="133" t="s">
        <v>1381</v>
      </c>
      <c r="G273" s="138" t="s">
        <v>916</v>
      </c>
      <c r="H273" s="188" t="s">
        <v>1552</v>
      </c>
      <c r="I273" s="133" t="s">
        <v>942</v>
      </c>
      <c r="J273" s="133"/>
      <c r="K273" s="133" t="s">
        <v>943</v>
      </c>
      <c r="L273" s="133"/>
      <c r="M273" s="133" t="s">
        <v>953</v>
      </c>
      <c r="N273" s="138" t="s">
        <v>944</v>
      </c>
      <c r="O273" s="242"/>
      <c r="P273" s="242" t="s">
        <v>1109</v>
      </c>
      <c r="Q273" s="188"/>
      <c r="R273" s="133"/>
      <c r="S273" s="133"/>
      <c r="T273" s="138"/>
      <c r="U273" s="242"/>
      <c r="V273" s="199" t="s">
        <v>1825</v>
      </c>
      <c r="W273" s="121" t="s">
        <v>1107</v>
      </c>
      <c r="X273" s="311"/>
      <c r="Y273" s="295"/>
    </row>
    <row r="274" spans="1:29" ht="51" customHeight="1" x14ac:dyDescent="0.15">
      <c r="A274" s="133" t="s">
        <v>1109</v>
      </c>
      <c r="B274" s="133">
        <v>265</v>
      </c>
      <c r="C274" s="133" t="s">
        <v>1110</v>
      </c>
      <c r="D274" s="188" t="s">
        <v>1114</v>
      </c>
      <c r="E274" s="133">
        <v>8</v>
      </c>
      <c r="F274" s="133" t="s">
        <v>1382</v>
      </c>
      <c r="G274" s="138" t="s">
        <v>917</v>
      </c>
      <c r="H274" s="188" t="s">
        <v>1551</v>
      </c>
      <c r="I274" s="133" t="s">
        <v>957</v>
      </c>
      <c r="J274" s="133"/>
      <c r="K274" s="133"/>
      <c r="L274" s="133"/>
      <c r="M274" s="133" t="s">
        <v>994</v>
      </c>
      <c r="N274" s="138" t="s">
        <v>944</v>
      </c>
      <c r="O274" s="242" t="s">
        <v>1109</v>
      </c>
      <c r="P274" s="242" t="s">
        <v>1109</v>
      </c>
      <c r="Q274" s="188"/>
      <c r="R274" s="133"/>
      <c r="S274" s="133"/>
      <c r="T274" s="138"/>
      <c r="U274" s="242"/>
      <c r="V274" s="199" t="s">
        <v>1825</v>
      </c>
      <c r="W274" s="121" t="s">
        <v>1896</v>
      </c>
      <c r="X274" s="311"/>
      <c r="Y274" s="295"/>
    </row>
    <row r="275" spans="1:29" ht="38.25" customHeight="1" x14ac:dyDescent="0.15">
      <c r="A275" s="133" t="s">
        <v>1109</v>
      </c>
      <c r="B275" s="133">
        <v>266</v>
      </c>
      <c r="C275" s="133" t="s">
        <v>1110</v>
      </c>
      <c r="D275" s="188" t="s">
        <v>1117</v>
      </c>
      <c r="E275" s="133">
        <v>8</v>
      </c>
      <c r="F275" s="133" t="s">
        <v>1383</v>
      </c>
      <c r="G275" s="138" t="s">
        <v>916</v>
      </c>
      <c r="H275" s="188" t="s">
        <v>1775</v>
      </c>
      <c r="I275" s="133" t="s">
        <v>942</v>
      </c>
      <c r="J275" s="133"/>
      <c r="K275" s="133" t="s">
        <v>943</v>
      </c>
      <c r="L275" s="133"/>
      <c r="M275" s="133" t="s">
        <v>953</v>
      </c>
      <c r="N275" s="138" t="s">
        <v>944</v>
      </c>
      <c r="O275" s="242"/>
      <c r="P275" s="242" t="s">
        <v>1109</v>
      </c>
      <c r="Q275" s="188"/>
      <c r="R275" s="133"/>
      <c r="S275" s="133"/>
      <c r="T275" s="138"/>
      <c r="U275" s="242"/>
      <c r="V275" s="199" t="s">
        <v>1825</v>
      </c>
      <c r="W275" s="121" t="s">
        <v>1898</v>
      </c>
      <c r="X275" s="311"/>
      <c r="Y275" s="295"/>
    </row>
    <row r="276" spans="1:29" ht="48" customHeight="1" x14ac:dyDescent="0.15">
      <c r="A276" s="157" t="s">
        <v>1109</v>
      </c>
      <c r="B276" s="157">
        <v>267</v>
      </c>
      <c r="C276" s="157" t="s">
        <v>1098</v>
      </c>
      <c r="D276" s="186" t="s">
        <v>1098</v>
      </c>
      <c r="E276" s="157">
        <v>8</v>
      </c>
      <c r="F276" s="157" t="s">
        <v>1098</v>
      </c>
      <c r="G276" s="166" t="s">
        <v>916</v>
      </c>
      <c r="H276" s="186" t="s">
        <v>1099</v>
      </c>
      <c r="I276" s="156" t="s">
        <v>934</v>
      </c>
      <c r="J276" s="156" t="s">
        <v>935</v>
      </c>
      <c r="K276" s="156" t="s">
        <v>936</v>
      </c>
      <c r="L276" s="156" t="s">
        <v>937</v>
      </c>
      <c r="M276" s="156" t="s">
        <v>938</v>
      </c>
      <c r="N276" s="166" t="s">
        <v>944</v>
      </c>
      <c r="O276" s="246" t="s">
        <v>19</v>
      </c>
      <c r="P276" s="246" t="s">
        <v>1109</v>
      </c>
      <c r="Q276" s="200" t="s">
        <v>1303</v>
      </c>
      <c r="R276" s="157" t="s">
        <v>1302</v>
      </c>
      <c r="S276" s="157" t="s">
        <v>1304</v>
      </c>
      <c r="T276" s="178" t="s">
        <v>1153</v>
      </c>
      <c r="U276" s="246"/>
      <c r="V276" s="206" t="s">
        <v>1825</v>
      </c>
      <c r="W276" s="155" t="s">
        <v>1827</v>
      </c>
      <c r="X276" s="309"/>
      <c r="Y276" s="298"/>
    </row>
    <row r="277" spans="1:29" ht="36" customHeight="1" x14ac:dyDescent="0.15">
      <c r="A277" s="133" t="s">
        <v>1109</v>
      </c>
      <c r="B277" s="133">
        <v>268</v>
      </c>
      <c r="C277" s="133" t="s">
        <v>1110</v>
      </c>
      <c r="D277" s="188" t="s">
        <v>1117</v>
      </c>
      <c r="E277" s="133">
        <v>8</v>
      </c>
      <c r="F277" s="133" t="s">
        <v>1383</v>
      </c>
      <c r="G277" s="138" t="s">
        <v>916</v>
      </c>
      <c r="H277" s="188" t="s">
        <v>1776</v>
      </c>
      <c r="I277" s="133" t="s">
        <v>942</v>
      </c>
      <c r="J277" s="133"/>
      <c r="K277" s="133" t="s">
        <v>943</v>
      </c>
      <c r="L277" s="133"/>
      <c r="M277" s="133" t="s">
        <v>953</v>
      </c>
      <c r="N277" s="138" t="s">
        <v>944</v>
      </c>
      <c r="O277" s="242"/>
      <c r="P277" s="242" t="s">
        <v>1109</v>
      </c>
      <c r="Q277" s="188"/>
      <c r="R277" s="133"/>
      <c r="S277" s="133"/>
      <c r="T277" s="138"/>
      <c r="U277" s="242"/>
      <c r="V277" s="199" t="s">
        <v>1825</v>
      </c>
      <c r="W277" s="121" t="s">
        <v>1899</v>
      </c>
      <c r="X277" s="311"/>
      <c r="Y277" s="295"/>
    </row>
    <row r="278" spans="1:29" ht="47.25" customHeight="1" x14ac:dyDescent="0.15">
      <c r="A278" s="163" t="s">
        <v>1109</v>
      </c>
      <c r="B278" s="163">
        <v>269</v>
      </c>
      <c r="C278" s="163" t="s">
        <v>1098</v>
      </c>
      <c r="D278" s="196" t="s">
        <v>1098</v>
      </c>
      <c r="E278" s="163">
        <v>8</v>
      </c>
      <c r="F278" s="163" t="s">
        <v>1098</v>
      </c>
      <c r="G278" s="165" t="s">
        <v>916</v>
      </c>
      <c r="H278" s="196" t="s">
        <v>1101</v>
      </c>
      <c r="I278" s="160" t="s">
        <v>934</v>
      </c>
      <c r="J278" s="160" t="s">
        <v>935</v>
      </c>
      <c r="K278" s="160" t="s">
        <v>936</v>
      </c>
      <c r="L278" s="160" t="s">
        <v>937</v>
      </c>
      <c r="M278" s="160" t="s">
        <v>938</v>
      </c>
      <c r="N278" s="165" t="s">
        <v>944</v>
      </c>
      <c r="O278" s="246" t="s">
        <v>19</v>
      </c>
      <c r="P278" s="246" t="s">
        <v>1109</v>
      </c>
      <c r="Q278" s="192"/>
      <c r="R278" s="163"/>
      <c r="S278" s="163"/>
      <c r="T278" s="182"/>
      <c r="U278" s="250"/>
      <c r="V278" s="206" t="s">
        <v>1825</v>
      </c>
      <c r="W278" s="155" t="s">
        <v>1827</v>
      </c>
      <c r="X278" s="309"/>
      <c r="Y278" s="298"/>
    </row>
    <row r="279" spans="1:29" ht="36.75" customHeight="1" x14ac:dyDescent="0.15">
      <c r="A279" s="133" t="s">
        <v>1109</v>
      </c>
      <c r="B279" s="133">
        <v>270</v>
      </c>
      <c r="C279" s="133" t="s">
        <v>1110</v>
      </c>
      <c r="D279" s="188" t="s">
        <v>1117</v>
      </c>
      <c r="E279" s="133">
        <v>8</v>
      </c>
      <c r="F279" s="133" t="s">
        <v>1383</v>
      </c>
      <c r="G279" s="138" t="s">
        <v>916</v>
      </c>
      <c r="H279" s="188" t="s">
        <v>1777</v>
      </c>
      <c r="I279" s="133" t="s">
        <v>942</v>
      </c>
      <c r="J279" s="133"/>
      <c r="K279" s="133" t="s">
        <v>943</v>
      </c>
      <c r="L279" s="133"/>
      <c r="M279" s="133" t="s">
        <v>953</v>
      </c>
      <c r="N279" s="138" t="s">
        <v>944</v>
      </c>
      <c r="O279" s="242"/>
      <c r="P279" s="242" t="s">
        <v>1109</v>
      </c>
      <c r="Q279" s="188"/>
      <c r="R279" s="133"/>
      <c r="S279" s="133"/>
      <c r="T279" s="138"/>
      <c r="U279" s="242"/>
      <c r="V279" s="199" t="s">
        <v>1825</v>
      </c>
      <c r="W279" s="121" t="s">
        <v>1899</v>
      </c>
      <c r="X279" s="311"/>
      <c r="Y279" s="295"/>
    </row>
    <row r="280" spans="1:29" ht="48.75" customHeight="1" x14ac:dyDescent="0.15">
      <c r="A280" s="163" t="s">
        <v>1109</v>
      </c>
      <c r="B280" s="163">
        <v>271</v>
      </c>
      <c r="C280" s="163" t="s">
        <v>1098</v>
      </c>
      <c r="D280" s="196" t="s">
        <v>1098</v>
      </c>
      <c r="E280" s="163">
        <v>8</v>
      </c>
      <c r="F280" s="163" t="s">
        <v>1098</v>
      </c>
      <c r="G280" s="165" t="s">
        <v>916</v>
      </c>
      <c r="H280" s="196" t="s">
        <v>1100</v>
      </c>
      <c r="I280" s="160" t="s">
        <v>934</v>
      </c>
      <c r="J280" s="160" t="s">
        <v>935</v>
      </c>
      <c r="K280" s="160" t="s">
        <v>936</v>
      </c>
      <c r="L280" s="160" t="s">
        <v>937</v>
      </c>
      <c r="M280" s="160" t="s">
        <v>938</v>
      </c>
      <c r="N280" s="165" t="s">
        <v>944</v>
      </c>
      <c r="O280" s="246" t="s">
        <v>19</v>
      </c>
      <c r="P280" s="246" t="s">
        <v>1109</v>
      </c>
      <c r="Q280" s="192"/>
      <c r="R280" s="163"/>
      <c r="S280" s="163"/>
      <c r="T280" s="182"/>
      <c r="U280" s="250"/>
      <c r="V280" s="206" t="s">
        <v>1825</v>
      </c>
      <c r="W280" s="155" t="s">
        <v>1827</v>
      </c>
      <c r="X280" s="309"/>
      <c r="Y280" s="298"/>
    </row>
    <row r="281" spans="1:29" ht="71.25" customHeight="1" x14ac:dyDescent="0.15">
      <c r="A281" s="133" t="s">
        <v>1109</v>
      </c>
      <c r="B281" s="133">
        <v>272</v>
      </c>
      <c r="C281" s="133" t="s">
        <v>1110</v>
      </c>
      <c r="D281" s="188" t="s">
        <v>1117</v>
      </c>
      <c r="E281" s="133">
        <v>8</v>
      </c>
      <c r="F281" s="133" t="s">
        <v>1383</v>
      </c>
      <c r="G281" s="138" t="s">
        <v>916</v>
      </c>
      <c r="H281" s="188" t="s">
        <v>1076</v>
      </c>
      <c r="I281" s="133" t="s">
        <v>942</v>
      </c>
      <c r="J281" s="133"/>
      <c r="K281" s="133" t="s">
        <v>943</v>
      </c>
      <c r="L281" s="133"/>
      <c r="M281" s="133" t="s">
        <v>1554</v>
      </c>
      <c r="N281" s="138" t="s">
        <v>944</v>
      </c>
      <c r="O281" s="242" t="s">
        <v>19</v>
      </c>
      <c r="P281" s="242" t="s">
        <v>1109</v>
      </c>
      <c r="Q281" s="188"/>
      <c r="R281" s="133"/>
      <c r="S281" s="133"/>
      <c r="T281" s="138"/>
      <c r="U281" s="242"/>
      <c r="V281" s="199" t="s">
        <v>1825</v>
      </c>
      <c r="W281" s="121" t="s">
        <v>1900</v>
      </c>
      <c r="X281" s="311" t="s">
        <v>1574</v>
      </c>
      <c r="Y281" s="295"/>
    </row>
    <row r="282" spans="1:29" ht="66" customHeight="1" x14ac:dyDescent="0.15">
      <c r="A282" s="133" t="s">
        <v>1109</v>
      </c>
      <c r="B282" s="133">
        <v>273</v>
      </c>
      <c r="C282" s="133" t="s">
        <v>1110</v>
      </c>
      <c r="D282" s="188" t="s">
        <v>1114</v>
      </c>
      <c r="E282" s="133">
        <v>8</v>
      </c>
      <c r="F282" s="133" t="s">
        <v>1384</v>
      </c>
      <c r="G282" s="138" t="s">
        <v>917</v>
      </c>
      <c r="H282" s="188" t="s">
        <v>1077</v>
      </c>
      <c r="I282" s="133" t="s">
        <v>957</v>
      </c>
      <c r="J282" s="133"/>
      <c r="K282" s="133"/>
      <c r="L282" s="133"/>
      <c r="M282" s="133" t="s">
        <v>1078</v>
      </c>
      <c r="N282" s="138" t="s">
        <v>944</v>
      </c>
      <c r="O282" s="242" t="s">
        <v>19</v>
      </c>
      <c r="P282" s="242" t="s">
        <v>1109</v>
      </c>
      <c r="Q282" s="188"/>
      <c r="R282" s="133"/>
      <c r="S282" s="133"/>
      <c r="T282" s="138"/>
      <c r="U282" s="242"/>
      <c r="V282" s="199" t="s">
        <v>1825</v>
      </c>
      <c r="W282" s="121" t="s">
        <v>1901</v>
      </c>
      <c r="X282" s="311"/>
      <c r="Y282" s="295"/>
    </row>
    <row r="283" spans="1:29" ht="46.5" customHeight="1" x14ac:dyDescent="0.15">
      <c r="A283" s="133" t="s">
        <v>1109</v>
      </c>
      <c r="B283" s="133">
        <v>274</v>
      </c>
      <c r="C283" s="133" t="s">
        <v>1110</v>
      </c>
      <c r="D283" s="188" t="s">
        <v>1117</v>
      </c>
      <c r="E283" s="133">
        <v>8</v>
      </c>
      <c r="F283" s="133" t="s">
        <v>1385</v>
      </c>
      <c r="G283" s="138" t="s">
        <v>916</v>
      </c>
      <c r="H283" s="188" t="s">
        <v>1079</v>
      </c>
      <c r="I283" s="133" t="s">
        <v>942</v>
      </c>
      <c r="J283" s="133"/>
      <c r="K283" s="133" t="s">
        <v>943</v>
      </c>
      <c r="L283" s="133"/>
      <c r="M283" s="133" t="s">
        <v>953</v>
      </c>
      <c r="N283" s="138" t="s">
        <v>944</v>
      </c>
      <c r="O283" s="242"/>
      <c r="P283" s="242" t="s">
        <v>1109</v>
      </c>
      <c r="Q283" s="188"/>
      <c r="R283" s="133"/>
      <c r="S283" s="133"/>
      <c r="T283" s="138"/>
      <c r="U283" s="242"/>
      <c r="V283" s="199" t="s">
        <v>1825</v>
      </c>
      <c r="W283" s="121" t="s">
        <v>1902</v>
      </c>
      <c r="X283" s="311"/>
      <c r="Y283" s="295"/>
    </row>
    <row r="284" spans="1:29" ht="42" customHeight="1" x14ac:dyDescent="0.15">
      <c r="A284" s="133" t="s">
        <v>1109</v>
      </c>
      <c r="B284" s="133">
        <v>275</v>
      </c>
      <c r="C284" s="133" t="s">
        <v>1110</v>
      </c>
      <c r="D284" s="188" t="s">
        <v>1117</v>
      </c>
      <c r="E284" s="133">
        <v>8</v>
      </c>
      <c r="F284" s="133" t="s">
        <v>1385</v>
      </c>
      <c r="G284" s="138" t="s">
        <v>916</v>
      </c>
      <c r="H284" s="188" t="s">
        <v>1081</v>
      </c>
      <c r="I284" s="133" t="s">
        <v>942</v>
      </c>
      <c r="J284" s="133"/>
      <c r="K284" s="133" t="s">
        <v>943</v>
      </c>
      <c r="L284" s="133"/>
      <c r="M284" s="133" t="s">
        <v>1559</v>
      </c>
      <c r="N284" s="138" t="s">
        <v>944</v>
      </c>
      <c r="O284" s="242" t="s">
        <v>1109</v>
      </c>
      <c r="P284" s="242" t="s">
        <v>1109</v>
      </c>
      <c r="Q284" s="188"/>
      <c r="R284" s="133"/>
      <c r="S284" s="133"/>
      <c r="T284" s="138"/>
      <c r="U284" s="242"/>
      <c r="V284" s="199" t="s">
        <v>1825</v>
      </c>
      <c r="W284" s="121" t="s">
        <v>1903</v>
      </c>
      <c r="X284" s="311" t="s">
        <v>1574</v>
      </c>
      <c r="Y284" s="295"/>
    </row>
    <row r="285" spans="1:29" ht="76.5" customHeight="1" x14ac:dyDescent="0.15">
      <c r="A285" s="133" t="s">
        <v>1109</v>
      </c>
      <c r="B285" s="133">
        <v>276</v>
      </c>
      <c r="C285" s="133" t="s">
        <v>1110</v>
      </c>
      <c r="D285" s="188" t="s">
        <v>1118</v>
      </c>
      <c r="E285" s="133">
        <v>8</v>
      </c>
      <c r="F285" s="133" t="s">
        <v>1386</v>
      </c>
      <c r="G285" s="138" t="s">
        <v>917</v>
      </c>
      <c r="H285" s="188" t="s">
        <v>1813</v>
      </c>
      <c r="I285" s="133" t="s">
        <v>1555</v>
      </c>
      <c r="J285" s="133" t="s">
        <v>1556</v>
      </c>
      <c r="K285" s="133"/>
      <c r="L285" s="133" t="s">
        <v>1557</v>
      </c>
      <c r="M285" s="133" t="s">
        <v>1558</v>
      </c>
      <c r="N285" s="138" t="s">
        <v>944</v>
      </c>
      <c r="O285" s="242" t="s">
        <v>1109</v>
      </c>
      <c r="P285" s="242" t="s">
        <v>1109</v>
      </c>
      <c r="Q285" s="188" t="s">
        <v>1255</v>
      </c>
      <c r="R285" s="133" t="s">
        <v>624</v>
      </c>
      <c r="S285" s="138" t="s">
        <v>1256</v>
      </c>
      <c r="T285" s="138" t="s">
        <v>1145</v>
      </c>
      <c r="U285" s="242"/>
      <c r="V285" s="199" t="s">
        <v>1825</v>
      </c>
      <c r="W285" s="121"/>
      <c r="X285" s="311"/>
      <c r="Y285" s="295"/>
      <c r="AA285" s="147"/>
      <c r="AB285" s="147"/>
      <c r="AC285" s="147"/>
    </row>
    <row r="286" spans="1:29" ht="101.25" customHeight="1" x14ac:dyDescent="0.15">
      <c r="A286" s="133" t="s">
        <v>1109</v>
      </c>
      <c r="B286" s="133">
        <v>277</v>
      </c>
      <c r="C286" s="133" t="s">
        <v>1110</v>
      </c>
      <c r="D286" s="188" t="s">
        <v>1118</v>
      </c>
      <c r="E286" s="133">
        <v>8</v>
      </c>
      <c r="F286" s="133" t="s">
        <v>1386</v>
      </c>
      <c r="G286" s="138" t="s">
        <v>917</v>
      </c>
      <c r="H286" s="188" t="s">
        <v>1786</v>
      </c>
      <c r="I286" s="133" t="s">
        <v>1028</v>
      </c>
      <c r="J286" s="133" t="s">
        <v>1029</v>
      </c>
      <c r="K286" s="133"/>
      <c r="L286" s="133" t="s">
        <v>1030</v>
      </c>
      <c r="M286" s="133" t="s">
        <v>1560</v>
      </c>
      <c r="N286" s="136" t="s">
        <v>944</v>
      </c>
      <c r="O286" s="242" t="s">
        <v>19</v>
      </c>
      <c r="P286" s="242" t="s">
        <v>1109</v>
      </c>
      <c r="Q286" s="188" t="s">
        <v>1255</v>
      </c>
      <c r="R286" s="133" t="s">
        <v>624</v>
      </c>
      <c r="S286" s="138" t="s">
        <v>1256</v>
      </c>
      <c r="T286" s="138" t="s">
        <v>1145</v>
      </c>
      <c r="U286" s="242"/>
      <c r="V286" s="199" t="s">
        <v>1825</v>
      </c>
      <c r="W286" s="121" t="s">
        <v>1904</v>
      </c>
      <c r="X286" s="311"/>
      <c r="Y286" s="295"/>
    </row>
    <row r="287" spans="1:29" ht="102.75" customHeight="1" x14ac:dyDescent="0.15">
      <c r="A287" s="133" t="s">
        <v>1109</v>
      </c>
      <c r="B287" s="133">
        <v>278</v>
      </c>
      <c r="C287" s="133" t="s">
        <v>1110</v>
      </c>
      <c r="D287" s="188" t="s">
        <v>1118</v>
      </c>
      <c r="E287" s="133">
        <v>8</v>
      </c>
      <c r="F287" s="133" t="s">
        <v>1386</v>
      </c>
      <c r="G287" s="138" t="s">
        <v>917</v>
      </c>
      <c r="H287" s="188" t="s">
        <v>1787</v>
      </c>
      <c r="I287" s="133" t="s">
        <v>1028</v>
      </c>
      <c r="J287" s="133" t="s">
        <v>1029</v>
      </c>
      <c r="K287" s="133"/>
      <c r="L287" s="133" t="s">
        <v>1030</v>
      </c>
      <c r="M287" s="133" t="s">
        <v>1560</v>
      </c>
      <c r="N287" s="136" t="s">
        <v>944</v>
      </c>
      <c r="O287" s="242" t="s">
        <v>19</v>
      </c>
      <c r="P287" s="242" t="s">
        <v>1109</v>
      </c>
      <c r="Q287" s="188" t="s">
        <v>1255</v>
      </c>
      <c r="R287" s="133" t="s">
        <v>624</v>
      </c>
      <c r="S287" s="138" t="s">
        <v>1256</v>
      </c>
      <c r="T287" s="138" t="s">
        <v>1145</v>
      </c>
      <c r="U287" s="242"/>
      <c r="V287" s="199" t="s">
        <v>1825</v>
      </c>
      <c r="W287" s="121" t="s">
        <v>1905</v>
      </c>
      <c r="X287" s="311"/>
      <c r="Y287" s="295"/>
      <c r="AA287" s="147"/>
      <c r="AB287" s="147"/>
    </row>
    <row r="288" spans="1:29" ht="96" customHeight="1" x14ac:dyDescent="0.15">
      <c r="A288" s="133" t="s">
        <v>1109</v>
      </c>
      <c r="B288" s="133">
        <v>279</v>
      </c>
      <c r="C288" s="133" t="s">
        <v>1110</v>
      </c>
      <c r="D288" s="188" t="s">
        <v>1118</v>
      </c>
      <c r="E288" s="133">
        <v>8</v>
      </c>
      <c r="F288" s="133" t="s">
        <v>1386</v>
      </c>
      <c r="G288" s="138" t="s">
        <v>917</v>
      </c>
      <c r="H288" s="188" t="s">
        <v>1788</v>
      </c>
      <c r="I288" s="133" t="s">
        <v>1028</v>
      </c>
      <c r="J288" s="133" t="s">
        <v>1029</v>
      </c>
      <c r="K288" s="133"/>
      <c r="L288" s="133" t="s">
        <v>1030</v>
      </c>
      <c r="M288" s="133" t="s">
        <v>1560</v>
      </c>
      <c r="N288" s="136" t="s">
        <v>944</v>
      </c>
      <c r="O288" s="242" t="s">
        <v>19</v>
      </c>
      <c r="P288" s="242" t="s">
        <v>1109</v>
      </c>
      <c r="Q288" s="188" t="s">
        <v>1255</v>
      </c>
      <c r="R288" s="133" t="s">
        <v>624</v>
      </c>
      <c r="S288" s="138" t="s">
        <v>1256</v>
      </c>
      <c r="T288" s="138" t="s">
        <v>1145</v>
      </c>
      <c r="U288" s="242"/>
      <c r="V288" s="199" t="s">
        <v>1825</v>
      </c>
      <c r="W288" s="121" t="s">
        <v>1906</v>
      </c>
      <c r="X288" s="311"/>
      <c r="Y288" s="295"/>
    </row>
    <row r="289" spans="1:29" ht="99" customHeight="1" x14ac:dyDescent="0.15">
      <c r="A289" s="133" t="s">
        <v>1109</v>
      </c>
      <c r="B289" s="133">
        <v>280</v>
      </c>
      <c r="C289" s="133" t="s">
        <v>1110</v>
      </c>
      <c r="D289" s="188" t="s">
        <v>1118</v>
      </c>
      <c r="E289" s="133">
        <v>8</v>
      </c>
      <c r="F289" s="133" t="s">
        <v>1386</v>
      </c>
      <c r="G289" s="138" t="s">
        <v>917</v>
      </c>
      <c r="H289" s="188" t="s">
        <v>1789</v>
      </c>
      <c r="I289" s="133" t="s">
        <v>1028</v>
      </c>
      <c r="J289" s="133" t="s">
        <v>1029</v>
      </c>
      <c r="K289" s="133"/>
      <c r="L289" s="133" t="s">
        <v>1030</v>
      </c>
      <c r="M289" s="133" t="s">
        <v>1560</v>
      </c>
      <c r="N289" s="136" t="s">
        <v>944</v>
      </c>
      <c r="O289" s="242" t="s">
        <v>19</v>
      </c>
      <c r="P289" s="242" t="s">
        <v>1109</v>
      </c>
      <c r="Q289" s="188" t="s">
        <v>1255</v>
      </c>
      <c r="R289" s="133" t="s">
        <v>624</v>
      </c>
      <c r="S289" s="138" t="s">
        <v>1256</v>
      </c>
      <c r="T289" s="138" t="s">
        <v>1145</v>
      </c>
      <c r="U289" s="242"/>
      <c r="V289" s="199" t="s">
        <v>1825</v>
      </c>
      <c r="W289" s="121" t="s">
        <v>1907</v>
      </c>
      <c r="X289" s="311"/>
      <c r="Y289" s="295"/>
    </row>
    <row r="290" spans="1:29" ht="99.75" customHeight="1" x14ac:dyDescent="0.15">
      <c r="A290" s="133" t="s">
        <v>1109</v>
      </c>
      <c r="B290" s="133">
        <v>281</v>
      </c>
      <c r="C290" s="133" t="s">
        <v>1110</v>
      </c>
      <c r="D290" s="188" t="s">
        <v>1118</v>
      </c>
      <c r="E290" s="133">
        <v>8</v>
      </c>
      <c r="F290" s="133" t="s">
        <v>1386</v>
      </c>
      <c r="G290" s="138" t="s">
        <v>917</v>
      </c>
      <c r="H290" s="188" t="s">
        <v>1790</v>
      </c>
      <c r="I290" s="133" t="s">
        <v>1028</v>
      </c>
      <c r="J290" s="133" t="s">
        <v>1029</v>
      </c>
      <c r="K290" s="133"/>
      <c r="L290" s="133" t="s">
        <v>1030</v>
      </c>
      <c r="M290" s="133" t="s">
        <v>1082</v>
      </c>
      <c r="N290" s="136" t="s">
        <v>944</v>
      </c>
      <c r="O290" s="242" t="s">
        <v>19</v>
      </c>
      <c r="P290" s="242" t="s">
        <v>1109</v>
      </c>
      <c r="Q290" s="188" t="s">
        <v>1255</v>
      </c>
      <c r="R290" s="133" t="s">
        <v>624</v>
      </c>
      <c r="S290" s="138" t="s">
        <v>1256</v>
      </c>
      <c r="T290" s="138" t="s">
        <v>1145</v>
      </c>
      <c r="U290" s="242"/>
      <c r="V290" s="199" t="s">
        <v>1825</v>
      </c>
      <c r="W290" s="121"/>
      <c r="X290" s="311"/>
      <c r="Y290" s="295"/>
    </row>
    <row r="291" spans="1:29" ht="103.5" customHeight="1" x14ac:dyDescent="0.15">
      <c r="A291" s="231" t="s">
        <v>1109</v>
      </c>
      <c r="B291" s="231">
        <v>282</v>
      </c>
      <c r="C291" s="231" t="s">
        <v>1123</v>
      </c>
      <c r="D291" s="230" t="s">
        <v>1118</v>
      </c>
      <c r="E291" s="231">
        <v>8</v>
      </c>
      <c r="F291" s="231" t="s">
        <v>1123</v>
      </c>
      <c r="G291" s="219" t="s">
        <v>917</v>
      </c>
      <c r="H291" s="230" t="s">
        <v>1561</v>
      </c>
      <c r="I291" s="231" t="s">
        <v>945</v>
      </c>
      <c r="J291" s="231"/>
      <c r="K291" s="231"/>
      <c r="L291" s="231"/>
      <c r="M291" s="231" t="s">
        <v>1562</v>
      </c>
      <c r="N291" s="218" t="s">
        <v>944</v>
      </c>
      <c r="O291" s="243" t="s">
        <v>19</v>
      </c>
      <c r="P291" s="243" t="s">
        <v>921</v>
      </c>
      <c r="Q291" s="230"/>
      <c r="R291" s="231"/>
      <c r="S291" s="231"/>
      <c r="T291" s="219"/>
      <c r="U291" s="243"/>
      <c r="V291" s="225" t="s">
        <v>1821</v>
      </c>
      <c r="W291" s="226"/>
      <c r="X291" s="313"/>
      <c r="Y291" s="297"/>
    </row>
    <row r="292" spans="1:29" ht="47.25" customHeight="1" x14ac:dyDescent="0.15">
      <c r="A292" s="133" t="s">
        <v>1109</v>
      </c>
      <c r="B292" s="133">
        <v>283</v>
      </c>
      <c r="C292" s="133" t="s">
        <v>1110</v>
      </c>
      <c r="D292" s="188" t="s">
        <v>1117</v>
      </c>
      <c r="E292" s="133">
        <v>8</v>
      </c>
      <c r="F292" s="133" t="s">
        <v>1387</v>
      </c>
      <c r="G292" s="138" t="s">
        <v>916</v>
      </c>
      <c r="H292" s="188" t="s">
        <v>1564</v>
      </c>
      <c r="I292" s="133" t="s">
        <v>942</v>
      </c>
      <c r="J292" s="133"/>
      <c r="K292" s="133" t="s">
        <v>943</v>
      </c>
      <c r="L292" s="133"/>
      <c r="M292" s="133" t="s">
        <v>953</v>
      </c>
      <c r="N292" s="136" t="s">
        <v>944</v>
      </c>
      <c r="O292" s="242"/>
      <c r="P292" s="242" t="s">
        <v>1109</v>
      </c>
      <c r="Q292" s="188"/>
      <c r="R292" s="133"/>
      <c r="S292" s="133"/>
      <c r="T292" s="138"/>
      <c r="U292" s="242"/>
      <c r="V292" s="199" t="s">
        <v>1825</v>
      </c>
      <c r="W292" s="121"/>
      <c r="X292" s="311"/>
      <c r="Y292" s="295"/>
      <c r="AA292" s="147"/>
      <c r="AB292" s="147"/>
      <c r="AC292" s="147"/>
    </row>
    <row r="293" spans="1:29" ht="59.25" customHeight="1" x14ac:dyDescent="0.15">
      <c r="A293" s="125" t="s">
        <v>1109</v>
      </c>
      <c r="B293" s="125">
        <v>284</v>
      </c>
      <c r="C293" s="125" t="s">
        <v>1110</v>
      </c>
      <c r="D293" s="189" t="s">
        <v>1114</v>
      </c>
      <c r="E293" s="125">
        <v>8</v>
      </c>
      <c r="F293" s="125" t="s">
        <v>1388</v>
      </c>
      <c r="G293" s="137" t="s">
        <v>917</v>
      </c>
      <c r="H293" s="189" t="s">
        <v>1565</v>
      </c>
      <c r="I293" s="126" t="s">
        <v>957</v>
      </c>
      <c r="J293" s="126"/>
      <c r="K293" s="126"/>
      <c r="L293" s="126"/>
      <c r="M293" s="125" t="s">
        <v>1572</v>
      </c>
      <c r="N293" s="137" t="s">
        <v>944</v>
      </c>
      <c r="O293" s="244" t="s">
        <v>1109</v>
      </c>
      <c r="P293" s="244" t="s">
        <v>1109</v>
      </c>
      <c r="Q293" s="189" t="s">
        <v>1221</v>
      </c>
      <c r="R293" s="125" t="s">
        <v>295</v>
      </c>
      <c r="S293" s="137" t="s">
        <v>1222</v>
      </c>
      <c r="T293" s="137" t="s">
        <v>1145</v>
      </c>
      <c r="U293" s="244"/>
      <c r="V293" s="199" t="s">
        <v>1825</v>
      </c>
      <c r="W293" s="121"/>
      <c r="X293" s="311"/>
      <c r="Y293" s="295"/>
      <c r="AA293" s="147"/>
      <c r="AB293" s="147"/>
      <c r="AC293" s="147"/>
    </row>
    <row r="294" spans="1:29" ht="33" customHeight="1" x14ac:dyDescent="0.15">
      <c r="A294" s="133" t="s">
        <v>1109</v>
      </c>
      <c r="B294" s="133">
        <v>285</v>
      </c>
      <c r="C294" s="133" t="s">
        <v>1110</v>
      </c>
      <c r="D294" s="188" t="s">
        <v>1117</v>
      </c>
      <c r="E294" s="133">
        <v>8</v>
      </c>
      <c r="F294" s="133" t="s">
        <v>1387</v>
      </c>
      <c r="G294" s="138" t="s">
        <v>916</v>
      </c>
      <c r="H294" s="188" t="s">
        <v>1083</v>
      </c>
      <c r="I294" s="133" t="s">
        <v>942</v>
      </c>
      <c r="J294" s="133"/>
      <c r="K294" s="133" t="s">
        <v>943</v>
      </c>
      <c r="L294" s="133"/>
      <c r="M294" s="133" t="s">
        <v>953</v>
      </c>
      <c r="N294" s="136" t="s">
        <v>944</v>
      </c>
      <c r="O294" s="242"/>
      <c r="P294" s="242" t="s">
        <v>1109</v>
      </c>
      <c r="Q294" s="188"/>
      <c r="R294" s="133"/>
      <c r="S294" s="133"/>
      <c r="T294" s="138"/>
      <c r="U294" s="242"/>
      <c r="V294" s="199" t="s">
        <v>1825</v>
      </c>
      <c r="W294" s="121" t="s">
        <v>1903</v>
      </c>
      <c r="X294" s="311" t="s">
        <v>1574</v>
      </c>
      <c r="Y294" s="295"/>
    </row>
    <row r="295" spans="1:29" ht="36.75" customHeight="1" x14ac:dyDescent="0.15">
      <c r="A295" s="125" t="s">
        <v>1109</v>
      </c>
      <c r="B295" s="125">
        <v>286</v>
      </c>
      <c r="C295" s="125" t="s">
        <v>1110</v>
      </c>
      <c r="D295" s="189" t="s">
        <v>1118</v>
      </c>
      <c r="E295" s="125">
        <v>8</v>
      </c>
      <c r="F295" s="125" t="s">
        <v>1388</v>
      </c>
      <c r="G295" s="137" t="s">
        <v>917</v>
      </c>
      <c r="H295" s="189" t="s">
        <v>1566</v>
      </c>
      <c r="I295" s="125" t="s">
        <v>945</v>
      </c>
      <c r="J295" s="125"/>
      <c r="K295" s="125"/>
      <c r="L295" s="125"/>
      <c r="M295" s="125" t="s">
        <v>1072</v>
      </c>
      <c r="N295" s="137" t="s">
        <v>944</v>
      </c>
      <c r="O295" s="244" t="s">
        <v>1109</v>
      </c>
      <c r="P295" s="244" t="s">
        <v>1109</v>
      </c>
      <c r="Q295" s="189" t="s">
        <v>1221</v>
      </c>
      <c r="R295" s="125" t="s">
        <v>300</v>
      </c>
      <c r="S295" s="137" t="s">
        <v>1224</v>
      </c>
      <c r="T295" s="137" t="s">
        <v>1145</v>
      </c>
      <c r="U295" s="244"/>
      <c r="V295" s="199" t="s">
        <v>1825</v>
      </c>
      <c r="W295" s="125"/>
      <c r="X295" s="328"/>
      <c r="Y295" s="329"/>
    </row>
    <row r="296" spans="1:29" ht="75" customHeight="1" x14ac:dyDescent="0.15">
      <c r="A296" s="133" t="s">
        <v>1109</v>
      </c>
      <c r="B296" s="133">
        <v>287</v>
      </c>
      <c r="C296" s="133" t="s">
        <v>1110</v>
      </c>
      <c r="D296" s="188" t="s">
        <v>1117</v>
      </c>
      <c r="E296" s="133">
        <v>8</v>
      </c>
      <c r="F296" s="133" t="s">
        <v>1387</v>
      </c>
      <c r="G296" s="138" t="s">
        <v>916</v>
      </c>
      <c r="H296" s="188" t="s">
        <v>1567</v>
      </c>
      <c r="I296" s="133" t="s">
        <v>942</v>
      </c>
      <c r="J296" s="133"/>
      <c r="K296" s="133" t="s">
        <v>943</v>
      </c>
      <c r="L296" s="133"/>
      <c r="M296" s="133" t="s">
        <v>953</v>
      </c>
      <c r="N296" s="138" t="s">
        <v>944</v>
      </c>
      <c r="O296" s="242"/>
      <c r="P296" s="242" t="s">
        <v>1109</v>
      </c>
      <c r="Q296" s="188"/>
      <c r="R296" s="133"/>
      <c r="S296" s="133"/>
      <c r="T296" s="138"/>
      <c r="U296" s="242"/>
      <c r="V296" s="199" t="s">
        <v>1825</v>
      </c>
      <c r="W296" s="121" t="s">
        <v>1908</v>
      </c>
      <c r="X296" s="311"/>
      <c r="Y296" s="295"/>
    </row>
    <row r="297" spans="1:29" ht="45" customHeight="1" x14ac:dyDescent="0.15">
      <c r="A297" s="132" t="s">
        <v>1109</v>
      </c>
      <c r="B297" s="132">
        <v>288</v>
      </c>
      <c r="C297" s="132" t="s">
        <v>1110</v>
      </c>
      <c r="D297" s="187" t="s">
        <v>1114</v>
      </c>
      <c r="E297" s="133">
        <v>8</v>
      </c>
      <c r="F297" s="133" t="s">
        <v>1388</v>
      </c>
      <c r="G297" s="136" t="s">
        <v>917</v>
      </c>
      <c r="H297" s="187" t="s">
        <v>1568</v>
      </c>
      <c r="I297" s="132" t="s">
        <v>957</v>
      </c>
      <c r="J297" s="132"/>
      <c r="K297" s="132"/>
      <c r="L297" s="132"/>
      <c r="M297" s="132" t="s">
        <v>1569</v>
      </c>
      <c r="N297" s="136" t="s">
        <v>944</v>
      </c>
      <c r="O297" s="249" t="s">
        <v>1109</v>
      </c>
      <c r="P297" s="249" t="s">
        <v>1109</v>
      </c>
      <c r="Q297" s="187"/>
      <c r="R297" s="132"/>
      <c r="S297" s="132"/>
      <c r="T297" s="136"/>
      <c r="U297" s="249"/>
      <c r="V297" s="198" t="s">
        <v>1825</v>
      </c>
      <c r="W297" s="123" t="s">
        <v>1909</v>
      </c>
      <c r="X297" s="310"/>
      <c r="Y297" s="294"/>
    </row>
    <row r="298" spans="1:29" ht="51.75" customHeight="1" x14ac:dyDescent="0.15">
      <c r="A298" s="132" t="s">
        <v>1109</v>
      </c>
      <c r="B298" s="132">
        <v>289</v>
      </c>
      <c r="C298" s="132" t="s">
        <v>1110</v>
      </c>
      <c r="D298" s="187" t="s">
        <v>1117</v>
      </c>
      <c r="E298" s="132">
        <v>8</v>
      </c>
      <c r="F298" s="132" t="s">
        <v>1387</v>
      </c>
      <c r="G298" s="136" t="s">
        <v>916</v>
      </c>
      <c r="H298" s="187" t="s">
        <v>1563</v>
      </c>
      <c r="I298" s="132" t="s">
        <v>942</v>
      </c>
      <c r="J298" s="132"/>
      <c r="K298" s="132" t="s">
        <v>943</v>
      </c>
      <c r="L298" s="132"/>
      <c r="M298" s="132" t="s">
        <v>953</v>
      </c>
      <c r="N298" s="136" t="s">
        <v>944</v>
      </c>
      <c r="O298" s="249"/>
      <c r="P298" s="249" t="s">
        <v>1109</v>
      </c>
      <c r="Q298" s="187"/>
      <c r="R298" s="132"/>
      <c r="S298" s="132"/>
      <c r="T298" s="136"/>
      <c r="U298" s="249"/>
      <c r="V298" s="199" t="s">
        <v>1918</v>
      </c>
      <c r="W298" s="121" t="s">
        <v>1838</v>
      </c>
      <c r="X298" s="310"/>
      <c r="Y298" s="294"/>
      <c r="Z298" s="415"/>
    </row>
    <row r="299" spans="1:29" ht="57.75" customHeight="1" thickBot="1" x14ac:dyDescent="0.2">
      <c r="A299" s="141" t="s">
        <v>1109</v>
      </c>
      <c r="B299" s="141">
        <v>290</v>
      </c>
      <c r="C299" s="141" t="s">
        <v>1110</v>
      </c>
      <c r="D299" s="215" t="s">
        <v>1114</v>
      </c>
      <c r="E299" s="141">
        <v>8</v>
      </c>
      <c r="F299" s="141" t="s">
        <v>1388</v>
      </c>
      <c r="G299" s="173" t="s">
        <v>917</v>
      </c>
      <c r="H299" s="215" t="s">
        <v>1455</v>
      </c>
      <c r="I299" s="141" t="s">
        <v>957</v>
      </c>
      <c r="J299" s="141"/>
      <c r="K299" s="141"/>
      <c r="L299" s="141"/>
      <c r="M299" s="141" t="s">
        <v>1523</v>
      </c>
      <c r="N299" s="173" t="s">
        <v>944</v>
      </c>
      <c r="O299" s="247" t="s">
        <v>1109</v>
      </c>
      <c r="P299" s="247" t="s">
        <v>1109</v>
      </c>
      <c r="Q299" s="215"/>
      <c r="R299" s="141"/>
      <c r="S299" s="141"/>
      <c r="T299" s="173"/>
      <c r="U299" s="247"/>
      <c r="V299" s="211" t="s">
        <v>1918</v>
      </c>
      <c r="W299" s="151" t="s">
        <v>1839</v>
      </c>
      <c r="X299" s="416"/>
      <c r="Y299" s="300"/>
      <c r="Z299" s="415"/>
    </row>
    <row r="302" spans="1:29" ht="122.25" customHeight="1" x14ac:dyDescent="0.15">
      <c r="A302" s="147"/>
      <c r="B302" s="149"/>
      <c r="C302" s="149"/>
      <c r="D302" s="147"/>
      <c r="E302" s="147"/>
      <c r="F302" s="147"/>
      <c r="G302" s="147"/>
      <c r="H302" s="147"/>
      <c r="I302" s="147"/>
      <c r="J302" s="147"/>
      <c r="K302" s="147"/>
      <c r="L302" s="147"/>
      <c r="M302" s="147"/>
      <c r="N302" s="147"/>
      <c r="O302" s="146"/>
      <c r="P302" s="145"/>
      <c r="Q302" s="145"/>
      <c r="R302" s="145"/>
      <c r="S302" s="145"/>
      <c r="T302" s="145"/>
      <c r="U302" s="130"/>
    </row>
    <row r="303" spans="1:29" x14ac:dyDescent="0.15">
      <c r="A303" s="5"/>
      <c r="D303" s="5"/>
      <c r="E303" s="5"/>
      <c r="F303" s="5"/>
      <c r="G303" s="5"/>
      <c r="H303" s="5"/>
      <c r="I303" s="5"/>
      <c r="J303" s="5"/>
      <c r="K303" s="5"/>
      <c r="L303" s="5"/>
      <c r="M303" s="5"/>
      <c r="N303" s="5"/>
    </row>
    <row r="304" spans="1:29" x14ac:dyDescent="0.15">
      <c r="A304" s="5"/>
      <c r="D304" s="5"/>
      <c r="E304" s="5"/>
      <c r="F304" s="5"/>
      <c r="G304" s="5"/>
      <c r="H304" s="5"/>
      <c r="I304" s="5"/>
      <c r="J304" s="5"/>
      <c r="K304" s="5"/>
      <c r="L304" s="5"/>
      <c r="M304" s="5"/>
      <c r="N304" s="5"/>
    </row>
    <row r="305" spans="1:14" x14ac:dyDescent="0.15">
      <c r="A305" s="5"/>
      <c r="D305" s="5"/>
      <c r="E305" s="5"/>
      <c r="F305" s="5"/>
      <c r="G305" s="5"/>
      <c r="H305" s="5"/>
      <c r="I305" s="5"/>
      <c r="J305" s="5"/>
      <c r="K305" s="5"/>
      <c r="L305" s="5"/>
      <c r="M305" s="5"/>
      <c r="N305" s="5"/>
    </row>
    <row r="306" spans="1:14" x14ac:dyDescent="0.15">
      <c r="A306" s="5"/>
      <c r="D306" s="5"/>
      <c r="E306" s="5"/>
      <c r="F306" s="5"/>
      <c r="G306" s="5"/>
      <c r="H306" s="5"/>
      <c r="I306" s="5"/>
      <c r="J306" s="5"/>
      <c r="K306" s="5"/>
      <c r="L306" s="5"/>
      <c r="M306" s="5"/>
      <c r="N306" s="5"/>
    </row>
    <row r="307" spans="1:14" x14ac:dyDescent="0.15">
      <c r="A307" s="5"/>
      <c r="D307" s="5"/>
      <c r="E307" s="5"/>
      <c r="F307" s="5"/>
      <c r="G307" s="5"/>
      <c r="H307" s="5"/>
      <c r="I307" s="5"/>
      <c r="J307" s="5"/>
      <c r="K307" s="5"/>
      <c r="L307" s="5"/>
      <c r="M307" s="5"/>
      <c r="N307" s="5"/>
    </row>
    <row r="308" spans="1:14" x14ac:dyDescent="0.15">
      <c r="A308" s="5"/>
      <c r="D308" s="5"/>
      <c r="E308" s="5"/>
      <c r="F308" s="5"/>
      <c r="G308" s="5"/>
      <c r="H308" s="5"/>
      <c r="I308" s="5"/>
      <c r="J308" s="5"/>
      <c r="K308" s="5"/>
      <c r="L308" s="5"/>
      <c r="M308" s="5"/>
      <c r="N308" s="5"/>
    </row>
    <row r="309" spans="1:14" x14ac:dyDescent="0.15">
      <c r="A309" s="5"/>
      <c r="D309" s="5"/>
      <c r="E309" s="5"/>
      <c r="F309" s="5"/>
      <c r="G309" s="5"/>
      <c r="H309" s="5"/>
      <c r="I309" s="5"/>
      <c r="J309" s="5"/>
      <c r="K309" s="5"/>
      <c r="L309" s="5"/>
      <c r="M309" s="5"/>
      <c r="N309" s="5"/>
    </row>
    <row r="310" spans="1:14" x14ac:dyDescent="0.15">
      <c r="A310" s="5"/>
      <c r="D310" s="5"/>
      <c r="E310" s="5"/>
      <c r="F310" s="5"/>
      <c r="G310" s="5"/>
      <c r="H310" s="5"/>
      <c r="I310" s="5"/>
      <c r="J310" s="5"/>
      <c r="K310" s="5"/>
      <c r="L310" s="5"/>
      <c r="M310" s="5"/>
      <c r="N310" s="5"/>
    </row>
    <row r="311" spans="1:14" x14ac:dyDescent="0.15">
      <c r="A311" s="5"/>
      <c r="D311" s="5"/>
      <c r="E311" s="5"/>
      <c r="F311" s="5"/>
      <c r="G311" s="5"/>
      <c r="H311" s="5"/>
      <c r="I311" s="5"/>
      <c r="J311" s="5"/>
      <c r="K311" s="5"/>
      <c r="L311" s="5"/>
      <c r="M311" s="5"/>
      <c r="N311" s="5"/>
    </row>
    <row r="312" spans="1:14" x14ac:dyDescent="0.15">
      <c r="A312" s="5"/>
      <c r="D312" s="5"/>
      <c r="E312" s="5"/>
      <c r="F312" s="5"/>
      <c r="G312" s="5"/>
      <c r="H312" s="5"/>
      <c r="I312" s="5"/>
      <c r="J312" s="5"/>
      <c r="K312" s="5"/>
      <c r="L312" s="5"/>
      <c r="M312" s="5"/>
      <c r="N312" s="5"/>
    </row>
    <row r="313" spans="1:14" x14ac:dyDescent="0.15">
      <c r="A313" s="5"/>
      <c r="D313" s="5"/>
      <c r="E313" s="5"/>
      <c r="F313" s="5"/>
      <c r="G313" s="5"/>
      <c r="H313" s="5"/>
      <c r="I313" s="5"/>
      <c r="J313" s="5"/>
      <c r="K313" s="5"/>
      <c r="L313" s="5"/>
      <c r="M313" s="5"/>
      <c r="N313" s="5"/>
    </row>
    <row r="314" spans="1:14" x14ac:dyDescent="0.15">
      <c r="A314" s="5"/>
      <c r="D314" s="5"/>
      <c r="E314" s="5"/>
      <c r="F314" s="5"/>
      <c r="G314" s="5"/>
      <c r="H314" s="5"/>
      <c r="I314" s="5"/>
      <c r="J314" s="5"/>
      <c r="K314" s="5"/>
      <c r="L314" s="5"/>
      <c r="M314" s="5"/>
      <c r="N314" s="5"/>
    </row>
    <row r="315" spans="1:14" x14ac:dyDescent="0.15">
      <c r="A315" s="5"/>
      <c r="D315" s="5"/>
      <c r="E315" s="5"/>
      <c r="F315" s="5"/>
      <c r="G315" s="5"/>
      <c r="H315" s="5"/>
      <c r="I315" s="5"/>
      <c r="J315" s="5"/>
      <c r="K315" s="5"/>
      <c r="L315" s="5"/>
      <c r="M315" s="5"/>
      <c r="N315" s="5"/>
    </row>
    <row r="316" spans="1:14" x14ac:dyDescent="0.15">
      <c r="A316" s="5"/>
      <c r="D316" s="5"/>
      <c r="E316" s="5"/>
      <c r="F316" s="5"/>
      <c r="G316" s="5"/>
      <c r="H316" s="5"/>
      <c r="I316" s="5"/>
      <c r="J316" s="5"/>
      <c r="K316" s="5"/>
      <c r="L316" s="5"/>
      <c r="M316" s="5"/>
      <c r="N316" s="5"/>
    </row>
    <row r="317" spans="1:14" x14ac:dyDescent="0.15">
      <c r="A317" s="5"/>
      <c r="D317" s="5"/>
      <c r="E317" s="5"/>
      <c r="F317" s="5"/>
      <c r="G317" s="5"/>
      <c r="H317" s="5"/>
      <c r="I317" s="5"/>
      <c r="J317" s="5"/>
      <c r="K317" s="5"/>
      <c r="L317" s="5"/>
      <c r="M317" s="5"/>
      <c r="N317" s="5"/>
    </row>
    <row r="318" spans="1:14" x14ac:dyDescent="0.15">
      <c r="A318" s="5"/>
      <c r="D318" s="5"/>
      <c r="E318" s="5"/>
      <c r="F318" s="5"/>
      <c r="G318" s="5"/>
      <c r="H318" s="5"/>
      <c r="I318" s="5"/>
      <c r="J318" s="5"/>
      <c r="K318" s="5"/>
      <c r="L318" s="5"/>
      <c r="M318" s="5"/>
      <c r="N318" s="5"/>
    </row>
    <row r="319" spans="1:14" x14ac:dyDescent="0.15">
      <c r="A319" s="5"/>
      <c r="D319" s="5"/>
      <c r="E319" s="5"/>
      <c r="F319" s="5"/>
      <c r="G319" s="5"/>
      <c r="H319" s="5"/>
      <c r="I319" s="5"/>
      <c r="J319" s="5"/>
      <c r="K319" s="5"/>
      <c r="L319" s="5"/>
      <c r="M319" s="5"/>
      <c r="N319" s="5"/>
    </row>
    <row r="320" spans="1:14" x14ac:dyDescent="0.15">
      <c r="A320" s="5"/>
      <c r="D320" s="5"/>
      <c r="E320" s="5"/>
      <c r="F320" s="5"/>
      <c r="G320" s="5"/>
      <c r="H320" s="5"/>
      <c r="I320" s="5"/>
      <c r="J320" s="5"/>
      <c r="K320" s="5"/>
      <c r="L320" s="5"/>
      <c r="M320" s="5"/>
      <c r="N320" s="5"/>
    </row>
    <row r="321" spans="1:14" x14ac:dyDescent="0.15">
      <c r="A321" s="5"/>
      <c r="D321" s="5"/>
      <c r="E321" s="5"/>
      <c r="F321" s="5"/>
      <c r="G321" s="5"/>
      <c r="H321" s="5"/>
      <c r="I321" s="5"/>
      <c r="J321" s="5"/>
      <c r="K321" s="5"/>
      <c r="L321" s="5"/>
      <c r="M321" s="5"/>
      <c r="N321" s="5"/>
    </row>
    <row r="322" spans="1:14" x14ac:dyDescent="0.15">
      <c r="A322" s="5"/>
      <c r="D322" s="5"/>
      <c r="E322" s="5"/>
      <c r="F322" s="5"/>
      <c r="G322" s="5"/>
      <c r="H322" s="5"/>
      <c r="I322" s="5"/>
      <c r="J322" s="5"/>
      <c r="K322" s="5"/>
      <c r="L322" s="5"/>
      <c r="M322" s="5"/>
      <c r="N322" s="5"/>
    </row>
    <row r="323" spans="1:14" x14ac:dyDescent="0.15">
      <c r="A323" s="5"/>
      <c r="D323" s="5"/>
      <c r="E323" s="5"/>
      <c r="F323" s="5"/>
      <c r="G323" s="5"/>
      <c r="H323" s="5"/>
      <c r="I323" s="5"/>
      <c r="J323" s="5"/>
      <c r="K323" s="5"/>
      <c r="L323" s="5"/>
      <c r="M323" s="5"/>
      <c r="N323" s="5"/>
    </row>
    <row r="324" spans="1:14" x14ac:dyDescent="0.15">
      <c r="A324" s="5"/>
      <c r="D324" s="5"/>
      <c r="E324" s="5"/>
      <c r="F324" s="5"/>
      <c r="G324" s="5"/>
      <c r="H324" s="5"/>
      <c r="I324" s="5"/>
      <c r="J324" s="5"/>
      <c r="K324" s="5"/>
      <c r="L324" s="5"/>
      <c r="M324" s="5"/>
      <c r="N324" s="5"/>
    </row>
    <row r="325" spans="1:14" x14ac:dyDescent="0.15">
      <c r="A325" s="5"/>
      <c r="D325" s="5"/>
      <c r="E325" s="5"/>
      <c r="F325" s="5"/>
      <c r="G325" s="5"/>
      <c r="H325" s="5"/>
      <c r="I325" s="5"/>
      <c r="J325" s="5"/>
      <c r="K325" s="5"/>
      <c r="L325" s="5"/>
      <c r="M325" s="5"/>
      <c r="N325" s="5"/>
    </row>
    <row r="326" spans="1:14" x14ac:dyDescent="0.15">
      <c r="A326" s="5"/>
      <c r="D326" s="5"/>
      <c r="E326" s="5"/>
      <c r="F326" s="5"/>
      <c r="G326" s="5"/>
      <c r="H326" s="5"/>
      <c r="I326" s="5"/>
      <c r="J326" s="5"/>
      <c r="K326" s="5"/>
      <c r="L326" s="5"/>
      <c r="M326" s="5"/>
      <c r="N326" s="5"/>
    </row>
    <row r="327" spans="1:14" x14ac:dyDescent="0.15">
      <c r="A327" s="5"/>
      <c r="D327" s="5"/>
      <c r="E327" s="5"/>
      <c r="F327" s="5"/>
      <c r="G327" s="5"/>
      <c r="H327" s="5"/>
      <c r="I327" s="5"/>
      <c r="J327" s="5"/>
      <c r="K327" s="5"/>
      <c r="L327" s="5"/>
      <c r="M327" s="5"/>
      <c r="N327" s="5"/>
    </row>
    <row r="328" spans="1:14" x14ac:dyDescent="0.15">
      <c r="A328" s="5"/>
      <c r="D328" s="5"/>
      <c r="E328" s="5"/>
      <c r="F328" s="5"/>
      <c r="G328" s="5"/>
      <c r="H328" s="5"/>
      <c r="I328" s="5"/>
      <c r="J328" s="5"/>
      <c r="K328" s="5"/>
      <c r="L328" s="5"/>
      <c r="M328" s="5"/>
      <c r="N328" s="5"/>
    </row>
    <row r="329" spans="1:14" x14ac:dyDescent="0.15">
      <c r="A329" s="5"/>
      <c r="D329" s="5"/>
      <c r="E329" s="5"/>
      <c r="F329" s="5"/>
      <c r="G329" s="5"/>
      <c r="H329" s="5"/>
      <c r="I329" s="5"/>
      <c r="J329" s="5"/>
      <c r="K329" s="5"/>
      <c r="L329" s="5"/>
      <c r="M329" s="5"/>
      <c r="N329" s="5"/>
    </row>
    <row r="330" spans="1:14" x14ac:dyDescent="0.15">
      <c r="A330" s="5"/>
      <c r="D330" s="5"/>
      <c r="E330" s="5"/>
      <c r="F330" s="5"/>
      <c r="G330" s="5"/>
      <c r="H330" s="5"/>
      <c r="I330" s="5"/>
      <c r="J330" s="5"/>
      <c r="K330" s="5"/>
      <c r="L330" s="5"/>
      <c r="M330" s="5"/>
      <c r="N330" s="5"/>
    </row>
    <row r="331" spans="1:14" x14ac:dyDescent="0.15">
      <c r="A331" s="5"/>
      <c r="D331" s="5"/>
      <c r="E331" s="5"/>
      <c r="F331" s="5"/>
      <c r="G331" s="5"/>
      <c r="H331" s="5"/>
      <c r="I331" s="5"/>
      <c r="J331" s="5"/>
      <c r="K331" s="5"/>
      <c r="L331" s="5"/>
      <c r="M331" s="5"/>
      <c r="N331" s="5"/>
    </row>
    <row r="332" spans="1:14" x14ac:dyDescent="0.15">
      <c r="A332" s="5"/>
      <c r="D332" s="5"/>
      <c r="E332" s="5"/>
      <c r="F332" s="5"/>
      <c r="G332" s="5"/>
      <c r="H332" s="5"/>
      <c r="I332" s="5"/>
      <c r="J332" s="5"/>
      <c r="K332" s="5"/>
      <c r="L332" s="5"/>
      <c r="M332" s="5"/>
      <c r="N332" s="5"/>
    </row>
    <row r="333" spans="1:14" x14ac:dyDescent="0.15">
      <c r="A333" s="5"/>
      <c r="D333" s="5"/>
      <c r="E333" s="5"/>
      <c r="F333" s="5"/>
      <c r="G333" s="5"/>
      <c r="H333" s="5"/>
      <c r="I333" s="5"/>
      <c r="J333" s="5"/>
      <c r="K333" s="5"/>
      <c r="L333" s="5"/>
      <c r="M333" s="5"/>
      <c r="N333" s="5"/>
    </row>
    <row r="334" spans="1:14" x14ac:dyDescent="0.15">
      <c r="A334" s="5"/>
      <c r="D334" s="5"/>
      <c r="E334" s="5"/>
      <c r="F334" s="5"/>
      <c r="G334" s="5"/>
      <c r="H334" s="5"/>
      <c r="I334" s="5"/>
      <c r="J334" s="5"/>
      <c r="K334" s="5"/>
      <c r="L334" s="5"/>
      <c r="M334" s="5"/>
      <c r="N334" s="5"/>
    </row>
    <row r="335" spans="1:14" x14ac:dyDescent="0.15">
      <c r="A335" s="5"/>
      <c r="D335" s="5"/>
      <c r="E335" s="5"/>
      <c r="F335" s="5"/>
      <c r="G335" s="5"/>
      <c r="H335" s="5"/>
      <c r="I335" s="5"/>
      <c r="J335" s="5"/>
      <c r="K335" s="5"/>
      <c r="L335" s="5"/>
      <c r="M335" s="5"/>
      <c r="N335" s="5"/>
    </row>
    <row r="336" spans="1:14" x14ac:dyDescent="0.15">
      <c r="A336" s="5"/>
      <c r="D336" s="5"/>
      <c r="E336" s="5"/>
      <c r="F336" s="5"/>
      <c r="G336" s="5"/>
      <c r="H336" s="5"/>
      <c r="I336" s="5"/>
      <c r="J336" s="5"/>
      <c r="K336" s="5"/>
      <c r="L336" s="5"/>
      <c r="M336" s="5"/>
      <c r="N336" s="5"/>
    </row>
    <row r="337" spans="1:14" x14ac:dyDescent="0.15">
      <c r="A337" s="5"/>
      <c r="D337" s="5"/>
      <c r="E337" s="5"/>
      <c r="F337" s="5"/>
      <c r="G337" s="5"/>
      <c r="H337" s="5"/>
      <c r="I337" s="5"/>
      <c r="J337" s="5"/>
      <c r="K337" s="5"/>
      <c r="L337" s="5"/>
      <c r="M337" s="5"/>
      <c r="N337" s="5"/>
    </row>
    <row r="338" spans="1:14" x14ac:dyDescent="0.15">
      <c r="A338" s="5"/>
      <c r="D338" s="5"/>
      <c r="E338" s="5"/>
      <c r="F338" s="5"/>
      <c r="G338" s="5"/>
      <c r="H338" s="5"/>
      <c r="I338" s="5"/>
      <c r="J338" s="5"/>
      <c r="K338" s="5"/>
      <c r="L338" s="5"/>
      <c r="M338" s="5"/>
      <c r="N338" s="5"/>
    </row>
    <row r="339" spans="1:14" x14ac:dyDescent="0.15">
      <c r="A339" s="5"/>
      <c r="D339" s="5"/>
      <c r="E339" s="5"/>
      <c r="F339" s="5"/>
      <c r="G339" s="5"/>
      <c r="H339" s="5"/>
      <c r="I339" s="5"/>
      <c r="J339" s="5"/>
      <c r="K339" s="5"/>
      <c r="L339" s="5"/>
      <c r="M339" s="5"/>
      <c r="N339" s="5"/>
    </row>
    <row r="340" spans="1:14" x14ac:dyDescent="0.15">
      <c r="A340" s="5"/>
      <c r="D340" s="5"/>
      <c r="E340" s="5"/>
      <c r="F340" s="5"/>
      <c r="G340" s="5"/>
      <c r="H340" s="5"/>
      <c r="I340" s="5"/>
      <c r="J340" s="5"/>
      <c r="K340" s="5"/>
      <c r="L340" s="5"/>
      <c r="M340" s="5"/>
      <c r="N340" s="5"/>
    </row>
    <row r="341" spans="1:14" x14ac:dyDescent="0.15">
      <c r="A341" s="5"/>
      <c r="D341" s="5"/>
      <c r="E341" s="5"/>
      <c r="F341" s="5"/>
      <c r="G341" s="5"/>
      <c r="H341" s="5"/>
      <c r="I341" s="5"/>
      <c r="J341" s="5"/>
      <c r="K341" s="5"/>
      <c r="L341" s="5"/>
      <c r="M341" s="5"/>
      <c r="N341" s="5"/>
    </row>
    <row r="342" spans="1:14" x14ac:dyDescent="0.15">
      <c r="A342" s="5"/>
      <c r="D342" s="5"/>
      <c r="E342" s="5"/>
      <c r="F342" s="5"/>
      <c r="G342" s="5"/>
      <c r="H342" s="5"/>
      <c r="I342" s="5"/>
      <c r="J342" s="5"/>
      <c r="K342" s="5"/>
      <c r="L342" s="5"/>
      <c r="M342" s="5"/>
      <c r="N342" s="5"/>
    </row>
    <row r="343" spans="1:14" x14ac:dyDescent="0.15">
      <c r="A343" s="5"/>
      <c r="D343" s="5"/>
      <c r="E343" s="5"/>
      <c r="F343" s="5"/>
      <c r="G343" s="5"/>
      <c r="H343" s="5"/>
      <c r="I343" s="5"/>
      <c r="J343" s="5"/>
      <c r="K343" s="5"/>
      <c r="L343" s="5"/>
      <c r="M343" s="5"/>
      <c r="N343" s="5"/>
    </row>
    <row r="344" spans="1:14" x14ac:dyDescent="0.15">
      <c r="A344" s="5"/>
      <c r="D344" s="5"/>
      <c r="E344" s="5"/>
      <c r="F344" s="5"/>
      <c r="G344" s="5"/>
      <c r="H344" s="5"/>
      <c r="I344" s="5"/>
      <c r="J344" s="5"/>
      <c r="K344" s="5"/>
      <c r="L344" s="5"/>
      <c r="M344" s="5"/>
      <c r="N344" s="5"/>
    </row>
    <row r="345" spans="1:14" x14ac:dyDescent="0.15">
      <c r="A345" s="5"/>
      <c r="D345" s="5"/>
      <c r="E345" s="5"/>
      <c r="F345" s="5"/>
      <c r="G345" s="5"/>
      <c r="H345" s="5"/>
      <c r="I345" s="5"/>
      <c r="J345" s="5"/>
      <c r="K345" s="5"/>
      <c r="L345" s="5"/>
      <c r="M345" s="5"/>
      <c r="N345" s="5"/>
    </row>
    <row r="346" spans="1:14" x14ac:dyDescent="0.15">
      <c r="A346" s="5"/>
      <c r="D346" s="5"/>
      <c r="E346" s="5"/>
      <c r="F346" s="5"/>
      <c r="G346" s="5"/>
      <c r="H346" s="5"/>
      <c r="I346" s="5"/>
      <c r="J346" s="5"/>
      <c r="K346" s="5"/>
      <c r="L346" s="5"/>
      <c r="M346" s="5"/>
      <c r="N346" s="5"/>
    </row>
    <row r="347" spans="1:14" x14ac:dyDescent="0.15">
      <c r="A347" s="5"/>
      <c r="D347" s="5"/>
      <c r="E347" s="5"/>
      <c r="F347" s="5"/>
      <c r="G347" s="5"/>
      <c r="H347" s="5"/>
      <c r="I347" s="5"/>
      <c r="J347" s="5"/>
      <c r="K347" s="5"/>
      <c r="L347" s="5"/>
      <c r="M347" s="5"/>
      <c r="N347" s="5"/>
    </row>
    <row r="348" spans="1:14" x14ac:dyDescent="0.15">
      <c r="A348" s="5"/>
      <c r="D348" s="5"/>
      <c r="E348" s="5"/>
      <c r="F348" s="5"/>
      <c r="G348" s="5"/>
      <c r="H348" s="5"/>
      <c r="I348" s="5"/>
      <c r="J348" s="5"/>
      <c r="K348" s="5"/>
      <c r="L348" s="5"/>
      <c r="M348" s="5"/>
      <c r="N348" s="5"/>
    </row>
    <row r="349" spans="1:14" x14ac:dyDescent="0.15">
      <c r="A349" s="5"/>
      <c r="D349" s="5"/>
      <c r="E349" s="5"/>
      <c r="F349" s="5"/>
      <c r="G349" s="5"/>
      <c r="H349" s="5"/>
      <c r="I349" s="5"/>
      <c r="J349" s="5"/>
      <c r="K349" s="5"/>
      <c r="L349" s="5"/>
      <c r="M349" s="5"/>
      <c r="N349" s="5"/>
    </row>
    <row r="350" spans="1:14" x14ac:dyDescent="0.15">
      <c r="A350" s="5"/>
      <c r="D350" s="5"/>
      <c r="E350" s="5"/>
      <c r="F350" s="5"/>
      <c r="G350" s="5"/>
      <c r="H350" s="5"/>
      <c r="I350" s="5"/>
      <c r="J350" s="5"/>
      <c r="K350" s="5"/>
      <c r="L350" s="5"/>
      <c r="M350" s="5"/>
      <c r="N350" s="5"/>
    </row>
    <row r="351" spans="1:14" x14ac:dyDescent="0.15">
      <c r="A351" s="5"/>
      <c r="D351" s="5"/>
      <c r="E351" s="5"/>
      <c r="F351" s="5"/>
      <c r="G351" s="5"/>
      <c r="H351" s="5"/>
      <c r="I351" s="5"/>
      <c r="J351" s="5"/>
      <c r="K351" s="5"/>
      <c r="L351" s="5"/>
      <c r="M351" s="5"/>
      <c r="N351" s="5"/>
    </row>
    <row r="352" spans="1:14" x14ac:dyDescent="0.15">
      <c r="A352" s="5"/>
      <c r="D352" s="5"/>
      <c r="E352" s="5"/>
      <c r="F352" s="5"/>
      <c r="G352" s="5"/>
      <c r="H352" s="5"/>
      <c r="I352" s="5"/>
      <c r="J352" s="5"/>
      <c r="K352" s="5"/>
      <c r="L352" s="5"/>
      <c r="M352" s="5"/>
      <c r="N352" s="5"/>
    </row>
    <row r="353" spans="1:14" x14ac:dyDescent="0.15">
      <c r="A353" s="5"/>
      <c r="D353" s="5"/>
      <c r="E353" s="5"/>
      <c r="F353" s="5"/>
      <c r="G353" s="5"/>
      <c r="H353" s="5"/>
      <c r="I353" s="5"/>
      <c r="J353" s="5"/>
      <c r="K353" s="5"/>
      <c r="L353" s="5"/>
      <c r="M353" s="5"/>
      <c r="N353" s="5"/>
    </row>
    <row r="354" spans="1:14" x14ac:dyDescent="0.15">
      <c r="A354" s="5"/>
      <c r="D354" s="5"/>
      <c r="E354" s="5"/>
      <c r="F354" s="5"/>
      <c r="G354" s="5"/>
      <c r="H354" s="5"/>
      <c r="I354" s="5"/>
      <c r="J354" s="5"/>
      <c r="K354" s="5"/>
      <c r="L354" s="5"/>
      <c r="M354" s="5"/>
      <c r="N354" s="5"/>
    </row>
    <row r="355" spans="1:14" x14ac:dyDescent="0.15">
      <c r="A355" s="5"/>
      <c r="D355" s="5"/>
      <c r="E355" s="5"/>
      <c r="F355" s="5"/>
      <c r="G355" s="5"/>
      <c r="H355" s="5"/>
      <c r="I355" s="5"/>
      <c r="J355" s="5"/>
      <c r="K355" s="5"/>
      <c r="L355" s="5"/>
      <c r="M355" s="5"/>
      <c r="N355" s="5"/>
    </row>
    <row r="356" spans="1:14" x14ac:dyDescent="0.15">
      <c r="A356" s="5"/>
      <c r="D356" s="5"/>
      <c r="E356" s="5"/>
      <c r="F356" s="5"/>
      <c r="G356" s="5"/>
      <c r="H356" s="5"/>
      <c r="I356" s="5"/>
      <c r="J356" s="5"/>
      <c r="K356" s="5"/>
      <c r="L356" s="5"/>
      <c r="M356" s="5"/>
      <c r="N356" s="5"/>
    </row>
    <row r="357" spans="1:14" x14ac:dyDescent="0.15">
      <c r="A357" s="5"/>
      <c r="D357" s="5"/>
      <c r="E357" s="5"/>
      <c r="F357" s="5"/>
      <c r="G357" s="5"/>
      <c r="H357" s="5"/>
      <c r="I357" s="5"/>
      <c r="J357" s="5"/>
      <c r="K357" s="5"/>
      <c r="L357" s="5"/>
      <c r="M357" s="5"/>
      <c r="N357" s="5"/>
    </row>
    <row r="358" spans="1:14" x14ac:dyDescent="0.15">
      <c r="A358" s="5"/>
      <c r="D358" s="5"/>
      <c r="E358" s="5"/>
      <c r="F358" s="5"/>
      <c r="G358" s="5"/>
      <c r="H358" s="5"/>
      <c r="I358" s="5"/>
      <c r="J358" s="5"/>
      <c r="K358" s="5"/>
      <c r="L358" s="5"/>
      <c r="M358" s="5"/>
      <c r="N358" s="5"/>
    </row>
    <row r="359" spans="1:14" x14ac:dyDescent="0.15">
      <c r="A359" s="5"/>
      <c r="D359" s="5"/>
      <c r="E359" s="5"/>
      <c r="F359" s="5"/>
      <c r="G359" s="5"/>
      <c r="H359" s="5"/>
      <c r="I359" s="5"/>
      <c r="J359" s="5"/>
      <c r="K359" s="5"/>
      <c r="L359" s="5"/>
      <c r="M359" s="5"/>
      <c r="N359" s="5"/>
    </row>
    <row r="360" spans="1:14" x14ac:dyDescent="0.15">
      <c r="A360" s="5"/>
      <c r="D360" s="5"/>
      <c r="E360" s="5"/>
      <c r="F360" s="5"/>
      <c r="G360" s="5"/>
      <c r="H360" s="5"/>
      <c r="I360" s="5"/>
      <c r="J360" s="5"/>
      <c r="K360" s="5"/>
      <c r="L360" s="5"/>
      <c r="M360" s="5"/>
      <c r="N360" s="5"/>
    </row>
    <row r="361" spans="1:14" x14ac:dyDescent="0.15">
      <c r="A361" s="5"/>
      <c r="D361" s="5"/>
      <c r="E361" s="5"/>
      <c r="F361" s="5"/>
      <c r="G361" s="5"/>
      <c r="H361" s="5"/>
      <c r="I361" s="5"/>
      <c r="J361" s="5"/>
      <c r="K361" s="5"/>
      <c r="L361" s="5"/>
      <c r="M361" s="5"/>
      <c r="N361" s="5"/>
    </row>
    <row r="362" spans="1:14" x14ac:dyDescent="0.15">
      <c r="A362" s="5"/>
      <c r="D362" s="5"/>
      <c r="E362" s="5"/>
      <c r="F362" s="5"/>
      <c r="G362" s="5"/>
      <c r="H362" s="5"/>
      <c r="I362" s="5"/>
      <c r="J362" s="5"/>
      <c r="K362" s="5"/>
      <c r="L362" s="5"/>
      <c r="M362" s="5"/>
      <c r="N362" s="5"/>
    </row>
    <row r="363" spans="1:14" x14ac:dyDescent="0.15">
      <c r="A363" s="5"/>
      <c r="D363" s="5"/>
      <c r="E363" s="5"/>
      <c r="F363" s="5"/>
      <c r="G363" s="5"/>
      <c r="H363" s="5"/>
      <c r="I363" s="5"/>
      <c r="J363" s="5"/>
      <c r="K363" s="5"/>
      <c r="L363" s="5"/>
      <c r="M363" s="5"/>
      <c r="N363" s="5"/>
    </row>
    <row r="364" spans="1:14" x14ac:dyDescent="0.15">
      <c r="A364" s="5"/>
      <c r="D364" s="5"/>
      <c r="E364" s="5"/>
      <c r="F364" s="5"/>
      <c r="G364" s="5"/>
      <c r="H364" s="5"/>
      <c r="I364" s="5"/>
      <c r="J364" s="5"/>
      <c r="K364" s="5"/>
      <c r="L364" s="5"/>
      <c r="M364" s="5"/>
      <c r="N364" s="5"/>
    </row>
    <row r="365" spans="1:14" x14ac:dyDescent="0.15">
      <c r="A365" s="5"/>
      <c r="D365" s="5"/>
      <c r="E365" s="5"/>
      <c r="F365" s="5"/>
      <c r="G365" s="5"/>
      <c r="H365" s="5"/>
      <c r="I365" s="5"/>
      <c r="J365" s="5"/>
      <c r="K365" s="5"/>
      <c r="L365" s="5"/>
      <c r="M365" s="5"/>
      <c r="N365" s="5"/>
    </row>
    <row r="366" spans="1:14" x14ac:dyDescent="0.15">
      <c r="A366" s="5"/>
      <c r="D366" s="5"/>
      <c r="E366" s="5"/>
      <c r="F366" s="5"/>
      <c r="G366" s="5"/>
      <c r="H366" s="5"/>
      <c r="I366" s="5"/>
      <c r="J366" s="5"/>
      <c r="K366" s="5"/>
      <c r="L366" s="5"/>
      <c r="M366" s="5"/>
      <c r="N366" s="5"/>
    </row>
    <row r="367" spans="1:14" x14ac:dyDescent="0.15">
      <c r="A367" s="5"/>
      <c r="D367" s="5"/>
      <c r="E367" s="5"/>
      <c r="F367" s="5"/>
      <c r="G367" s="5"/>
      <c r="H367" s="5"/>
      <c r="I367" s="5"/>
      <c r="J367" s="5"/>
      <c r="K367" s="5"/>
      <c r="L367" s="5"/>
      <c r="M367" s="5"/>
      <c r="N367" s="5"/>
    </row>
    <row r="368" spans="1:14" x14ac:dyDescent="0.15">
      <c r="A368" s="5"/>
      <c r="D368" s="5"/>
      <c r="E368" s="5"/>
      <c r="F368" s="5"/>
      <c r="G368" s="5"/>
      <c r="H368" s="5"/>
      <c r="I368" s="5"/>
      <c r="J368" s="5"/>
      <c r="K368" s="5"/>
      <c r="L368" s="5"/>
      <c r="M368" s="5"/>
      <c r="N368" s="5"/>
    </row>
    <row r="369" spans="1:14" x14ac:dyDescent="0.15">
      <c r="A369" s="5"/>
      <c r="D369" s="5"/>
      <c r="E369" s="5"/>
      <c r="F369" s="5"/>
      <c r="G369" s="5"/>
      <c r="H369" s="5"/>
      <c r="I369" s="5"/>
      <c r="J369" s="5"/>
      <c r="K369" s="5"/>
      <c r="L369" s="5"/>
      <c r="M369" s="5"/>
      <c r="N369" s="5"/>
    </row>
    <row r="370" spans="1:14" x14ac:dyDescent="0.15">
      <c r="A370" s="5"/>
      <c r="D370" s="5"/>
      <c r="E370" s="5"/>
      <c r="F370" s="5"/>
      <c r="G370" s="5"/>
      <c r="H370" s="5"/>
      <c r="I370" s="5"/>
      <c r="J370" s="5"/>
      <c r="K370" s="5"/>
      <c r="L370" s="5"/>
      <c r="M370" s="5"/>
      <c r="N370" s="5"/>
    </row>
    <row r="371" spans="1:14" x14ac:dyDescent="0.15">
      <c r="A371" s="5"/>
      <c r="D371" s="5"/>
      <c r="E371" s="5"/>
      <c r="F371" s="5"/>
      <c r="G371" s="5"/>
      <c r="H371" s="5"/>
      <c r="I371" s="5"/>
      <c r="J371" s="5"/>
      <c r="K371" s="5"/>
      <c r="L371" s="5"/>
      <c r="M371" s="5"/>
      <c r="N371" s="5"/>
    </row>
    <row r="372" spans="1:14" x14ac:dyDescent="0.15">
      <c r="A372" s="5"/>
      <c r="D372" s="5"/>
      <c r="E372" s="5"/>
      <c r="F372" s="5"/>
      <c r="G372" s="5"/>
      <c r="H372" s="5"/>
      <c r="I372" s="5"/>
      <c r="J372" s="5"/>
      <c r="K372" s="5"/>
      <c r="L372" s="5"/>
      <c r="M372" s="5"/>
      <c r="N372" s="5"/>
    </row>
    <row r="373" spans="1:14" x14ac:dyDescent="0.15">
      <c r="A373" s="5"/>
      <c r="D373" s="5"/>
      <c r="E373" s="5"/>
      <c r="F373" s="5"/>
      <c r="G373" s="5"/>
      <c r="H373" s="5"/>
      <c r="I373" s="5"/>
      <c r="J373" s="5"/>
      <c r="K373" s="5"/>
      <c r="L373" s="5"/>
      <c r="M373" s="5"/>
      <c r="N373" s="5"/>
    </row>
    <row r="374" spans="1:14" x14ac:dyDescent="0.15">
      <c r="A374" s="5"/>
      <c r="D374" s="5"/>
      <c r="E374" s="5"/>
      <c r="F374" s="5"/>
      <c r="G374" s="5"/>
      <c r="H374" s="5"/>
      <c r="I374" s="5"/>
      <c r="J374" s="5"/>
      <c r="K374" s="5"/>
      <c r="L374" s="5"/>
      <c r="M374" s="5"/>
      <c r="N374" s="5"/>
    </row>
    <row r="375" spans="1:14" x14ac:dyDescent="0.15">
      <c r="A375" s="5"/>
      <c r="D375" s="5"/>
      <c r="E375" s="5"/>
      <c r="F375" s="5"/>
      <c r="G375" s="5"/>
      <c r="H375" s="5"/>
      <c r="I375" s="5"/>
      <c r="J375" s="5"/>
      <c r="K375" s="5"/>
      <c r="L375" s="5"/>
      <c r="M375" s="5"/>
      <c r="N375" s="5"/>
    </row>
    <row r="376" spans="1:14" x14ac:dyDescent="0.15">
      <c r="A376" s="5"/>
      <c r="D376" s="5"/>
      <c r="E376" s="5"/>
      <c r="F376" s="5"/>
      <c r="G376" s="5"/>
      <c r="H376" s="5"/>
      <c r="I376" s="5"/>
      <c r="J376" s="5"/>
      <c r="K376" s="5"/>
      <c r="L376" s="5"/>
      <c r="M376" s="5"/>
      <c r="N376" s="5"/>
    </row>
    <row r="377" spans="1:14" x14ac:dyDescent="0.15">
      <c r="A377" s="5"/>
      <c r="D377" s="5"/>
      <c r="E377" s="5"/>
      <c r="F377" s="5"/>
      <c r="G377" s="5"/>
      <c r="H377" s="5"/>
      <c r="I377" s="5"/>
      <c r="J377" s="5"/>
      <c r="K377" s="5"/>
      <c r="L377" s="5"/>
      <c r="M377" s="5"/>
      <c r="N377" s="5"/>
    </row>
    <row r="378" spans="1:14" x14ac:dyDescent="0.15">
      <c r="A378" s="5"/>
      <c r="D378" s="5"/>
      <c r="E378" s="5"/>
      <c r="F378" s="5"/>
      <c r="G378" s="5"/>
      <c r="H378" s="5"/>
      <c r="I378" s="5"/>
      <c r="J378" s="5"/>
      <c r="K378" s="5"/>
      <c r="L378" s="5"/>
      <c r="M378" s="5"/>
      <c r="N378" s="5"/>
    </row>
    <row r="379" spans="1:14" x14ac:dyDescent="0.15">
      <c r="A379" s="5"/>
      <c r="D379" s="5"/>
      <c r="E379" s="5"/>
      <c r="F379" s="5"/>
      <c r="G379" s="5"/>
      <c r="H379" s="5"/>
      <c r="I379" s="5"/>
      <c r="J379" s="5"/>
      <c r="K379" s="5"/>
      <c r="L379" s="5"/>
      <c r="M379" s="5"/>
      <c r="N379" s="5"/>
    </row>
    <row r="380" spans="1:14" x14ac:dyDescent="0.15">
      <c r="A380" s="5"/>
      <c r="D380" s="5"/>
      <c r="E380" s="5"/>
      <c r="F380" s="5"/>
      <c r="G380" s="5"/>
      <c r="H380" s="5"/>
      <c r="I380" s="5"/>
      <c r="J380" s="5"/>
      <c r="K380" s="5"/>
      <c r="L380" s="5"/>
      <c r="M380" s="5"/>
      <c r="N380" s="5"/>
    </row>
    <row r="381" spans="1:14" x14ac:dyDescent="0.15">
      <c r="A381" s="5"/>
      <c r="D381" s="5"/>
      <c r="E381" s="5"/>
      <c r="F381" s="5"/>
      <c r="G381" s="5"/>
      <c r="H381" s="5"/>
      <c r="I381" s="5"/>
      <c r="J381" s="5"/>
      <c r="K381" s="5"/>
      <c r="L381" s="5"/>
      <c r="M381" s="5"/>
      <c r="N381" s="5"/>
    </row>
    <row r="382" spans="1:14" x14ac:dyDescent="0.15">
      <c r="A382" s="5"/>
      <c r="D382" s="5"/>
      <c r="E382" s="5"/>
      <c r="F382" s="5"/>
      <c r="G382" s="5"/>
      <c r="H382" s="5"/>
      <c r="I382" s="5"/>
      <c r="J382" s="5"/>
      <c r="K382" s="5"/>
      <c r="L382" s="5"/>
      <c r="M382" s="5"/>
      <c r="N382" s="5"/>
    </row>
    <row r="383" spans="1:14" x14ac:dyDescent="0.15">
      <c r="A383" s="5"/>
      <c r="D383" s="5"/>
      <c r="E383" s="5"/>
      <c r="F383" s="5"/>
      <c r="G383" s="5"/>
      <c r="H383" s="5"/>
      <c r="I383" s="5"/>
      <c r="J383" s="5"/>
      <c r="K383" s="5"/>
      <c r="L383" s="5"/>
      <c r="M383" s="5"/>
      <c r="N383" s="5"/>
    </row>
    <row r="384" spans="1:14" x14ac:dyDescent="0.15">
      <c r="A384" s="5"/>
      <c r="D384" s="5"/>
      <c r="E384" s="5"/>
      <c r="F384" s="5"/>
      <c r="G384" s="5"/>
      <c r="H384" s="5"/>
      <c r="I384" s="5"/>
      <c r="J384" s="5"/>
      <c r="K384" s="5"/>
      <c r="L384" s="5"/>
      <c r="M384" s="5"/>
      <c r="N384" s="5"/>
    </row>
    <row r="385" spans="1:14" x14ac:dyDescent="0.15">
      <c r="A385" s="5"/>
      <c r="D385" s="5"/>
      <c r="E385" s="5"/>
      <c r="F385" s="5"/>
      <c r="G385" s="5"/>
      <c r="H385" s="5"/>
      <c r="I385" s="5"/>
      <c r="J385" s="5"/>
      <c r="K385" s="5"/>
      <c r="L385" s="5"/>
      <c r="M385" s="5"/>
      <c r="N385" s="5"/>
    </row>
    <row r="386" spans="1:14" x14ac:dyDescent="0.15">
      <c r="A386" s="5"/>
      <c r="D386" s="5"/>
      <c r="E386" s="5"/>
      <c r="F386" s="5"/>
      <c r="G386" s="5"/>
      <c r="H386" s="5"/>
      <c r="I386" s="5"/>
      <c r="J386" s="5"/>
      <c r="K386" s="5"/>
      <c r="L386" s="5"/>
      <c r="M386" s="5"/>
      <c r="N386" s="5"/>
    </row>
    <row r="387" spans="1:14" x14ac:dyDescent="0.15">
      <c r="A387" s="5"/>
      <c r="D387" s="5"/>
      <c r="E387" s="5"/>
      <c r="F387" s="5"/>
      <c r="G387" s="5"/>
      <c r="H387" s="5"/>
      <c r="I387" s="5"/>
      <c r="J387" s="5"/>
      <c r="K387" s="5"/>
      <c r="L387" s="5"/>
      <c r="M387" s="5"/>
      <c r="N387" s="5"/>
    </row>
    <row r="388" spans="1:14" x14ac:dyDescent="0.15">
      <c r="A388" s="5"/>
      <c r="D388" s="5"/>
      <c r="E388" s="5"/>
      <c r="F388" s="5"/>
      <c r="G388" s="5"/>
      <c r="H388" s="5"/>
      <c r="I388" s="5"/>
      <c r="J388" s="5"/>
      <c r="K388" s="5"/>
      <c r="L388" s="5"/>
      <c r="M388" s="5"/>
      <c r="N388" s="5"/>
    </row>
    <row r="389" spans="1:14" x14ac:dyDescent="0.15">
      <c r="A389" s="5"/>
      <c r="D389" s="5"/>
      <c r="E389" s="5"/>
      <c r="F389" s="5"/>
      <c r="G389" s="5"/>
      <c r="H389" s="5"/>
      <c r="I389" s="5"/>
      <c r="J389" s="5"/>
      <c r="K389" s="5"/>
      <c r="L389" s="5"/>
      <c r="M389" s="5"/>
      <c r="N389" s="5"/>
    </row>
    <row r="390" spans="1:14" x14ac:dyDescent="0.15">
      <c r="A390" s="5"/>
      <c r="D390" s="5"/>
      <c r="E390" s="5"/>
      <c r="F390" s="5"/>
      <c r="G390" s="5"/>
      <c r="H390" s="5"/>
      <c r="I390" s="5"/>
      <c r="J390" s="5"/>
      <c r="K390" s="5"/>
      <c r="L390" s="5"/>
      <c r="M390" s="5"/>
      <c r="N390" s="5"/>
    </row>
    <row r="391" spans="1:14" x14ac:dyDescent="0.15">
      <c r="A391" s="5"/>
      <c r="D391" s="5"/>
      <c r="E391" s="5"/>
      <c r="F391" s="5"/>
      <c r="G391" s="5"/>
      <c r="H391" s="5"/>
      <c r="I391" s="5"/>
      <c r="J391" s="5"/>
      <c r="K391" s="5"/>
      <c r="L391" s="5"/>
      <c r="M391" s="5"/>
      <c r="N391" s="5"/>
    </row>
    <row r="392" spans="1:14" x14ac:dyDescent="0.15">
      <c r="A392" s="5"/>
      <c r="D392" s="5"/>
      <c r="E392" s="5"/>
      <c r="F392" s="5"/>
      <c r="G392" s="5"/>
      <c r="H392" s="5"/>
      <c r="I392" s="5"/>
      <c r="J392" s="5"/>
      <c r="K392" s="5"/>
      <c r="L392" s="5"/>
      <c r="M392" s="5"/>
      <c r="N392" s="5"/>
    </row>
    <row r="393" spans="1:14" x14ac:dyDescent="0.15">
      <c r="A393" s="5"/>
      <c r="D393" s="5"/>
      <c r="E393" s="5"/>
      <c r="F393" s="5"/>
      <c r="G393" s="5"/>
      <c r="H393" s="5"/>
      <c r="I393" s="5"/>
      <c r="J393" s="5"/>
      <c r="K393" s="5"/>
      <c r="L393" s="5"/>
      <c r="M393" s="5"/>
      <c r="N393" s="5"/>
    </row>
    <row r="394" spans="1:14" x14ac:dyDescent="0.15">
      <c r="A394" s="5"/>
      <c r="D394" s="5"/>
      <c r="E394" s="5"/>
      <c r="F394" s="5"/>
      <c r="G394" s="5"/>
      <c r="H394" s="5"/>
      <c r="I394" s="5"/>
      <c r="J394" s="5"/>
      <c r="K394" s="5"/>
      <c r="L394" s="5"/>
      <c r="M394" s="5"/>
      <c r="N394" s="5"/>
    </row>
    <row r="395" spans="1:14" x14ac:dyDescent="0.15">
      <c r="A395" s="5"/>
      <c r="D395" s="5"/>
      <c r="E395" s="5"/>
      <c r="F395" s="5"/>
      <c r="G395" s="5"/>
      <c r="H395" s="5"/>
      <c r="I395" s="5"/>
      <c r="J395" s="5"/>
      <c r="K395" s="5"/>
      <c r="L395" s="5"/>
      <c r="M395" s="5"/>
      <c r="N395" s="5"/>
    </row>
    <row r="396" spans="1:14" x14ac:dyDescent="0.15">
      <c r="A396" s="5"/>
      <c r="D396" s="5"/>
      <c r="E396" s="5"/>
      <c r="F396" s="5"/>
      <c r="G396" s="5"/>
      <c r="H396" s="5"/>
      <c r="I396" s="5"/>
      <c r="J396" s="5"/>
      <c r="K396" s="5"/>
      <c r="L396" s="5"/>
      <c r="M396" s="5"/>
      <c r="N396" s="5"/>
    </row>
    <row r="397" spans="1:14" x14ac:dyDescent="0.15">
      <c r="A397" s="5"/>
      <c r="D397" s="5"/>
      <c r="E397" s="5"/>
      <c r="F397" s="5"/>
      <c r="G397" s="5"/>
      <c r="H397" s="5"/>
      <c r="I397" s="5"/>
      <c r="J397" s="5"/>
      <c r="K397" s="5"/>
      <c r="L397" s="5"/>
      <c r="M397" s="5"/>
      <c r="N397" s="5"/>
    </row>
    <row r="398" spans="1:14" x14ac:dyDescent="0.15">
      <c r="A398" s="5"/>
      <c r="D398" s="5"/>
      <c r="E398" s="5"/>
      <c r="F398" s="5"/>
      <c r="G398" s="5"/>
      <c r="H398" s="5"/>
      <c r="I398" s="5"/>
      <c r="J398" s="5"/>
      <c r="K398" s="5"/>
      <c r="L398" s="5"/>
      <c r="M398" s="5"/>
      <c r="N398" s="5"/>
    </row>
    <row r="399" spans="1:14" x14ac:dyDescent="0.15">
      <c r="A399" s="5"/>
      <c r="D399" s="5"/>
      <c r="E399" s="5"/>
      <c r="F399" s="5"/>
      <c r="G399" s="5"/>
      <c r="H399" s="5"/>
      <c r="I399" s="5"/>
      <c r="J399" s="5"/>
      <c r="K399" s="5"/>
      <c r="L399" s="5"/>
      <c r="M399" s="5"/>
      <c r="N399" s="5"/>
    </row>
    <row r="400" spans="1:14" x14ac:dyDescent="0.15">
      <c r="A400" s="5"/>
      <c r="D400" s="5"/>
      <c r="E400" s="5"/>
      <c r="F400" s="5"/>
      <c r="G400" s="5"/>
      <c r="H400" s="5"/>
      <c r="I400" s="5"/>
      <c r="J400" s="5"/>
      <c r="K400" s="5"/>
      <c r="L400" s="5"/>
      <c r="M400" s="5"/>
      <c r="N400" s="5"/>
    </row>
    <row r="401" spans="1:14" x14ac:dyDescent="0.15">
      <c r="A401" s="5"/>
      <c r="D401" s="5"/>
      <c r="E401" s="5"/>
      <c r="F401" s="5"/>
      <c r="G401" s="5"/>
      <c r="H401" s="5"/>
      <c r="I401" s="5"/>
      <c r="J401" s="5"/>
      <c r="K401" s="5"/>
      <c r="L401" s="5"/>
      <c r="M401" s="5"/>
      <c r="N401" s="5"/>
    </row>
    <row r="402" spans="1:14" x14ac:dyDescent="0.15">
      <c r="A402" s="5"/>
      <c r="D402" s="5"/>
      <c r="E402" s="5"/>
      <c r="F402" s="5"/>
      <c r="G402" s="5"/>
      <c r="H402" s="5"/>
      <c r="I402" s="5"/>
      <c r="J402" s="5"/>
      <c r="K402" s="5"/>
      <c r="L402" s="5"/>
      <c r="M402" s="5"/>
      <c r="N402" s="5"/>
    </row>
    <row r="403" spans="1:14" x14ac:dyDescent="0.15">
      <c r="A403" s="5"/>
      <c r="D403" s="5"/>
      <c r="E403" s="5"/>
      <c r="F403" s="5"/>
      <c r="G403" s="5"/>
      <c r="H403" s="5"/>
      <c r="I403" s="5"/>
      <c r="J403" s="5"/>
      <c r="K403" s="5"/>
      <c r="L403" s="5"/>
      <c r="M403" s="5"/>
      <c r="N403" s="5"/>
    </row>
    <row r="404" spans="1:14" x14ac:dyDescent="0.15">
      <c r="A404" s="5"/>
      <c r="D404" s="5"/>
      <c r="E404" s="5"/>
      <c r="F404" s="5"/>
      <c r="G404" s="5"/>
      <c r="H404" s="5"/>
      <c r="I404" s="5"/>
      <c r="J404" s="5"/>
      <c r="K404" s="5"/>
      <c r="L404" s="5"/>
      <c r="M404" s="5"/>
      <c r="N404" s="5"/>
    </row>
    <row r="405" spans="1:14" x14ac:dyDescent="0.15">
      <c r="A405" s="5"/>
      <c r="D405" s="5"/>
      <c r="E405" s="5"/>
      <c r="F405" s="5"/>
      <c r="G405" s="5"/>
      <c r="H405" s="5"/>
      <c r="I405" s="5"/>
      <c r="J405" s="5"/>
      <c r="K405" s="5"/>
      <c r="L405" s="5"/>
      <c r="M405" s="5"/>
      <c r="N405" s="5"/>
    </row>
    <row r="406" spans="1:14" x14ac:dyDescent="0.15">
      <c r="A406" s="5"/>
      <c r="D406" s="5"/>
      <c r="E406" s="5"/>
      <c r="F406" s="5"/>
      <c r="G406" s="5"/>
      <c r="H406" s="5"/>
      <c r="I406" s="5"/>
      <c r="J406" s="5"/>
      <c r="K406" s="5"/>
      <c r="L406" s="5"/>
      <c r="M406" s="5"/>
      <c r="N406" s="5"/>
    </row>
    <row r="407" spans="1:14" x14ac:dyDescent="0.15">
      <c r="A407" s="5"/>
      <c r="D407" s="5"/>
      <c r="E407" s="5"/>
      <c r="F407" s="5"/>
      <c r="G407" s="5"/>
      <c r="H407" s="5"/>
      <c r="I407" s="5"/>
      <c r="J407" s="5"/>
      <c r="K407" s="5"/>
      <c r="L407" s="5"/>
      <c r="M407" s="5"/>
      <c r="N407" s="5"/>
    </row>
    <row r="408" spans="1:14" x14ac:dyDescent="0.15">
      <c r="A408" s="5"/>
      <c r="D408" s="5"/>
      <c r="E408" s="5"/>
      <c r="F408" s="5"/>
      <c r="G408" s="5"/>
      <c r="H408" s="5"/>
      <c r="I408" s="5"/>
      <c r="J408" s="5"/>
      <c r="K408" s="5"/>
      <c r="L408" s="5"/>
      <c r="M408" s="5"/>
      <c r="N408" s="5"/>
    </row>
    <row r="409" spans="1:14" x14ac:dyDescent="0.15">
      <c r="A409" s="5"/>
      <c r="D409" s="5"/>
      <c r="E409" s="5"/>
      <c r="F409" s="5"/>
      <c r="G409" s="5"/>
      <c r="H409" s="5"/>
      <c r="I409" s="5"/>
      <c r="J409" s="5"/>
      <c r="K409" s="5"/>
      <c r="L409" s="5"/>
      <c r="M409" s="5"/>
      <c r="N409" s="5"/>
    </row>
    <row r="410" spans="1:14" x14ac:dyDescent="0.15">
      <c r="A410" s="5"/>
      <c r="D410" s="5"/>
      <c r="E410" s="5"/>
      <c r="F410" s="5"/>
      <c r="G410" s="5"/>
      <c r="H410" s="5"/>
      <c r="I410" s="5"/>
      <c r="J410" s="5"/>
      <c r="K410" s="5"/>
      <c r="L410" s="5"/>
      <c r="M410" s="5"/>
      <c r="N410" s="5"/>
    </row>
    <row r="411" spans="1:14" x14ac:dyDescent="0.15">
      <c r="A411" s="5"/>
      <c r="D411" s="5"/>
      <c r="E411" s="5"/>
      <c r="F411" s="5"/>
      <c r="G411" s="5"/>
      <c r="H411" s="5"/>
      <c r="I411" s="5"/>
      <c r="J411" s="5"/>
      <c r="K411" s="5"/>
      <c r="L411" s="5"/>
      <c r="M411" s="5"/>
      <c r="N411" s="5"/>
    </row>
    <row r="412" spans="1:14" x14ac:dyDescent="0.15">
      <c r="A412" s="5"/>
      <c r="D412" s="5"/>
      <c r="E412" s="5"/>
      <c r="F412" s="5"/>
      <c r="G412" s="5"/>
      <c r="H412" s="5"/>
      <c r="I412" s="5"/>
      <c r="J412" s="5"/>
      <c r="K412" s="5"/>
      <c r="L412" s="5"/>
      <c r="M412" s="5"/>
      <c r="N412" s="5"/>
    </row>
    <row r="413" spans="1:14" x14ac:dyDescent="0.15">
      <c r="A413" s="5"/>
      <c r="D413" s="5"/>
      <c r="E413" s="5"/>
      <c r="F413" s="5"/>
      <c r="G413" s="5"/>
      <c r="H413" s="5"/>
      <c r="I413" s="5"/>
      <c r="J413" s="5"/>
      <c r="K413" s="5"/>
      <c r="L413" s="5"/>
      <c r="M413" s="5"/>
      <c r="N413" s="5"/>
    </row>
    <row r="414" spans="1:14" x14ac:dyDescent="0.15">
      <c r="A414" s="5"/>
      <c r="D414" s="5"/>
      <c r="E414" s="5"/>
      <c r="F414" s="5"/>
      <c r="G414" s="5"/>
      <c r="H414" s="5"/>
      <c r="I414" s="5"/>
      <c r="J414" s="5"/>
      <c r="K414" s="5"/>
      <c r="L414" s="5"/>
      <c r="M414" s="5"/>
      <c r="N414" s="5"/>
    </row>
    <row r="415" spans="1:14" x14ac:dyDescent="0.15">
      <c r="A415" s="5"/>
      <c r="D415" s="5"/>
      <c r="E415" s="5"/>
      <c r="F415" s="5"/>
      <c r="G415" s="5"/>
      <c r="H415" s="5"/>
      <c r="I415" s="5"/>
      <c r="J415" s="5"/>
      <c r="K415" s="5"/>
      <c r="L415" s="5"/>
      <c r="M415" s="5"/>
      <c r="N415" s="5"/>
    </row>
    <row r="416" spans="1:14" x14ac:dyDescent="0.15">
      <c r="A416" s="5"/>
      <c r="D416" s="5"/>
      <c r="E416" s="5"/>
      <c r="F416" s="5"/>
      <c r="G416" s="5"/>
      <c r="H416" s="5"/>
      <c r="I416" s="5"/>
      <c r="J416" s="5"/>
      <c r="K416" s="5"/>
      <c r="L416" s="5"/>
      <c r="M416" s="5"/>
      <c r="N416" s="5"/>
    </row>
    <row r="417" spans="1:14" x14ac:dyDescent="0.15">
      <c r="A417" s="5"/>
      <c r="D417" s="5"/>
      <c r="E417" s="5"/>
      <c r="F417" s="5"/>
      <c r="G417" s="5"/>
      <c r="H417" s="5"/>
      <c r="I417" s="5"/>
      <c r="J417" s="5"/>
      <c r="K417" s="5"/>
      <c r="L417" s="5"/>
      <c r="M417" s="5"/>
      <c r="N417" s="5"/>
    </row>
    <row r="418" spans="1:14" x14ac:dyDescent="0.15">
      <c r="A418" s="5"/>
      <c r="D418" s="5"/>
      <c r="E418" s="5"/>
      <c r="F418" s="5"/>
      <c r="G418" s="5"/>
      <c r="H418" s="5"/>
      <c r="I418" s="5"/>
      <c r="J418" s="5"/>
      <c r="K418" s="5"/>
      <c r="L418" s="5"/>
      <c r="M418" s="5"/>
      <c r="N418" s="5"/>
    </row>
    <row r="419" spans="1:14" x14ac:dyDescent="0.15">
      <c r="A419" s="5"/>
      <c r="D419" s="5"/>
      <c r="E419" s="5"/>
      <c r="F419" s="5"/>
      <c r="G419" s="5"/>
      <c r="H419" s="5"/>
      <c r="I419" s="5"/>
      <c r="J419" s="5"/>
      <c r="K419" s="5"/>
      <c r="L419" s="5"/>
      <c r="M419" s="5"/>
      <c r="N419" s="5"/>
    </row>
    <row r="420" spans="1:14" x14ac:dyDescent="0.15">
      <c r="A420" s="5"/>
      <c r="D420" s="5"/>
      <c r="E420" s="5"/>
      <c r="F420" s="5"/>
      <c r="G420" s="5"/>
      <c r="H420" s="5"/>
      <c r="I420" s="5"/>
      <c r="J420" s="5"/>
      <c r="K420" s="5"/>
      <c r="L420" s="5"/>
      <c r="M420" s="5"/>
      <c r="N420" s="5"/>
    </row>
    <row r="421" spans="1:14" x14ac:dyDescent="0.15">
      <c r="A421" s="5"/>
      <c r="D421" s="5"/>
      <c r="E421" s="5"/>
      <c r="F421" s="5"/>
      <c r="G421" s="5"/>
      <c r="H421" s="5"/>
      <c r="I421" s="5"/>
      <c r="J421" s="5"/>
      <c r="K421" s="5"/>
      <c r="L421" s="5"/>
      <c r="M421" s="5"/>
      <c r="N421" s="5"/>
    </row>
    <row r="422" spans="1:14" x14ac:dyDescent="0.15">
      <c r="A422" s="5"/>
      <c r="D422" s="5"/>
      <c r="E422" s="5"/>
      <c r="F422" s="5"/>
      <c r="G422" s="5"/>
      <c r="H422" s="5"/>
      <c r="I422" s="5"/>
      <c r="J422" s="5"/>
      <c r="K422" s="5"/>
      <c r="L422" s="5"/>
      <c r="M422" s="5"/>
      <c r="N422" s="5"/>
    </row>
    <row r="423" spans="1:14" x14ac:dyDescent="0.15">
      <c r="A423" s="5"/>
      <c r="D423" s="5"/>
      <c r="E423" s="5"/>
      <c r="F423" s="5"/>
      <c r="G423" s="5"/>
      <c r="H423" s="5"/>
      <c r="I423" s="5"/>
      <c r="J423" s="5"/>
      <c r="K423" s="5"/>
      <c r="L423" s="5"/>
      <c r="M423" s="5"/>
      <c r="N423" s="5"/>
    </row>
    <row r="424" spans="1:14" x14ac:dyDescent="0.15">
      <c r="A424" s="5"/>
      <c r="D424" s="5"/>
      <c r="E424" s="5"/>
      <c r="F424" s="5"/>
      <c r="G424" s="5"/>
      <c r="H424" s="5"/>
      <c r="I424" s="5"/>
      <c r="J424" s="5"/>
      <c r="K424" s="5"/>
      <c r="L424" s="5"/>
      <c r="M424" s="5"/>
      <c r="N424" s="5"/>
    </row>
    <row r="425" spans="1:14" x14ac:dyDescent="0.15">
      <c r="A425" s="5"/>
      <c r="D425" s="5"/>
      <c r="E425" s="5"/>
      <c r="F425" s="5"/>
      <c r="G425" s="5"/>
      <c r="H425" s="5"/>
      <c r="I425" s="5"/>
      <c r="J425" s="5"/>
      <c r="K425" s="5"/>
      <c r="L425" s="5"/>
      <c r="M425" s="5"/>
      <c r="N425" s="5"/>
    </row>
    <row r="426" spans="1:14" x14ac:dyDescent="0.15">
      <c r="A426" s="5"/>
      <c r="D426" s="5"/>
      <c r="E426" s="5"/>
      <c r="F426" s="5"/>
      <c r="G426" s="5"/>
      <c r="H426" s="5"/>
      <c r="I426" s="5"/>
      <c r="J426" s="5"/>
      <c r="K426" s="5"/>
      <c r="L426" s="5"/>
      <c r="M426" s="5"/>
      <c r="N426" s="5"/>
    </row>
    <row r="427" spans="1:14" x14ac:dyDescent="0.15">
      <c r="A427" s="5"/>
      <c r="D427" s="5"/>
      <c r="E427" s="5"/>
      <c r="F427" s="5"/>
      <c r="G427" s="5"/>
      <c r="H427" s="5"/>
      <c r="I427" s="5"/>
      <c r="J427" s="5"/>
      <c r="K427" s="5"/>
      <c r="L427" s="5"/>
      <c r="M427" s="5"/>
      <c r="N427" s="5"/>
    </row>
    <row r="428" spans="1:14" x14ac:dyDescent="0.15">
      <c r="A428" s="5"/>
      <c r="D428" s="5"/>
      <c r="E428" s="5"/>
      <c r="F428" s="5"/>
      <c r="G428" s="5"/>
      <c r="H428" s="5"/>
      <c r="I428" s="5"/>
      <c r="J428" s="5"/>
      <c r="K428" s="5"/>
      <c r="L428" s="5"/>
      <c r="M428" s="5"/>
      <c r="N428" s="5"/>
    </row>
    <row r="429" spans="1:14" x14ac:dyDescent="0.15">
      <c r="A429" s="5"/>
      <c r="D429" s="5"/>
      <c r="E429" s="5"/>
      <c r="F429" s="5"/>
      <c r="G429" s="5"/>
      <c r="H429" s="5"/>
      <c r="I429" s="5"/>
      <c r="J429" s="5"/>
      <c r="K429" s="5"/>
      <c r="L429" s="5"/>
      <c r="M429" s="5"/>
      <c r="N429" s="5"/>
    </row>
    <row r="430" spans="1:14" x14ac:dyDescent="0.15">
      <c r="A430" s="5"/>
      <c r="D430" s="5"/>
      <c r="E430" s="5"/>
      <c r="F430" s="5"/>
      <c r="G430" s="5"/>
      <c r="H430" s="5"/>
      <c r="I430" s="5"/>
      <c r="J430" s="5"/>
      <c r="K430" s="5"/>
      <c r="L430" s="5"/>
      <c r="M430" s="5"/>
      <c r="N430" s="5"/>
    </row>
    <row r="431" spans="1:14" x14ac:dyDescent="0.15">
      <c r="A431" s="5"/>
      <c r="D431" s="5"/>
      <c r="E431" s="5"/>
      <c r="F431" s="5"/>
      <c r="G431" s="5"/>
      <c r="H431" s="5"/>
      <c r="I431" s="5"/>
      <c r="J431" s="5"/>
      <c r="K431" s="5"/>
      <c r="L431" s="5"/>
      <c r="M431" s="5"/>
      <c r="N431" s="5"/>
    </row>
    <row r="432" spans="1:14" x14ac:dyDescent="0.15">
      <c r="A432" s="5"/>
      <c r="D432" s="5"/>
      <c r="E432" s="5"/>
      <c r="F432" s="5"/>
      <c r="G432" s="5"/>
      <c r="H432" s="5"/>
      <c r="I432" s="5"/>
      <c r="J432" s="5"/>
      <c r="K432" s="5"/>
      <c r="L432" s="5"/>
      <c r="M432" s="5"/>
      <c r="N432" s="5"/>
    </row>
    <row r="433" spans="1:14" x14ac:dyDescent="0.15">
      <c r="A433" s="5"/>
      <c r="D433" s="5"/>
      <c r="E433" s="5"/>
      <c r="F433" s="5"/>
      <c r="G433" s="5"/>
      <c r="H433" s="5"/>
      <c r="I433" s="5"/>
      <c r="J433" s="5"/>
      <c r="K433" s="5"/>
      <c r="L433" s="5"/>
      <c r="M433" s="5"/>
      <c r="N433" s="5"/>
    </row>
    <row r="434" spans="1:14" x14ac:dyDescent="0.15">
      <c r="A434" s="5"/>
      <c r="D434" s="5"/>
      <c r="E434" s="5"/>
      <c r="F434" s="5"/>
      <c r="G434" s="5"/>
      <c r="H434" s="5"/>
      <c r="I434" s="5"/>
      <c r="J434" s="5"/>
      <c r="K434" s="5"/>
      <c r="L434" s="5"/>
      <c r="M434" s="5"/>
      <c r="N434" s="5"/>
    </row>
    <row r="435" spans="1:14" x14ac:dyDescent="0.15">
      <c r="A435" s="5"/>
      <c r="D435" s="5"/>
      <c r="E435" s="5"/>
      <c r="F435" s="5"/>
      <c r="G435" s="5"/>
      <c r="H435" s="5"/>
      <c r="I435" s="5"/>
      <c r="J435" s="5"/>
      <c r="K435" s="5"/>
      <c r="L435" s="5"/>
      <c r="M435" s="5"/>
      <c r="N435" s="5"/>
    </row>
    <row r="436" spans="1:14" x14ac:dyDescent="0.15">
      <c r="A436" s="5"/>
      <c r="D436" s="5"/>
      <c r="E436" s="5"/>
      <c r="F436" s="5"/>
      <c r="G436" s="5"/>
      <c r="H436" s="5"/>
      <c r="I436" s="5"/>
      <c r="J436" s="5"/>
      <c r="K436" s="5"/>
      <c r="L436" s="5"/>
      <c r="M436" s="5"/>
      <c r="N436" s="5"/>
    </row>
    <row r="437" spans="1:14" x14ac:dyDescent="0.15">
      <c r="A437" s="5"/>
      <c r="D437" s="5"/>
      <c r="E437" s="5"/>
      <c r="F437" s="5"/>
      <c r="G437" s="5"/>
      <c r="H437" s="5"/>
      <c r="I437" s="5"/>
      <c r="J437" s="5"/>
      <c r="K437" s="5"/>
      <c r="L437" s="5"/>
      <c r="M437" s="5"/>
      <c r="N437" s="5"/>
    </row>
    <row r="438" spans="1:14" x14ac:dyDescent="0.15">
      <c r="A438" s="5"/>
      <c r="D438" s="5"/>
      <c r="E438" s="5"/>
      <c r="F438" s="5"/>
      <c r="G438" s="5"/>
      <c r="H438" s="5"/>
      <c r="I438" s="5"/>
      <c r="J438" s="5"/>
      <c r="K438" s="5"/>
      <c r="L438" s="5"/>
      <c r="M438" s="5"/>
      <c r="N438" s="5"/>
    </row>
    <row r="439" spans="1:14" x14ac:dyDescent="0.15">
      <c r="A439" s="5"/>
      <c r="D439" s="5"/>
      <c r="E439" s="5"/>
      <c r="F439" s="5"/>
      <c r="G439" s="5"/>
      <c r="H439" s="5"/>
      <c r="I439" s="5"/>
      <c r="J439" s="5"/>
      <c r="K439" s="5"/>
      <c r="L439" s="5"/>
      <c r="M439" s="5"/>
      <c r="N439" s="5"/>
    </row>
    <row r="440" spans="1:14" x14ac:dyDescent="0.15">
      <c r="A440" s="5"/>
      <c r="D440" s="5"/>
      <c r="E440" s="5"/>
      <c r="F440" s="5"/>
      <c r="G440" s="5"/>
      <c r="H440" s="5"/>
      <c r="I440" s="5"/>
      <c r="J440" s="5"/>
      <c r="K440" s="5"/>
      <c r="L440" s="5"/>
      <c r="M440" s="5"/>
      <c r="N440" s="5"/>
    </row>
    <row r="441" spans="1:14" x14ac:dyDescent="0.15">
      <c r="A441" s="5"/>
      <c r="D441" s="5"/>
      <c r="E441" s="5"/>
      <c r="F441" s="5"/>
      <c r="G441" s="5"/>
      <c r="H441" s="5"/>
      <c r="I441" s="5"/>
      <c r="J441" s="5"/>
      <c r="K441" s="5"/>
      <c r="L441" s="5"/>
      <c r="M441" s="5"/>
      <c r="N441" s="5"/>
    </row>
    <row r="442" spans="1:14" x14ac:dyDescent="0.15">
      <c r="A442" s="5"/>
      <c r="D442" s="5"/>
      <c r="E442" s="5"/>
      <c r="F442" s="5"/>
      <c r="G442" s="5"/>
      <c r="H442" s="5"/>
      <c r="I442" s="5"/>
      <c r="J442" s="5"/>
      <c r="K442" s="5"/>
      <c r="L442" s="5"/>
      <c r="M442" s="5"/>
      <c r="N442" s="5"/>
    </row>
    <row r="443" spans="1:14" x14ac:dyDescent="0.15">
      <c r="A443" s="5"/>
      <c r="D443" s="5"/>
      <c r="E443" s="5"/>
      <c r="F443" s="5"/>
      <c r="G443" s="5"/>
      <c r="H443" s="5"/>
      <c r="I443" s="5"/>
      <c r="J443" s="5"/>
      <c r="K443" s="5"/>
      <c r="L443" s="5"/>
      <c r="M443" s="5"/>
      <c r="N443" s="5"/>
    </row>
    <row r="444" spans="1:14" x14ac:dyDescent="0.15">
      <c r="A444" s="5"/>
      <c r="D444" s="5"/>
      <c r="E444" s="5"/>
      <c r="F444" s="5"/>
      <c r="G444" s="5"/>
      <c r="H444" s="5"/>
      <c r="I444" s="5"/>
      <c r="J444" s="5"/>
      <c r="K444" s="5"/>
      <c r="L444" s="5"/>
      <c r="M444" s="5"/>
      <c r="N444" s="5"/>
    </row>
    <row r="445" spans="1:14" x14ac:dyDescent="0.15">
      <c r="A445" s="5"/>
      <c r="D445" s="5"/>
      <c r="E445" s="5"/>
      <c r="F445" s="5"/>
      <c r="G445" s="5"/>
      <c r="H445" s="5"/>
      <c r="I445" s="5"/>
      <c r="J445" s="5"/>
      <c r="K445" s="5"/>
      <c r="L445" s="5"/>
      <c r="M445" s="5"/>
      <c r="N445" s="5"/>
    </row>
    <row r="446" spans="1:14" x14ac:dyDescent="0.15">
      <c r="A446" s="5"/>
      <c r="D446" s="5"/>
      <c r="E446" s="5"/>
      <c r="F446" s="5"/>
      <c r="G446" s="5"/>
      <c r="H446" s="5"/>
      <c r="I446" s="5"/>
      <c r="J446" s="5"/>
      <c r="K446" s="5"/>
      <c r="L446" s="5"/>
      <c r="M446" s="5"/>
      <c r="N446" s="5"/>
    </row>
    <row r="447" spans="1:14" x14ac:dyDescent="0.15">
      <c r="A447" s="5"/>
      <c r="D447" s="5"/>
      <c r="E447" s="5"/>
      <c r="F447" s="5"/>
      <c r="G447" s="5"/>
      <c r="H447" s="5"/>
      <c r="I447" s="5"/>
      <c r="J447" s="5"/>
      <c r="K447" s="5"/>
      <c r="L447" s="5"/>
      <c r="M447" s="5"/>
      <c r="N447" s="5"/>
    </row>
    <row r="448" spans="1:14" x14ac:dyDescent="0.15">
      <c r="A448" s="5"/>
      <c r="D448" s="5"/>
      <c r="E448" s="5"/>
      <c r="F448" s="5"/>
      <c r="G448" s="5"/>
      <c r="H448" s="5"/>
      <c r="I448" s="5"/>
      <c r="J448" s="5"/>
      <c r="K448" s="5"/>
      <c r="L448" s="5"/>
      <c r="M448" s="5"/>
      <c r="N448" s="5"/>
    </row>
    <row r="449" spans="1:14" x14ac:dyDescent="0.15">
      <c r="A449" s="5"/>
      <c r="D449" s="5"/>
      <c r="E449" s="5"/>
      <c r="F449" s="5"/>
      <c r="G449" s="5"/>
      <c r="H449" s="5"/>
      <c r="I449" s="5"/>
      <c r="J449" s="5"/>
      <c r="K449" s="5"/>
      <c r="L449" s="5"/>
      <c r="M449" s="5"/>
      <c r="N449" s="5"/>
    </row>
    <row r="450" spans="1:14" x14ac:dyDescent="0.15">
      <c r="A450" s="5"/>
      <c r="D450" s="5"/>
      <c r="E450" s="5"/>
      <c r="F450" s="5"/>
      <c r="G450" s="5"/>
      <c r="H450" s="5"/>
      <c r="I450" s="5"/>
      <c r="J450" s="5"/>
      <c r="K450" s="5"/>
      <c r="L450" s="5"/>
      <c r="M450" s="5"/>
      <c r="N450" s="5"/>
    </row>
    <row r="451" spans="1:14" x14ac:dyDescent="0.15">
      <c r="A451" s="5"/>
      <c r="D451" s="5"/>
      <c r="E451" s="5"/>
      <c r="F451" s="5"/>
      <c r="G451" s="5"/>
      <c r="H451" s="5"/>
      <c r="I451" s="5"/>
      <c r="J451" s="5"/>
      <c r="K451" s="5"/>
      <c r="L451" s="5"/>
      <c r="M451" s="5"/>
      <c r="N451" s="5"/>
    </row>
    <row r="452" spans="1:14" x14ac:dyDescent="0.15">
      <c r="A452" s="5"/>
      <c r="D452" s="5"/>
      <c r="E452" s="5"/>
      <c r="F452" s="5"/>
      <c r="G452" s="5"/>
      <c r="H452" s="5"/>
      <c r="I452" s="5"/>
      <c r="J452" s="5"/>
      <c r="K452" s="5"/>
      <c r="L452" s="5"/>
      <c r="M452" s="5"/>
      <c r="N452" s="5"/>
    </row>
    <row r="453" spans="1:14" x14ac:dyDescent="0.15">
      <c r="A453" s="5"/>
      <c r="D453" s="5"/>
      <c r="E453" s="5"/>
      <c r="F453" s="5"/>
      <c r="G453" s="5"/>
      <c r="H453" s="5"/>
      <c r="I453" s="5"/>
      <c r="J453" s="5"/>
      <c r="K453" s="5"/>
      <c r="L453" s="5"/>
      <c r="M453" s="5"/>
      <c r="N453" s="5"/>
    </row>
    <row r="454" spans="1:14" x14ac:dyDescent="0.15">
      <c r="A454" s="5"/>
      <c r="D454" s="5"/>
      <c r="E454" s="5"/>
      <c r="F454" s="5"/>
      <c r="G454" s="5"/>
      <c r="H454" s="5"/>
      <c r="I454" s="5"/>
      <c r="J454" s="5"/>
      <c r="K454" s="5"/>
      <c r="L454" s="5"/>
      <c r="M454" s="5"/>
      <c r="N454" s="5"/>
    </row>
    <row r="455" spans="1:14" x14ac:dyDescent="0.15">
      <c r="A455" s="5"/>
      <c r="D455" s="5"/>
      <c r="E455" s="5"/>
      <c r="F455" s="5"/>
      <c r="G455" s="5"/>
      <c r="H455" s="5"/>
      <c r="I455" s="5"/>
      <c r="J455" s="5"/>
      <c r="K455" s="5"/>
      <c r="L455" s="5"/>
      <c r="M455" s="5"/>
      <c r="N455" s="5"/>
    </row>
    <row r="456" spans="1:14" x14ac:dyDescent="0.15">
      <c r="A456" s="5"/>
      <c r="D456" s="5"/>
      <c r="E456" s="5"/>
      <c r="F456" s="5"/>
      <c r="G456" s="5"/>
      <c r="H456" s="5"/>
      <c r="I456" s="5"/>
      <c r="J456" s="5"/>
      <c r="K456" s="5"/>
      <c r="L456" s="5"/>
      <c r="M456" s="5"/>
      <c r="N456" s="5"/>
    </row>
    <row r="457" spans="1:14" x14ac:dyDescent="0.15">
      <c r="A457" s="5"/>
      <c r="D457" s="5"/>
      <c r="E457" s="5"/>
      <c r="F457" s="5"/>
      <c r="G457" s="5"/>
      <c r="H457" s="5"/>
      <c r="I457" s="5"/>
      <c r="J457" s="5"/>
      <c r="K457" s="5"/>
      <c r="L457" s="5"/>
      <c r="M457" s="5"/>
      <c r="N457" s="5"/>
    </row>
    <row r="458" spans="1:14" x14ac:dyDescent="0.15">
      <c r="A458" s="5"/>
      <c r="D458" s="5"/>
      <c r="E458" s="5"/>
      <c r="F458" s="5"/>
      <c r="G458" s="5"/>
      <c r="H458" s="5"/>
      <c r="I458" s="5"/>
      <c r="J458" s="5"/>
      <c r="K458" s="5"/>
      <c r="L458" s="5"/>
      <c r="M458" s="5"/>
      <c r="N458" s="5"/>
    </row>
    <row r="459" spans="1:14" x14ac:dyDescent="0.15">
      <c r="A459" s="5"/>
      <c r="D459" s="5"/>
      <c r="E459" s="5"/>
      <c r="F459" s="5"/>
      <c r="G459" s="5"/>
      <c r="H459" s="5"/>
      <c r="I459" s="5"/>
      <c r="J459" s="5"/>
      <c r="K459" s="5"/>
      <c r="L459" s="5"/>
      <c r="M459" s="5"/>
      <c r="N459" s="5"/>
    </row>
    <row r="460" spans="1:14" x14ac:dyDescent="0.15">
      <c r="A460" s="5"/>
      <c r="D460" s="5"/>
      <c r="E460" s="5"/>
      <c r="F460" s="5"/>
      <c r="G460" s="5"/>
      <c r="H460" s="5"/>
      <c r="I460" s="5"/>
      <c r="J460" s="5"/>
      <c r="K460" s="5"/>
      <c r="L460" s="5"/>
      <c r="M460" s="5"/>
      <c r="N460" s="5"/>
    </row>
    <row r="461" spans="1:14" x14ac:dyDescent="0.15">
      <c r="A461" s="5"/>
      <c r="D461" s="5"/>
      <c r="E461" s="5"/>
      <c r="F461" s="5"/>
      <c r="G461" s="5"/>
      <c r="H461" s="5"/>
      <c r="I461" s="5"/>
      <c r="J461" s="5"/>
      <c r="K461" s="5"/>
      <c r="L461" s="5"/>
      <c r="M461" s="5"/>
      <c r="N461" s="5"/>
    </row>
    <row r="462" spans="1:14" x14ac:dyDescent="0.15">
      <c r="A462" s="5"/>
      <c r="D462" s="5"/>
      <c r="E462" s="5"/>
      <c r="F462" s="5"/>
      <c r="G462" s="5"/>
      <c r="H462" s="5"/>
      <c r="I462" s="5"/>
      <c r="J462" s="5"/>
      <c r="K462" s="5"/>
      <c r="L462" s="5"/>
      <c r="M462" s="5"/>
      <c r="N462" s="5"/>
    </row>
    <row r="463" spans="1:14" x14ac:dyDescent="0.15">
      <c r="A463" s="5"/>
      <c r="D463" s="5"/>
      <c r="E463" s="5"/>
      <c r="F463" s="5"/>
      <c r="G463" s="5"/>
      <c r="H463" s="5"/>
      <c r="I463" s="5"/>
      <c r="J463" s="5"/>
      <c r="K463" s="5"/>
      <c r="L463" s="5"/>
      <c r="M463" s="5"/>
      <c r="N463" s="5"/>
    </row>
    <row r="464" spans="1:14" x14ac:dyDescent="0.15">
      <c r="A464" s="5"/>
      <c r="D464" s="5"/>
      <c r="E464" s="5"/>
      <c r="F464" s="5"/>
      <c r="G464" s="5"/>
      <c r="H464" s="5"/>
      <c r="I464" s="5"/>
      <c r="J464" s="5"/>
      <c r="K464" s="5"/>
      <c r="L464" s="5"/>
      <c r="M464" s="5"/>
      <c r="N464" s="5"/>
    </row>
    <row r="465" spans="1:14" x14ac:dyDescent="0.15">
      <c r="A465" s="5"/>
      <c r="D465" s="5"/>
      <c r="E465" s="5"/>
      <c r="F465" s="5"/>
      <c r="G465" s="5"/>
      <c r="H465" s="5"/>
      <c r="I465" s="5"/>
      <c r="J465" s="5"/>
      <c r="K465" s="5"/>
      <c r="L465" s="5"/>
      <c r="M465" s="5"/>
      <c r="N465" s="5"/>
    </row>
    <row r="466" spans="1:14" x14ac:dyDescent="0.15">
      <c r="A466" s="5"/>
      <c r="D466" s="5"/>
      <c r="E466" s="5"/>
      <c r="F466" s="5"/>
      <c r="G466" s="5"/>
      <c r="H466" s="5"/>
      <c r="I466" s="5"/>
      <c r="J466" s="5"/>
      <c r="K466" s="5"/>
      <c r="L466" s="5"/>
      <c r="M466" s="5"/>
      <c r="N466" s="5"/>
    </row>
    <row r="467" spans="1:14" x14ac:dyDescent="0.15">
      <c r="A467" s="5"/>
      <c r="D467" s="5"/>
      <c r="E467" s="5"/>
      <c r="F467" s="5"/>
      <c r="G467" s="5"/>
      <c r="H467" s="5"/>
      <c r="I467" s="5"/>
      <c r="J467" s="5"/>
      <c r="K467" s="5"/>
      <c r="L467" s="5"/>
      <c r="M467" s="5"/>
      <c r="N467" s="5"/>
    </row>
    <row r="468" spans="1:14" x14ac:dyDescent="0.15">
      <c r="A468" s="5"/>
      <c r="D468" s="5"/>
      <c r="E468" s="5"/>
      <c r="F468" s="5"/>
      <c r="G468" s="5"/>
      <c r="H468" s="5"/>
      <c r="I468" s="5"/>
      <c r="J468" s="5"/>
      <c r="K468" s="5"/>
      <c r="L468" s="5"/>
      <c r="M468" s="5"/>
      <c r="N468" s="5"/>
    </row>
    <row r="469" spans="1:14" x14ac:dyDescent="0.15">
      <c r="A469" s="5"/>
      <c r="D469" s="5"/>
      <c r="E469" s="5"/>
      <c r="F469" s="5"/>
      <c r="G469" s="5"/>
      <c r="H469" s="5"/>
      <c r="I469" s="5"/>
      <c r="J469" s="5"/>
      <c r="K469" s="5"/>
      <c r="L469" s="5"/>
      <c r="M469" s="5"/>
      <c r="N469" s="5"/>
    </row>
    <row r="470" spans="1:14" x14ac:dyDescent="0.15">
      <c r="A470" s="5"/>
      <c r="D470" s="5"/>
      <c r="E470" s="5"/>
      <c r="F470" s="5"/>
      <c r="G470" s="5"/>
      <c r="H470" s="5"/>
      <c r="I470" s="5"/>
      <c r="J470" s="5"/>
      <c r="K470" s="5"/>
      <c r="L470" s="5"/>
      <c r="M470" s="5"/>
      <c r="N470" s="5"/>
    </row>
    <row r="471" spans="1:14" x14ac:dyDescent="0.15">
      <c r="A471" s="5"/>
      <c r="D471" s="5"/>
      <c r="E471" s="5"/>
      <c r="F471" s="5"/>
      <c r="G471" s="5"/>
      <c r="H471" s="5"/>
      <c r="I471" s="5"/>
      <c r="J471" s="5"/>
      <c r="K471" s="5"/>
      <c r="L471" s="5"/>
      <c r="M471" s="5"/>
      <c r="N471" s="5"/>
    </row>
    <row r="472" spans="1:14" x14ac:dyDescent="0.15">
      <c r="A472" s="5"/>
      <c r="D472" s="5"/>
      <c r="E472" s="5"/>
      <c r="F472" s="5"/>
      <c r="G472" s="5"/>
      <c r="H472" s="5"/>
      <c r="I472" s="5"/>
      <c r="J472" s="5"/>
      <c r="K472" s="5"/>
      <c r="L472" s="5"/>
      <c r="M472" s="5"/>
      <c r="N472" s="5"/>
    </row>
    <row r="473" spans="1:14" x14ac:dyDescent="0.15">
      <c r="A473" s="5"/>
      <c r="D473" s="5"/>
      <c r="E473" s="5"/>
      <c r="F473" s="5"/>
      <c r="G473" s="5"/>
      <c r="H473" s="5"/>
      <c r="I473" s="5"/>
      <c r="J473" s="5"/>
      <c r="K473" s="5"/>
      <c r="L473" s="5"/>
      <c r="M473" s="5"/>
      <c r="N473" s="5"/>
    </row>
    <row r="474" spans="1:14" x14ac:dyDescent="0.15">
      <c r="A474" s="5"/>
      <c r="D474" s="5"/>
      <c r="E474" s="5"/>
      <c r="F474" s="5"/>
      <c r="G474" s="5"/>
      <c r="H474" s="5"/>
      <c r="I474" s="5"/>
      <c r="J474" s="5"/>
      <c r="K474" s="5"/>
      <c r="L474" s="5"/>
      <c r="M474" s="5"/>
      <c r="N474" s="5"/>
    </row>
    <row r="475" spans="1:14" x14ac:dyDescent="0.15">
      <c r="A475" s="5"/>
      <c r="D475" s="5"/>
      <c r="E475" s="5"/>
      <c r="F475" s="5"/>
      <c r="G475" s="5"/>
      <c r="H475" s="5"/>
      <c r="I475" s="5"/>
      <c r="J475" s="5"/>
      <c r="K475" s="5"/>
      <c r="L475" s="5"/>
      <c r="M475" s="5"/>
      <c r="N475" s="5"/>
    </row>
    <row r="476" spans="1:14" x14ac:dyDescent="0.15">
      <c r="A476" s="5"/>
      <c r="D476" s="5"/>
      <c r="E476" s="5"/>
      <c r="F476" s="5"/>
      <c r="G476" s="5"/>
      <c r="H476" s="5"/>
      <c r="I476" s="5"/>
      <c r="J476" s="5"/>
      <c r="K476" s="5"/>
      <c r="L476" s="5"/>
      <c r="M476" s="5"/>
      <c r="N476" s="5"/>
    </row>
    <row r="477" spans="1:14" x14ac:dyDescent="0.15">
      <c r="A477" s="5"/>
      <c r="D477" s="5"/>
      <c r="E477" s="5"/>
      <c r="F477" s="5"/>
      <c r="G477" s="5"/>
      <c r="H477" s="5"/>
      <c r="I477" s="5"/>
      <c r="J477" s="5"/>
      <c r="K477" s="5"/>
      <c r="L477" s="5"/>
      <c r="M477" s="5"/>
      <c r="N477" s="5"/>
    </row>
    <row r="478" spans="1:14" x14ac:dyDescent="0.15">
      <c r="A478" s="5"/>
      <c r="D478" s="5"/>
      <c r="E478" s="5"/>
      <c r="F478" s="5"/>
      <c r="G478" s="5"/>
      <c r="H478" s="5"/>
      <c r="I478" s="5"/>
      <c r="J478" s="5"/>
      <c r="K478" s="5"/>
      <c r="L478" s="5"/>
      <c r="M478" s="5"/>
      <c r="N478" s="5"/>
    </row>
    <row r="479" spans="1:14" x14ac:dyDescent="0.15">
      <c r="A479" s="5"/>
      <c r="D479" s="5"/>
      <c r="E479" s="5"/>
      <c r="F479" s="5"/>
      <c r="G479" s="5"/>
      <c r="H479" s="5"/>
      <c r="I479" s="5"/>
      <c r="J479" s="5"/>
      <c r="K479" s="5"/>
      <c r="L479" s="5"/>
      <c r="M479" s="5"/>
      <c r="N479" s="5"/>
    </row>
    <row r="480" spans="1:14" x14ac:dyDescent="0.15">
      <c r="A480" s="5"/>
      <c r="D480" s="5"/>
      <c r="E480" s="5"/>
      <c r="F480" s="5"/>
      <c r="G480" s="5"/>
      <c r="H480" s="5"/>
      <c r="I480" s="5"/>
      <c r="J480" s="5"/>
      <c r="K480" s="5"/>
      <c r="L480" s="5"/>
      <c r="M480" s="5"/>
      <c r="N480" s="5"/>
    </row>
    <row r="481" spans="1:14" x14ac:dyDescent="0.15">
      <c r="A481" s="5"/>
      <c r="D481" s="5"/>
      <c r="E481" s="5"/>
      <c r="F481" s="5"/>
      <c r="G481" s="5"/>
      <c r="H481" s="5"/>
      <c r="I481" s="5"/>
      <c r="J481" s="5"/>
      <c r="K481" s="5"/>
      <c r="L481" s="5"/>
      <c r="M481" s="5"/>
      <c r="N481" s="5"/>
    </row>
    <row r="482" spans="1:14" x14ac:dyDescent="0.15">
      <c r="A482" s="5"/>
      <c r="D482" s="5"/>
      <c r="E482" s="5"/>
      <c r="F482" s="5"/>
      <c r="G482" s="5"/>
      <c r="H482" s="5"/>
      <c r="I482" s="5"/>
      <c r="J482" s="5"/>
      <c r="K482" s="5"/>
      <c r="L482" s="5"/>
      <c r="M482" s="5"/>
      <c r="N482" s="5"/>
    </row>
    <row r="483" spans="1:14" x14ac:dyDescent="0.15">
      <c r="A483" s="5"/>
      <c r="D483" s="5"/>
      <c r="E483" s="5"/>
      <c r="F483" s="5"/>
      <c r="G483" s="5"/>
      <c r="H483" s="5"/>
      <c r="I483" s="5"/>
      <c r="J483" s="5"/>
      <c r="K483" s="5"/>
      <c r="L483" s="5"/>
      <c r="M483" s="5"/>
      <c r="N483" s="5"/>
    </row>
    <row r="484" spans="1:14" x14ac:dyDescent="0.15">
      <c r="A484" s="5"/>
      <c r="D484" s="5"/>
      <c r="E484" s="5"/>
      <c r="F484" s="5"/>
      <c r="G484" s="5"/>
      <c r="H484" s="5"/>
      <c r="I484" s="5"/>
      <c r="J484" s="5"/>
      <c r="K484" s="5"/>
      <c r="L484" s="5"/>
      <c r="M484" s="5"/>
      <c r="N484" s="5"/>
    </row>
    <row r="485" spans="1:14" x14ac:dyDescent="0.15">
      <c r="A485" s="5"/>
      <c r="D485" s="5"/>
      <c r="E485" s="5"/>
      <c r="F485" s="5"/>
      <c r="G485" s="5"/>
      <c r="H485" s="5"/>
      <c r="I485" s="5"/>
      <c r="J485" s="5"/>
      <c r="K485" s="5"/>
      <c r="L485" s="5"/>
      <c r="M485" s="5"/>
      <c r="N485" s="5"/>
    </row>
    <row r="486" spans="1:14" x14ac:dyDescent="0.15">
      <c r="A486" s="5"/>
      <c r="D486" s="5"/>
      <c r="E486" s="5"/>
      <c r="F486" s="5"/>
      <c r="G486" s="5"/>
      <c r="H486" s="5"/>
      <c r="I486" s="5"/>
      <c r="J486" s="5"/>
      <c r="K486" s="5"/>
      <c r="L486" s="5"/>
      <c r="M486" s="5"/>
      <c r="N486" s="5"/>
    </row>
    <row r="487" spans="1:14" x14ac:dyDescent="0.15">
      <c r="A487" s="5"/>
      <c r="D487" s="5"/>
      <c r="E487" s="5"/>
      <c r="F487" s="5"/>
      <c r="G487" s="5"/>
      <c r="H487" s="5"/>
      <c r="I487" s="5"/>
      <c r="J487" s="5"/>
      <c r="K487" s="5"/>
      <c r="L487" s="5"/>
      <c r="M487" s="5"/>
      <c r="N487" s="5"/>
    </row>
    <row r="488" spans="1:14" x14ac:dyDescent="0.15">
      <c r="A488" s="5"/>
      <c r="D488" s="5"/>
      <c r="E488" s="5"/>
      <c r="F488" s="5"/>
      <c r="G488" s="5"/>
      <c r="H488" s="5"/>
      <c r="I488" s="5"/>
      <c r="J488" s="5"/>
      <c r="K488" s="5"/>
      <c r="L488" s="5"/>
      <c r="M488" s="5"/>
      <c r="N488" s="5"/>
    </row>
    <row r="489" spans="1:14" x14ac:dyDescent="0.15">
      <c r="A489" s="5"/>
      <c r="D489" s="5"/>
      <c r="E489" s="5"/>
      <c r="F489" s="5"/>
      <c r="G489" s="5"/>
      <c r="H489" s="5"/>
      <c r="I489" s="5"/>
      <c r="J489" s="5"/>
      <c r="K489" s="5"/>
      <c r="L489" s="5"/>
      <c r="M489" s="5"/>
      <c r="N489" s="5"/>
    </row>
    <row r="490" spans="1:14" x14ac:dyDescent="0.15">
      <c r="A490" s="5"/>
      <c r="D490" s="5"/>
      <c r="E490" s="5"/>
      <c r="F490" s="5"/>
      <c r="G490" s="5"/>
      <c r="H490" s="5"/>
      <c r="I490" s="5"/>
      <c r="J490" s="5"/>
      <c r="K490" s="5"/>
      <c r="L490" s="5"/>
      <c r="M490" s="5"/>
      <c r="N490" s="5"/>
    </row>
    <row r="491" spans="1:14" x14ac:dyDescent="0.15">
      <c r="A491" s="5"/>
      <c r="D491" s="5"/>
      <c r="E491" s="5"/>
      <c r="F491" s="5"/>
      <c r="G491" s="5"/>
      <c r="H491" s="5"/>
      <c r="I491" s="5"/>
      <c r="J491" s="5"/>
      <c r="K491" s="5"/>
      <c r="L491" s="5"/>
      <c r="M491" s="5"/>
      <c r="N491" s="5"/>
    </row>
    <row r="492" spans="1:14" x14ac:dyDescent="0.15">
      <c r="A492" s="5"/>
      <c r="D492" s="5"/>
      <c r="E492" s="5"/>
      <c r="F492" s="5"/>
      <c r="G492" s="5"/>
      <c r="H492" s="5"/>
      <c r="I492" s="5"/>
      <c r="J492" s="5"/>
      <c r="K492" s="5"/>
      <c r="L492" s="5"/>
      <c r="M492" s="5"/>
      <c r="N492" s="5"/>
    </row>
    <row r="493" spans="1:14" x14ac:dyDescent="0.15">
      <c r="A493" s="5"/>
      <c r="D493" s="5"/>
      <c r="E493" s="5"/>
      <c r="F493" s="5"/>
      <c r="G493" s="5"/>
      <c r="H493" s="5"/>
      <c r="I493" s="5"/>
      <c r="J493" s="5"/>
      <c r="K493" s="5"/>
      <c r="L493" s="5"/>
      <c r="M493" s="5"/>
      <c r="N493" s="5"/>
    </row>
    <row r="494" spans="1:14" x14ac:dyDescent="0.15">
      <c r="A494" s="5"/>
      <c r="D494" s="5"/>
      <c r="E494" s="5"/>
      <c r="F494" s="5"/>
      <c r="G494" s="5"/>
      <c r="H494" s="5"/>
      <c r="I494" s="5"/>
      <c r="J494" s="5"/>
      <c r="K494" s="5"/>
      <c r="L494" s="5"/>
      <c r="M494" s="5"/>
      <c r="N494" s="5"/>
    </row>
    <row r="495" spans="1:14" x14ac:dyDescent="0.15">
      <c r="A495" s="5"/>
      <c r="D495" s="5"/>
      <c r="E495" s="5"/>
      <c r="F495" s="5"/>
      <c r="G495" s="5"/>
      <c r="H495" s="5"/>
      <c r="I495" s="5"/>
      <c r="J495" s="5"/>
      <c r="K495" s="5"/>
      <c r="L495" s="5"/>
      <c r="M495" s="5"/>
      <c r="N495" s="5"/>
    </row>
    <row r="496" spans="1:14" x14ac:dyDescent="0.15">
      <c r="A496" s="5"/>
      <c r="D496" s="5"/>
      <c r="E496" s="5"/>
      <c r="F496" s="5"/>
      <c r="G496" s="5"/>
      <c r="H496" s="5"/>
      <c r="I496" s="5"/>
      <c r="J496" s="5"/>
      <c r="K496" s="5"/>
      <c r="L496" s="5"/>
      <c r="M496" s="5"/>
      <c r="N496" s="5"/>
    </row>
    <row r="497" spans="1:14" x14ac:dyDescent="0.15">
      <c r="A497" s="5"/>
      <c r="D497" s="5"/>
      <c r="E497" s="5"/>
      <c r="F497" s="5"/>
      <c r="G497" s="5"/>
      <c r="H497" s="5"/>
      <c r="I497" s="5"/>
      <c r="J497" s="5"/>
      <c r="K497" s="5"/>
      <c r="L497" s="5"/>
      <c r="M497" s="5"/>
      <c r="N497" s="5"/>
    </row>
    <row r="498" spans="1:14" x14ac:dyDescent="0.15">
      <c r="A498" s="5"/>
      <c r="D498" s="5"/>
      <c r="E498" s="5"/>
      <c r="F498" s="5"/>
      <c r="G498" s="5"/>
      <c r="H498" s="5"/>
      <c r="I498" s="5"/>
      <c r="J498" s="5"/>
      <c r="K498" s="5"/>
      <c r="L498" s="5"/>
      <c r="M498" s="5"/>
      <c r="N498" s="5"/>
    </row>
    <row r="499" spans="1:14" x14ac:dyDescent="0.15">
      <c r="A499" s="5"/>
      <c r="D499" s="5"/>
      <c r="E499" s="5"/>
      <c r="F499" s="5"/>
      <c r="G499" s="5"/>
      <c r="H499" s="5"/>
      <c r="I499" s="5"/>
      <c r="J499" s="5"/>
      <c r="K499" s="5"/>
      <c r="L499" s="5"/>
      <c r="M499" s="5"/>
      <c r="N499" s="5"/>
    </row>
    <row r="500" spans="1:14" x14ac:dyDescent="0.15">
      <c r="A500" s="5"/>
      <c r="D500" s="5"/>
      <c r="E500" s="5"/>
      <c r="F500" s="5"/>
      <c r="G500" s="5"/>
      <c r="H500" s="5"/>
      <c r="I500" s="5"/>
      <c r="J500" s="5"/>
      <c r="K500" s="5"/>
      <c r="L500" s="5"/>
      <c r="M500" s="5"/>
      <c r="N500" s="5"/>
    </row>
    <row r="501" spans="1:14" x14ac:dyDescent="0.15">
      <c r="A501" s="5"/>
      <c r="D501" s="5"/>
      <c r="E501" s="5"/>
      <c r="F501" s="5"/>
      <c r="G501" s="5"/>
      <c r="H501" s="5"/>
      <c r="I501" s="5"/>
      <c r="J501" s="5"/>
      <c r="K501" s="5"/>
      <c r="L501" s="5"/>
      <c r="M501" s="5"/>
      <c r="N501" s="5"/>
    </row>
    <row r="502" spans="1:14" x14ac:dyDescent="0.15">
      <c r="A502" s="5"/>
      <c r="D502" s="5"/>
      <c r="E502" s="5"/>
      <c r="F502" s="5"/>
      <c r="G502" s="5"/>
      <c r="H502" s="5"/>
      <c r="I502" s="5"/>
      <c r="J502" s="5"/>
      <c r="K502" s="5"/>
      <c r="L502" s="5"/>
      <c r="M502" s="5"/>
      <c r="N502" s="5"/>
    </row>
    <row r="503" spans="1:14" x14ac:dyDescent="0.15">
      <c r="A503" s="5"/>
      <c r="D503" s="5"/>
      <c r="E503" s="5"/>
      <c r="F503" s="5"/>
      <c r="G503" s="5"/>
      <c r="H503" s="5"/>
      <c r="I503" s="5"/>
      <c r="J503" s="5"/>
      <c r="K503" s="5"/>
      <c r="L503" s="5"/>
      <c r="M503" s="5"/>
      <c r="N503" s="5"/>
    </row>
    <row r="504" spans="1:14" x14ac:dyDescent="0.15">
      <c r="A504" s="5"/>
      <c r="D504" s="5"/>
      <c r="E504" s="5"/>
      <c r="F504" s="5"/>
      <c r="G504" s="5"/>
      <c r="H504" s="5"/>
      <c r="I504" s="5"/>
      <c r="J504" s="5"/>
      <c r="K504" s="5"/>
      <c r="L504" s="5"/>
      <c r="M504" s="5"/>
      <c r="N504" s="5"/>
    </row>
    <row r="505" spans="1:14" x14ac:dyDescent="0.15">
      <c r="A505" s="5"/>
      <c r="D505" s="5"/>
      <c r="E505" s="5"/>
      <c r="F505" s="5"/>
      <c r="G505" s="5"/>
      <c r="H505" s="5"/>
      <c r="I505" s="5"/>
      <c r="J505" s="5"/>
      <c r="K505" s="5"/>
      <c r="L505" s="5"/>
      <c r="M505" s="5"/>
      <c r="N505" s="5"/>
    </row>
    <row r="506" spans="1:14" x14ac:dyDescent="0.15">
      <c r="A506" s="5"/>
      <c r="D506" s="5"/>
      <c r="E506" s="5"/>
      <c r="F506" s="5"/>
      <c r="G506" s="5"/>
      <c r="H506" s="5"/>
      <c r="I506" s="5"/>
      <c r="J506" s="5"/>
      <c r="K506" s="5"/>
      <c r="L506" s="5"/>
      <c r="M506" s="5"/>
      <c r="N506" s="5"/>
    </row>
    <row r="507" spans="1:14" x14ac:dyDescent="0.15">
      <c r="A507" s="5"/>
      <c r="D507" s="5"/>
      <c r="E507" s="5"/>
      <c r="F507" s="5"/>
      <c r="G507" s="5"/>
      <c r="H507" s="5"/>
      <c r="I507" s="5"/>
      <c r="J507" s="5"/>
      <c r="K507" s="5"/>
      <c r="L507" s="5"/>
      <c r="M507" s="5"/>
      <c r="N507" s="5"/>
    </row>
    <row r="508" spans="1:14" x14ac:dyDescent="0.15">
      <c r="A508" s="5"/>
      <c r="D508" s="5"/>
      <c r="E508" s="5"/>
      <c r="F508" s="5"/>
      <c r="G508" s="5"/>
      <c r="H508" s="5"/>
      <c r="I508" s="5"/>
      <c r="J508" s="5"/>
      <c r="K508" s="5"/>
      <c r="L508" s="5"/>
      <c r="M508" s="5"/>
      <c r="N508" s="5"/>
    </row>
    <row r="509" spans="1:14" x14ac:dyDescent="0.15">
      <c r="A509" s="5"/>
      <c r="D509" s="5"/>
      <c r="E509" s="5"/>
      <c r="F509" s="5"/>
      <c r="G509" s="5"/>
      <c r="H509" s="5"/>
      <c r="I509" s="5"/>
      <c r="J509" s="5"/>
      <c r="K509" s="5"/>
      <c r="L509" s="5"/>
      <c r="M509" s="5"/>
      <c r="N509" s="5"/>
    </row>
    <row r="510" spans="1:14" x14ac:dyDescent="0.15">
      <c r="A510" s="5"/>
      <c r="D510" s="5"/>
      <c r="E510" s="5"/>
      <c r="F510" s="5"/>
      <c r="G510" s="5"/>
      <c r="H510" s="5"/>
      <c r="I510" s="5"/>
      <c r="J510" s="5"/>
      <c r="K510" s="5"/>
      <c r="L510" s="5"/>
      <c r="M510" s="5"/>
      <c r="N510" s="5"/>
    </row>
    <row r="511" spans="1:14" x14ac:dyDescent="0.15">
      <c r="A511" s="5"/>
      <c r="D511" s="5"/>
      <c r="E511" s="5"/>
      <c r="F511" s="5"/>
      <c r="G511" s="5"/>
      <c r="H511" s="5"/>
      <c r="I511" s="5"/>
      <c r="J511" s="5"/>
      <c r="K511" s="5"/>
      <c r="L511" s="5"/>
      <c r="M511" s="5"/>
      <c r="N511" s="5"/>
    </row>
    <row r="512" spans="1:14" x14ac:dyDescent="0.15">
      <c r="A512" s="5"/>
      <c r="D512" s="5"/>
      <c r="E512" s="5"/>
      <c r="F512" s="5"/>
      <c r="G512" s="5"/>
      <c r="H512" s="5"/>
      <c r="I512" s="5"/>
      <c r="J512" s="5"/>
      <c r="K512" s="5"/>
      <c r="L512" s="5"/>
      <c r="M512" s="5"/>
      <c r="N512" s="5"/>
    </row>
    <row r="513" spans="1:14" x14ac:dyDescent="0.15">
      <c r="A513" s="5"/>
      <c r="D513" s="5"/>
      <c r="E513" s="5"/>
      <c r="F513" s="5"/>
      <c r="G513" s="5"/>
      <c r="H513" s="5"/>
      <c r="I513" s="5"/>
      <c r="J513" s="5"/>
      <c r="K513" s="5"/>
      <c r="L513" s="5"/>
      <c r="M513" s="5"/>
      <c r="N513" s="5"/>
    </row>
    <row r="514" spans="1:14" x14ac:dyDescent="0.15">
      <c r="A514" s="5"/>
      <c r="D514" s="5"/>
      <c r="E514" s="5"/>
      <c r="F514" s="5"/>
      <c r="G514" s="5"/>
      <c r="H514" s="5"/>
      <c r="I514" s="5"/>
      <c r="J514" s="5"/>
      <c r="K514" s="5"/>
      <c r="L514" s="5"/>
      <c r="M514" s="5"/>
      <c r="N514" s="5"/>
    </row>
    <row r="515" spans="1:14" x14ac:dyDescent="0.15">
      <c r="A515" s="5"/>
      <c r="D515" s="5"/>
      <c r="E515" s="5"/>
      <c r="F515" s="5"/>
      <c r="G515" s="5"/>
      <c r="H515" s="5"/>
      <c r="I515" s="5"/>
      <c r="J515" s="5"/>
      <c r="K515" s="5"/>
      <c r="L515" s="5"/>
      <c r="M515" s="5"/>
      <c r="N515" s="5"/>
    </row>
    <row r="516" spans="1:14" x14ac:dyDescent="0.15">
      <c r="A516" s="5"/>
      <c r="D516" s="5"/>
      <c r="E516" s="5"/>
      <c r="F516" s="5"/>
      <c r="G516" s="5"/>
      <c r="H516" s="5"/>
      <c r="I516" s="5"/>
      <c r="J516" s="5"/>
      <c r="K516" s="5"/>
      <c r="L516" s="5"/>
      <c r="M516" s="5"/>
      <c r="N516" s="5"/>
    </row>
    <row r="517" spans="1:14" x14ac:dyDescent="0.15">
      <c r="A517" s="5"/>
      <c r="D517" s="5"/>
      <c r="E517" s="5"/>
      <c r="F517" s="5"/>
      <c r="G517" s="5"/>
      <c r="H517" s="5"/>
      <c r="I517" s="5"/>
      <c r="J517" s="5"/>
      <c r="K517" s="5"/>
      <c r="L517" s="5"/>
      <c r="M517" s="5"/>
      <c r="N517" s="5"/>
    </row>
    <row r="518" spans="1:14" x14ac:dyDescent="0.15">
      <c r="A518" s="5"/>
      <c r="D518" s="5"/>
      <c r="E518" s="5"/>
      <c r="F518" s="5"/>
      <c r="G518" s="5"/>
      <c r="H518" s="5"/>
      <c r="I518" s="5"/>
      <c r="J518" s="5"/>
      <c r="K518" s="5"/>
      <c r="L518" s="5"/>
      <c r="M518" s="5"/>
      <c r="N518" s="5"/>
    </row>
    <row r="519" spans="1:14" x14ac:dyDescent="0.15">
      <c r="A519" s="5"/>
      <c r="D519" s="5"/>
      <c r="E519" s="5"/>
      <c r="F519" s="5"/>
      <c r="G519" s="5"/>
      <c r="H519" s="5"/>
      <c r="I519" s="5"/>
      <c r="J519" s="5"/>
      <c r="K519" s="5"/>
      <c r="L519" s="5"/>
      <c r="M519" s="5"/>
      <c r="N519" s="5"/>
    </row>
    <row r="520" spans="1:14" x14ac:dyDescent="0.15">
      <c r="A520" s="5"/>
      <c r="D520" s="5"/>
      <c r="E520" s="5"/>
      <c r="F520" s="5"/>
      <c r="G520" s="5"/>
      <c r="H520" s="5"/>
      <c r="I520" s="5"/>
      <c r="J520" s="5"/>
      <c r="K520" s="5"/>
      <c r="L520" s="5"/>
      <c r="M520" s="5"/>
      <c r="N520" s="5"/>
    </row>
    <row r="521" spans="1:14" x14ac:dyDescent="0.15">
      <c r="A521" s="5"/>
      <c r="D521" s="5"/>
      <c r="E521" s="5"/>
      <c r="F521" s="5"/>
      <c r="G521" s="5"/>
      <c r="H521" s="5"/>
      <c r="I521" s="5"/>
      <c r="J521" s="5"/>
      <c r="K521" s="5"/>
      <c r="L521" s="5"/>
      <c r="M521" s="5"/>
      <c r="N521" s="5"/>
    </row>
    <row r="522" spans="1:14" x14ac:dyDescent="0.15">
      <c r="A522" s="5"/>
      <c r="D522" s="5"/>
      <c r="E522" s="5"/>
      <c r="F522" s="5"/>
      <c r="G522" s="5"/>
      <c r="H522" s="5"/>
      <c r="I522" s="5"/>
      <c r="J522" s="5"/>
      <c r="K522" s="5"/>
      <c r="L522" s="5"/>
      <c r="M522" s="5"/>
      <c r="N522" s="5"/>
    </row>
    <row r="523" spans="1:14" x14ac:dyDescent="0.15">
      <c r="A523" s="5"/>
      <c r="D523" s="5"/>
      <c r="E523" s="5"/>
      <c r="F523" s="5"/>
      <c r="G523" s="5"/>
      <c r="H523" s="5"/>
      <c r="I523" s="5"/>
      <c r="J523" s="5"/>
      <c r="K523" s="5"/>
      <c r="L523" s="5"/>
      <c r="M523" s="5"/>
      <c r="N523" s="5"/>
    </row>
    <row r="524" spans="1:14" x14ac:dyDescent="0.15">
      <c r="A524" s="5"/>
      <c r="D524" s="5"/>
      <c r="E524" s="5"/>
      <c r="F524" s="5"/>
      <c r="G524" s="5"/>
      <c r="H524" s="5"/>
      <c r="I524" s="5"/>
      <c r="J524" s="5"/>
      <c r="K524" s="5"/>
      <c r="L524" s="5"/>
      <c r="M524" s="5"/>
      <c r="N524" s="5"/>
    </row>
    <row r="525" spans="1:14" x14ac:dyDescent="0.15">
      <c r="A525" s="5"/>
      <c r="D525" s="5"/>
      <c r="E525" s="5"/>
      <c r="F525" s="5"/>
      <c r="G525" s="5"/>
      <c r="H525" s="5"/>
      <c r="I525" s="5"/>
      <c r="J525" s="5"/>
      <c r="K525" s="5"/>
      <c r="L525" s="5"/>
      <c r="M525" s="5"/>
      <c r="N525" s="5"/>
    </row>
    <row r="526" spans="1:14" x14ac:dyDescent="0.15">
      <c r="A526" s="5"/>
      <c r="D526" s="5"/>
      <c r="E526" s="5"/>
      <c r="F526" s="5"/>
      <c r="G526" s="5"/>
      <c r="H526" s="5"/>
      <c r="I526" s="5"/>
      <c r="J526" s="5"/>
      <c r="K526" s="5"/>
      <c r="L526" s="5"/>
      <c r="M526" s="5"/>
      <c r="N526" s="5"/>
    </row>
    <row r="527" spans="1:14" x14ac:dyDescent="0.15">
      <c r="A527" s="5"/>
      <c r="D527" s="5"/>
      <c r="E527" s="5"/>
      <c r="F527" s="5"/>
      <c r="G527" s="5"/>
      <c r="H527" s="5"/>
      <c r="I527" s="5"/>
      <c r="J527" s="5"/>
      <c r="K527" s="5"/>
      <c r="L527" s="5"/>
      <c r="M527" s="5"/>
      <c r="N527" s="5"/>
    </row>
    <row r="528" spans="1:14" x14ac:dyDescent="0.15">
      <c r="A528" s="5"/>
      <c r="D528" s="5"/>
      <c r="E528" s="5"/>
      <c r="F528" s="5"/>
      <c r="G528" s="5"/>
      <c r="H528" s="5"/>
      <c r="I528" s="5"/>
      <c r="J528" s="5"/>
      <c r="K528" s="5"/>
      <c r="L528" s="5"/>
      <c r="M528" s="5"/>
      <c r="N528" s="5"/>
    </row>
    <row r="529" spans="1:14" x14ac:dyDescent="0.15">
      <c r="A529" s="5"/>
      <c r="D529" s="5"/>
      <c r="E529" s="5"/>
      <c r="F529" s="5"/>
      <c r="G529" s="5"/>
      <c r="H529" s="5"/>
      <c r="I529" s="5"/>
      <c r="J529" s="5"/>
      <c r="K529" s="5"/>
      <c r="L529" s="5"/>
      <c r="M529" s="5"/>
      <c r="N529" s="5"/>
    </row>
    <row r="530" spans="1:14" x14ac:dyDescent="0.15">
      <c r="A530" s="5"/>
      <c r="D530" s="5"/>
      <c r="E530" s="5"/>
      <c r="F530" s="5"/>
      <c r="G530" s="5"/>
      <c r="H530" s="5"/>
      <c r="I530" s="5"/>
      <c r="J530" s="5"/>
      <c r="K530" s="5"/>
      <c r="L530" s="5"/>
      <c r="M530" s="5"/>
      <c r="N530" s="5"/>
    </row>
    <row r="531" spans="1:14" x14ac:dyDescent="0.15">
      <c r="A531" s="5"/>
      <c r="D531" s="5"/>
      <c r="E531" s="5"/>
      <c r="F531" s="5"/>
      <c r="G531" s="5"/>
      <c r="H531" s="5"/>
      <c r="I531" s="5"/>
      <c r="J531" s="5"/>
      <c r="K531" s="5"/>
      <c r="L531" s="5"/>
      <c r="M531" s="5"/>
      <c r="N531" s="5"/>
    </row>
    <row r="532" spans="1:14" x14ac:dyDescent="0.15">
      <c r="A532" s="5"/>
      <c r="D532" s="5"/>
      <c r="E532" s="5"/>
      <c r="F532" s="5"/>
      <c r="G532" s="5"/>
      <c r="H532" s="5"/>
      <c r="I532" s="5"/>
      <c r="J532" s="5"/>
      <c r="K532" s="5"/>
      <c r="L532" s="5"/>
      <c r="M532" s="5"/>
      <c r="N532" s="5"/>
    </row>
    <row r="533" spans="1:14" x14ac:dyDescent="0.15">
      <c r="A533" s="5"/>
      <c r="D533" s="5"/>
      <c r="E533" s="5"/>
      <c r="F533" s="5"/>
      <c r="G533" s="5"/>
      <c r="H533" s="5"/>
      <c r="I533" s="5"/>
      <c r="J533" s="5"/>
      <c r="K533" s="5"/>
      <c r="L533" s="5"/>
      <c r="M533" s="5"/>
      <c r="N533" s="5"/>
    </row>
    <row r="534" spans="1:14" x14ac:dyDescent="0.15">
      <c r="A534" s="5"/>
      <c r="D534" s="5"/>
      <c r="E534" s="5"/>
      <c r="F534" s="5"/>
      <c r="G534" s="5"/>
      <c r="H534" s="5"/>
      <c r="I534" s="5"/>
      <c r="J534" s="5"/>
      <c r="K534" s="5"/>
      <c r="L534" s="5"/>
      <c r="M534" s="5"/>
      <c r="N534" s="5"/>
    </row>
    <row r="535" spans="1:14" x14ac:dyDescent="0.15">
      <c r="A535" s="5"/>
      <c r="D535" s="5"/>
      <c r="E535" s="5"/>
      <c r="F535" s="5"/>
      <c r="G535" s="5"/>
      <c r="H535" s="5"/>
      <c r="I535" s="5"/>
      <c r="J535" s="5"/>
      <c r="K535" s="5"/>
      <c r="L535" s="5"/>
      <c r="M535" s="5"/>
      <c r="N535" s="5"/>
    </row>
    <row r="536" spans="1:14" x14ac:dyDescent="0.15">
      <c r="A536" s="5"/>
      <c r="D536" s="5"/>
      <c r="E536" s="5"/>
      <c r="F536" s="5"/>
      <c r="G536" s="5"/>
      <c r="H536" s="5"/>
      <c r="I536" s="5"/>
      <c r="J536" s="5"/>
      <c r="K536" s="5"/>
      <c r="L536" s="5"/>
      <c r="M536" s="5"/>
      <c r="N536" s="5"/>
    </row>
    <row r="537" spans="1:14" x14ac:dyDescent="0.15">
      <c r="A537" s="5"/>
      <c r="D537" s="5"/>
      <c r="E537" s="5"/>
      <c r="F537" s="5"/>
      <c r="G537" s="5"/>
      <c r="H537" s="5"/>
      <c r="I537" s="5"/>
      <c r="J537" s="5"/>
      <c r="K537" s="5"/>
      <c r="L537" s="5"/>
      <c r="M537" s="5"/>
      <c r="N537" s="5"/>
    </row>
    <row r="538" spans="1:14" x14ac:dyDescent="0.15">
      <c r="A538" s="5"/>
      <c r="D538" s="5"/>
      <c r="E538" s="5"/>
      <c r="F538" s="5"/>
      <c r="G538" s="5"/>
      <c r="H538" s="5"/>
      <c r="I538" s="5"/>
      <c r="J538" s="5"/>
      <c r="K538" s="5"/>
      <c r="L538" s="5"/>
      <c r="M538" s="5"/>
      <c r="N538" s="5"/>
    </row>
    <row r="539" spans="1:14" x14ac:dyDescent="0.15">
      <c r="A539" s="5"/>
      <c r="D539" s="5"/>
      <c r="E539" s="5"/>
      <c r="F539" s="5"/>
      <c r="G539" s="5"/>
      <c r="H539" s="5"/>
      <c r="I539" s="5"/>
      <c r="J539" s="5"/>
      <c r="K539" s="5"/>
      <c r="L539" s="5"/>
      <c r="M539" s="5"/>
      <c r="N539" s="5"/>
    </row>
    <row r="540" spans="1:14" x14ac:dyDescent="0.15">
      <c r="A540" s="5"/>
      <c r="D540" s="5"/>
      <c r="E540" s="5"/>
      <c r="F540" s="5"/>
      <c r="G540" s="5"/>
      <c r="H540" s="5"/>
      <c r="I540" s="5"/>
      <c r="J540" s="5"/>
      <c r="K540" s="5"/>
      <c r="L540" s="5"/>
      <c r="M540" s="5"/>
      <c r="N540" s="5"/>
    </row>
    <row r="541" spans="1:14" x14ac:dyDescent="0.15">
      <c r="A541" s="5"/>
      <c r="D541" s="5"/>
      <c r="E541" s="5"/>
      <c r="F541" s="5"/>
      <c r="G541" s="5"/>
      <c r="H541" s="5"/>
      <c r="I541" s="5"/>
      <c r="J541" s="5"/>
      <c r="K541" s="5"/>
      <c r="L541" s="5"/>
      <c r="M541" s="5"/>
      <c r="N541" s="5"/>
    </row>
    <row r="542" spans="1:14" x14ac:dyDescent="0.15">
      <c r="A542" s="5"/>
      <c r="D542" s="5"/>
      <c r="E542" s="5"/>
      <c r="F542" s="5"/>
      <c r="G542" s="5"/>
      <c r="H542" s="5"/>
      <c r="I542" s="5"/>
      <c r="J542" s="5"/>
      <c r="K542" s="5"/>
      <c r="L542" s="5"/>
      <c r="M542" s="5"/>
      <c r="N542" s="5"/>
    </row>
    <row r="543" spans="1:14" x14ac:dyDescent="0.15">
      <c r="A543" s="5"/>
      <c r="D543" s="5"/>
      <c r="E543" s="5"/>
      <c r="F543" s="5"/>
      <c r="G543" s="5"/>
      <c r="H543" s="5"/>
      <c r="I543" s="5"/>
      <c r="J543" s="5"/>
      <c r="K543" s="5"/>
      <c r="L543" s="5"/>
      <c r="M543" s="5"/>
      <c r="N543" s="5"/>
    </row>
    <row r="544" spans="1:14" x14ac:dyDescent="0.15">
      <c r="A544" s="5"/>
      <c r="D544" s="5"/>
      <c r="E544" s="5"/>
      <c r="F544" s="5"/>
      <c r="G544" s="5"/>
      <c r="H544" s="5"/>
      <c r="I544" s="5"/>
      <c r="J544" s="5"/>
      <c r="K544" s="5"/>
      <c r="L544" s="5"/>
      <c r="M544" s="5"/>
      <c r="N544" s="5"/>
    </row>
    <row r="545" spans="1:14" x14ac:dyDescent="0.15">
      <c r="A545" s="5"/>
      <c r="D545" s="5"/>
      <c r="E545" s="5"/>
      <c r="F545" s="5"/>
      <c r="G545" s="5"/>
      <c r="H545" s="5"/>
      <c r="I545" s="5"/>
      <c r="J545" s="5"/>
      <c r="K545" s="5"/>
      <c r="L545" s="5"/>
      <c r="M545" s="5"/>
      <c r="N545" s="5"/>
    </row>
    <row r="546" spans="1:14" x14ac:dyDescent="0.15">
      <c r="A546" s="5"/>
      <c r="D546" s="5"/>
      <c r="E546" s="5"/>
      <c r="F546" s="5"/>
      <c r="G546" s="5"/>
      <c r="H546" s="5"/>
      <c r="I546" s="5"/>
      <c r="J546" s="5"/>
      <c r="K546" s="5"/>
      <c r="L546" s="5"/>
      <c r="M546" s="5"/>
      <c r="N546" s="5"/>
    </row>
    <row r="547" spans="1:14" x14ac:dyDescent="0.15">
      <c r="A547" s="5"/>
      <c r="D547" s="5"/>
      <c r="E547" s="5"/>
      <c r="F547" s="5"/>
      <c r="G547" s="5"/>
      <c r="H547" s="5"/>
      <c r="I547" s="5"/>
      <c r="J547" s="5"/>
      <c r="K547" s="5"/>
      <c r="L547" s="5"/>
      <c r="M547" s="5"/>
      <c r="N547" s="5"/>
    </row>
    <row r="548" spans="1:14" x14ac:dyDescent="0.15">
      <c r="A548" s="5"/>
      <c r="D548" s="5"/>
      <c r="E548" s="5"/>
      <c r="F548" s="5"/>
      <c r="G548" s="5"/>
      <c r="H548" s="5"/>
      <c r="I548" s="5"/>
      <c r="J548" s="5"/>
      <c r="K548" s="5"/>
      <c r="L548" s="5"/>
      <c r="M548" s="5"/>
      <c r="N548" s="5"/>
    </row>
    <row r="549" spans="1:14" x14ac:dyDescent="0.15">
      <c r="A549" s="5"/>
      <c r="D549" s="5"/>
      <c r="E549" s="5"/>
      <c r="F549" s="5"/>
      <c r="G549" s="5"/>
      <c r="H549" s="5"/>
      <c r="I549" s="5"/>
      <c r="J549" s="5"/>
      <c r="K549" s="5"/>
      <c r="L549" s="5"/>
      <c r="M549" s="5"/>
      <c r="N549" s="5"/>
    </row>
    <row r="550" spans="1:14" x14ac:dyDescent="0.15">
      <c r="A550" s="5"/>
      <c r="D550" s="5"/>
      <c r="E550" s="5"/>
      <c r="F550" s="5"/>
      <c r="G550" s="5"/>
      <c r="H550" s="5"/>
      <c r="I550" s="5"/>
      <c r="J550" s="5"/>
      <c r="K550" s="5"/>
      <c r="L550" s="5"/>
      <c r="M550" s="5"/>
      <c r="N550" s="5"/>
    </row>
    <row r="551" spans="1:14" x14ac:dyDescent="0.15">
      <c r="A551" s="5"/>
      <c r="D551" s="5"/>
      <c r="E551" s="5"/>
      <c r="F551" s="5"/>
      <c r="G551" s="5"/>
      <c r="H551" s="5"/>
      <c r="I551" s="5"/>
      <c r="J551" s="5"/>
      <c r="K551" s="5"/>
      <c r="L551" s="5"/>
      <c r="M551" s="5"/>
      <c r="N551" s="5"/>
    </row>
    <row r="552" spans="1:14" x14ac:dyDescent="0.15">
      <c r="A552" s="5"/>
      <c r="D552" s="5"/>
      <c r="E552" s="5"/>
      <c r="F552" s="5"/>
      <c r="G552" s="5"/>
      <c r="H552" s="5"/>
      <c r="I552" s="5"/>
      <c r="J552" s="5"/>
      <c r="K552" s="5"/>
      <c r="L552" s="5"/>
      <c r="M552" s="5"/>
      <c r="N552" s="5"/>
    </row>
    <row r="553" spans="1:14" x14ac:dyDescent="0.15">
      <c r="A553" s="5"/>
      <c r="D553" s="5"/>
      <c r="E553" s="5"/>
      <c r="F553" s="5"/>
      <c r="G553" s="5"/>
      <c r="H553" s="5"/>
      <c r="I553" s="5"/>
      <c r="J553" s="5"/>
      <c r="K553" s="5"/>
      <c r="L553" s="5"/>
      <c r="M553" s="5"/>
      <c r="N553" s="5"/>
    </row>
    <row r="554" spans="1:14" x14ac:dyDescent="0.15">
      <c r="A554" s="5"/>
      <c r="D554" s="5"/>
      <c r="E554" s="5"/>
      <c r="F554" s="5"/>
      <c r="G554" s="5"/>
      <c r="H554" s="5"/>
      <c r="I554" s="5"/>
      <c r="J554" s="5"/>
      <c r="K554" s="5"/>
      <c r="L554" s="5"/>
      <c r="M554" s="5"/>
      <c r="N554" s="5"/>
    </row>
    <row r="555" spans="1:14" x14ac:dyDescent="0.15">
      <c r="A555" s="5"/>
      <c r="D555" s="5"/>
      <c r="E555" s="5"/>
      <c r="F555" s="5"/>
      <c r="G555" s="5"/>
      <c r="H555" s="5"/>
      <c r="I555" s="5"/>
      <c r="J555" s="5"/>
      <c r="K555" s="5"/>
      <c r="L555" s="5"/>
      <c r="M555" s="5"/>
      <c r="N555" s="5"/>
    </row>
    <row r="556" spans="1:14" x14ac:dyDescent="0.15">
      <c r="A556" s="5"/>
      <c r="D556" s="5"/>
      <c r="E556" s="5"/>
      <c r="F556" s="5"/>
      <c r="G556" s="5"/>
      <c r="H556" s="5"/>
      <c r="I556" s="5"/>
      <c r="J556" s="5"/>
      <c r="K556" s="5"/>
      <c r="L556" s="5"/>
      <c r="M556" s="5"/>
      <c r="N556" s="5"/>
    </row>
    <row r="557" spans="1:14" x14ac:dyDescent="0.15">
      <c r="A557" s="5"/>
      <c r="D557" s="5"/>
      <c r="E557" s="5"/>
      <c r="F557" s="5"/>
      <c r="G557" s="5"/>
      <c r="H557" s="5"/>
      <c r="I557" s="5"/>
      <c r="J557" s="5"/>
      <c r="K557" s="5"/>
      <c r="L557" s="5"/>
      <c r="M557" s="5"/>
      <c r="N557" s="5"/>
    </row>
    <row r="558" spans="1:14" x14ac:dyDescent="0.15">
      <c r="A558" s="5"/>
      <c r="D558" s="5"/>
      <c r="E558" s="5"/>
      <c r="F558" s="5"/>
      <c r="G558" s="5"/>
      <c r="H558" s="5"/>
      <c r="I558" s="5"/>
      <c r="J558" s="5"/>
      <c r="K558" s="5"/>
      <c r="L558" s="5"/>
      <c r="M558" s="5"/>
      <c r="N558" s="5"/>
    </row>
    <row r="559" spans="1:14" x14ac:dyDescent="0.15">
      <c r="A559" s="5"/>
      <c r="D559" s="5"/>
      <c r="E559" s="5"/>
      <c r="F559" s="5"/>
      <c r="G559" s="5"/>
      <c r="H559" s="5"/>
      <c r="I559" s="5"/>
      <c r="J559" s="5"/>
      <c r="K559" s="5"/>
      <c r="L559" s="5"/>
      <c r="M559" s="5"/>
      <c r="N559" s="5"/>
    </row>
    <row r="560" spans="1:14" x14ac:dyDescent="0.15">
      <c r="A560" s="5"/>
      <c r="D560" s="5"/>
      <c r="E560" s="5"/>
      <c r="F560" s="5"/>
      <c r="G560" s="5"/>
      <c r="H560" s="5"/>
      <c r="I560" s="5"/>
      <c r="J560" s="5"/>
      <c r="K560" s="5"/>
      <c r="L560" s="5"/>
      <c r="M560" s="5"/>
      <c r="N560" s="5"/>
    </row>
    <row r="561" spans="1:14" x14ac:dyDescent="0.15">
      <c r="A561" s="5"/>
      <c r="D561" s="5"/>
      <c r="E561" s="5"/>
      <c r="F561" s="5"/>
      <c r="G561" s="5"/>
      <c r="H561" s="5"/>
      <c r="I561" s="5"/>
      <c r="J561" s="5"/>
      <c r="K561" s="5"/>
      <c r="L561" s="5"/>
      <c r="M561" s="5"/>
      <c r="N561" s="5"/>
    </row>
    <row r="562" spans="1:14" x14ac:dyDescent="0.15">
      <c r="A562" s="5"/>
      <c r="D562" s="5"/>
      <c r="E562" s="5"/>
      <c r="F562" s="5"/>
      <c r="G562" s="5"/>
      <c r="H562" s="5"/>
      <c r="I562" s="5"/>
      <c r="J562" s="5"/>
      <c r="K562" s="5"/>
      <c r="L562" s="5"/>
      <c r="M562" s="5"/>
      <c r="N562" s="5"/>
    </row>
    <row r="563" spans="1:14" x14ac:dyDescent="0.15">
      <c r="A563" s="5"/>
      <c r="D563" s="5"/>
      <c r="E563" s="5"/>
      <c r="F563" s="5"/>
      <c r="G563" s="5"/>
      <c r="H563" s="5"/>
      <c r="I563" s="5"/>
      <c r="J563" s="5"/>
      <c r="K563" s="5"/>
      <c r="L563" s="5"/>
      <c r="M563" s="5"/>
      <c r="N563" s="5"/>
    </row>
    <row r="564" spans="1:14" x14ac:dyDescent="0.15">
      <c r="A564" s="5"/>
      <c r="D564" s="5"/>
      <c r="E564" s="5"/>
      <c r="F564" s="5"/>
      <c r="G564" s="5"/>
      <c r="H564" s="5"/>
      <c r="I564" s="5"/>
      <c r="J564" s="5"/>
      <c r="K564" s="5"/>
      <c r="L564" s="5"/>
      <c r="M564" s="5"/>
      <c r="N564" s="5"/>
    </row>
    <row r="565" spans="1:14" x14ac:dyDescent="0.15">
      <c r="A565" s="5"/>
      <c r="D565" s="5"/>
      <c r="E565" s="5"/>
      <c r="F565" s="5"/>
      <c r="G565" s="5"/>
      <c r="H565" s="5"/>
      <c r="I565" s="5"/>
      <c r="J565" s="5"/>
      <c r="K565" s="5"/>
      <c r="L565" s="5"/>
      <c r="M565" s="5"/>
      <c r="N565" s="5"/>
    </row>
    <row r="566" spans="1:14" x14ac:dyDescent="0.15">
      <c r="A566" s="5"/>
      <c r="D566" s="5"/>
      <c r="E566" s="5"/>
      <c r="F566" s="5"/>
      <c r="G566" s="5"/>
      <c r="H566" s="5"/>
      <c r="I566" s="5"/>
      <c r="J566" s="5"/>
      <c r="K566" s="5"/>
      <c r="L566" s="5"/>
      <c r="M566" s="5"/>
      <c r="N566" s="5"/>
    </row>
    <row r="567" spans="1:14" x14ac:dyDescent="0.15">
      <c r="A567" s="5"/>
      <c r="D567" s="5"/>
      <c r="E567" s="5"/>
      <c r="F567" s="5"/>
      <c r="G567" s="5"/>
      <c r="H567" s="5"/>
      <c r="I567" s="5"/>
      <c r="J567" s="5"/>
      <c r="K567" s="5"/>
      <c r="L567" s="5"/>
      <c r="M567" s="5"/>
      <c r="N567" s="5"/>
    </row>
    <row r="568" spans="1:14" x14ac:dyDescent="0.15">
      <c r="A568" s="5"/>
      <c r="D568" s="5"/>
      <c r="E568" s="5"/>
      <c r="F568" s="5"/>
      <c r="G568" s="5"/>
      <c r="H568" s="5"/>
      <c r="I568" s="5"/>
      <c r="J568" s="5"/>
      <c r="K568" s="5"/>
      <c r="L568" s="5"/>
      <c r="M568" s="5"/>
      <c r="N568" s="5"/>
    </row>
    <row r="569" spans="1:14" x14ac:dyDescent="0.15">
      <c r="A569" s="5"/>
      <c r="D569" s="5"/>
      <c r="E569" s="5"/>
      <c r="F569" s="5"/>
      <c r="G569" s="5"/>
      <c r="H569" s="5"/>
      <c r="I569" s="5"/>
      <c r="J569" s="5"/>
      <c r="K569" s="5"/>
      <c r="L569" s="5"/>
      <c r="M569" s="5"/>
      <c r="N569" s="5"/>
    </row>
    <row r="570" spans="1:14" x14ac:dyDescent="0.15">
      <c r="A570" s="5"/>
      <c r="D570" s="5"/>
      <c r="E570" s="5"/>
      <c r="F570" s="5"/>
      <c r="G570" s="5"/>
      <c r="H570" s="5"/>
      <c r="I570" s="5"/>
      <c r="J570" s="5"/>
      <c r="K570" s="5"/>
      <c r="L570" s="5"/>
      <c r="M570" s="5"/>
      <c r="N570" s="5"/>
    </row>
    <row r="571" spans="1:14" x14ac:dyDescent="0.15">
      <c r="A571" s="5"/>
      <c r="D571" s="5"/>
      <c r="E571" s="5"/>
      <c r="F571" s="5"/>
      <c r="G571" s="5"/>
      <c r="H571" s="5"/>
      <c r="I571" s="5"/>
      <c r="J571" s="5"/>
      <c r="K571" s="5"/>
      <c r="L571" s="5"/>
      <c r="M571" s="5"/>
      <c r="N571" s="5"/>
    </row>
    <row r="572" spans="1:14" x14ac:dyDescent="0.15">
      <c r="A572" s="5"/>
      <c r="D572" s="5"/>
      <c r="E572" s="5"/>
      <c r="F572" s="5"/>
      <c r="G572" s="5"/>
      <c r="H572" s="5"/>
      <c r="I572" s="5"/>
      <c r="J572" s="5"/>
      <c r="K572" s="5"/>
      <c r="L572" s="5"/>
      <c r="M572" s="5"/>
      <c r="N572" s="5"/>
    </row>
    <row r="573" spans="1:14" x14ac:dyDescent="0.15">
      <c r="A573" s="5"/>
      <c r="D573" s="5"/>
      <c r="E573" s="5"/>
      <c r="F573" s="5"/>
      <c r="G573" s="5"/>
      <c r="H573" s="5"/>
      <c r="I573" s="5"/>
      <c r="J573" s="5"/>
      <c r="K573" s="5"/>
      <c r="L573" s="5"/>
      <c r="M573" s="5"/>
      <c r="N573" s="5"/>
    </row>
    <row r="574" spans="1:14" x14ac:dyDescent="0.15">
      <c r="A574" s="5"/>
      <c r="D574" s="5"/>
      <c r="E574" s="5"/>
      <c r="F574" s="5"/>
      <c r="G574" s="5"/>
      <c r="H574" s="5"/>
      <c r="I574" s="5"/>
      <c r="J574" s="5"/>
      <c r="K574" s="5"/>
      <c r="L574" s="5"/>
      <c r="M574" s="5"/>
      <c r="N574" s="5"/>
    </row>
    <row r="575" spans="1:14" x14ac:dyDescent="0.15">
      <c r="A575" s="5"/>
      <c r="D575" s="5"/>
      <c r="E575" s="5"/>
      <c r="F575" s="5"/>
      <c r="G575" s="5"/>
      <c r="H575" s="5"/>
      <c r="I575" s="5"/>
      <c r="J575" s="5"/>
      <c r="K575" s="5"/>
      <c r="L575" s="5"/>
      <c r="M575" s="5"/>
      <c r="N575" s="5"/>
    </row>
    <row r="576" spans="1:14" x14ac:dyDescent="0.15">
      <c r="A576" s="5"/>
      <c r="D576" s="5"/>
      <c r="E576" s="5"/>
      <c r="F576" s="5"/>
      <c r="G576" s="5"/>
      <c r="H576" s="5"/>
      <c r="I576" s="5"/>
      <c r="J576" s="5"/>
      <c r="K576" s="5"/>
      <c r="L576" s="5"/>
      <c r="M576" s="5"/>
      <c r="N576" s="5"/>
    </row>
    <row r="577" spans="1:14" x14ac:dyDescent="0.15">
      <c r="A577" s="5"/>
      <c r="D577" s="5"/>
      <c r="E577" s="5"/>
      <c r="F577" s="5"/>
      <c r="G577" s="5"/>
      <c r="H577" s="5"/>
      <c r="I577" s="5"/>
      <c r="J577" s="5"/>
      <c r="K577" s="5"/>
      <c r="L577" s="5"/>
      <c r="M577" s="5"/>
      <c r="N577" s="5"/>
    </row>
    <row r="578" spans="1:14" x14ac:dyDescent="0.15">
      <c r="A578" s="5"/>
      <c r="D578" s="5"/>
      <c r="E578" s="5"/>
      <c r="F578" s="5"/>
      <c r="G578" s="5"/>
      <c r="H578" s="5"/>
      <c r="I578" s="5"/>
      <c r="J578" s="5"/>
      <c r="K578" s="5"/>
      <c r="L578" s="5"/>
      <c r="M578" s="5"/>
      <c r="N578" s="5"/>
    </row>
    <row r="579" spans="1:14" x14ac:dyDescent="0.15">
      <c r="A579" s="5"/>
      <c r="D579" s="5"/>
      <c r="E579" s="5"/>
      <c r="F579" s="5"/>
      <c r="G579" s="5"/>
      <c r="H579" s="5"/>
      <c r="I579" s="5"/>
      <c r="J579" s="5"/>
      <c r="K579" s="5"/>
      <c r="L579" s="5"/>
      <c r="M579" s="5"/>
      <c r="N579" s="5"/>
    </row>
    <row r="580" spans="1:14" x14ac:dyDescent="0.15">
      <c r="A580" s="5"/>
      <c r="D580" s="5"/>
      <c r="E580" s="5"/>
      <c r="F580" s="5"/>
      <c r="G580" s="5"/>
      <c r="H580" s="5"/>
      <c r="I580" s="5"/>
      <c r="J580" s="5"/>
      <c r="K580" s="5"/>
      <c r="L580" s="5"/>
      <c r="M580" s="5"/>
      <c r="N580" s="5"/>
    </row>
    <row r="581" spans="1:14" x14ac:dyDescent="0.15">
      <c r="A581" s="5"/>
      <c r="D581" s="5"/>
      <c r="E581" s="5"/>
      <c r="F581" s="5"/>
      <c r="G581" s="5"/>
      <c r="H581" s="5"/>
      <c r="I581" s="5"/>
      <c r="J581" s="5"/>
      <c r="K581" s="5"/>
      <c r="L581" s="5"/>
      <c r="M581" s="5"/>
      <c r="N581" s="5"/>
    </row>
    <row r="582" spans="1:14" x14ac:dyDescent="0.15">
      <c r="A582" s="5"/>
      <c r="D582" s="5"/>
      <c r="E582" s="5"/>
      <c r="F582" s="5"/>
      <c r="G582" s="5"/>
      <c r="H582" s="5"/>
      <c r="I582" s="5"/>
      <c r="J582" s="5"/>
      <c r="K582" s="5"/>
      <c r="L582" s="5"/>
      <c r="M582" s="5"/>
      <c r="N582" s="5"/>
    </row>
    <row r="583" spans="1:14" x14ac:dyDescent="0.15">
      <c r="A583" s="5"/>
      <c r="D583" s="5"/>
      <c r="E583" s="5"/>
      <c r="F583" s="5"/>
      <c r="G583" s="5"/>
      <c r="H583" s="5"/>
      <c r="I583" s="5"/>
      <c r="J583" s="5"/>
      <c r="K583" s="5"/>
      <c r="L583" s="5"/>
      <c r="M583" s="5"/>
      <c r="N583" s="5"/>
    </row>
    <row r="584" spans="1:14" x14ac:dyDescent="0.15">
      <c r="A584" s="5"/>
      <c r="D584" s="5"/>
      <c r="E584" s="5"/>
      <c r="F584" s="5"/>
      <c r="G584" s="5"/>
      <c r="H584" s="5"/>
      <c r="I584" s="5"/>
      <c r="J584" s="5"/>
      <c r="K584" s="5"/>
      <c r="L584" s="5"/>
      <c r="M584" s="5"/>
      <c r="N584" s="5"/>
    </row>
    <row r="585" spans="1:14" x14ac:dyDescent="0.15">
      <c r="A585" s="5"/>
      <c r="D585" s="5"/>
      <c r="E585" s="5"/>
      <c r="F585" s="5"/>
      <c r="G585" s="5"/>
      <c r="H585" s="5"/>
      <c r="I585" s="5"/>
      <c r="J585" s="5"/>
      <c r="K585" s="5"/>
      <c r="L585" s="5"/>
      <c r="M585" s="5"/>
      <c r="N585" s="5"/>
    </row>
    <row r="586" spans="1:14" x14ac:dyDescent="0.15">
      <c r="A586" s="5"/>
      <c r="D586" s="5"/>
      <c r="E586" s="5"/>
      <c r="F586" s="5"/>
      <c r="G586" s="5"/>
      <c r="H586" s="5"/>
      <c r="I586" s="5"/>
      <c r="J586" s="5"/>
      <c r="K586" s="5"/>
      <c r="L586" s="5"/>
      <c r="M586" s="5"/>
      <c r="N586" s="5"/>
    </row>
    <row r="587" spans="1:14" x14ac:dyDescent="0.15">
      <c r="A587" s="5"/>
      <c r="D587" s="5"/>
      <c r="E587" s="5"/>
      <c r="F587" s="5"/>
      <c r="G587" s="5"/>
      <c r="H587" s="5"/>
      <c r="I587" s="5"/>
      <c r="J587" s="5"/>
      <c r="K587" s="5"/>
      <c r="L587" s="5"/>
      <c r="M587" s="5"/>
      <c r="N587" s="5"/>
    </row>
    <row r="588" spans="1:14" x14ac:dyDescent="0.15">
      <c r="A588" s="5"/>
      <c r="D588" s="5"/>
      <c r="E588" s="5"/>
      <c r="F588" s="5"/>
      <c r="G588" s="5"/>
      <c r="H588" s="5"/>
      <c r="I588" s="5"/>
      <c r="J588" s="5"/>
      <c r="K588" s="5"/>
      <c r="L588" s="5"/>
      <c r="M588" s="5"/>
      <c r="N588" s="5"/>
    </row>
    <row r="589" spans="1:14" x14ac:dyDescent="0.15">
      <c r="A589" s="5"/>
      <c r="D589" s="5"/>
      <c r="E589" s="5"/>
      <c r="F589" s="5"/>
      <c r="G589" s="5"/>
      <c r="H589" s="5"/>
      <c r="I589" s="5"/>
      <c r="J589" s="5"/>
      <c r="K589" s="5"/>
      <c r="L589" s="5"/>
      <c r="M589" s="5"/>
      <c r="N589" s="5"/>
    </row>
    <row r="590" spans="1:14" x14ac:dyDescent="0.15">
      <c r="A590" s="5"/>
      <c r="D590" s="5"/>
      <c r="E590" s="5"/>
      <c r="F590" s="5"/>
      <c r="G590" s="5"/>
      <c r="H590" s="5"/>
      <c r="I590" s="5"/>
      <c r="J590" s="5"/>
      <c r="K590" s="5"/>
      <c r="L590" s="5"/>
      <c r="M590" s="5"/>
      <c r="N590" s="5"/>
    </row>
    <row r="591" spans="1:14" x14ac:dyDescent="0.15">
      <c r="A591" s="5"/>
      <c r="D591" s="5"/>
      <c r="E591" s="5"/>
      <c r="F591" s="5"/>
      <c r="G591" s="5"/>
      <c r="H591" s="5"/>
      <c r="I591" s="5"/>
      <c r="J591" s="5"/>
      <c r="K591" s="5"/>
      <c r="L591" s="5"/>
      <c r="M591" s="5"/>
      <c r="N591" s="5"/>
    </row>
    <row r="592" spans="1:14" x14ac:dyDescent="0.15">
      <c r="A592" s="5"/>
      <c r="D592" s="5"/>
      <c r="E592" s="5"/>
      <c r="F592" s="5"/>
      <c r="G592" s="5"/>
      <c r="H592" s="5"/>
      <c r="I592" s="5"/>
      <c r="J592" s="5"/>
      <c r="K592" s="5"/>
      <c r="L592" s="5"/>
      <c r="M592" s="5"/>
      <c r="N592" s="5"/>
    </row>
    <row r="593" spans="1:14" x14ac:dyDescent="0.15">
      <c r="A593" s="5"/>
      <c r="D593" s="5"/>
      <c r="E593" s="5"/>
      <c r="F593" s="5"/>
      <c r="G593" s="5"/>
      <c r="H593" s="5"/>
      <c r="I593" s="5"/>
      <c r="J593" s="5"/>
      <c r="K593" s="5"/>
      <c r="L593" s="5"/>
      <c r="M593" s="5"/>
      <c r="N593" s="5"/>
    </row>
    <row r="594" spans="1:14" x14ac:dyDescent="0.15">
      <c r="A594" s="5"/>
      <c r="D594" s="5"/>
      <c r="E594" s="5"/>
      <c r="F594" s="5"/>
      <c r="G594" s="5"/>
      <c r="H594" s="5"/>
      <c r="I594" s="5"/>
      <c r="J594" s="5"/>
      <c r="K594" s="5"/>
      <c r="L594" s="5"/>
      <c r="M594" s="5"/>
      <c r="N594" s="5"/>
    </row>
    <row r="595" spans="1:14" x14ac:dyDescent="0.15">
      <c r="A595" s="5"/>
      <c r="D595" s="5"/>
      <c r="E595" s="5"/>
      <c r="F595" s="5"/>
      <c r="G595" s="5"/>
      <c r="H595" s="5"/>
      <c r="I595" s="5"/>
      <c r="J595" s="5"/>
      <c r="K595" s="5"/>
      <c r="L595" s="5"/>
      <c r="M595" s="5"/>
      <c r="N595" s="5"/>
    </row>
    <row r="596" spans="1:14" x14ac:dyDescent="0.15">
      <c r="A596" s="5"/>
      <c r="D596" s="5"/>
      <c r="E596" s="5"/>
      <c r="F596" s="5"/>
      <c r="G596" s="5"/>
      <c r="H596" s="5"/>
      <c r="I596" s="5"/>
      <c r="J596" s="5"/>
      <c r="K596" s="5"/>
      <c r="L596" s="5"/>
      <c r="M596" s="5"/>
      <c r="N596" s="5"/>
    </row>
    <row r="597" spans="1:14" x14ac:dyDescent="0.15">
      <c r="A597" s="5"/>
      <c r="D597" s="5"/>
      <c r="E597" s="5"/>
      <c r="F597" s="5"/>
      <c r="G597" s="5"/>
      <c r="H597" s="5"/>
      <c r="I597" s="5"/>
      <c r="J597" s="5"/>
      <c r="K597" s="5"/>
      <c r="L597" s="5"/>
      <c r="M597" s="5"/>
      <c r="N597" s="5"/>
    </row>
    <row r="598" spans="1:14" x14ac:dyDescent="0.15">
      <c r="A598" s="5"/>
      <c r="D598" s="5"/>
      <c r="E598" s="5"/>
      <c r="F598" s="5"/>
      <c r="G598" s="5"/>
      <c r="H598" s="5"/>
      <c r="I598" s="5"/>
      <c r="J598" s="5"/>
      <c r="K598" s="5"/>
      <c r="L598" s="5"/>
      <c r="M598" s="5"/>
      <c r="N598" s="5"/>
    </row>
    <row r="599" spans="1:14" x14ac:dyDescent="0.15">
      <c r="A599" s="5"/>
      <c r="D599" s="5"/>
      <c r="E599" s="5"/>
      <c r="F599" s="5"/>
      <c r="G599" s="5"/>
      <c r="H599" s="5"/>
      <c r="I599" s="5"/>
      <c r="J599" s="5"/>
      <c r="K599" s="5"/>
      <c r="L599" s="5"/>
      <c r="M599" s="5"/>
      <c r="N599" s="5"/>
    </row>
    <row r="600" spans="1:14" x14ac:dyDescent="0.15">
      <c r="A600" s="5"/>
      <c r="D600" s="5"/>
      <c r="E600" s="5"/>
      <c r="F600" s="5"/>
      <c r="G600" s="5"/>
      <c r="H600" s="5"/>
      <c r="I600" s="5"/>
      <c r="J600" s="5"/>
      <c r="K600" s="5"/>
      <c r="L600" s="5"/>
      <c r="M600" s="5"/>
      <c r="N600" s="5"/>
    </row>
    <row r="601" spans="1:14" x14ac:dyDescent="0.15">
      <c r="A601" s="5"/>
      <c r="D601" s="5"/>
      <c r="E601" s="5"/>
      <c r="F601" s="5"/>
      <c r="G601" s="5"/>
      <c r="H601" s="5"/>
      <c r="I601" s="5"/>
      <c r="J601" s="5"/>
      <c r="K601" s="5"/>
      <c r="L601" s="5"/>
      <c r="M601" s="5"/>
      <c r="N601" s="5"/>
    </row>
    <row r="602" spans="1:14" x14ac:dyDescent="0.15">
      <c r="A602" s="5"/>
      <c r="D602" s="5"/>
      <c r="E602" s="5"/>
      <c r="F602" s="5"/>
      <c r="G602" s="5"/>
      <c r="H602" s="5"/>
      <c r="I602" s="5"/>
      <c r="J602" s="5"/>
      <c r="K602" s="5"/>
      <c r="L602" s="5"/>
      <c r="M602" s="5"/>
      <c r="N602" s="5"/>
    </row>
    <row r="603" spans="1:14" x14ac:dyDescent="0.15">
      <c r="A603" s="5"/>
      <c r="D603" s="5"/>
      <c r="E603" s="5"/>
      <c r="F603" s="5"/>
      <c r="G603" s="5"/>
      <c r="H603" s="5"/>
      <c r="I603" s="5"/>
      <c r="J603" s="5"/>
      <c r="K603" s="5"/>
      <c r="L603" s="5"/>
      <c r="M603" s="5"/>
      <c r="N603" s="5"/>
    </row>
    <row r="604" spans="1:14" x14ac:dyDescent="0.15">
      <c r="A604" s="5"/>
      <c r="D604" s="5"/>
      <c r="E604" s="5"/>
      <c r="F604" s="5"/>
      <c r="G604" s="5"/>
      <c r="H604" s="5"/>
      <c r="I604" s="5"/>
      <c r="J604" s="5"/>
      <c r="K604" s="5"/>
      <c r="L604" s="5"/>
      <c r="M604" s="5"/>
      <c r="N604" s="5"/>
    </row>
    <row r="605" spans="1:14" x14ac:dyDescent="0.15">
      <c r="A605" s="5"/>
      <c r="D605" s="5"/>
      <c r="E605" s="5"/>
      <c r="F605" s="5"/>
      <c r="G605" s="5"/>
      <c r="H605" s="5"/>
      <c r="I605" s="5"/>
      <c r="J605" s="5"/>
      <c r="K605" s="5"/>
      <c r="L605" s="5"/>
      <c r="M605" s="5"/>
      <c r="N605" s="5"/>
    </row>
    <row r="606" spans="1:14" x14ac:dyDescent="0.15">
      <c r="A606" s="5"/>
      <c r="D606" s="5"/>
      <c r="E606" s="5"/>
      <c r="F606" s="5"/>
      <c r="G606" s="5"/>
      <c r="H606" s="5"/>
      <c r="I606" s="5"/>
      <c r="J606" s="5"/>
      <c r="K606" s="5"/>
      <c r="L606" s="5"/>
      <c r="M606" s="5"/>
      <c r="N606" s="5"/>
    </row>
    <row r="607" spans="1:14" x14ac:dyDescent="0.15">
      <c r="A607" s="5"/>
      <c r="D607" s="5"/>
      <c r="E607" s="5"/>
      <c r="F607" s="5"/>
      <c r="G607" s="5"/>
      <c r="H607" s="5"/>
      <c r="I607" s="5"/>
      <c r="J607" s="5"/>
      <c r="K607" s="5"/>
      <c r="L607" s="5"/>
      <c r="M607" s="5"/>
      <c r="N607" s="5"/>
    </row>
    <row r="608" spans="1:14" x14ac:dyDescent="0.15">
      <c r="A608" s="5"/>
      <c r="D608" s="5"/>
      <c r="E608" s="5"/>
      <c r="F608" s="5"/>
      <c r="G608" s="5"/>
      <c r="H608" s="5"/>
      <c r="I608" s="5"/>
      <c r="J608" s="5"/>
      <c r="K608" s="5"/>
      <c r="L608" s="5"/>
      <c r="M608" s="5"/>
      <c r="N608" s="5"/>
    </row>
    <row r="609" spans="1:14" x14ac:dyDescent="0.15">
      <c r="A609" s="5"/>
      <c r="D609" s="5"/>
      <c r="E609" s="5"/>
      <c r="F609" s="5"/>
      <c r="G609" s="5"/>
      <c r="H609" s="5"/>
      <c r="I609" s="5"/>
      <c r="J609" s="5"/>
      <c r="K609" s="5"/>
      <c r="L609" s="5"/>
      <c r="M609" s="5"/>
      <c r="N609" s="5"/>
    </row>
    <row r="610" spans="1:14" x14ac:dyDescent="0.15">
      <c r="A610" s="5"/>
      <c r="D610" s="5"/>
      <c r="E610" s="5"/>
      <c r="F610" s="5"/>
      <c r="G610" s="5"/>
      <c r="H610" s="5"/>
      <c r="I610" s="5"/>
      <c r="J610" s="5"/>
      <c r="K610" s="5"/>
      <c r="L610" s="5"/>
      <c r="M610" s="5"/>
      <c r="N610" s="5"/>
    </row>
    <row r="611" spans="1:14" x14ac:dyDescent="0.15">
      <c r="A611" s="5"/>
      <c r="D611" s="5"/>
      <c r="E611" s="5"/>
      <c r="F611" s="5"/>
      <c r="G611" s="5"/>
      <c r="H611" s="5"/>
      <c r="I611" s="5"/>
      <c r="J611" s="5"/>
      <c r="K611" s="5"/>
      <c r="L611" s="5"/>
      <c r="M611" s="5"/>
      <c r="N611" s="5"/>
    </row>
    <row r="612" spans="1:14" x14ac:dyDescent="0.15">
      <c r="A612" s="5"/>
      <c r="D612" s="5"/>
      <c r="E612" s="5"/>
      <c r="F612" s="5"/>
      <c r="G612" s="5"/>
      <c r="H612" s="5"/>
      <c r="I612" s="5"/>
      <c r="J612" s="5"/>
      <c r="K612" s="5"/>
      <c r="L612" s="5"/>
      <c r="M612" s="5"/>
      <c r="N612" s="5"/>
    </row>
    <row r="613" spans="1:14" x14ac:dyDescent="0.15">
      <c r="A613" s="5"/>
      <c r="D613" s="5"/>
      <c r="E613" s="5"/>
      <c r="F613" s="5"/>
      <c r="G613" s="5"/>
      <c r="H613" s="5"/>
      <c r="I613" s="5"/>
      <c r="J613" s="5"/>
      <c r="K613" s="5"/>
      <c r="L613" s="5"/>
      <c r="M613" s="5"/>
      <c r="N613" s="5"/>
    </row>
    <row r="614" spans="1:14" x14ac:dyDescent="0.15">
      <c r="A614" s="5"/>
      <c r="D614" s="5"/>
      <c r="E614" s="5"/>
      <c r="F614" s="5"/>
      <c r="G614" s="5"/>
      <c r="H614" s="5"/>
      <c r="I614" s="5"/>
      <c r="J614" s="5"/>
      <c r="K614" s="5"/>
      <c r="L614" s="5"/>
      <c r="M614" s="5"/>
      <c r="N614" s="5"/>
    </row>
    <row r="615" spans="1:14" x14ac:dyDescent="0.15">
      <c r="A615" s="5"/>
      <c r="D615" s="5"/>
      <c r="E615" s="5"/>
      <c r="F615" s="5"/>
      <c r="G615" s="5"/>
      <c r="H615" s="5"/>
      <c r="I615" s="5"/>
      <c r="J615" s="5"/>
      <c r="K615" s="5"/>
      <c r="L615" s="5"/>
      <c r="M615" s="5"/>
      <c r="N615" s="5"/>
    </row>
    <row r="616" spans="1:14" x14ac:dyDescent="0.15">
      <c r="A616" s="5"/>
      <c r="D616" s="5"/>
      <c r="E616" s="5"/>
      <c r="F616" s="5"/>
      <c r="G616" s="5"/>
      <c r="H616" s="5"/>
      <c r="I616" s="5"/>
      <c r="J616" s="5"/>
      <c r="K616" s="5"/>
      <c r="L616" s="5"/>
      <c r="M616" s="5"/>
      <c r="N616" s="5"/>
    </row>
    <row r="617" spans="1:14" x14ac:dyDescent="0.15">
      <c r="A617" s="5"/>
      <c r="D617" s="5"/>
      <c r="E617" s="5"/>
      <c r="F617" s="5"/>
      <c r="G617" s="5"/>
      <c r="H617" s="5"/>
      <c r="I617" s="5"/>
      <c r="J617" s="5"/>
      <c r="K617" s="5"/>
      <c r="L617" s="5"/>
      <c r="M617" s="5"/>
      <c r="N617" s="5"/>
    </row>
    <row r="618" spans="1:14" x14ac:dyDescent="0.15">
      <c r="A618" s="5"/>
      <c r="D618" s="5"/>
      <c r="E618" s="5"/>
      <c r="F618" s="5"/>
      <c r="G618" s="5"/>
      <c r="H618" s="5"/>
      <c r="I618" s="5"/>
      <c r="J618" s="5"/>
      <c r="K618" s="5"/>
      <c r="L618" s="5"/>
      <c r="M618" s="5"/>
      <c r="N618" s="5"/>
    </row>
    <row r="619" spans="1:14" x14ac:dyDescent="0.15">
      <c r="A619" s="5"/>
      <c r="D619" s="5"/>
      <c r="E619" s="5"/>
      <c r="F619" s="5"/>
      <c r="G619" s="5"/>
      <c r="H619" s="5"/>
      <c r="I619" s="5"/>
      <c r="J619" s="5"/>
      <c r="K619" s="5"/>
      <c r="L619" s="5"/>
      <c r="M619" s="5"/>
      <c r="N619" s="5"/>
    </row>
    <row r="620" spans="1:14" x14ac:dyDescent="0.15">
      <c r="A620" s="5"/>
      <c r="D620" s="5"/>
      <c r="E620" s="5"/>
      <c r="F620" s="5"/>
      <c r="G620" s="5"/>
      <c r="H620" s="5"/>
      <c r="I620" s="5"/>
      <c r="J620" s="5"/>
      <c r="K620" s="5"/>
      <c r="L620" s="5"/>
      <c r="M620" s="5"/>
      <c r="N620" s="5"/>
    </row>
    <row r="621" spans="1:14" x14ac:dyDescent="0.15">
      <c r="A621" s="5"/>
      <c r="D621" s="5"/>
      <c r="E621" s="5"/>
      <c r="F621" s="5"/>
      <c r="G621" s="5"/>
      <c r="H621" s="5"/>
      <c r="I621" s="5"/>
      <c r="J621" s="5"/>
      <c r="K621" s="5"/>
      <c r="L621" s="5"/>
      <c r="M621" s="5"/>
      <c r="N621" s="5"/>
    </row>
    <row r="622" spans="1:14" x14ac:dyDescent="0.15">
      <c r="A622" s="5"/>
      <c r="D622" s="5"/>
      <c r="E622" s="5"/>
      <c r="F622" s="5"/>
      <c r="G622" s="5"/>
      <c r="H622" s="5"/>
      <c r="I622" s="5"/>
      <c r="J622" s="5"/>
      <c r="K622" s="5"/>
      <c r="L622" s="5"/>
      <c r="M622" s="5"/>
      <c r="N622" s="5"/>
    </row>
    <row r="623" spans="1:14" x14ac:dyDescent="0.15">
      <c r="A623" s="5"/>
      <c r="D623" s="5"/>
      <c r="E623" s="5"/>
      <c r="F623" s="5"/>
      <c r="G623" s="5"/>
      <c r="H623" s="5"/>
      <c r="I623" s="5"/>
      <c r="J623" s="5"/>
      <c r="K623" s="5"/>
      <c r="L623" s="5"/>
      <c r="M623" s="5"/>
      <c r="N623" s="5"/>
    </row>
    <row r="624" spans="1:14" x14ac:dyDescent="0.15">
      <c r="A624" s="5"/>
      <c r="D624" s="5"/>
      <c r="E624" s="5"/>
      <c r="F624" s="5"/>
      <c r="G624" s="5"/>
      <c r="H624" s="5"/>
      <c r="I624" s="5"/>
      <c r="J624" s="5"/>
      <c r="K624" s="5"/>
      <c r="L624" s="5"/>
      <c r="M624" s="5"/>
      <c r="N624" s="5"/>
    </row>
    <row r="625" spans="1:14" x14ac:dyDescent="0.15">
      <c r="A625" s="5"/>
      <c r="D625" s="5"/>
      <c r="E625" s="5"/>
      <c r="F625" s="5"/>
      <c r="G625" s="5"/>
      <c r="H625" s="5"/>
      <c r="I625" s="5"/>
      <c r="J625" s="5"/>
      <c r="K625" s="5"/>
      <c r="L625" s="5"/>
      <c r="M625" s="5"/>
      <c r="N625" s="5"/>
    </row>
    <row r="626" spans="1:14" x14ac:dyDescent="0.15">
      <c r="A626" s="5"/>
      <c r="D626" s="5"/>
      <c r="E626" s="5"/>
      <c r="F626" s="5"/>
      <c r="G626" s="5"/>
      <c r="H626" s="5"/>
      <c r="I626" s="5"/>
      <c r="J626" s="5"/>
      <c r="K626" s="5"/>
      <c r="L626" s="5"/>
      <c r="M626" s="5"/>
      <c r="N626" s="5"/>
    </row>
    <row r="627" spans="1:14" x14ac:dyDescent="0.15">
      <c r="A627" s="5"/>
      <c r="D627" s="5"/>
      <c r="E627" s="5"/>
      <c r="F627" s="5"/>
      <c r="G627" s="5"/>
      <c r="H627" s="5"/>
      <c r="I627" s="5"/>
      <c r="J627" s="5"/>
      <c r="K627" s="5"/>
      <c r="L627" s="5"/>
      <c r="M627" s="5"/>
      <c r="N627" s="5"/>
    </row>
    <row r="628" spans="1:14" x14ac:dyDescent="0.15">
      <c r="A628" s="5"/>
      <c r="D628" s="5"/>
      <c r="E628" s="5"/>
      <c r="F628" s="5"/>
      <c r="G628" s="5"/>
      <c r="H628" s="5"/>
      <c r="I628" s="5"/>
      <c r="J628" s="5"/>
      <c r="K628" s="5"/>
      <c r="L628" s="5"/>
      <c r="M628" s="5"/>
      <c r="N628" s="5"/>
    </row>
    <row r="629" spans="1:14" x14ac:dyDescent="0.15">
      <c r="A629" s="5"/>
      <c r="D629" s="5"/>
      <c r="E629" s="5"/>
      <c r="F629" s="5"/>
      <c r="G629" s="5"/>
      <c r="H629" s="5"/>
      <c r="I629" s="5"/>
      <c r="J629" s="5"/>
      <c r="K629" s="5"/>
      <c r="L629" s="5"/>
      <c r="M629" s="5"/>
      <c r="N629" s="5"/>
    </row>
    <row r="630" spans="1:14" x14ac:dyDescent="0.15">
      <c r="A630" s="5"/>
      <c r="D630" s="5"/>
      <c r="E630" s="5"/>
      <c r="F630" s="5"/>
      <c r="G630" s="5"/>
      <c r="H630" s="5"/>
      <c r="I630" s="5"/>
      <c r="J630" s="5"/>
      <c r="K630" s="5"/>
      <c r="L630" s="5"/>
      <c r="M630" s="5"/>
      <c r="N630" s="5"/>
    </row>
    <row r="631" spans="1:14" x14ac:dyDescent="0.15">
      <c r="A631" s="5"/>
      <c r="D631" s="5"/>
      <c r="E631" s="5"/>
      <c r="F631" s="5"/>
      <c r="G631" s="5"/>
      <c r="H631" s="5"/>
      <c r="I631" s="5"/>
      <c r="J631" s="5"/>
      <c r="K631" s="5"/>
      <c r="L631" s="5"/>
      <c r="M631" s="5"/>
      <c r="N631" s="5"/>
    </row>
    <row r="632" spans="1:14" x14ac:dyDescent="0.15">
      <c r="A632" s="5"/>
      <c r="D632" s="5"/>
      <c r="E632" s="5"/>
      <c r="F632" s="5"/>
      <c r="G632" s="5"/>
      <c r="H632" s="5"/>
      <c r="I632" s="5"/>
      <c r="J632" s="5"/>
      <c r="K632" s="5"/>
      <c r="L632" s="5"/>
      <c r="M632" s="5"/>
      <c r="N632" s="5"/>
    </row>
    <row r="633" spans="1:14" x14ac:dyDescent="0.15">
      <c r="A633" s="5"/>
      <c r="D633" s="5"/>
      <c r="E633" s="5"/>
      <c r="F633" s="5"/>
      <c r="G633" s="5"/>
      <c r="H633" s="5"/>
      <c r="I633" s="5"/>
      <c r="J633" s="5"/>
      <c r="K633" s="5"/>
      <c r="L633" s="5"/>
      <c r="M633" s="5"/>
      <c r="N633" s="5"/>
    </row>
    <row r="634" spans="1:14" x14ac:dyDescent="0.15">
      <c r="A634" s="5"/>
      <c r="D634" s="5"/>
      <c r="E634" s="5"/>
      <c r="F634" s="5"/>
      <c r="G634" s="5"/>
      <c r="H634" s="5"/>
      <c r="I634" s="5"/>
      <c r="J634" s="5"/>
      <c r="K634" s="5"/>
      <c r="L634" s="5"/>
      <c r="M634" s="5"/>
      <c r="N634" s="5"/>
    </row>
    <row r="635" spans="1:14" x14ac:dyDescent="0.15">
      <c r="A635" s="5"/>
      <c r="D635" s="5"/>
      <c r="E635" s="5"/>
      <c r="F635" s="5"/>
      <c r="G635" s="5"/>
      <c r="H635" s="5"/>
      <c r="I635" s="5"/>
      <c r="J635" s="5"/>
      <c r="K635" s="5"/>
      <c r="L635" s="5"/>
      <c r="M635" s="5"/>
      <c r="N635" s="5"/>
    </row>
    <row r="636" spans="1:14" x14ac:dyDescent="0.15">
      <c r="A636" s="5"/>
      <c r="D636" s="5"/>
      <c r="E636" s="5"/>
      <c r="F636" s="5"/>
      <c r="G636" s="5"/>
      <c r="H636" s="5"/>
      <c r="I636" s="5"/>
      <c r="J636" s="5"/>
      <c r="K636" s="5"/>
      <c r="L636" s="5"/>
      <c r="M636" s="5"/>
      <c r="N636" s="5"/>
    </row>
    <row r="637" spans="1:14" x14ac:dyDescent="0.15">
      <c r="A637" s="5"/>
      <c r="D637" s="5"/>
      <c r="E637" s="5"/>
      <c r="F637" s="5"/>
      <c r="G637" s="5"/>
      <c r="H637" s="5"/>
      <c r="I637" s="5"/>
      <c r="J637" s="5"/>
      <c r="K637" s="5"/>
      <c r="L637" s="5"/>
      <c r="M637" s="5"/>
      <c r="N637" s="5"/>
    </row>
    <row r="638" spans="1:14" x14ac:dyDescent="0.15">
      <c r="A638" s="5"/>
      <c r="D638" s="5"/>
      <c r="E638" s="5"/>
      <c r="F638" s="5"/>
      <c r="G638" s="5"/>
      <c r="H638" s="5"/>
      <c r="I638" s="5"/>
      <c r="J638" s="5"/>
      <c r="K638" s="5"/>
      <c r="L638" s="5"/>
      <c r="M638" s="5"/>
      <c r="N638" s="5"/>
    </row>
    <row r="639" spans="1:14" x14ac:dyDescent="0.15">
      <c r="A639" s="5"/>
      <c r="D639" s="5"/>
      <c r="E639" s="5"/>
      <c r="F639" s="5"/>
      <c r="G639" s="5"/>
      <c r="H639" s="5"/>
      <c r="I639" s="5"/>
      <c r="J639" s="5"/>
      <c r="K639" s="5"/>
      <c r="L639" s="5"/>
      <c r="M639" s="5"/>
      <c r="N639" s="5"/>
    </row>
    <row r="640" spans="1:14" x14ac:dyDescent="0.15">
      <c r="A640" s="5"/>
      <c r="D640" s="5"/>
      <c r="E640" s="5"/>
      <c r="F640" s="5"/>
      <c r="G640" s="5"/>
      <c r="H640" s="5"/>
      <c r="I640" s="5"/>
      <c r="J640" s="5"/>
      <c r="K640" s="5"/>
      <c r="L640" s="5"/>
      <c r="M640" s="5"/>
      <c r="N640" s="5"/>
    </row>
    <row r="641" spans="1:14" x14ac:dyDescent="0.15">
      <c r="A641" s="5"/>
      <c r="D641" s="5"/>
      <c r="E641" s="5"/>
      <c r="F641" s="5"/>
      <c r="G641" s="5"/>
      <c r="H641" s="5"/>
      <c r="I641" s="5"/>
      <c r="J641" s="5"/>
      <c r="K641" s="5"/>
      <c r="L641" s="5"/>
      <c r="M641" s="5"/>
      <c r="N641" s="5"/>
    </row>
    <row r="642" spans="1:14" x14ac:dyDescent="0.15">
      <c r="A642" s="5"/>
      <c r="D642" s="5"/>
      <c r="E642" s="5"/>
      <c r="F642" s="5"/>
      <c r="G642" s="5"/>
      <c r="H642" s="5"/>
      <c r="I642" s="5"/>
      <c r="J642" s="5"/>
      <c r="K642" s="5"/>
      <c r="L642" s="5"/>
      <c r="M642" s="5"/>
      <c r="N642" s="5"/>
    </row>
    <row r="643" spans="1:14" x14ac:dyDescent="0.15">
      <c r="A643" s="5"/>
      <c r="D643" s="5"/>
      <c r="E643" s="5"/>
      <c r="F643" s="5"/>
      <c r="G643" s="5"/>
      <c r="H643" s="5"/>
      <c r="I643" s="5"/>
      <c r="J643" s="5"/>
      <c r="K643" s="5"/>
      <c r="L643" s="5"/>
      <c r="M643" s="5"/>
      <c r="N643" s="5"/>
    </row>
    <row r="644" spans="1:14" x14ac:dyDescent="0.15">
      <c r="A644" s="5"/>
      <c r="D644" s="5"/>
      <c r="E644" s="5"/>
      <c r="F644" s="5"/>
      <c r="G644" s="5"/>
      <c r="H644" s="5"/>
      <c r="I644" s="5"/>
      <c r="J644" s="5"/>
      <c r="K644" s="5"/>
      <c r="L644" s="5"/>
      <c r="M644" s="5"/>
      <c r="N644" s="5"/>
    </row>
    <row r="645" spans="1:14" x14ac:dyDescent="0.15">
      <c r="A645" s="5"/>
      <c r="D645" s="5"/>
      <c r="E645" s="5"/>
      <c r="F645" s="5"/>
      <c r="G645" s="5"/>
      <c r="H645" s="5"/>
      <c r="I645" s="5"/>
      <c r="J645" s="5"/>
      <c r="K645" s="5"/>
      <c r="L645" s="5"/>
      <c r="M645" s="5"/>
      <c r="N645" s="5"/>
    </row>
    <row r="646" spans="1:14" x14ac:dyDescent="0.15">
      <c r="A646" s="5"/>
      <c r="D646" s="5"/>
      <c r="E646" s="5"/>
      <c r="F646" s="5"/>
      <c r="G646" s="5"/>
      <c r="H646" s="5"/>
      <c r="I646" s="5"/>
      <c r="J646" s="5"/>
      <c r="K646" s="5"/>
      <c r="L646" s="5"/>
      <c r="M646" s="5"/>
      <c r="N646" s="5"/>
    </row>
    <row r="647" spans="1:14" x14ac:dyDescent="0.15">
      <c r="A647" s="5"/>
      <c r="D647" s="5"/>
      <c r="E647" s="5"/>
      <c r="F647" s="5"/>
      <c r="G647" s="5"/>
      <c r="H647" s="5"/>
      <c r="I647" s="5"/>
      <c r="J647" s="5"/>
      <c r="K647" s="5"/>
      <c r="L647" s="5"/>
      <c r="M647" s="5"/>
      <c r="N647" s="5"/>
    </row>
    <row r="648" spans="1:14" x14ac:dyDescent="0.15">
      <c r="A648" s="5"/>
      <c r="D648" s="5"/>
      <c r="E648" s="5"/>
      <c r="F648" s="5"/>
      <c r="G648" s="5"/>
      <c r="H648" s="5"/>
      <c r="I648" s="5"/>
      <c r="J648" s="5"/>
      <c r="K648" s="5"/>
      <c r="L648" s="5"/>
      <c r="M648" s="5"/>
      <c r="N648" s="5"/>
    </row>
    <row r="649" spans="1:14" x14ac:dyDescent="0.15">
      <c r="A649" s="5"/>
      <c r="D649" s="5"/>
      <c r="E649" s="5"/>
      <c r="F649" s="5"/>
      <c r="G649" s="5"/>
      <c r="H649" s="5"/>
      <c r="I649" s="5"/>
      <c r="J649" s="5"/>
      <c r="K649" s="5"/>
      <c r="L649" s="5"/>
      <c r="M649" s="5"/>
      <c r="N649" s="5"/>
    </row>
    <row r="650" spans="1:14" x14ac:dyDescent="0.15">
      <c r="A650" s="5"/>
      <c r="D650" s="5"/>
      <c r="E650" s="5"/>
      <c r="F650" s="5"/>
      <c r="G650" s="5"/>
      <c r="H650" s="5"/>
      <c r="I650" s="5"/>
      <c r="J650" s="5"/>
      <c r="K650" s="5"/>
      <c r="L650" s="5"/>
      <c r="M650" s="5"/>
      <c r="N650" s="5"/>
    </row>
    <row r="651" spans="1:14" x14ac:dyDescent="0.15">
      <c r="A651" s="5"/>
      <c r="D651" s="5"/>
      <c r="E651" s="5"/>
      <c r="F651" s="5"/>
      <c r="G651" s="5"/>
      <c r="H651" s="5"/>
      <c r="I651" s="5"/>
      <c r="J651" s="5"/>
      <c r="K651" s="5"/>
      <c r="L651" s="5"/>
      <c r="M651" s="5"/>
      <c r="N651" s="5"/>
    </row>
    <row r="652" spans="1:14" x14ac:dyDescent="0.15">
      <c r="A652" s="5"/>
      <c r="D652" s="5"/>
      <c r="E652" s="5"/>
      <c r="F652" s="5"/>
      <c r="G652" s="5"/>
      <c r="H652" s="5"/>
      <c r="I652" s="5"/>
      <c r="J652" s="5"/>
      <c r="K652" s="5"/>
      <c r="L652" s="5"/>
      <c r="M652" s="5"/>
      <c r="N652" s="5"/>
    </row>
    <row r="653" spans="1:14" x14ac:dyDescent="0.15">
      <c r="A653" s="5"/>
      <c r="D653" s="5"/>
      <c r="E653" s="5"/>
      <c r="F653" s="5"/>
      <c r="G653" s="5"/>
      <c r="H653" s="5"/>
      <c r="I653" s="5"/>
      <c r="J653" s="5"/>
      <c r="K653" s="5"/>
      <c r="L653" s="5"/>
      <c r="M653" s="5"/>
      <c r="N653" s="5"/>
    </row>
    <row r="654" spans="1:14" x14ac:dyDescent="0.15">
      <c r="A654" s="5"/>
      <c r="D654" s="5"/>
      <c r="E654" s="5"/>
      <c r="F654" s="5"/>
      <c r="G654" s="5"/>
      <c r="H654" s="5"/>
      <c r="I654" s="5"/>
      <c r="J654" s="5"/>
      <c r="K654" s="5"/>
      <c r="L654" s="5"/>
      <c r="M654" s="5"/>
      <c r="N654" s="5"/>
    </row>
    <row r="655" spans="1:14" x14ac:dyDescent="0.15">
      <c r="A655" s="5"/>
      <c r="D655" s="5"/>
      <c r="E655" s="5"/>
      <c r="F655" s="5"/>
      <c r="G655" s="5"/>
      <c r="H655" s="5"/>
      <c r="I655" s="5"/>
      <c r="J655" s="5"/>
      <c r="K655" s="5"/>
      <c r="L655" s="5"/>
      <c r="M655" s="5"/>
      <c r="N655" s="5"/>
    </row>
    <row r="656" spans="1:14" x14ac:dyDescent="0.15">
      <c r="A656" s="5"/>
      <c r="D656" s="5"/>
      <c r="E656" s="5"/>
      <c r="F656" s="5"/>
      <c r="G656" s="5"/>
      <c r="H656" s="5"/>
      <c r="I656" s="5"/>
      <c r="J656" s="5"/>
      <c r="K656" s="5"/>
      <c r="L656" s="5"/>
      <c r="M656" s="5"/>
      <c r="N656" s="5"/>
    </row>
    <row r="657" spans="1:14" x14ac:dyDescent="0.15">
      <c r="A657" s="5"/>
      <c r="D657" s="5"/>
      <c r="E657" s="5"/>
      <c r="F657" s="5"/>
      <c r="G657" s="5"/>
      <c r="H657" s="5"/>
      <c r="I657" s="5"/>
      <c r="J657" s="5"/>
      <c r="K657" s="5"/>
      <c r="L657" s="5"/>
      <c r="M657" s="5"/>
      <c r="N657" s="5"/>
    </row>
    <row r="658" spans="1:14" x14ac:dyDescent="0.15">
      <c r="A658" s="5"/>
      <c r="D658" s="5"/>
      <c r="E658" s="5"/>
      <c r="F658" s="5"/>
      <c r="G658" s="5"/>
      <c r="H658" s="5"/>
      <c r="I658" s="5"/>
      <c r="J658" s="5"/>
      <c r="K658" s="5"/>
      <c r="L658" s="5"/>
      <c r="M658" s="5"/>
      <c r="N658" s="5"/>
    </row>
    <row r="659" spans="1:14" x14ac:dyDescent="0.15">
      <c r="A659" s="5"/>
      <c r="D659" s="5"/>
      <c r="E659" s="5"/>
      <c r="F659" s="5"/>
      <c r="G659" s="5"/>
      <c r="H659" s="5"/>
      <c r="I659" s="5"/>
      <c r="J659" s="5"/>
      <c r="K659" s="5"/>
      <c r="L659" s="5"/>
      <c r="M659" s="5"/>
      <c r="N659" s="5"/>
    </row>
    <row r="660" spans="1:14" x14ac:dyDescent="0.15">
      <c r="A660" s="5"/>
      <c r="D660" s="5"/>
      <c r="E660" s="5"/>
      <c r="F660" s="5"/>
      <c r="G660" s="5"/>
      <c r="H660" s="5"/>
      <c r="I660" s="5"/>
      <c r="J660" s="5"/>
      <c r="K660" s="5"/>
      <c r="L660" s="5"/>
      <c r="M660" s="5"/>
      <c r="N660" s="5"/>
    </row>
    <row r="661" spans="1:14" x14ac:dyDescent="0.15">
      <c r="A661" s="5"/>
      <c r="D661" s="5"/>
      <c r="E661" s="5"/>
      <c r="F661" s="5"/>
      <c r="G661" s="5"/>
      <c r="H661" s="5"/>
      <c r="I661" s="5"/>
      <c r="J661" s="5"/>
      <c r="K661" s="5"/>
      <c r="L661" s="5"/>
      <c r="M661" s="5"/>
      <c r="N661" s="5"/>
    </row>
    <row r="662" spans="1:14" x14ac:dyDescent="0.15">
      <c r="A662" s="5"/>
      <c r="D662" s="5"/>
      <c r="E662" s="5"/>
      <c r="F662" s="5"/>
      <c r="G662" s="5"/>
      <c r="H662" s="5"/>
      <c r="I662" s="5"/>
      <c r="J662" s="5"/>
      <c r="K662" s="5"/>
      <c r="L662" s="5"/>
      <c r="M662" s="5"/>
      <c r="N662" s="5"/>
    </row>
    <row r="663" spans="1:14" x14ac:dyDescent="0.15">
      <c r="A663" s="5"/>
      <c r="D663" s="5"/>
      <c r="E663" s="5"/>
      <c r="F663" s="5"/>
      <c r="G663" s="5"/>
      <c r="H663" s="5"/>
      <c r="I663" s="5"/>
      <c r="J663" s="5"/>
      <c r="K663" s="5"/>
      <c r="L663" s="5"/>
      <c r="M663" s="5"/>
      <c r="N663" s="5"/>
    </row>
    <row r="664" spans="1:14" x14ac:dyDescent="0.15">
      <c r="A664" s="5"/>
      <c r="D664" s="5"/>
      <c r="E664" s="5"/>
      <c r="F664" s="5"/>
      <c r="G664" s="5"/>
      <c r="H664" s="5"/>
      <c r="I664" s="5"/>
      <c r="J664" s="5"/>
      <c r="K664" s="5"/>
      <c r="L664" s="5"/>
      <c r="M664" s="5"/>
      <c r="N664" s="5"/>
    </row>
    <row r="665" spans="1:14" x14ac:dyDescent="0.15">
      <c r="A665" s="5"/>
      <c r="D665" s="5"/>
      <c r="E665" s="5"/>
      <c r="F665" s="5"/>
      <c r="G665" s="5"/>
      <c r="H665" s="5"/>
      <c r="I665" s="5"/>
      <c r="J665" s="5"/>
      <c r="K665" s="5"/>
      <c r="L665" s="5"/>
      <c r="M665" s="5"/>
      <c r="N665" s="5"/>
    </row>
    <row r="666" spans="1:14" x14ac:dyDescent="0.15">
      <c r="A666" s="5"/>
      <c r="D666" s="5"/>
      <c r="E666" s="5"/>
      <c r="F666" s="5"/>
      <c r="G666" s="5"/>
      <c r="H666" s="5"/>
      <c r="I666" s="5"/>
      <c r="J666" s="5"/>
      <c r="K666" s="5"/>
      <c r="L666" s="5"/>
      <c r="M666" s="5"/>
      <c r="N666" s="5"/>
    </row>
    <row r="667" spans="1:14" x14ac:dyDescent="0.15">
      <c r="A667" s="5"/>
      <c r="D667" s="5"/>
      <c r="E667" s="5"/>
      <c r="F667" s="5"/>
      <c r="G667" s="5"/>
      <c r="H667" s="5"/>
      <c r="I667" s="5"/>
      <c r="J667" s="5"/>
      <c r="K667" s="5"/>
      <c r="L667" s="5"/>
      <c r="M667" s="5"/>
      <c r="N667" s="5"/>
    </row>
    <row r="668" spans="1:14" x14ac:dyDescent="0.15">
      <c r="A668" s="5"/>
      <c r="D668" s="5"/>
      <c r="E668" s="5"/>
      <c r="F668" s="5"/>
      <c r="G668" s="5"/>
      <c r="H668" s="5"/>
      <c r="I668" s="5"/>
      <c r="J668" s="5"/>
      <c r="K668" s="5"/>
      <c r="L668" s="5"/>
      <c r="M668" s="5"/>
      <c r="N668" s="5"/>
    </row>
    <row r="669" spans="1:14" x14ac:dyDescent="0.15">
      <c r="A669" s="5"/>
      <c r="D669" s="5"/>
      <c r="E669" s="5"/>
      <c r="F669" s="5"/>
      <c r="G669" s="5"/>
      <c r="H669" s="5"/>
      <c r="I669" s="5"/>
      <c r="J669" s="5"/>
      <c r="K669" s="5"/>
      <c r="L669" s="5"/>
      <c r="M669" s="5"/>
      <c r="N669" s="5"/>
    </row>
    <row r="670" spans="1:14" x14ac:dyDescent="0.15">
      <c r="A670" s="5"/>
      <c r="D670" s="5"/>
      <c r="E670" s="5"/>
      <c r="F670" s="5"/>
      <c r="G670" s="5"/>
      <c r="H670" s="5"/>
      <c r="I670" s="5"/>
      <c r="J670" s="5"/>
      <c r="K670" s="5"/>
      <c r="L670" s="5"/>
      <c r="M670" s="5"/>
      <c r="N670" s="5"/>
    </row>
    <row r="671" spans="1:14" x14ac:dyDescent="0.15">
      <c r="A671" s="5"/>
      <c r="D671" s="5"/>
      <c r="E671" s="5"/>
      <c r="F671" s="5"/>
      <c r="G671" s="5"/>
      <c r="H671" s="5"/>
      <c r="I671" s="5"/>
      <c r="J671" s="5"/>
      <c r="K671" s="5"/>
      <c r="L671" s="5"/>
      <c r="M671" s="5"/>
      <c r="N671" s="5"/>
    </row>
    <row r="672" spans="1:14" x14ac:dyDescent="0.15">
      <c r="A672" s="5"/>
      <c r="D672" s="5"/>
      <c r="E672" s="5"/>
      <c r="F672" s="5"/>
      <c r="G672" s="5"/>
      <c r="H672" s="5"/>
      <c r="I672" s="5"/>
      <c r="J672" s="5"/>
      <c r="K672" s="5"/>
      <c r="L672" s="5"/>
      <c r="M672" s="5"/>
      <c r="N672" s="5"/>
    </row>
    <row r="673" spans="1:14" x14ac:dyDescent="0.15">
      <c r="A673" s="5"/>
      <c r="D673" s="5"/>
      <c r="E673" s="5"/>
      <c r="F673" s="5"/>
      <c r="G673" s="5"/>
      <c r="H673" s="5"/>
      <c r="I673" s="5"/>
      <c r="J673" s="5"/>
      <c r="K673" s="5"/>
      <c r="L673" s="5"/>
      <c r="M673" s="5"/>
      <c r="N673" s="5"/>
    </row>
    <row r="674" spans="1:14" x14ac:dyDescent="0.15">
      <c r="A674" s="5"/>
      <c r="D674" s="5"/>
      <c r="E674" s="5"/>
      <c r="F674" s="5"/>
      <c r="G674" s="5"/>
      <c r="H674" s="5"/>
      <c r="I674" s="5"/>
      <c r="J674" s="5"/>
      <c r="K674" s="5"/>
      <c r="L674" s="5"/>
      <c r="M674" s="5"/>
      <c r="N674" s="5"/>
    </row>
    <row r="675" spans="1:14" x14ac:dyDescent="0.15">
      <c r="A675" s="5"/>
      <c r="D675" s="5"/>
      <c r="E675" s="5"/>
      <c r="F675" s="5"/>
      <c r="G675" s="5"/>
      <c r="H675" s="5"/>
      <c r="I675" s="5"/>
      <c r="J675" s="5"/>
      <c r="K675" s="5"/>
      <c r="L675" s="5"/>
      <c r="M675" s="5"/>
      <c r="N675" s="5"/>
    </row>
    <row r="676" spans="1:14" x14ac:dyDescent="0.15">
      <c r="A676" s="5"/>
      <c r="D676" s="5"/>
      <c r="E676" s="5"/>
      <c r="F676" s="5"/>
      <c r="G676" s="5"/>
      <c r="H676" s="5"/>
      <c r="I676" s="5"/>
      <c r="J676" s="5"/>
      <c r="K676" s="5"/>
      <c r="L676" s="5"/>
      <c r="M676" s="5"/>
      <c r="N676" s="5"/>
    </row>
    <row r="677" spans="1:14" x14ac:dyDescent="0.15">
      <c r="A677" s="5"/>
      <c r="D677" s="5"/>
      <c r="E677" s="5"/>
      <c r="F677" s="5"/>
      <c r="G677" s="5"/>
      <c r="H677" s="5"/>
      <c r="I677" s="5"/>
      <c r="J677" s="5"/>
      <c r="K677" s="5"/>
      <c r="L677" s="5"/>
      <c r="M677" s="5"/>
      <c r="N677" s="5"/>
    </row>
    <row r="678" spans="1:14" x14ac:dyDescent="0.15">
      <c r="A678" s="5"/>
      <c r="D678" s="5"/>
      <c r="E678" s="5"/>
      <c r="F678" s="5"/>
      <c r="G678" s="5"/>
      <c r="H678" s="5"/>
      <c r="I678" s="5"/>
      <c r="J678" s="5"/>
      <c r="K678" s="5"/>
      <c r="L678" s="5"/>
      <c r="M678" s="5"/>
      <c r="N678" s="5"/>
    </row>
    <row r="679" spans="1:14" x14ac:dyDescent="0.15">
      <c r="A679" s="5"/>
      <c r="D679" s="5"/>
      <c r="E679" s="5"/>
      <c r="F679" s="5"/>
      <c r="G679" s="5"/>
      <c r="H679" s="5"/>
      <c r="I679" s="5"/>
      <c r="J679" s="5"/>
      <c r="K679" s="5"/>
      <c r="L679" s="5"/>
      <c r="M679" s="5"/>
      <c r="N679" s="5"/>
    </row>
    <row r="680" spans="1:14" x14ac:dyDescent="0.15">
      <c r="A680" s="5"/>
      <c r="D680" s="5"/>
      <c r="E680" s="5"/>
      <c r="F680" s="5"/>
      <c r="G680" s="5"/>
      <c r="H680" s="5"/>
      <c r="I680" s="5"/>
      <c r="J680" s="5"/>
      <c r="K680" s="5"/>
      <c r="L680" s="5"/>
      <c r="M680" s="5"/>
      <c r="N680" s="5"/>
    </row>
    <row r="681" spans="1:14" x14ac:dyDescent="0.15">
      <c r="A681" s="5"/>
      <c r="D681" s="5"/>
      <c r="E681" s="5"/>
      <c r="F681" s="5"/>
      <c r="G681" s="5"/>
      <c r="H681" s="5"/>
      <c r="I681" s="5"/>
      <c r="J681" s="5"/>
      <c r="K681" s="5"/>
      <c r="L681" s="5"/>
      <c r="M681" s="5"/>
      <c r="N681" s="5"/>
    </row>
    <row r="682" spans="1:14" x14ac:dyDescent="0.15">
      <c r="A682" s="5"/>
      <c r="D682" s="5"/>
      <c r="E682" s="5"/>
      <c r="F682" s="5"/>
      <c r="G682" s="5"/>
      <c r="H682" s="5"/>
      <c r="I682" s="5"/>
      <c r="J682" s="5"/>
      <c r="K682" s="5"/>
      <c r="L682" s="5"/>
      <c r="M682" s="5"/>
      <c r="N682" s="5"/>
    </row>
    <row r="683" spans="1:14" x14ac:dyDescent="0.15">
      <c r="A683" s="5"/>
      <c r="D683" s="5"/>
      <c r="E683" s="5"/>
      <c r="F683" s="5"/>
      <c r="G683" s="5"/>
      <c r="H683" s="5"/>
      <c r="I683" s="5"/>
      <c r="J683" s="5"/>
      <c r="K683" s="5"/>
      <c r="L683" s="5"/>
      <c r="M683" s="5"/>
      <c r="N683" s="5"/>
    </row>
    <row r="684" spans="1:14" x14ac:dyDescent="0.15">
      <c r="A684" s="5"/>
      <c r="D684" s="5"/>
      <c r="E684" s="5"/>
      <c r="F684" s="5"/>
      <c r="G684" s="5"/>
      <c r="H684" s="5"/>
      <c r="I684" s="5"/>
      <c r="J684" s="5"/>
      <c r="K684" s="5"/>
      <c r="L684" s="5"/>
      <c r="M684" s="5"/>
      <c r="N684" s="5"/>
    </row>
    <row r="685" spans="1:14" x14ac:dyDescent="0.15">
      <c r="A685" s="5"/>
      <c r="D685" s="5"/>
      <c r="E685" s="5"/>
      <c r="F685" s="5"/>
      <c r="G685" s="5"/>
      <c r="H685" s="5"/>
      <c r="I685" s="5"/>
      <c r="J685" s="5"/>
      <c r="K685" s="5"/>
      <c r="L685" s="5"/>
      <c r="M685" s="5"/>
      <c r="N685" s="5"/>
    </row>
    <row r="686" spans="1:14" x14ac:dyDescent="0.15">
      <c r="A686" s="5"/>
      <c r="D686" s="5"/>
      <c r="E686" s="5"/>
      <c r="F686" s="5"/>
      <c r="G686" s="5"/>
      <c r="H686" s="5"/>
      <c r="I686" s="5"/>
      <c r="J686" s="5"/>
      <c r="K686" s="5"/>
      <c r="L686" s="5"/>
      <c r="M686" s="5"/>
      <c r="N686" s="5"/>
    </row>
    <row r="687" spans="1:14" x14ac:dyDescent="0.15">
      <c r="A687" s="5"/>
      <c r="D687" s="5"/>
      <c r="E687" s="5"/>
      <c r="F687" s="5"/>
      <c r="G687" s="5"/>
      <c r="H687" s="5"/>
      <c r="I687" s="5"/>
      <c r="J687" s="5"/>
      <c r="K687" s="5"/>
      <c r="L687" s="5"/>
      <c r="M687" s="5"/>
      <c r="N687" s="5"/>
    </row>
    <row r="688" spans="1:14" x14ac:dyDescent="0.15">
      <c r="A688" s="5"/>
      <c r="D688" s="5"/>
      <c r="E688" s="5"/>
      <c r="F688" s="5"/>
      <c r="G688" s="5"/>
      <c r="H688" s="5"/>
      <c r="I688" s="5"/>
      <c r="J688" s="5"/>
      <c r="K688" s="5"/>
      <c r="L688" s="5"/>
      <c r="M688" s="5"/>
      <c r="N688" s="5"/>
    </row>
    <row r="689" spans="1:14" x14ac:dyDescent="0.15">
      <c r="A689" s="5"/>
      <c r="D689" s="5"/>
      <c r="E689" s="5"/>
      <c r="F689" s="5"/>
      <c r="G689" s="5"/>
      <c r="H689" s="5"/>
      <c r="I689" s="5"/>
      <c r="J689" s="5"/>
      <c r="K689" s="5"/>
      <c r="L689" s="5"/>
      <c r="M689" s="5"/>
      <c r="N689" s="5"/>
    </row>
    <row r="690" spans="1:14" x14ac:dyDescent="0.15">
      <c r="A690" s="5"/>
      <c r="D690" s="5"/>
      <c r="E690" s="5"/>
      <c r="F690" s="5"/>
      <c r="G690" s="5"/>
      <c r="H690" s="5"/>
      <c r="I690" s="5"/>
      <c r="J690" s="5"/>
      <c r="K690" s="5"/>
      <c r="L690" s="5"/>
      <c r="M690" s="5"/>
      <c r="N690" s="5"/>
    </row>
    <row r="691" spans="1:14" x14ac:dyDescent="0.15">
      <c r="A691" s="5"/>
      <c r="D691" s="5"/>
      <c r="E691" s="5"/>
      <c r="F691" s="5"/>
      <c r="G691" s="5"/>
      <c r="H691" s="5"/>
      <c r="I691" s="5"/>
      <c r="J691" s="5"/>
      <c r="K691" s="5"/>
      <c r="L691" s="5"/>
      <c r="M691" s="5"/>
      <c r="N691" s="5"/>
    </row>
    <row r="692" spans="1:14" x14ac:dyDescent="0.15">
      <c r="A692" s="5"/>
      <c r="D692" s="5"/>
      <c r="E692" s="5"/>
      <c r="F692" s="5"/>
      <c r="G692" s="5"/>
      <c r="H692" s="5"/>
      <c r="I692" s="5"/>
      <c r="J692" s="5"/>
      <c r="K692" s="5"/>
      <c r="L692" s="5"/>
      <c r="M692" s="5"/>
      <c r="N692" s="5"/>
    </row>
    <row r="693" spans="1:14" x14ac:dyDescent="0.15">
      <c r="A693" s="5"/>
      <c r="D693" s="5"/>
      <c r="E693" s="5"/>
      <c r="F693" s="5"/>
      <c r="G693" s="5"/>
      <c r="H693" s="5"/>
      <c r="I693" s="5"/>
      <c r="J693" s="5"/>
      <c r="K693" s="5"/>
      <c r="L693" s="5"/>
      <c r="M693" s="5"/>
      <c r="N693" s="5"/>
    </row>
    <row r="694" spans="1:14" x14ac:dyDescent="0.15">
      <c r="A694" s="5"/>
      <c r="D694" s="5"/>
      <c r="E694" s="5"/>
      <c r="F694" s="5"/>
      <c r="G694" s="5"/>
      <c r="H694" s="5"/>
      <c r="I694" s="5"/>
      <c r="J694" s="5"/>
      <c r="K694" s="5"/>
      <c r="L694" s="5"/>
      <c r="M694" s="5"/>
      <c r="N694" s="5"/>
    </row>
    <row r="695" spans="1:14" x14ac:dyDescent="0.15">
      <c r="A695" s="5"/>
      <c r="D695" s="5"/>
      <c r="E695" s="5"/>
      <c r="F695" s="5"/>
      <c r="G695" s="5"/>
      <c r="H695" s="5"/>
      <c r="I695" s="5"/>
      <c r="J695" s="5"/>
      <c r="K695" s="5"/>
      <c r="L695" s="5"/>
      <c r="M695" s="5"/>
      <c r="N695" s="5"/>
    </row>
    <row r="696" spans="1:14" x14ac:dyDescent="0.15">
      <c r="A696" s="5"/>
      <c r="D696" s="5"/>
      <c r="E696" s="5"/>
      <c r="F696" s="5"/>
      <c r="G696" s="5"/>
      <c r="H696" s="5"/>
      <c r="I696" s="5"/>
      <c r="J696" s="5"/>
      <c r="K696" s="5"/>
      <c r="L696" s="5"/>
      <c r="M696" s="5"/>
      <c r="N696" s="5"/>
    </row>
    <row r="697" spans="1:14" x14ac:dyDescent="0.15">
      <c r="A697" s="5"/>
      <c r="D697" s="5"/>
      <c r="E697" s="5"/>
      <c r="F697" s="5"/>
      <c r="G697" s="5"/>
      <c r="H697" s="5"/>
      <c r="I697" s="5"/>
      <c r="J697" s="5"/>
      <c r="K697" s="5"/>
      <c r="L697" s="5"/>
      <c r="M697" s="5"/>
      <c r="N697" s="5"/>
    </row>
    <row r="698" spans="1:14" x14ac:dyDescent="0.15">
      <c r="A698" s="5"/>
      <c r="D698" s="5"/>
      <c r="E698" s="5"/>
      <c r="F698" s="5"/>
      <c r="G698" s="5"/>
      <c r="H698" s="5"/>
      <c r="I698" s="5"/>
      <c r="J698" s="5"/>
      <c r="K698" s="5"/>
      <c r="L698" s="5"/>
      <c r="M698" s="5"/>
      <c r="N698" s="5"/>
    </row>
    <row r="699" spans="1:14" x14ac:dyDescent="0.15">
      <c r="A699" s="5"/>
      <c r="D699" s="5"/>
      <c r="E699" s="5"/>
      <c r="F699" s="5"/>
      <c r="G699" s="5"/>
      <c r="H699" s="5"/>
      <c r="I699" s="5"/>
      <c r="J699" s="5"/>
      <c r="K699" s="5"/>
      <c r="L699" s="5"/>
      <c r="M699" s="5"/>
      <c r="N699" s="5"/>
    </row>
    <row r="700" spans="1:14" x14ac:dyDescent="0.15">
      <c r="A700" s="5"/>
      <c r="D700" s="5"/>
      <c r="E700" s="5"/>
      <c r="F700" s="5"/>
      <c r="G700" s="5"/>
      <c r="H700" s="5"/>
      <c r="I700" s="5"/>
      <c r="J700" s="5"/>
      <c r="K700" s="5"/>
      <c r="L700" s="5"/>
      <c r="M700" s="5"/>
      <c r="N700" s="5"/>
    </row>
    <row r="701" spans="1:14" x14ac:dyDescent="0.15">
      <c r="A701" s="5"/>
      <c r="D701" s="5"/>
      <c r="E701" s="5"/>
      <c r="F701" s="5"/>
      <c r="G701" s="5"/>
      <c r="H701" s="5"/>
      <c r="I701" s="5"/>
      <c r="J701" s="5"/>
      <c r="K701" s="5"/>
      <c r="L701" s="5"/>
      <c r="M701" s="5"/>
      <c r="N701" s="5"/>
    </row>
    <row r="702" spans="1:14" x14ac:dyDescent="0.15">
      <c r="A702" s="5"/>
      <c r="D702" s="5"/>
      <c r="E702" s="5"/>
      <c r="F702" s="5"/>
      <c r="G702" s="5"/>
      <c r="H702" s="5"/>
      <c r="I702" s="5"/>
      <c r="J702" s="5"/>
      <c r="K702" s="5"/>
      <c r="L702" s="5"/>
      <c r="M702" s="5"/>
      <c r="N702" s="5"/>
    </row>
    <row r="703" spans="1:14" x14ac:dyDescent="0.15">
      <c r="A703" s="5"/>
      <c r="D703" s="5"/>
      <c r="E703" s="5"/>
      <c r="F703" s="5"/>
      <c r="G703" s="5"/>
      <c r="H703" s="5"/>
      <c r="I703" s="5"/>
      <c r="J703" s="5"/>
      <c r="K703" s="5"/>
      <c r="L703" s="5"/>
      <c r="M703" s="5"/>
      <c r="N703" s="5"/>
    </row>
    <row r="704" spans="1:14" x14ac:dyDescent="0.15">
      <c r="A704" s="5"/>
      <c r="D704" s="5"/>
      <c r="E704" s="5"/>
      <c r="F704" s="5"/>
      <c r="G704" s="5"/>
      <c r="H704" s="5"/>
      <c r="I704" s="5"/>
      <c r="J704" s="5"/>
      <c r="K704" s="5"/>
      <c r="L704" s="5"/>
      <c r="M704" s="5"/>
      <c r="N704" s="5"/>
    </row>
    <row r="705" spans="1:14" x14ac:dyDescent="0.15">
      <c r="A705" s="5"/>
      <c r="D705" s="5"/>
      <c r="E705" s="5"/>
      <c r="F705" s="5"/>
      <c r="G705" s="5"/>
      <c r="H705" s="5"/>
      <c r="I705" s="5"/>
      <c r="J705" s="5"/>
      <c r="K705" s="5"/>
      <c r="L705" s="5"/>
      <c r="M705" s="5"/>
      <c r="N705" s="5"/>
    </row>
    <row r="706" spans="1:14" x14ac:dyDescent="0.15">
      <c r="A706" s="5"/>
      <c r="D706" s="5"/>
      <c r="E706" s="5"/>
      <c r="F706" s="5"/>
      <c r="G706" s="5"/>
      <c r="H706" s="5"/>
      <c r="I706" s="5"/>
      <c r="J706" s="5"/>
      <c r="K706" s="5"/>
      <c r="L706" s="5"/>
      <c r="M706" s="5"/>
      <c r="N706" s="5"/>
    </row>
    <row r="707" spans="1:14" x14ac:dyDescent="0.15">
      <c r="A707" s="5"/>
      <c r="D707" s="5"/>
      <c r="E707" s="5"/>
      <c r="F707" s="5"/>
      <c r="G707" s="5"/>
      <c r="H707" s="5"/>
      <c r="I707" s="5"/>
      <c r="J707" s="5"/>
      <c r="K707" s="5"/>
      <c r="L707" s="5"/>
      <c r="M707" s="5"/>
      <c r="N707" s="5"/>
    </row>
    <row r="708" spans="1:14" x14ac:dyDescent="0.15">
      <c r="A708" s="5"/>
      <c r="D708" s="5"/>
      <c r="E708" s="5"/>
      <c r="F708" s="5"/>
      <c r="G708" s="5"/>
      <c r="H708" s="5"/>
      <c r="I708" s="5"/>
      <c r="J708" s="5"/>
      <c r="K708" s="5"/>
      <c r="L708" s="5"/>
      <c r="M708" s="5"/>
      <c r="N708" s="5"/>
    </row>
    <row r="709" spans="1:14" x14ac:dyDescent="0.15">
      <c r="A709" s="5"/>
      <c r="D709" s="5"/>
      <c r="E709" s="5"/>
      <c r="F709" s="5"/>
      <c r="G709" s="5"/>
      <c r="H709" s="5"/>
      <c r="I709" s="5"/>
      <c r="J709" s="5"/>
      <c r="K709" s="5"/>
      <c r="L709" s="5"/>
      <c r="M709" s="5"/>
      <c r="N709" s="5"/>
    </row>
    <row r="710" spans="1:14" x14ac:dyDescent="0.15">
      <c r="A710" s="5"/>
      <c r="D710" s="5"/>
      <c r="E710" s="5"/>
      <c r="F710" s="5"/>
      <c r="G710" s="5"/>
      <c r="H710" s="5"/>
      <c r="I710" s="5"/>
      <c r="J710" s="5"/>
      <c r="K710" s="5"/>
      <c r="L710" s="5"/>
      <c r="M710" s="5"/>
      <c r="N710" s="5"/>
    </row>
    <row r="711" spans="1:14" x14ac:dyDescent="0.15">
      <c r="A711" s="5"/>
      <c r="D711" s="5"/>
      <c r="E711" s="5"/>
      <c r="F711" s="5"/>
      <c r="G711" s="5"/>
      <c r="H711" s="5"/>
      <c r="I711" s="5"/>
      <c r="J711" s="5"/>
      <c r="K711" s="5"/>
      <c r="L711" s="5"/>
      <c r="M711" s="5"/>
      <c r="N711" s="5"/>
    </row>
    <row r="712" spans="1:14" x14ac:dyDescent="0.15">
      <c r="A712" s="5"/>
      <c r="D712" s="5"/>
      <c r="E712" s="5"/>
      <c r="F712" s="5"/>
      <c r="G712" s="5"/>
      <c r="H712" s="5"/>
      <c r="I712" s="5"/>
      <c r="J712" s="5"/>
      <c r="K712" s="5"/>
      <c r="L712" s="5"/>
      <c r="M712" s="5"/>
      <c r="N712" s="5"/>
    </row>
    <row r="713" spans="1:14" x14ac:dyDescent="0.15">
      <c r="A713" s="5"/>
      <c r="D713" s="5"/>
      <c r="E713" s="5"/>
      <c r="F713" s="5"/>
      <c r="G713" s="5"/>
      <c r="H713" s="5"/>
      <c r="I713" s="5"/>
      <c r="J713" s="5"/>
      <c r="K713" s="5"/>
      <c r="L713" s="5"/>
      <c r="M713" s="5"/>
      <c r="N713" s="5"/>
    </row>
    <row r="714" spans="1:14" x14ac:dyDescent="0.15">
      <c r="A714" s="5"/>
      <c r="D714" s="5"/>
      <c r="E714" s="5"/>
      <c r="F714" s="5"/>
      <c r="G714" s="5"/>
      <c r="H714" s="5"/>
      <c r="I714" s="5"/>
      <c r="J714" s="5"/>
      <c r="K714" s="5"/>
      <c r="L714" s="5"/>
      <c r="M714" s="5"/>
      <c r="N714" s="5"/>
    </row>
    <row r="715" spans="1:14" x14ac:dyDescent="0.15">
      <c r="A715" s="5"/>
      <c r="D715" s="5"/>
      <c r="E715" s="5"/>
      <c r="F715" s="5"/>
      <c r="G715" s="5"/>
      <c r="H715" s="5"/>
      <c r="I715" s="5"/>
      <c r="J715" s="5"/>
      <c r="K715" s="5"/>
      <c r="L715" s="5"/>
      <c r="M715" s="5"/>
      <c r="N715" s="5"/>
    </row>
    <row r="716" spans="1:14" x14ac:dyDescent="0.15">
      <c r="A716" s="5"/>
      <c r="D716" s="5"/>
      <c r="E716" s="5"/>
      <c r="F716" s="5"/>
      <c r="G716" s="5"/>
      <c r="H716" s="5"/>
      <c r="I716" s="5"/>
      <c r="J716" s="5"/>
      <c r="K716" s="5"/>
      <c r="L716" s="5"/>
      <c r="M716" s="5"/>
      <c r="N716" s="5"/>
    </row>
    <row r="717" spans="1:14" x14ac:dyDescent="0.15">
      <c r="A717" s="5"/>
      <c r="D717" s="5"/>
      <c r="E717" s="5"/>
      <c r="F717" s="5"/>
      <c r="G717" s="5"/>
      <c r="H717" s="5"/>
      <c r="I717" s="5"/>
      <c r="J717" s="5"/>
      <c r="K717" s="5"/>
      <c r="L717" s="5"/>
      <c r="M717" s="5"/>
      <c r="N717" s="5"/>
    </row>
    <row r="718" spans="1:14" x14ac:dyDescent="0.15">
      <c r="A718" s="5"/>
      <c r="D718" s="5"/>
      <c r="E718" s="5"/>
      <c r="F718" s="5"/>
      <c r="G718" s="5"/>
      <c r="H718" s="5"/>
      <c r="I718" s="5"/>
      <c r="J718" s="5"/>
      <c r="K718" s="5"/>
      <c r="L718" s="5"/>
      <c r="M718" s="5"/>
      <c r="N718" s="5"/>
    </row>
    <row r="719" spans="1:14" x14ac:dyDescent="0.15">
      <c r="A719" s="5"/>
      <c r="D719" s="5"/>
      <c r="E719" s="5"/>
      <c r="F719" s="5"/>
      <c r="G719" s="5"/>
      <c r="H719" s="5"/>
      <c r="I719" s="5"/>
      <c r="J719" s="5"/>
      <c r="K719" s="5"/>
      <c r="L719" s="5"/>
      <c r="M719" s="5"/>
      <c r="N719" s="5"/>
    </row>
    <row r="720" spans="1:14" x14ac:dyDescent="0.15">
      <c r="A720" s="5"/>
      <c r="D720" s="5"/>
      <c r="E720" s="5"/>
      <c r="F720" s="5"/>
      <c r="G720" s="5"/>
      <c r="H720" s="5"/>
      <c r="I720" s="5"/>
      <c r="J720" s="5"/>
      <c r="K720" s="5"/>
      <c r="L720" s="5"/>
      <c r="M720" s="5"/>
      <c r="N720" s="5"/>
    </row>
    <row r="721" spans="1:14" x14ac:dyDescent="0.15">
      <c r="A721" s="5"/>
      <c r="D721" s="5"/>
      <c r="E721" s="5"/>
      <c r="F721" s="5"/>
      <c r="G721" s="5"/>
      <c r="H721" s="5"/>
      <c r="I721" s="5"/>
      <c r="J721" s="5"/>
      <c r="K721" s="5"/>
      <c r="L721" s="5"/>
      <c r="M721" s="5"/>
      <c r="N721" s="5"/>
    </row>
    <row r="722" spans="1:14" x14ac:dyDescent="0.15">
      <c r="A722" s="5"/>
      <c r="D722" s="5"/>
      <c r="E722" s="5"/>
      <c r="F722" s="5"/>
      <c r="G722" s="5"/>
      <c r="H722" s="5"/>
      <c r="I722" s="5"/>
      <c r="J722" s="5"/>
      <c r="K722" s="5"/>
      <c r="L722" s="5"/>
      <c r="M722" s="5"/>
      <c r="N722" s="5"/>
    </row>
    <row r="723" spans="1:14" x14ac:dyDescent="0.15">
      <c r="A723" s="5"/>
      <c r="D723" s="5"/>
      <c r="E723" s="5"/>
      <c r="F723" s="5"/>
      <c r="G723" s="5"/>
      <c r="H723" s="5"/>
      <c r="I723" s="5"/>
      <c r="J723" s="5"/>
      <c r="K723" s="5"/>
      <c r="L723" s="5"/>
      <c r="M723" s="5"/>
      <c r="N723" s="5"/>
    </row>
    <row r="724" spans="1:14" x14ac:dyDescent="0.15">
      <c r="A724" s="5"/>
      <c r="D724" s="5"/>
      <c r="E724" s="5"/>
      <c r="F724" s="5"/>
      <c r="G724" s="5"/>
      <c r="H724" s="5"/>
      <c r="I724" s="5"/>
      <c r="J724" s="5"/>
      <c r="K724" s="5"/>
      <c r="L724" s="5"/>
      <c r="M724" s="5"/>
      <c r="N724" s="5"/>
    </row>
    <row r="725" spans="1:14" x14ac:dyDescent="0.15">
      <c r="A725" s="5"/>
      <c r="D725" s="5"/>
      <c r="E725" s="5"/>
      <c r="F725" s="5"/>
      <c r="G725" s="5"/>
      <c r="H725" s="5"/>
      <c r="I725" s="5"/>
      <c r="J725" s="5"/>
      <c r="K725" s="5"/>
      <c r="L725" s="5"/>
      <c r="M725" s="5"/>
      <c r="N725" s="5"/>
    </row>
    <row r="726" spans="1:14" x14ac:dyDescent="0.15">
      <c r="A726" s="5"/>
      <c r="D726" s="5"/>
      <c r="E726" s="5"/>
      <c r="F726" s="5"/>
      <c r="G726" s="5"/>
      <c r="H726" s="5"/>
      <c r="I726" s="5"/>
      <c r="J726" s="5"/>
      <c r="K726" s="5"/>
      <c r="L726" s="5"/>
      <c r="M726" s="5"/>
      <c r="N726" s="5"/>
    </row>
    <row r="727" spans="1:14" x14ac:dyDescent="0.15">
      <c r="A727" s="5"/>
      <c r="D727" s="5"/>
      <c r="E727" s="5"/>
      <c r="F727" s="5"/>
      <c r="G727" s="5"/>
      <c r="H727" s="5"/>
      <c r="I727" s="5"/>
      <c r="J727" s="5"/>
      <c r="K727" s="5"/>
      <c r="L727" s="5"/>
      <c r="M727" s="5"/>
      <c r="N727" s="5"/>
    </row>
    <row r="728" spans="1:14" x14ac:dyDescent="0.15">
      <c r="A728" s="5"/>
      <c r="D728" s="5"/>
      <c r="E728" s="5"/>
      <c r="F728" s="5"/>
      <c r="G728" s="5"/>
      <c r="H728" s="5"/>
      <c r="I728" s="5"/>
      <c r="J728" s="5"/>
      <c r="K728" s="5"/>
      <c r="L728" s="5"/>
      <c r="M728" s="5"/>
      <c r="N728" s="5"/>
    </row>
    <row r="729" spans="1:14" x14ac:dyDescent="0.15">
      <c r="A729" s="5"/>
      <c r="D729" s="5"/>
      <c r="E729" s="5"/>
      <c r="F729" s="5"/>
      <c r="G729" s="5"/>
      <c r="H729" s="5"/>
      <c r="I729" s="5"/>
      <c r="J729" s="5"/>
      <c r="K729" s="5"/>
      <c r="L729" s="5"/>
      <c r="M729" s="5"/>
      <c r="N729" s="5"/>
    </row>
    <row r="730" spans="1:14" x14ac:dyDescent="0.15">
      <c r="A730" s="5"/>
      <c r="D730" s="5"/>
      <c r="E730" s="5"/>
      <c r="F730" s="5"/>
      <c r="G730" s="5"/>
      <c r="H730" s="5"/>
      <c r="I730" s="5"/>
      <c r="J730" s="5"/>
      <c r="K730" s="5"/>
      <c r="L730" s="5"/>
      <c r="M730" s="5"/>
      <c r="N730" s="5"/>
    </row>
    <row r="731" spans="1:14" x14ac:dyDescent="0.15">
      <c r="A731" s="5"/>
      <c r="D731" s="5"/>
      <c r="E731" s="5"/>
      <c r="F731" s="5"/>
      <c r="G731" s="5"/>
      <c r="H731" s="5"/>
      <c r="I731" s="5"/>
      <c r="J731" s="5"/>
      <c r="K731" s="5"/>
      <c r="L731" s="5"/>
      <c r="M731" s="5"/>
      <c r="N731" s="5"/>
    </row>
    <row r="732" spans="1:14" x14ac:dyDescent="0.15">
      <c r="A732" s="5"/>
      <c r="D732" s="5"/>
      <c r="E732" s="5"/>
      <c r="F732" s="5"/>
      <c r="G732" s="5"/>
      <c r="H732" s="5"/>
      <c r="I732" s="5"/>
      <c r="J732" s="5"/>
      <c r="K732" s="5"/>
      <c r="L732" s="5"/>
      <c r="M732" s="5"/>
      <c r="N732" s="5"/>
    </row>
    <row r="733" spans="1:14" x14ac:dyDescent="0.15">
      <c r="A733" s="5"/>
      <c r="D733" s="5"/>
      <c r="E733" s="5"/>
      <c r="F733" s="5"/>
      <c r="G733" s="5"/>
      <c r="H733" s="5"/>
      <c r="I733" s="5"/>
      <c r="J733" s="5"/>
      <c r="K733" s="5"/>
      <c r="L733" s="5"/>
      <c r="M733" s="5"/>
      <c r="N733" s="5"/>
    </row>
    <row r="734" spans="1:14" x14ac:dyDescent="0.15">
      <c r="A734" s="5"/>
      <c r="D734" s="5"/>
      <c r="E734" s="5"/>
      <c r="F734" s="5"/>
      <c r="G734" s="5"/>
      <c r="H734" s="5"/>
      <c r="I734" s="5"/>
      <c r="J734" s="5"/>
      <c r="K734" s="5"/>
      <c r="L734" s="5"/>
      <c r="M734" s="5"/>
      <c r="N734" s="5"/>
    </row>
    <row r="735" spans="1:14" x14ac:dyDescent="0.15">
      <c r="A735" s="5"/>
      <c r="D735" s="5"/>
      <c r="E735" s="5"/>
      <c r="F735" s="5"/>
      <c r="G735" s="5"/>
      <c r="H735" s="5"/>
      <c r="I735" s="5"/>
      <c r="J735" s="5"/>
      <c r="K735" s="5"/>
      <c r="L735" s="5"/>
      <c r="M735" s="5"/>
      <c r="N735" s="5"/>
    </row>
    <row r="736" spans="1:14" x14ac:dyDescent="0.15">
      <c r="A736" s="5"/>
      <c r="D736" s="5"/>
      <c r="E736" s="5"/>
      <c r="F736" s="5"/>
      <c r="G736" s="5"/>
      <c r="H736" s="5"/>
      <c r="I736" s="5"/>
      <c r="J736" s="5"/>
      <c r="K736" s="5"/>
      <c r="L736" s="5"/>
      <c r="M736" s="5"/>
      <c r="N736" s="5"/>
    </row>
    <row r="737" spans="1:14" x14ac:dyDescent="0.15">
      <c r="A737" s="5"/>
      <c r="D737" s="5"/>
      <c r="E737" s="5"/>
      <c r="F737" s="5"/>
      <c r="G737" s="5"/>
      <c r="H737" s="5"/>
      <c r="I737" s="5"/>
      <c r="J737" s="5"/>
      <c r="K737" s="5"/>
      <c r="L737" s="5"/>
      <c r="M737" s="5"/>
      <c r="N737" s="5"/>
    </row>
    <row r="738" spans="1:14" x14ac:dyDescent="0.15">
      <c r="A738" s="5"/>
      <c r="D738" s="5"/>
      <c r="E738" s="5"/>
      <c r="F738" s="5"/>
      <c r="G738" s="5"/>
      <c r="H738" s="5"/>
      <c r="I738" s="5"/>
      <c r="J738" s="5"/>
      <c r="K738" s="5"/>
      <c r="L738" s="5"/>
      <c r="M738" s="5"/>
      <c r="N738" s="5"/>
    </row>
    <row r="739" spans="1:14" x14ac:dyDescent="0.15">
      <c r="A739" s="5"/>
      <c r="D739" s="5"/>
      <c r="E739" s="5"/>
      <c r="F739" s="5"/>
      <c r="G739" s="5"/>
      <c r="H739" s="5"/>
      <c r="I739" s="5"/>
      <c r="J739" s="5"/>
      <c r="K739" s="5"/>
      <c r="L739" s="5"/>
      <c r="M739" s="5"/>
      <c r="N739" s="5"/>
    </row>
    <row r="740" spans="1:14" x14ac:dyDescent="0.15">
      <c r="A740" s="5"/>
      <c r="D740" s="5"/>
      <c r="E740" s="5"/>
      <c r="F740" s="5"/>
      <c r="G740" s="5"/>
      <c r="H740" s="5"/>
      <c r="I740" s="5"/>
      <c r="J740" s="5"/>
      <c r="K740" s="5"/>
      <c r="L740" s="5"/>
      <c r="M740" s="5"/>
      <c r="N740" s="5"/>
    </row>
    <row r="741" spans="1:14" x14ac:dyDescent="0.15">
      <c r="A741" s="5"/>
      <c r="D741" s="5"/>
      <c r="E741" s="5"/>
      <c r="F741" s="5"/>
      <c r="G741" s="5"/>
      <c r="H741" s="5"/>
      <c r="I741" s="5"/>
      <c r="J741" s="5"/>
      <c r="K741" s="5"/>
      <c r="L741" s="5"/>
      <c r="M741" s="5"/>
      <c r="N741" s="5"/>
    </row>
    <row r="742" spans="1:14" x14ac:dyDescent="0.15">
      <c r="A742" s="5"/>
      <c r="D742" s="5"/>
      <c r="E742" s="5"/>
      <c r="F742" s="5"/>
      <c r="G742" s="5"/>
      <c r="H742" s="5"/>
      <c r="I742" s="5"/>
      <c r="J742" s="5"/>
      <c r="K742" s="5"/>
      <c r="L742" s="5"/>
      <c r="M742" s="5"/>
      <c r="N742" s="5"/>
    </row>
    <row r="743" spans="1:14" x14ac:dyDescent="0.15">
      <c r="A743" s="5"/>
      <c r="D743" s="5"/>
      <c r="E743" s="5"/>
      <c r="F743" s="5"/>
      <c r="G743" s="5"/>
      <c r="H743" s="5"/>
      <c r="I743" s="5"/>
      <c r="J743" s="5"/>
      <c r="K743" s="5"/>
      <c r="L743" s="5"/>
      <c r="M743" s="5"/>
      <c r="N743" s="5"/>
    </row>
    <row r="744" spans="1:14" x14ac:dyDescent="0.15">
      <c r="A744" s="5"/>
      <c r="D744" s="5"/>
      <c r="E744" s="5"/>
      <c r="F744" s="5"/>
      <c r="G744" s="5"/>
      <c r="H744" s="5"/>
      <c r="I744" s="5"/>
      <c r="J744" s="5"/>
      <c r="K744" s="5"/>
      <c r="L744" s="5"/>
      <c r="M744" s="5"/>
      <c r="N744" s="5"/>
    </row>
    <row r="745" spans="1:14" x14ac:dyDescent="0.15">
      <c r="A745" s="5"/>
      <c r="D745" s="5"/>
      <c r="E745" s="5"/>
      <c r="F745" s="5"/>
      <c r="G745" s="5"/>
      <c r="H745" s="5"/>
      <c r="I745" s="5"/>
      <c r="J745" s="5"/>
      <c r="K745" s="5"/>
      <c r="L745" s="5"/>
      <c r="M745" s="5"/>
      <c r="N745" s="5"/>
    </row>
    <row r="746" spans="1:14" x14ac:dyDescent="0.15">
      <c r="A746" s="5"/>
      <c r="D746" s="5"/>
      <c r="E746" s="5"/>
      <c r="F746" s="5"/>
      <c r="G746" s="5"/>
      <c r="H746" s="5"/>
      <c r="I746" s="5"/>
      <c r="J746" s="5"/>
      <c r="K746" s="5"/>
      <c r="L746" s="5"/>
      <c r="M746" s="5"/>
      <c r="N746" s="5"/>
    </row>
    <row r="747" spans="1:14" x14ac:dyDescent="0.15">
      <c r="A747" s="5"/>
      <c r="D747" s="5"/>
      <c r="E747" s="5"/>
      <c r="F747" s="5"/>
      <c r="G747" s="5"/>
      <c r="H747" s="5"/>
      <c r="I747" s="5"/>
      <c r="J747" s="5"/>
      <c r="K747" s="5"/>
      <c r="L747" s="5"/>
      <c r="M747" s="5"/>
      <c r="N747" s="5"/>
    </row>
    <row r="748" spans="1:14" x14ac:dyDescent="0.15">
      <c r="A748" s="5"/>
      <c r="D748" s="5"/>
      <c r="E748" s="5"/>
      <c r="F748" s="5"/>
      <c r="G748" s="5"/>
      <c r="H748" s="5"/>
      <c r="I748" s="5"/>
      <c r="J748" s="5"/>
      <c r="K748" s="5"/>
      <c r="L748" s="5"/>
      <c r="M748" s="5"/>
      <c r="N748" s="5"/>
    </row>
    <row r="749" spans="1:14" x14ac:dyDescent="0.15">
      <c r="A749" s="5"/>
      <c r="D749" s="5"/>
      <c r="E749" s="5"/>
      <c r="F749" s="5"/>
      <c r="G749" s="5"/>
      <c r="H749" s="5"/>
      <c r="I749" s="5"/>
      <c r="J749" s="5"/>
      <c r="K749" s="5"/>
      <c r="L749" s="5"/>
      <c r="M749" s="5"/>
      <c r="N749" s="5"/>
    </row>
    <row r="750" spans="1:14" x14ac:dyDescent="0.15">
      <c r="A750" s="5"/>
      <c r="D750" s="5"/>
      <c r="E750" s="5"/>
      <c r="F750" s="5"/>
      <c r="G750" s="5"/>
      <c r="H750" s="5"/>
      <c r="I750" s="5"/>
      <c r="J750" s="5"/>
      <c r="K750" s="5"/>
      <c r="L750" s="5"/>
      <c r="M750" s="5"/>
      <c r="N750" s="5"/>
    </row>
    <row r="751" spans="1:14" x14ac:dyDescent="0.15">
      <c r="A751" s="5"/>
      <c r="D751" s="5"/>
      <c r="E751" s="5"/>
      <c r="F751" s="5"/>
      <c r="G751" s="5"/>
      <c r="H751" s="5"/>
      <c r="I751" s="5"/>
      <c r="J751" s="5"/>
      <c r="K751" s="5"/>
      <c r="L751" s="5"/>
      <c r="M751" s="5"/>
      <c r="N751" s="5"/>
    </row>
    <row r="752" spans="1:14" x14ac:dyDescent="0.15">
      <c r="A752" s="5"/>
      <c r="D752" s="5"/>
      <c r="E752" s="5"/>
      <c r="F752" s="5"/>
      <c r="G752" s="5"/>
      <c r="H752" s="5"/>
      <c r="I752" s="5"/>
      <c r="J752" s="5"/>
      <c r="K752" s="5"/>
      <c r="L752" s="5"/>
      <c r="M752" s="5"/>
      <c r="N752" s="5"/>
    </row>
    <row r="753" spans="1:14" x14ac:dyDescent="0.15">
      <c r="A753" s="5"/>
      <c r="D753" s="5"/>
      <c r="E753" s="5"/>
      <c r="F753" s="5"/>
      <c r="G753" s="5"/>
      <c r="H753" s="5"/>
      <c r="I753" s="5"/>
      <c r="J753" s="5"/>
      <c r="K753" s="5"/>
      <c r="L753" s="5"/>
      <c r="M753" s="5"/>
      <c r="N753" s="5"/>
    </row>
    <row r="754" spans="1:14" x14ac:dyDescent="0.15">
      <c r="A754" s="5"/>
      <c r="D754" s="5"/>
      <c r="E754" s="5"/>
      <c r="F754" s="5"/>
      <c r="G754" s="5"/>
      <c r="H754" s="5"/>
      <c r="I754" s="5"/>
      <c r="J754" s="5"/>
      <c r="K754" s="5"/>
      <c r="L754" s="5"/>
      <c r="M754" s="5"/>
      <c r="N754" s="5"/>
    </row>
    <row r="755" spans="1:14" x14ac:dyDescent="0.15">
      <c r="A755" s="5"/>
      <c r="D755" s="5"/>
      <c r="E755" s="5"/>
      <c r="F755" s="5"/>
      <c r="G755" s="5"/>
      <c r="H755" s="5"/>
      <c r="I755" s="5"/>
      <c r="J755" s="5"/>
      <c r="K755" s="5"/>
      <c r="L755" s="5"/>
      <c r="M755" s="5"/>
      <c r="N755" s="5"/>
    </row>
    <row r="756" spans="1:14" x14ac:dyDescent="0.15">
      <c r="A756" s="5"/>
      <c r="D756" s="5"/>
      <c r="E756" s="5"/>
      <c r="F756" s="5"/>
      <c r="G756" s="5"/>
      <c r="H756" s="5"/>
      <c r="I756" s="5"/>
      <c r="J756" s="5"/>
      <c r="K756" s="5"/>
      <c r="L756" s="5"/>
      <c r="M756" s="5"/>
      <c r="N756" s="5"/>
    </row>
    <row r="757" spans="1:14" x14ac:dyDescent="0.15">
      <c r="A757" s="5"/>
      <c r="D757" s="5"/>
      <c r="E757" s="5"/>
      <c r="F757" s="5"/>
      <c r="G757" s="5"/>
      <c r="H757" s="5"/>
      <c r="I757" s="5"/>
      <c r="J757" s="5"/>
      <c r="K757" s="5"/>
      <c r="L757" s="5"/>
      <c r="M757" s="5"/>
      <c r="N757" s="5"/>
    </row>
    <row r="758" spans="1:14" x14ac:dyDescent="0.15">
      <c r="A758" s="5"/>
      <c r="D758" s="5"/>
      <c r="E758" s="5"/>
      <c r="F758" s="5"/>
      <c r="G758" s="5"/>
      <c r="H758" s="5"/>
      <c r="I758" s="5"/>
      <c r="J758" s="5"/>
      <c r="K758" s="5"/>
      <c r="L758" s="5"/>
      <c r="M758" s="5"/>
      <c r="N758" s="5"/>
    </row>
    <row r="759" spans="1:14" x14ac:dyDescent="0.15">
      <c r="A759" s="5"/>
      <c r="D759" s="5"/>
      <c r="E759" s="5"/>
      <c r="F759" s="5"/>
      <c r="G759" s="5"/>
      <c r="H759" s="5"/>
      <c r="I759" s="5"/>
      <c r="J759" s="5"/>
      <c r="K759" s="5"/>
      <c r="L759" s="5"/>
      <c r="M759" s="5"/>
      <c r="N759" s="5"/>
    </row>
    <row r="760" spans="1:14" x14ac:dyDescent="0.15">
      <c r="A760" s="5"/>
      <c r="D760" s="5"/>
      <c r="E760" s="5"/>
      <c r="F760" s="5"/>
      <c r="G760" s="5"/>
      <c r="H760" s="5"/>
      <c r="I760" s="5"/>
      <c r="J760" s="5"/>
      <c r="K760" s="5"/>
      <c r="L760" s="5"/>
      <c r="M760" s="5"/>
      <c r="N760" s="5"/>
    </row>
    <row r="761" spans="1:14" x14ac:dyDescent="0.15">
      <c r="A761" s="5"/>
      <c r="D761" s="5"/>
      <c r="E761" s="5"/>
      <c r="F761" s="5"/>
      <c r="G761" s="5"/>
      <c r="H761" s="5"/>
      <c r="I761" s="5"/>
      <c r="J761" s="5"/>
      <c r="K761" s="5"/>
      <c r="L761" s="5"/>
      <c r="M761" s="5"/>
      <c r="N761" s="5"/>
    </row>
    <row r="762" spans="1:14" x14ac:dyDescent="0.15">
      <c r="A762" s="5"/>
      <c r="D762" s="5"/>
      <c r="E762" s="5"/>
      <c r="F762" s="5"/>
      <c r="G762" s="5"/>
      <c r="H762" s="5"/>
      <c r="I762" s="5"/>
      <c r="J762" s="5"/>
      <c r="K762" s="5"/>
      <c r="L762" s="5"/>
      <c r="M762" s="5"/>
      <c r="N762" s="5"/>
    </row>
    <row r="763" spans="1:14" x14ac:dyDescent="0.15">
      <c r="A763" s="5"/>
      <c r="D763" s="5"/>
      <c r="E763" s="5"/>
      <c r="F763" s="5"/>
      <c r="G763" s="5"/>
      <c r="H763" s="5"/>
      <c r="I763" s="5"/>
      <c r="J763" s="5"/>
      <c r="K763" s="5"/>
      <c r="L763" s="5"/>
      <c r="M763" s="5"/>
      <c r="N763" s="5"/>
    </row>
    <row r="764" spans="1:14" x14ac:dyDescent="0.15">
      <c r="A764" s="5"/>
      <c r="D764" s="5"/>
      <c r="E764" s="5"/>
      <c r="F764" s="5"/>
      <c r="G764" s="5"/>
      <c r="H764" s="5"/>
      <c r="I764" s="5"/>
      <c r="J764" s="5"/>
      <c r="K764" s="5"/>
      <c r="L764" s="5"/>
      <c r="M764" s="5"/>
      <c r="N764" s="5"/>
    </row>
    <row r="765" spans="1:14" x14ac:dyDescent="0.15">
      <c r="A765" s="5"/>
      <c r="D765" s="5"/>
      <c r="E765" s="5"/>
      <c r="F765" s="5"/>
      <c r="G765" s="5"/>
      <c r="H765" s="5"/>
      <c r="I765" s="5"/>
      <c r="J765" s="5"/>
      <c r="K765" s="5"/>
      <c r="L765" s="5"/>
      <c r="M765" s="5"/>
      <c r="N765" s="5"/>
    </row>
    <row r="766" spans="1:14" x14ac:dyDescent="0.15">
      <c r="A766" s="5"/>
      <c r="D766" s="5"/>
      <c r="E766" s="5"/>
      <c r="F766" s="5"/>
      <c r="G766" s="5"/>
      <c r="H766" s="5"/>
      <c r="I766" s="5"/>
      <c r="J766" s="5"/>
      <c r="K766" s="5"/>
      <c r="L766" s="5"/>
      <c r="M766" s="5"/>
      <c r="N766" s="5"/>
    </row>
    <row r="767" spans="1:14" x14ac:dyDescent="0.15">
      <c r="A767" s="5"/>
      <c r="D767" s="5"/>
      <c r="E767" s="5"/>
      <c r="F767" s="5"/>
      <c r="G767" s="5"/>
      <c r="H767" s="5"/>
      <c r="I767" s="5"/>
      <c r="J767" s="5"/>
      <c r="K767" s="5"/>
      <c r="L767" s="5"/>
      <c r="M767" s="5"/>
      <c r="N767" s="5"/>
    </row>
    <row r="768" spans="1:14" x14ac:dyDescent="0.15">
      <c r="A768" s="5"/>
      <c r="D768" s="5"/>
      <c r="E768" s="5"/>
      <c r="F768" s="5"/>
      <c r="G768" s="5"/>
      <c r="H768" s="5"/>
      <c r="I768" s="5"/>
      <c r="J768" s="5"/>
      <c r="K768" s="5"/>
      <c r="L768" s="5"/>
      <c r="M768" s="5"/>
      <c r="N768" s="5"/>
    </row>
    <row r="769" spans="1:14" x14ac:dyDescent="0.15">
      <c r="A769" s="5"/>
      <c r="D769" s="5"/>
      <c r="E769" s="5"/>
      <c r="F769" s="5"/>
      <c r="G769" s="5"/>
      <c r="H769" s="5"/>
      <c r="I769" s="5"/>
      <c r="J769" s="5"/>
      <c r="K769" s="5"/>
      <c r="L769" s="5"/>
      <c r="M769" s="5"/>
      <c r="N769" s="5"/>
    </row>
    <row r="770" spans="1:14" x14ac:dyDescent="0.15">
      <c r="A770" s="5"/>
      <c r="D770" s="5"/>
      <c r="E770" s="5"/>
      <c r="F770" s="5"/>
      <c r="G770" s="5"/>
      <c r="H770" s="5"/>
      <c r="I770" s="5"/>
      <c r="J770" s="5"/>
      <c r="K770" s="5"/>
      <c r="L770" s="5"/>
      <c r="M770" s="5"/>
      <c r="N770" s="5"/>
    </row>
    <row r="771" spans="1:14" x14ac:dyDescent="0.15">
      <c r="A771" s="5"/>
      <c r="D771" s="5"/>
      <c r="E771" s="5"/>
      <c r="F771" s="5"/>
      <c r="G771" s="5"/>
      <c r="H771" s="5"/>
      <c r="I771" s="5"/>
      <c r="J771" s="5"/>
      <c r="K771" s="5"/>
      <c r="L771" s="5"/>
      <c r="M771" s="5"/>
      <c r="N771" s="5"/>
    </row>
    <row r="772" spans="1:14" x14ac:dyDescent="0.15">
      <c r="A772" s="5"/>
      <c r="D772" s="5"/>
      <c r="E772" s="5"/>
      <c r="F772" s="5"/>
      <c r="G772" s="5"/>
      <c r="H772" s="5"/>
      <c r="I772" s="5"/>
      <c r="J772" s="5"/>
      <c r="K772" s="5"/>
      <c r="L772" s="5"/>
      <c r="M772" s="5"/>
      <c r="N772" s="5"/>
    </row>
    <row r="773" spans="1:14" x14ac:dyDescent="0.15">
      <c r="A773" s="5"/>
      <c r="D773" s="5"/>
      <c r="E773" s="5"/>
      <c r="F773" s="5"/>
      <c r="G773" s="5"/>
      <c r="H773" s="5"/>
      <c r="I773" s="5"/>
      <c r="J773" s="5"/>
      <c r="K773" s="5"/>
      <c r="L773" s="5"/>
      <c r="M773" s="5"/>
      <c r="N773" s="5"/>
    </row>
    <row r="774" spans="1:14" x14ac:dyDescent="0.15">
      <c r="A774" s="5"/>
      <c r="D774" s="5"/>
      <c r="E774" s="5"/>
      <c r="F774" s="5"/>
      <c r="G774" s="5"/>
      <c r="H774" s="5"/>
      <c r="I774" s="5"/>
      <c r="J774" s="5"/>
      <c r="K774" s="5"/>
      <c r="L774" s="5"/>
      <c r="M774" s="5"/>
      <c r="N774" s="5"/>
    </row>
    <row r="775" spans="1:14" x14ac:dyDescent="0.15">
      <c r="A775" s="5"/>
      <c r="D775" s="5"/>
      <c r="E775" s="5"/>
      <c r="F775" s="5"/>
      <c r="G775" s="5"/>
      <c r="H775" s="5"/>
      <c r="I775" s="5"/>
      <c r="J775" s="5"/>
      <c r="K775" s="5"/>
      <c r="L775" s="5"/>
      <c r="M775" s="5"/>
      <c r="N775" s="5"/>
    </row>
    <row r="776" spans="1:14" x14ac:dyDescent="0.15">
      <c r="A776" s="5"/>
      <c r="D776" s="5"/>
      <c r="E776" s="5"/>
      <c r="F776" s="5"/>
      <c r="G776" s="5"/>
      <c r="H776" s="5"/>
      <c r="I776" s="5"/>
      <c r="J776" s="5"/>
      <c r="K776" s="5"/>
      <c r="L776" s="5"/>
      <c r="M776" s="5"/>
      <c r="N776" s="5"/>
    </row>
    <row r="777" spans="1:14" x14ac:dyDescent="0.15">
      <c r="A777" s="5"/>
      <c r="D777" s="5"/>
      <c r="E777" s="5"/>
      <c r="F777" s="5"/>
      <c r="G777" s="5"/>
      <c r="H777" s="5"/>
      <c r="I777" s="5"/>
      <c r="J777" s="5"/>
      <c r="K777" s="5"/>
      <c r="L777" s="5"/>
      <c r="M777" s="5"/>
      <c r="N777" s="5"/>
    </row>
    <row r="778" spans="1:14" x14ac:dyDescent="0.15">
      <c r="A778" s="5"/>
      <c r="D778" s="5"/>
      <c r="E778" s="5"/>
      <c r="F778" s="5"/>
      <c r="G778" s="5"/>
      <c r="H778" s="5"/>
      <c r="I778" s="5"/>
      <c r="J778" s="5"/>
      <c r="K778" s="5"/>
      <c r="L778" s="5"/>
      <c r="M778" s="5"/>
      <c r="N778" s="5"/>
    </row>
    <row r="779" spans="1:14" x14ac:dyDescent="0.15">
      <c r="A779" s="5"/>
      <c r="D779" s="5"/>
      <c r="E779" s="5"/>
      <c r="F779" s="5"/>
      <c r="G779" s="5"/>
      <c r="H779" s="5"/>
      <c r="I779" s="5"/>
      <c r="J779" s="5"/>
      <c r="K779" s="5"/>
      <c r="L779" s="5"/>
      <c r="M779" s="5"/>
      <c r="N779" s="5"/>
    </row>
    <row r="780" spans="1:14" x14ac:dyDescent="0.15">
      <c r="A780" s="5"/>
      <c r="D780" s="5"/>
      <c r="E780" s="5"/>
      <c r="F780" s="5"/>
      <c r="G780" s="5"/>
      <c r="H780" s="5"/>
      <c r="I780" s="5"/>
      <c r="J780" s="5"/>
      <c r="K780" s="5"/>
      <c r="L780" s="5"/>
      <c r="M780" s="5"/>
      <c r="N780" s="5"/>
    </row>
    <row r="781" spans="1:14" x14ac:dyDescent="0.15">
      <c r="A781" s="5"/>
      <c r="D781" s="5"/>
      <c r="E781" s="5"/>
      <c r="F781" s="5"/>
      <c r="G781" s="5"/>
      <c r="H781" s="5"/>
      <c r="I781" s="5"/>
      <c r="J781" s="5"/>
      <c r="K781" s="5"/>
      <c r="L781" s="5"/>
      <c r="M781" s="5"/>
      <c r="N781" s="5"/>
    </row>
    <row r="782" spans="1:14" x14ac:dyDescent="0.15">
      <c r="A782" s="5"/>
      <c r="D782" s="5"/>
      <c r="E782" s="5"/>
      <c r="F782" s="5"/>
      <c r="G782" s="5"/>
      <c r="H782" s="5"/>
      <c r="I782" s="5"/>
      <c r="J782" s="5"/>
      <c r="K782" s="5"/>
      <c r="L782" s="5"/>
      <c r="M782" s="5"/>
      <c r="N782" s="5"/>
    </row>
    <row r="783" spans="1:14" x14ac:dyDescent="0.15">
      <c r="A783" s="5"/>
      <c r="D783" s="5"/>
      <c r="E783" s="5"/>
      <c r="F783" s="5"/>
      <c r="G783" s="5"/>
      <c r="H783" s="5"/>
      <c r="I783" s="5"/>
      <c r="J783" s="5"/>
      <c r="K783" s="5"/>
      <c r="L783" s="5"/>
      <c r="M783" s="5"/>
      <c r="N783" s="5"/>
    </row>
    <row r="784" spans="1:14" x14ac:dyDescent="0.15">
      <c r="A784" s="5"/>
      <c r="D784" s="5"/>
      <c r="E784" s="5"/>
      <c r="F784" s="5"/>
      <c r="G784" s="5"/>
      <c r="H784" s="5"/>
      <c r="I784" s="5"/>
      <c r="J784" s="5"/>
      <c r="K784" s="5"/>
      <c r="L784" s="5"/>
      <c r="M784" s="5"/>
      <c r="N784" s="5"/>
    </row>
    <row r="785" spans="1:14" x14ac:dyDescent="0.15">
      <c r="A785" s="5"/>
      <c r="D785" s="5"/>
      <c r="E785" s="5"/>
      <c r="F785" s="5"/>
      <c r="G785" s="5"/>
      <c r="H785" s="5"/>
      <c r="I785" s="5"/>
      <c r="J785" s="5"/>
      <c r="K785" s="5"/>
      <c r="L785" s="5"/>
      <c r="M785" s="5"/>
      <c r="N785" s="5"/>
    </row>
    <row r="786" spans="1:14" x14ac:dyDescent="0.15">
      <c r="A786" s="5"/>
      <c r="D786" s="5"/>
      <c r="E786" s="5"/>
      <c r="F786" s="5"/>
      <c r="G786" s="5"/>
      <c r="H786" s="5"/>
      <c r="I786" s="5"/>
      <c r="J786" s="5"/>
      <c r="K786" s="5"/>
      <c r="L786" s="5"/>
      <c r="M786" s="5"/>
      <c r="N786" s="5"/>
    </row>
    <row r="787" spans="1:14" x14ac:dyDescent="0.15">
      <c r="A787" s="5"/>
      <c r="D787" s="5"/>
      <c r="E787" s="5"/>
      <c r="F787" s="5"/>
      <c r="G787" s="5"/>
      <c r="H787" s="5"/>
      <c r="I787" s="5"/>
      <c r="J787" s="5"/>
      <c r="K787" s="5"/>
      <c r="L787" s="5"/>
      <c r="M787" s="5"/>
      <c r="N787" s="5"/>
    </row>
    <row r="788" spans="1:14" x14ac:dyDescent="0.15">
      <c r="A788" s="5"/>
      <c r="D788" s="5"/>
      <c r="E788" s="5"/>
      <c r="F788" s="5"/>
      <c r="G788" s="5"/>
      <c r="H788" s="5"/>
      <c r="I788" s="5"/>
      <c r="J788" s="5"/>
      <c r="K788" s="5"/>
      <c r="L788" s="5"/>
      <c r="M788" s="5"/>
      <c r="N788" s="5"/>
    </row>
    <row r="789" spans="1:14" x14ac:dyDescent="0.15">
      <c r="A789" s="5"/>
      <c r="D789" s="5"/>
      <c r="E789" s="5"/>
      <c r="F789" s="5"/>
      <c r="G789" s="5"/>
      <c r="H789" s="5"/>
      <c r="I789" s="5"/>
      <c r="J789" s="5"/>
      <c r="K789" s="5"/>
      <c r="L789" s="5"/>
      <c r="M789" s="5"/>
      <c r="N789" s="5"/>
    </row>
    <row r="790" spans="1:14" x14ac:dyDescent="0.15">
      <c r="A790" s="5"/>
      <c r="D790" s="5"/>
      <c r="E790" s="5"/>
      <c r="F790" s="5"/>
      <c r="G790" s="5"/>
      <c r="H790" s="5"/>
      <c r="I790" s="5"/>
      <c r="J790" s="5"/>
      <c r="K790" s="5"/>
      <c r="L790" s="5"/>
      <c r="M790" s="5"/>
      <c r="N790" s="5"/>
    </row>
    <row r="791" spans="1:14" x14ac:dyDescent="0.15">
      <c r="A791" s="5"/>
      <c r="D791" s="5"/>
      <c r="E791" s="5"/>
      <c r="F791" s="5"/>
      <c r="G791" s="5"/>
      <c r="H791" s="5"/>
      <c r="I791" s="5"/>
      <c r="J791" s="5"/>
      <c r="K791" s="5"/>
      <c r="L791" s="5"/>
      <c r="M791" s="5"/>
      <c r="N791" s="5"/>
    </row>
    <row r="792" spans="1:14" x14ac:dyDescent="0.15">
      <c r="A792" s="5"/>
      <c r="D792" s="5"/>
      <c r="E792" s="5"/>
      <c r="F792" s="5"/>
      <c r="G792" s="5"/>
      <c r="H792" s="5"/>
      <c r="I792" s="5"/>
      <c r="J792" s="5"/>
      <c r="K792" s="5"/>
      <c r="L792" s="5"/>
      <c r="M792" s="5"/>
      <c r="N792" s="5"/>
    </row>
    <row r="793" spans="1:14" x14ac:dyDescent="0.15">
      <c r="A793" s="5"/>
      <c r="D793" s="5"/>
      <c r="E793" s="5"/>
      <c r="F793" s="5"/>
      <c r="G793" s="5"/>
      <c r="H793" s="5"/>
      <c r="I793" s="5"/>
      <c r="J793" s="5"/>
      <c r="K793" s="5"/>
      <c r="L793" s="5"/>
      <c r="M793" s="5"/>
      <c r="N793" s="5"/>
    </row>
    <row r="794" spans="1:14" x14ac:dyDescent="0.15">
      <c r="A794" s="5"/>
      <c r="D794" s="5"/>
      <c r="E794" s="5"/>
      <c r="F794" s="5"/>
      <c r="G794" s="5"/>
      <c r="H794" s="5"/>
      <c r="I794" s="5"/>
      <c r="J794" s="5"/>
      <c r="K794" s="5"/>
      <c r="L794" s="5"/>
      <c r="M794" s="5"/>
      <c r="N794" s="5"/>
    </row>
    <row r="795" spans="1:14" x14ac:dyDescent="0.15">
      <c r="A795" s="5"/>
      <c r="D795" s="5"/>
      <c r="E795" s="5"/>
      <c r="F795" s="5"/>
      <c r="G795" s="5"/>
      <c r="H795" s="5"/>
      <c r="I795" s="5"/>
      <c r="J795" s="5"/>
      <c r="K795" s="5"/>
      <c r="L795" s="5"/>
      <c r="M795" s="5"/>
      <c r="N795" s="5"/>
    </row>
    <row r="796" spans="1:14" x14ac:dyDescent="0.15">
      <c r="A796" s="5"/>
      <c r="D796" s="5"/>
      <c r="E796" s="5"/>
      <c r="F796" s="5"/>
      <c r="G796" s="5"/>
      <c r="H796" s="5"/>
      <c r="I796" s="5"/>
      <c r="J796" s="5"/>
      <c r="K796" s="5"/>
      <c r="L796" s="5"/>
      <c r="M796" s="5"/>
      <c r="N796" s="5"/>
    </row>
    <row r="797" spans="1:14" x14ac:dyDescent="0.15">
      <c r="A797" s="5"/>
      <c r="D797" s="5"/>
      <c r="E797" s="5"/>
      <c r="F797" s="5"/>
      <c r="G797" s="5"/>
      <c r="H797" s="5"/>
      <c r="I797" s="5"/>
      <c r="J797" s="5"/>
      <c r="K797" s="5"/>
      <c r="L797" s="5"/>
      <c r="M797" s="5"/>
      <c r="N797" s="5"/>
    </row>
    <row r="798" spans="1:14" x14ac:dyDescent="0.15">
      <c r="A798" s="5"/>
      <c r="D798" s="5"/>
      <c r="E798" s="5"/>
      <c r="F798" s="5"/>
      <c r="G798" s="5"/>
      <c r="H798" s="5"/>
      <c r="I798" s="5"/>
      <c r="J798" s="5"/>
      <c r="K798" s="5"/>
      <c r="L798" s="5"/>
      <c r="M798" s="5"/>
      <c r="N798" s="5"/>
    </row>
    <row r="799" spans="1:14" x14ac:dyDescent="0.15">
      <c r="A799" s="5"/>
      <c r="D799" s="5"/>
      <c r="E799" s="5"/>
      <c r="F799" s="5"/>
      <c r="G799" s="5"/>
      <c r="H799" s="5"/>
      <c r="I799" s="5"/>
      <c r="J799" s="5"/>
      <c r="K799" s="5"/>
      <c r="L799" s="5"/>
      <c r="M799" s="5"/>
      <c r="N799" s="5"/>
    </row>
    <row r="800" spans="1:14" x14ac:dyDescent="0.15">
      <c r="A800" s="5"/>
      <c r="D800" s="5"/>
      <c r="E800" s="5"/>
      <c r="F800" s="5"/>
      <c r="G800" s="5"/>
      <c r="H800" s="5"/>
      <c r="I800" s="5"/>
      <c r="J800" s="5"/>
      <c r="K800" s="5"/>
      <c r="L800" s="5"/>
      <c r="M800" s="5"/>
      <c r="N800" s="5"/>
    </row>
    <row r="801" spans="1:14" x14ac:dyDescent="0.15">
      <c r="A801" s="5"/>
      <c r="D801" s="5"/>
      <c r="E801" s="5"/>
      <c r="F801" s="5"/>
      <c r="G801" s="5"/>
      <c r="H801" s="5"/>
      <c r="I801" s="5"/>
      <c r="J801" s="5"/>
      <c r="K801" s="5"/>
      <c r="L801" s="5"/>
      <c r="M801" s="5"/>
      <c r="N801" s="5"/>
    </row>
    <row r="802" spans="1:14" x14ac:dyDescent="0.15">
      <c r="A802" s="5"/>
      <c r="D802" s="5"/>
      <c r="E802" s="5"/>
      <c r="F802" s="5"/>
      <c r="G802" s="5"/>
      <c r="H802" s="5"/>
      <c r="I802" s="5"/>
      <c r="J802" s="5"/>
      <c r="K802" s="5"/>
      <c r="L802" s="5"/>
      <c r="M802" s="5"/>
      <c r="N802" s="5"/>
    </row>
    <row r="803" spans="1:14" x14ac:dyDescent="0.15">
      <c r="A803" s="5"/>
      <c r="D803" s="5"/>
      <c r="E803" s="5"/>
      <c r="F803" s="5"/>
      <c r="G803" s="5"/>
      <c r="H803" s="5"/>
      <c r="I803" s="5"/>
      <c r="J803" s="5"/>
      <c r="K803" s="5"/>
      <c r="L803" s="5"/>
      <c r="M803" s="5"/>
      <c r="N803" s="5"/>
    </row>
    <row r="804" spans="1:14" x14ac:dyDescent="0.15">
      <c r="A804" s="5"/>
      <c r="D804" s="5"/>
      <c r="E804" s="5"/>
      <c r="F804" s="5"/>
      <c r="G804" s="5"/>
      <c r="H804" s="5"/>
      <c r="I804" s="5"/>
      <c r="J804" s="5"/>
      <c r="K804" s="5"/>
      <c r="L804" s="5"/>
      <c r="M804" s="5"/>
      <c r="N804" s="5"/>
    </row>
    <row r="805" spans="1:14" x14ac:dyDescent="0.15">
      <c r="A805" s="5"/>
      <c r="D805" s="5"/>
      <c r="E805" s="5"/>
      <c r="F805" s="5"/>
      <c r="G805" s="5"/>
      <c r="H805" s="5"/>
      <c r="I805" s="5"/>
      <c r="J805" s="5"/>
      <c r="K805" s="5"/>
      <c r="L805" s="5"/>
      <c r="M805" s="5"/>
      <c r="N805" s="5"/>
    </row>
    <row r="806" spans="1:14" x14ac:dyDescent="0.15">
      <c r="A806" s="5"/>
      <c r="D806" s="5"/>
      <c r="E806" s="5"/>
      <c r="F806" s="5"/>
      <c r="G806" s="5"/>
      <c r="H806" s="5"/>
      <c r="I806" s="5"/>
      <c r="J806" s="5"/>
      <c r="K806" s="5"/>
      <c r="L806" s="5"/>
      <c r="M806" s="5"/>
      <c r="N806" s="5"/>
    </row>
    <row r="807" spans="1:14" x14ac:dyDescent="0.15">
      <c r="A807" s="5"/>
      <c r="D807" s="5"/>
      <c r="E807" s="5"/>
      <c r="F807" s="5"/>
      <c r="G807" s="5"/>
      <c r="H807" s="5"/>
      <c r="I807" s="5"/>
      <c r="J807" s="5"/>
      <c r="K807" s="5"/>
      <c r="L807" s="5"/>
      <c r="M807" s="5"/>
      <c r="N807" s="5"/>
    </row>
    <row r="808" spans="1:14" x14ac:dyDescent="0.15">
      <c r="A808" s="5"/>
      <c r="D808" s="5"/>
      <c r="E808" s="5"/>
      <c r="F808" s="5"/>
      <c r="G808" s="5"/>
      <c r="H808" s="5"/>
      <c r="I808" s="5"/>
      <c r="J808" s="5"/>
      <c r="K808" s="5"/>
      <c r="L808" s="5"/>
      <c r="M808" s="5"/>
      <c r="N808" s="5"/>
    </row>
    <row r="809" spans="1:14" x14ac:dyDescent="0.15">
      <c r="A809" s="5"/>
      <c r="D809" s="5"/>
      <c r="E809" s="5"/>
      <c r="F809" s="5"/>
      <c r="G809" s="5"/>
      <c r="H809" s="5"/>
      <c r="I809" s="5"/>
      <c r="J809" s="5"/>
      <c r="K809" s="5"/>
      <c r="L809" s="5"/>
      <c r="M809" s="5"/>
      <c r="N809" s="5"/>
    </row>
    <row r="810" spans="1:14" x14ac:dyDescent="0.15">
      <c r="A810" s="5"/>
      <c r="D810" s="5"/>
      <c r="E810" s="5"/>
      <c r="F810" s="5"/>
      <c r="G810" s="5"/>
      <c r="H810" s="5"/>
      <c r="I810" s="5"/>
      <c r="J810" s="5"/>
      <c r="K810" s="5"/>
      <c r="L810" s="5"/>
      <c r="M810" s="5"/>
      <c r="N810" s="5"/>
    </row>
    <row r="811" spans="1:14" x14ac:dyDescent="0.15">
      <c r="A811" s="5"/>
      <c r="D811" s="5"/>
      <c r="E811" s="5"/>
      <c r="F811" s="5"/>
      <c r="G811" s="5"/>
      <c r="H811" s="5"/>
      <c r="I811" s="5"/>
      <c r="J811" s="5"/>
      <c r="K811" s="5"/>
      <c r="L811" s="5"/>
      <c r="M811" s="5"/>
      <c r="N811" s="5"/>
    </row>
    <row r="812" spans="1:14" x14ac:dyDescent="0.15">
      <c r="A812" s="5"/>
      <c r="D812" s="5"/>
      <c r="E812" s="5"/>
      <c r="F812" s="5"/>
      <c r="G812" s="5"/>
      <c r="H812" s="5"/>
      <c r="I812" s="5"/>
      <c r="J812" s="5"/>
      <c r="K812" s="5"/>
      <c r="L812" s="5"/>
      <c r="M812" s="5"/>
      <c r="N812" s="5"/>
    </row>
    <row r="813" spans="1:14" x14ac:dyDescent="0.15">
      <c r="A813" s="5"/>
      <c r="D813" s="5"/>
      <c r="E813" s="5"/>
      <c r="F813" s="5"/>
      <c r="G813" s="5"/>
      <c r="H813" s="5"/>
      <c r="I813" s="5"/>
      <c r="J813" s="5"/>
      <c r="K813" s="5"/>
      <c r="L813" s="5"/>
      <c r="M813" s="5"/>
      <c r="N813" s="5"/>
    </row>
    <row r="814" spans="1:14" x14ac:dyDescent="0.15">
      <c r="A814" s="5"/>
      <c r="D814" s="5"/>
      <c r="E814" s="5"/>
      <c r="F814" s="5"/>
      <c r="G814" s="5"/>
      <c r="H814" s="5"/>
      <c r="I814" s="5"/>
      <c r="J814" s="5"/>
      <c r="K814" s="5"/>
      <c r="L814" s="5"/>
      <c r="M814" s="5"/>
      <c r="N814" s="5"/>
    </row>
    <row r="815" spans="1:14" x14ac:dyDescent="0.15">
      <c r="A815" s="5"/>
      <c r="D815" s="5"/>
      <c r="E815" s="5"/>
      <c r="F815" s="5"/>
      <c r="G815" s="5"/>
      <c r="H815" s="5"/>
      <c r="I815" s="5"/>
      <c r="J815" s="5"/>
      <c r="K815" s="5"/>
      <c r="L815" s="5"/>
      <c r="M815" s="5"/>
      <c r="N815" s="5"/>
    </row>
    <row r="816" spans="1:14" x14ac:dyDescent="0.15">
      <c r="A816" s="5"/>
      <c r="D816" s="5"/>
      <c r="E816" s="5"/>
      <c r="F816" s="5"/>
      <c r="G816" s="5"/>
      <c r="H816" s="5"/>
      <c r="I816" s="5"/>
      <c r="J816" s="5"/>
      <c r="K816" s="5"/>
      <c r="L816" s="5"/>
      <c r="M816" s="5"/>
      <c r="N816" s="5"/>
    </row>
    <row r="817" spans="1:14" x14ac:dyDescent="0.15">
      <c r="A817" s="5"/>
      <c r="D817" s="5"/>
      <c r="E817" s="5"/>
      <c r="F817" s="5"/>
      <c r="G817" s="5"/>
      <c r="H817" s="5"/>
      <c r="I817" s="5"/>
      <c r="J817" s="5"/>
      <c r="K817" s="5"/>
      <c r="L817" s="5"/>
      <c r="M817" s="5"/>
      <c r="N817" s="5"/>
    </row>
    <row r="818" spans="1:14" x14ac:dyDescent="0.15">
      <c r="A818" s="5"/>
      <c r="D818" s="5"/>
      <c r="E818" s="5"/>
      <c r="F818" s="5"/>
      <c r="G818" s="5"/>
      <c r="H818" s="5"/>
      <c r="I818" s="5"/>
      <c r="J818" s="5"/>
      <c r="K818" s="5"/>
      <c r="L818" s="5"/>
      <c r="M818" s="5"/>
      <c r="N818" s="5"/>
    </row>
    <row r="819" spans="1:14" x14ac:dyDescent="0.15">
      <c r="A819" s="5"/>
      <c r="D819" s="5"/>
      <c r="E819" s="5"/>
      <c r="F819" s="5"/>
      <c r="G819" s="5"/>
      <c r="H819" s="5"/>
      <c r="I819" s="5"/>
      <c r="J819" s="5"/>
      <c r="K819" s="5"/>
      <c r="L819" s="5"/>
      <c r="M819" s="5"/>
      <c r="N819" s="5"/>
    </row>
    <row r="820" spans="1:14" x14ac:dyDescent="0.15">
      <c r="A820" s="5"/>
      <c r="D820" s="5"/>
      <c r="E820" s="5"/>
      <c r="F820" s="5"/>
      <c r="G820" s="5"/>
      <c r="H820" s="5"/>
      <c r="I820" s="5"/>
      <c r="J820" s="5"/>
      <c r="K820" s="5"/>
      <c r="L820" s="5"/>
      <c r="M820" s="5"/>
      <c r="N820" s="5"/>
    </row>
    <row r="821" spans="1:14" x14ac:dyDescent="0.15">
      <c r="A821" s="5"/>
      <c r="D821" s="5"/>
      <c r="E821" s="5"/>
      <c r="F821" s="5"/>
      <c r="G821" s="5"/>
      <c r="H821" s="5"/>
      <c r="I821" s="5"/>
      <c r="J821" s="5"/>
      <c r="K821" s="5"/>
      <c r="L821" s="5"/>
      <c r="M821" s="5"/>
      <c r="N821" s="5"/>
    </row>
    <row r="822" spans="1:14" x14ac:dyDescent="0.15">
      <c r="A822" s="5"/>
      <c r="D822" s="5"/>
      <c r="E822" s="5"/>
      <c r="F822" s="5"/>
      <c r="G822" s="5"/>
      <c r="H822" s="5"/>
      <c r="I822" s="5"/>
      <c r="J822" s="5"/>
      <c r="K822" s="5"/>
      <c r="L822" s="5"/>
      <c r="M822" s="5"/>
      <c r="N822" s="5"/>
    </row>
    <row r="823" spans="1:14" x14ac:dyDescent="0.15">
      <c r="A823" s="5"/>
      <c r="D823" s="5"/>
      <c r="E823" s="5"/>
      <c r="F823" s="5"/>
      <c r="G823" s="5"/>
      <c r="H823" s="5"/>
      <c r="I823" s="5"/>
      <c r="J823" s="5"/>
      <c r="K823" s="5"/>
      <c r="L823" s="5"/>
      <c r="M823" s="5"/>
      <c r="N823" s="5"/>
    </row>
    <row r="824" spans="1:14" x14ac:dyDescent="0.15">
      <c r="A824" s="5"/>
      <c r="D824" s="5"/>
      <c r="E824" s="5"/>
      <c r="F824" s="5"/>
      <c r="G824" s="5"/>
      <c r="H824" s="5"/>
      <c r="I824" s="5"/>
      <c r="J824" s="5"/>
      <c r="K824" s="5"/>
      <c r="L824" s="5"/>
      <c r="M824" s="5"/>
      <c r="N824" s="5"/>
    </row>
    <row r="825" spans="1:14" x14ac:dyDescent="0.15">
      <c r="A825" s="5"/>
      <c r="D825" s="5"/>
      <c r="E825" s="5"/>
      <c r="F825" s="5"/>
      <c r="G825" s="5"/>
      <c r="H825" s="5"/>
      <c r="I825" s="5"/>
      <c r="J825" s="5"/>
      <c r="K825" s="5"/>
      <c r="L825" s="5"/>
      <c r="M825" s="5"/>
      <c r="N825" s="5"/>
    </row>
    <row r="826" spans="1:14" x14ac:dyDescent="0.15">
      <c r="A826" s="5"/>
      <c r="D826" s="5"/>
      <c r="E826" s="5"/>
      <c r="F826" s="5"/>
      <c r="G826" s="5"/>
      <c r="H826" s="5"/>
      <c r="I826" s="5"/>
      <c r="J826" s="5"/>
      <c r="K826" s="5"/>
      <c r="L826" s="5"/>
      <c r="M826" s="5"/>
      <c r="N826" s="5"/>
    </row>
    <row r="827" spans="1:14" x14ac:dyDescent="0.15">
      <c r="A827" s="5"/>
      <c r="D827" s="5"/>
      <c r="E827" s="5"/>
      <c r="F827" s="5"/>
      <c r="G827" s="5"/>
      <c r="H827" s="5"/>
      <c r="I827" s="5"/>
      <c r="J827" s="5"/>
      <c r="K827" s="5"/>
      <c r="L827" s="5"/>
      <c r="M827" s="5"/>
      <c r="N827" s="5"/>
    </row>
    <row r="828" spans="1:14" x14ac:dyDescent="0.15">
      <c r="A828" s="5"/>
      <c r="D828" s="5"/>
      <c r="E828" s="5"/>
      <c r="F828" s="5"/>
      <c r="G828" s="5"/>
      <c r="H828" s="5"/>
      <c r="I828" s="5"/>
      <c r="J828" s="5"/>
      <c r="K828" s="5"/>
      <c r="L828" s="5"/>
      <c r="M828" s="5"/>
      <c r="N828" s="5"/>
    </row>
    <row r="829" spans="1:14" x14ac:dyDescent="0.15">
      <c r="A829" s="5"/>
      <c r="D829" s="5"/>
      <c r="E829" s="5"/>
      <c r="F829" s="5"/>
      <c r="G829" s="5"/>
      <c r="H829" s="5"/>
      <c r="I829" s="5"/>
      <c r="J829" s="5"/>
      <c r="K829" s="5"/>
      <c r="L829" s="5"/>
      <c r="M829" s="5"/>
      <c r="N829" s="5"/>
    </row>
    <row r="830" spans="1:14" x14ac:dyDescent="0.15">
      <c r="A830" s="5"/>
      <c r="D830" s="5"/>
      <c r="E830" s="5"/>
      <c r="F830" s="5"/>
      <c r="G830" s="5"/>
      <c r="H830" s="5"/>
      <c r="I830" s="5"/>
      <c r="J830" s="5"/>
      <c r="K830" s="5"/>
      <c r="L830" s="5"/>
      <c r="M830" s="5"/>
      <c r="N830" s="5"/>
    </row>
    <row r="831" spans="1:14" x14ac:dyDescent="0.15">
      <c r="A831" s="5"/>
      <c r="D831" s="5"/>
      <c r="E831" s="5"/>
      <c r="F831" s="5"/>
      <c r="G831" s="5"/>
      <c r="H831" s="5"/>
      <c r="I831" s="5"/>
      <c r="J831" s="5"/>
      <c r="K831" s="5"/>
      <c r="L831" s="5"/>
      <c r="M831" s="5"/>
      <c r="N831" s="5"/>
    </row>
    <row r="832" spans="1:14" x14ac:dyDescent="0.15">
      <c r="A832" s="5"/>
      <c r="D832" s="5"/>
      <c r="E832" s="5"/>
      <c r="F832" s="5"/>
      <c r="G832" s="5"/>
      <c r="H832" s="5"/>
      <c r="I832" s="5"/>
      <c r="J832" s="5"/>
      <c r="K832" s="5"/>
      <c r="L832" s="5"/>
      <c r="M832" s="5"/>
      <c r="N832" s="5"/>
    </row>
    <row r="833" spans="1:14" x14ac:dyDescent="0.15">
      <c r="A833" s="5"/>
      <c r="D833" s="5"/>
      <c r="E833" s="5"/>
      <c r="F833" s="5"/>
      <c r="G833" s="5"/>
      <c r="H833" s="5"/>
      <c r="I833" s="5"/>
      <c r="J833" s="5"/>
      <c r="K833" s="5"/>
      <c r="L833" s="5"/>
      <c r="M833" s="5"/>
      <c r="N833" s="5"/>
    </row>
    <row r="834" spans="1:14" x14ac:dyDescent="0.15">
      <c r="A834" s="5"/>
      <c r="D834" s="5"/>
      <c r="E834" s="5"/>
      <c r="F834" s="5"/>
      <c r="G834" s="5"/>
      <c r="H834" s="5"/>
      <c r="I834" s="5"/>
      <c r="J834" s="5"/>
      <c r="K834" s="5"/>
      <c r="L834" s="5"/>
      <c r="M834" s="5"/>
      <c r="N834" s="5"/>
    </row>
    <row r="835" spans="1:14" x14ac:dyDescent="0.15">
      <c r="A835" s="5"/>
      <c r="D835" s="5"/>
      <c r="E835" s="5"/>
      <c r="F835" s="5"/>
      <c r="G835" s="5"/>
      <c r="H835" s="5"/>
      <c r="I835" s="5"/>
      <c r="J835" s="5"/>
      <c r="K835" s="5"/>
      <c r="L835" s="5"/>
      <c r="M835" s="5"/>
      <c r="N835" s="5"/>
    </row>
    <row r="836" spans="1:14" x14ac:dyDescent="0.15">
      <c r="A836" s="5"/>
      <c r="D836" s="5"/>
      <c r="E836" s="5"/>
      <c r="F836" s="5"/>
      <c r="G836" s="5"/>
      <c r="H836" s="5"/>
      <c r="I836" s="5"/>
      <c r="J836" s="5"/>
      <c r="K836" s="5"/>
      <c r="L836" s="5"/>
      <c r="M836" s="5"/>
      <c r="N836" s="5"/>
    </row>
    <row r="837" spans="1:14" x14ac:dyDescent="0.15">
      <c r="A837" s="5"/>
      <c r="D837" s="5"/>
      <c r="E837" s="5"/>
      <c r="F837" s="5"/>
      <c r="G837" s="5"/>
      <c r="H837" s="5"/>
      <c r="I837" s="5"/>
      <c r="J837" s="5"/>
      <c r="K837" s="5"/>
      <c r="L837" s="5"/>
      <c r="M837" s="5"/>
      <c r="N837" s="5"/>
    </row>
    <row r="838" spans="1:14" x14ac:dyDescent="0.15">
      <c r="A838" s="5"/>
      <c r="D838" s="5"/>
      <c r="E838" s="5"/>
      <c r="F838" s="5"/>
      <c r="G838" s="5"/>
      <c r="H838" s="5"/>
      <c r="I838" s="5"/>
      <c r="J838" s="5"/>
      <c r="K838" s="5"/>
      <c r="L838" s="5"/>
      <c r="M838" s="5"/>
      <c r="N838" s="5"/>
    </row>
    <row r="839" spans="1:14" x14ac:dyDescent="0.15">
      <c r="A839" s="5"/>
      <c r="D839" s="5"/>
      <c r="E839" s="5"/>
      <c r="F839" s="5"/>
      <c r="G839" s="5"/>
      <c r="H839" s="5"/>
      <c r="I839" s="5"/>
      <c r="J839" s="5"/>
      <c r="K839" s="5"/>
      <c r="L839" s="5"/>
      <c r="M839" s="5"/>
      <c r="N839" s="5"/>
    </row>
    <row r="840" spans="1:14" x14ac:dyDescent="0.15">
      <c r="A840" s="5"/>
      <c r="D840" s="5"/>
      <c r="E840" s="5"/>
      <c r="F840" s="5"/>
      <c r="G840" s="5"/>
      <c r="H840" s="5"/>
      <c r="I840" s="5"/>
      <c r="J840" s="5"/>
      <c r="K840" s="5"/>
      <c r="L840" s="5"/>
      <c r="M840" s="5"/>
      <c r="N840" s="5"/>
    </row>
    <row r="841" spans="1:14" x14ac:dyDescent="0.15">
      <c r="A841" s="5"/>
      <c r="D841" s="5"/>
      <c r="E841" s="5"/>
      <c r="F841" s="5"/>
      <c r="G841" s="5"/>
      <c r="H841" s="5"/>
      <c r="I841" s="5"/>
      <c r="J841" s="5"/>
      <c r="K841" s="5"/>
      <c r="L841" s="5"/>
      <c r="M841" s="5"/>
      <c r="N841" s="5"/>
    </row>
    <row r="842" spans="1:14" x14ac:dyDescent="0.15">
      <c r="A842" s="5"/>
      <c r="D842" s="5"/>
      <c r="E842" s="5"/>
      <c r="F842" s="5"/>
      <c r="G842" s="5"/>
      <c r="H842" s="5"/>
      <c r="I842" s="5"/>
      <c r="J842" s="5"/>
      <c r="K842" s="5"/>
      <c r="L842" s="5"/>
      <c r="M842" s="5"/>
      <c r="N842" s="5"/>
    </row>
    <row r="843" spans="1:14" x14ac:dyDescent="0.15">
      <c r="A843" s="5"/>
      <c r="D843" s="5"/>
      <c r="E843" s="5"/>
      <c r="F843" s="5"/>
      <c r="G843" s="5"/>
      <c r="H843" s="5"/>
      <c r="I843" s="5"/>
      <c r="J843" s="5"/>
      <c r="K843" s="5"/>
      <c r="L843" s="5"/>
      <c r="M843" s="5"/>
      <c r="N843" s="5"/>
    </row>
    <row r="844" spans="1:14" x14ac:dyDescent="0.15">
      <c r="A844" s="5"/>
      <c r="D844" s="5"/>
      <c r="E844" s="5"/>
      <c r="F844" s="5"/>
      <c r="G844" s="5"/>
      <c r="H844" s="5"/>
      <c r="I844" s="5"/>
      <c r="J844" s="5"/>
      <c r="K844" s="5"/>
      <c r="L844" s="5"/>
      <c r="M844" s="5"/>
      <c r="N844" s="5"/>
    </row>
    <row r="845" spans="1:14" x14ac:dyDescent="0.15">
      <c r="A845" s="5"/>
      <c r="D845" s="5"/>
      <c r="E845" s="5"/>
      <c r="F845" s="5"/>
      <c r="G845" s="5"/>
      <c r="H845" s="5"/>
      <c r="I845" s="5"/>
      <c r="J845" s="5"/>
      <c r="K845" s="5"/>
      <c r="L845" s="5"/>
      <c r="M845" s="5"/>
      <c r="N845" s="5"/>
    </row>
    <row r="846" spans="1:14" x14ac:dyDescent="0.15">
      <c r="A846" s="5"/>
      <c r="D846" s="5"/>
      <c r="E846" s="5"/>
      <c r="F846" s="5"/>
      <c r="G846" s="5"/>
      <c r="H846" s="5"/>
      <c r="I846" s="5"/>
      <c r="J846" s="5"/>
      <c r="K846" s="5"/>
      <c r="L846" s="5"/>
      <c r="M846" s="5"/>
      <c r="N846" s="5"/>
    </row>
    <row r="847" spans="1:14" x14ac:dyDescent="0.15">
      <c r="A847" s="5"/>
      <c r="D847" s="5"/>
      <c r="E847" s="5"/>
      <c r="F847" s="5"/>
      <c r="G847" s="5"/>
      <c r="H847" s="5"/>
      <c r="I847" s="5"/>
      <c r="J847" s="5"/>
      <c r="K847" s="5"/>
      <c r="L847" s="5"/>
      <c r="M847" s="5"/>
      <c r="N847" s="5"/>
    </row>
    <row r="848" spans="1:14" x14ac:dyDescent="0.15">
      <c r="A848" s="5"/>
      <c r="D848" s="5"/>
      <c r="E848" s="5"/>
      <c r="F848" s="5"/>
      <c r="G848" s="5"/>
      <c r="H848" s="5"/>
      <c r="I848" s="5"/>
      <c r="J848" s="5"/>
      <c r="K848" s="5"/>
      <c r="L848" s="5"/>
      <c r="M848" s="5"/>
      <c r="N848" s="5"/>
    </row>
    <row r="849" spans="1:14" x14ac:dyDescent="0.15">
      <c r="A849" s="5"/>
      <c r="D849" s="5"/>
      <c r="E849" s="5"/>
      <c r="F849" s="5"/>
      <c r="G849" s="5"/>
      <c r="H849" s="5"/>
      <c r="I849" s="5"/>
      <c r="J849" s="5"/>
      <c r="K849" s="5"/>
      <c r="L849" s="5"/>
      <c r="M849" s="5"/>
      <c r="N849" s="5"/>
    </row>
    <row r="850" spans="1:14" x14ac:dyDescent="0.15">
      <c r="A850" s="5"/>
      <c r="D850" s="5"/>
      <c r="E850" s="5"/>
      <c r="F850" s="5"/>
      <c r="G850" s="5"/>
      <c r="H850" s="5"/>
      <c r="I850" s="5"/>
      <c r="J850" s="5"/>
      <c r="K850" s="5"/>
      <c r="L850" s="5"/>
      <c r="M850" s="5"/>
      <c r="N850" s="5"/>
    </row>
    <row r="851" spans="1:14" x14ac:dyDescent="0.15">
      <c r="A851" s="5"/>
      <c r="D851" s="5"/>
      <c r="E851" s="5"/>
      <c r="F851" s="5"/>
      <c r="G851" s="5"/>
      <c r="H851" s="5"/>
      <c r="I851" s="5"/>
      <c r="J851" s="5"/>
      <c r="K851" s="5"/>
      <c r="L851" s="5"/>
      <c r="M851" s="5"/>
      <c r="N851" s="5"/>
    </row>
    <row r="852" spans="1:14" x14ac:dyDescent="0.15">
      <c r="A852" s="5"/>
      <c r="D852" s="5"/>
      <c r="E852" s="5"/>
      <c r="F852" s="5"/>
      <c r="G852" s="5"/>
      <c r="H852" s="5"/>
      <c r="I852" s="5"/>
      <c r="J852" s="5"/>
      <c r="K852" s="5"/>
      <c r="L852" s="5"/>
      <c r="M852" s="5"/>
      <c r="N852" s="5"/>
    </row>
    <row r="853" spans="1:14" x14ac:dyDescent="0.15">
      <c r="A853" s="5"/>
      <c r="D853" s="5"/>
      <c r="E853" s="5"/>
      <c r="F853" s="5"/>
      <c r="G853" s="5"/>
      <c r="H853" s="5"/>
      <c r="I853" s="5"/>
      <c r="J853" s="5"/>
      <c r="K853" s="5"/>
      <c r="L853" s="5"/>
      <c r="M853" s="5"/>
      <c r="N853" s="5"/>
    </row>
    <row r="854" spans="1:14" x14ac:dyDescent="0.15">
      <c r="A854" s="5"/>
      <c r="D854" s="5"/>
      <c r="E854" s="5"/>
      <c r="F854" s="5"/>
      <c r="G854" s="5"/>
      <c r="H854" s="5"/>
      <c r="I854" s="5"/>
      <c r="J854" s="5"/>
      <c r="K854" s="5"/>
      <c r="L854" s="5"/>
      <c r="M854" s="5"/>
      <c r="N854" s="5"/>
    </row>
    <row r="855" spans="1:14" x14ac:dyDescent="0.15">
      <c r="A855" s="5"/>
      <c r="D855" s="5"/>
      <c r="E855" s="5"/>
      <c r="F855" s="5"/>
      <c r="G855" s="5"/>
      <c r="H855" s="5"/>
      <c r="I855" s="5"/>
      <c r="J855" s="5"/>
      <c r="K855" s="5"/>
      <c r="L855" s="5"/>
      <c r="M855" s="5"/>
      <c r="N855" s="5"/>
    </row>
    <row r="856" spans="1:14" x14ac:dyDescent="0.15">
      <c r="A856" s="5"/>
      <c r="D856" s="5"/>
      <c r="E856" s="5"/>
      <c r="F856" s="5"/>
      <c r="G856" s="5"/>
      <c r="H856" s="5"/>
      <c r="I856" s="5"/>
      <c r="J856" s="5"/>
      <c r="K856" s="5"/>
      <c r="L856" s="5"/>
      <c r="M856" s="5"/>
      <c r="N856" s="5"/>
    </row>
    <row r="857" spans="1:14" x14ac:dyDescent="0.15">
      <c r="A857" s="5"/>
      <c r="D857" s="5"/>
      <c r="E857" s="5"/>
      <c r="F857" s="5"/>
      <c r="G857" s="5"/>
      <c r="H857" s="5"/>
      <c r="I857" s="5"/>
      <c r="J857" s="5"/>
      <c r="K857" s="5"/>
      <c r="L857" s="5"/>
      <c r="M857" s="5"/>
      <c r="N857" s="5"/>
    </row>
    <row r="858" spans="1:14" x14ac:dyDescent="0.15">
      <c r="A858" s="5"/>
      <c r="D858" s="5"/>
      <c r="E858" s="5"/>
      <c r="F858" s="5"/>
      <c r="G858" s="5"/>
      <c r="H858" s="5"/>
      <c r="I858" s="5"/>
      <c r="J858" s="5"/>
      <c r="K858" s="5"/>
      <c r="L858" s="5"/>
      <c r="M858" s="5"/>
      <c r="N858" s="5"/>
    </row>
    <row r="859" spans="1:14" x14ac:dyDescent="0.15">
      <c r="A859" s="5"/>
      <c r="D859" s="5"/>
      <c r="E859" s="5"/>
      <c r="F859" s="5"/>
      <c r="G859" s="5"/>
      <c r="H859" s="5"/>
      <c r="I859" s="5"/>
      <c r="J859" s="5"/>
      <c r="K859" s="5"/>
      <c r="L859" s="5"/>
      <c r="M859" s="5"/>
      <c r="N859" s="5"/>
    </row>
    <row r="860" spans="1:14" x14ac:dyDescent="0.15">
      <c r="A860" s="5"/>
      <c r="D860" s="5"/>
      <c r="E860" s="5"/>
      <c r="F860" s="5"/>
      <c r="G860" s="5"/>
      <c r="H860" s="5"/>
      <c r="I860" s="5"/>
      <c r="J860" s="5"/>
      <c r="K860" s="5"/>
      <c r="L860" s="5"/>
      <c r="M860" s="5"/>
      <c r="N860" s="5"/>
    </row>
    <row r="861" spans="1:14" x14ac:dyDescent="0.15">
      <c r="A861" s="5"/>
      <c r="D861" s="5"/>
      <c r="E861" s="5"/>
      <c r="F861" s="5"/>
      <c r="G861" s="5"/>
      <c r="H861" s="5"/>
      <c r="I861" s="5"/>
      <c r="J861" s="5"/>
      <c r="K861" s="5"/>
      <c r="L861" s="5"/>
      <c r="M861" s="5"/>
      <c r="N861" s="5"/>
    </row>
    <row r="862" spans="1:14" x14ac:dyDescent="0.15">
      <c r="A862" s="5"/>
      <c r="D862" s="5"/>
      <c r="E862" s="5"/>
      <c r="F862" s="5"/>
      <c r="G862" s="5"/>
      <c r="H862" s="5"/>
      <c r="I862" s="5"/>
      <c r="J862" s="5"/>
      <c r="K862" s="5"/>
      <c r="L862" s="5"/>
      <c r="M862" s="5"/>
      <c r="N862" s="5"/>
    </row>
    <row r="863" spans="1:14" x14ac:dyDescent="0.15">
      <c r="A863" s="5"/>
      <c r="D863" s="5"/>
      <c r="E863" s="5"/>
      <c r="F863" s="5"/>
      <c r="G863" s="5"/>
      <c r="H863" s="5"/>
      <c r="I863" s="5"/>
      <c r="J863" s="5"/>
      <c r="K863" s="5"/>
      <c r="L863" s="5"/>
      <c r="M863" s="5"/>
      <c r="N863" s="5"/>
    </row>
    <row r="864" spans="1:14" x14ac:dyDescent="0.15">
      <c r="A864" s="5"/>
      <c r="D864" s="5"/>
      <c r="E864" s="5"/>
      <c r="F864" s="5"/>
      <c r="G864" s="5"/>
      <c r="H864" s="5"/>
      <c r="I864" s="5"/>
      <c r="J864" s="5"/>
      <c r="K864" s="5"/>
      <c r="L864" s="5"/>
      <c r="M864" s="5"/>
      <c r="N864" s="5"/>
    </row>
    <row r="865" spans="1:14" x14ac:dyDescent="0.15">
      <c r="A865" s="5"/>
      <c r="D865" s="5"/>
      <c r="E865" s="5"/>
      <c r="F865" s="5"/>
      <c r="G865" s="5"/>
      <c r="H865" s="5"/>
      <c r="I865" s="5"/>
      <c r="J865" s="5"/>
      <c r="K865" s="5"/>
      <c r="L865" s="5"/>
      <c r="M865" s="5"/>
      <c r="N865" s="5"/>
    </row>
    <row r="866" spans="1:14" x14ac:dyDescent="0.15">
      <c r="A866" s="5"/>
      <c r="D866" s="5"/>
      <c r="E866" s="5"/>
      <c r="F866" s="5"/>
      <c r="G866" s="5"/>
      <c r="H866" s="5"/>
      <c r="I866" s="5"/>
      <c r="J866" s="5"/>
      <c r="K866" s="5"/>
      <c r="L866" s="5"/>
      <c r="M866" s="5"/>
      <c r="N866" s="5"/>
    </row>
    <row r="867" spans="1:14" x14ac:dyDescent="0.15">
      <c r="A867" s="5"/>
      <c r="D867" s="5"/>
      <c r="E867" s="5"/>
      <c r="F867" s="5"/>
      <c r="G867" s="5"/>
      <c r="H867" s="5"/>
      <c r="I867" s="5"/>
      <c r="J867" s="5"/>
      <c r="K867" s="5"/>
      <c r="L867" s="5"/>
      <c r="M867" s="5"/>
      <c r="N867" s="5"/>
    </row>
    <row r="868" spans="1:14" x14ac:dyDescent="0.15">
      <c r="A868" s="5"/>
      <c r="D868" s="5"/>
      <c r="E868" s="5"/>
      <c r="F868" s="5"/>
      <c r="G868" s="5"/>
      <c r="H868" s="5"/>
      <c r="I868" s="5"/>
      <c r="J868" s="5"/>
      <c r="K868" s="5"/>
      <c r="L868" s="5"/>
      <c r="M868" s="5"/>
      <c r="N868" s="5"/>
    </row>
    <row r="869" spans="1:14" x14ac:dyDescent="0.15">
      <c r="A869" s="5"/>
      <c r="D869" s="5"/>
      <c r="E869" s="5"/>
      <c r="F869" s="5"/>
      <c r="G869" s="5"/>
      <c r="H869" s="5"/>
      <c r="I869" s="5"/>
      <c r="J869" s="5"/>
      <c r="K869" s="5"/>
      <c r="L869" s="5"/>
      <c r="M869" s="5"/>
      <c r="N869" s="5"/>
    </row>
    <row r="870" spans="1:14" x14ac:dyDescent="0.15">
      <c r="A870" s="5"/>
      <c r="D870" s="5"/>
      <c r="E870" s="5"/>
      <c r="F870" s="5"/>
      <c r="G870" s="5"/>
      <c r="H870" s="5"/>
      <c r="I870" s="5"/>
      <c r="J870" s="5"/>
      <c r="K870" s="5"/>
      <c r="L870" s="5"/>
      <c r="M870" s="5"/>
      <c r="N870" s="5"/>
    </row>
    <row r="871" spans="1:14" x14ac:dyDescent="0.15">
      <c r="A871" s="5"/>
      <c r="D871" s="5"/>
      <c r="E871" s="5"/>
      <c r="F871" s="5"/>
      <c r="G871" s="5"/>
      <c r="H871" s="5"/>
      <c r="I871" s="5"/>
      <c r="J871" s="5"/>
      <c r="K871" s="5"/>
      <c r="L871" s="5"/>
      <c r="M871" s="5"/>
      <c r="N871" s="5"/>
    </row>
    <row r="872" spans="1:14" x14ac:dyDescent="0.15">
      <c r="A872" s="5"/>
      <c r="D872" s="5"/>
      <c r="E872" s="5"/>
      <c r="F872" s="5"/>
      <c r="G872" s="5"/>
      <c r="H872" s="5"/>
      <c r="I872" s="5"/>
      <c r="J872" s="5"/>
      <c r="K872" s="5"/>
      <c r="L872" s="5"/>
      <c r="M872" s="5"/>
      <c r="N872" s="5"/>
    </row>
    <row r="873" spans="1:14" x14ac:dyDescent="0.15">
      <c r="A873" s="5"/>
      <c r="D873" s="5"/>
      <c r="E873" s="5"/>
      <c r="F873" s="5"/>
      <c r="G873" s="5"/>
      <c r="H873" s="5"/>
      <c r="I873" s="5"/>
      <c r="J873" s="5"/>
      <c r="K873" s="5"/>
      <c r="L873" s="5"/>
      <c r="M873" s="5"/>
      <c r="N873" s="5"/>
    </row>
    <row r="874" spans="1:14" x14ac:dyDescent="0.15">
      <c r="A874" s="5"/>
      <c r="D874" s="5"/>
      <c r="E874" s="5"/>
      <c r="F874" s="5"/>
      <c r="G874" s="5"/>
      <c r="H874" s="5"/>
      <c r="I874" s="5"/>
      <c r="J874" s="5"/>
      <c r="K874" s="5"/>
      <c r="L874" s="5"/>
      <c r="M874" s="5"/>
      <c r="N874" s="5"/>
    </row>
    <row r="875" spans="1:14" x14ac:dyDescent="0.15">
      <c r="A875" s="5"/>
      <c r="D875" s="5"/>
      <c r="E875" s="5"/>
      <c r="F875" s="5"/>
      <c r="G875" s="5"/>
      <c r="H875" s="5"/>
      <c r="I875" s="5"/>
      <c r="J875" s="5"/>
      <c r="K875" s="5"/>
      <c r="L875" s="5"/>
      <c r="M875" s="5"/>
      <c r="N875" s="5"/>
    </row>
    <row r="876" spans="1:14" x14ac:dyDescent="0.15">
      <c r="A876" s="5"/>
      <c r="D876" s="5"/>
      <c r="E876" s="5"/>
      <c r="F876" s="5"/>
      <c r="G876" s="5"/>
      <c r="H876" s="5"/>
      <c r="I876" s="5"/>
      <c r="J876" s="5"/>
      <c r="K876" s="5"/>
      <c r="L876" s="5"/>
      <c r="M876" s="5"/>
      <c r="N876" s="5"/>
    </row>
    <row r="877" spans="1:14" x14ac:dyDescent="0.15">
      <c r="A877" s="5"/>
      <c r="D877" s="5"/>
      <c r="E877" s="5"/>
      <c r="F877" s="5"/>
      <c r="G877" s="5"/>
      <c r="H877" s="5"/>
      <c r="I877" s="5"/>
      <c r="J877" s="5"/>
      <c r="K877" s="5"/>
      <c r="L877" s="5"/>
      <c r="M877" s="5"/>
      <c r="N877" s="5"/>
    </row>
    <row r="878" spans="1:14" x14ac:dyDescent="0.15">
      <c r="A878" s="5"/>
      <c r="D878" s="5"/>
      <c r="E878" s="5"/>
      <c r="F878" s="5"/>
      <c r="G878" s="5"/>
      <c r="H878" s="5"/>
      <c r="I878" s="5"/>
      <c r="J878" s="5"/>
      <c r="K878" s="5"/>
      <c r="L878" s="5"/>
      <c r="M878" s="5"/>
      <c r="N878" s="5"/>
    </row>
    <row r="879" spans="1:14" x14ac:dyDescent="0.15">
      <c r="A879" s="5"/>
      <c r="D879" s="5"/>
      <c r="E879" s="5"/>
      <c r="F879" s="5"/>
      <c r="G879" s="5"/>
      <c r="H879" s="5"/>
      <c r="I879" s="5"/>
      <c r="J879" s="5"/>
      <c r="K879" s="5"/>
      <c r="L879" s="5"/>
      <c r="M879" s="5"/>
      <c r="N879" s="5"/>
    </row>
    <row r="880" spans="1:14" x14ac:dyDescent="0.15">
      <c r="A880" s="5"/>
      <c r="D880" s="5"/>
      <c r="E880" s="5"/>
      <c r="F880" s="5"/>
      <c r="G880" s="5"/>
      <c r="H880" s="5"/>
      <c r="I880" s="5"/>
      <c r="J880" s="5"/>
      <c r="K880" s="5"/>
      <c r="L880" s="5"/>
      <c r="M880" s="5"/>
      <c r="N880" s="5"/>
    </row>
    <row r="881" spans="1:14" x14ac:dyDescent="0.15">
      <c r="A881" s="5"/>
      <c r="D881" s="5"/>
      <c r="E881" s="5"/>
      <c r="F881" s="5"/>
      <c r="G881" s="5"/>
      <c r="H881" s="5"/>
      <c r="I881" s="5"/>
      <c r="J881" s="5"/>
      <c r="K881" s="5"/>
      <c r="L881" s="5"/>
      <c r="M881" s="5"/>
      <c r="N881" s="5"/>
    </row>
    <row r="882" spans="1:14" x14ac:dyDescent="0.15">
      <c r="A882" s="5"/>
      <c r="D882" s="5"/>
      <c r="E882" s="5"/>
      <c r="F882" s="5"/>
      <c r="G882" s="5"/>
      <c r="H882" s="5"/>
      <c r="I882" s="5"/>
      <c r="J882" s="5"/>
      <c r="K882" s="5"/>
      <c r="L882" s="5"/>
      <c r="M882" s="5"/>
      <c r="N882" s="5"/>
    </row>
    <row r="883" spans="1:14" x14ac:dyDescent="0.15">
      <c r="A883" s="5"/>
      <c r="D883" s="5"/>
      <c r="E883" s="5"/>
      <c r="F883" s="5"/>
      <c r="G883" s="5"/>
      <c r="H883" s="5"/>
      <c r="I883" s="5"/>
      <c r="J883" s="5"/>
      <c r="K883" s="5"/>
      <c r="L883" s="5"/>
      <c r="M883" s="5"/>
      <c r="N883" s="5"/>
    </row>
    <row r="884" spans="1:14" x14ac:dyDescent="0.15">
      <c r="A884" s="5"/>
      <c r="D884" s="5"/>
      <c r="E884" s="5"/>
      <c r="F884" s="5"/>
      <c r="G884" s="5"/>
      <c r="H884" s="5"/>
      <c r="I884" s="5"/>
      <c r="J884" s="5"/>
      <c r="K884" s="5"/>
      <c r="L884" s="5"/>
      <c r="M884" s="5"/>
      <c r="N884" s="5"/>
    </row>
    <row r="885" spans="1:14" x14ac:dyDescent="0.15">
      <c r="A885" s="5"/>
      <c r="D885" s="5"/>
      <c r="E885" s="5"/>
      <c r="F885" s="5"/>
      <c r="G885" s="5"/>
      <c r="H885" s="5"/>
      <c r="I885" s="5"/>
      <c r="J885" s="5"/>
      <c r="K885" s="5"/>
      <c r="L885" s="5"/>
      <c r="M885" s="5"/>
      <c r="N885" s="5"/>
    </row>
    <row r="886" spans="1:14" x14ac:dyDescent="0.15">
      <c r="A886" s="5"/>
      <c r="D886" s="5"/>
      <c r="E886" s="5"/>
      <c r="F886" s="5"/>
      <c r="G886" s="5"/>
      <c r="H886" s="5"/>
      <c r="I886" s="5"/>
      <c r="J886" s="5"/>
      <c r="K886" s="5"/>
      <c r="L886" s="5"/>
      <c r="M886" s="5"/>
      <c r="N886" s="5"/>
    </row>
    <row r="887" spans="1:14" x14ac:dyDescent="0.15">
      <c r="A887" s="5"/>
      <c r="D887" s="5"/>
      <c r="E887" s="5"/>
      <c r="F887" s="5"/>
      <c r="G887" s="5"/>
      <c r="H887" s="5"/>
      <c r="I887" s="5"/>
      <c r="J887" s="5"/>
      <c r="K887" s="5"/>
      <c r="L887" s="5"/>
      <c r="M887" s="5"/>
      <c r="N887" s="5"/>
    </row>
    <row r="888" spans="1:14" x14ac:dyDescent="0.15">
      <c r="A888" s="5"/>
      <c r="D888" s="5"/>
      <c r="E888" s="5"/>
      <c r="F888" s="5"/>
      <c r="G888" s="5"/>
      <c r="H888" s="5"/>
      <c r="I888" s="5"/>
      <c r="J888" s="5"/>
      <c r="K888" s="5"/>
      <c r="L888" s="5"/>
      <c r="M888" s="5"/>
      <c r="N888" s="5"/>
    </row>
    <row r="889" spans="1:14" x14ac:dyDescent="0.15">
      <c r="A889" s="5"/>
      <c r="D889" s="5"/>
      <c r="E889" s="5"/>
      <c r="F889" s="5"/>
      <c r="G889" s="5"/>
      <c r="H889" s="5"/>
      <c r="I889" s="5"/>
      <c r="J889" s="5"/>
      <c r="K889" s="5"/>
      <c r="L889" s="5"/>
      <c r="M889" s="5"/>
      <c r="N889" s="5"/>
    </row>
    <row r="890" spans="1:14" x14ac:dyDescent="0.15">
      <c r="A890" s="5"/>
      <c r="D890" s="5"/>
      <c r="E890" s="5"/>
      <c r="F890" s="5"/>
      <c r="G890" s="5"/>
      <c r="H890" s="5"/>
      <c r="I890" s="5"/>
      <c r="J890" s="5"/>
      <c r="K890" s="5"/>
      <c r="L890" s="5"/>
      <c r="M890" s="5"/>
      <c r="N890" s="5"/>
    </row>
    <row r="891" spans="1:14" x14ac:dyDescent="0.15">
      <c r="A891" s="5"/>
      <c r="D891" s="5"/>
      <c r="E891" s="5"/>
      <c r="F891" s="5"/>
      <c r="G891" s="5"/>
      <c r="H891" s="5"/>
      <c r="I891" s="5"/>
      <c r="J891" s="5"/>
      <c r="K891" s="5"/>
      <c r="L891" s="5"/>
      <c r="M891" s="5"/>
      <c r="N891" s="5"/>
    </row>
    <row r="892" spans="1:14" x14ac:dyDescent="0.15">
      <c r="A892" s="5"/>
      <c r="D892" s="5"/>
      <c r="E892" s="5"/>
      <c r="F892" s="5"/>
      <c r="G892" s="5"/>
      <c r="H892" s="5"/>
      <c r="I892" s="5"/>
      <c r="J892" s="5"/>
      <c r="K892" s="5"/>
      <c r="L892" s="5"/>
      <c r="M892" s="5"/>
      <c r="N892" s="5"/>
    </row>
    <row r="893" spans="1:14" x14ac:dyDescent="0.15">
      <c r="A893" s="5"/>
      <c r="D893" s="5"/>
      <c r="E893" s="5"/>
      <c r="F893" s="5"/>
      <c r="G893" s="5"/>
      <c r="H893" s="5"/>
      <c r="I893" s="5"/>
      <c r="J893" s="5"/>
      <c r="K893" s="5"/>
      <c r="L893" s="5"/>
      <c r="M893" s="5"/>
      <c r="N893" s="5"/>
    </row>
    <row r="894" spans="1:14" x14ac:dyDescent="0.15">
      <c r="A894" s="5"/>
      <c r="D894" s="5"/>
      <c r="E894" s="5"/>
      <c r="F894" s="5"/>
      <c r="G894" s="5"/>
      <c r="H894" s="5"/>
      <c r="I894" s="5"/>
      <c r="J894" s="5"/>
      <c r="K894" s="5"/>
      <c r="L894" s="5"/>
      <c r="M894" s="5"/>
      <c r="N894" s="5"/>
    </row>
    <row r="895" spans="1:14" x14ac:dyDescent="0.15">
      <c r="A895" s="5"/>
      <c r="D895" s="5"/>
      <c r="E895" s="5"/>
      <c r="F895" s="5"/>
      <c r="G895" s="5"/>
      <c r="H895" s="5"/>
      <c r="I895" s="5"/>
      <c r="J895" s="5"/>
      <c r="K895" s="5"/>
      <c r="L895" s="5"/>
      <c r="M895" s="5"/>
      <c r="N895" s="5"/>
    </row>
    <row r="896" spans="1:14" x14ac:dyDescent="0.15">
      <c r="A896" s="5"/>
      <c r="D896" s="5"/>
      <c r="E896" s="5"/>
      <c r="F896" s="5"/>
      <c r="G896" s="5"/>
      <c r="H896" s="5"/>
      <c r="I896" s="5"/>
      <c r="J896" s="5"/>
      <c r="K896" s="5"/>
      <c r="L896" s="5"/>
      <c r="M896" s="5"/>
      <c r="N896" s="5"/>
    </row>
    <row r="897" spans="1:14" x14ac:dyDescent="0.15">
      <c r="A897" s="5"/>
      <c r="D897" s="5"/>
      <c r="E897" s="5"/>
      <c r="F897" s="5"/>
      <c r="G897" s="5"/>
      <c r="H897" s="5"/>
      <c r="I897" s="5"/>
      <c r="J897" s="5"/>
      <c r="K897" s="5"/>
      <c r="L897" s="5"/>
      <c r="M897" s="5"/>
      <c r="N897" s="5"/>
    </row>
    <row r="898" spans="1:14" x14ac:dyDescent="0.15">
      <c r="A898" s="5"/>
      <c r="D898" s="5"/>
      <c r="E898" s="5"/>
      <c r="F898" s="5"/>
      <c r="G898" s="5"/>
      <c r="H898" s="5"/>
      <c r="I898" s="5"/>
      <c r="J898" s="5"/>
      <c r="K898" s="5"/>
      <c r="L898" s="5"/>
      <c r="M898" s="5"/>
      <c r="N898" s="5"/>
    </row>
    <row r="899" spans="1:14" x14ac:dyDescent="0.15">
      <c r="A899" s="5"/>
      <c r="D899" s="5"/>
      <c r="E899" s="5"/>
      <c r="F899" s="5"/>
      <c r="G899" s="5"/>
      <c r="H899" s="5"/>
      <c r="I899" s="5"/>
      <c r="J899" s="5"/>
      <c r="K899" s="5"/>
      <c r="L899" s="5"/>
      <c r="M899" s="5"/>
      <c r="N899" s="5"/>
    </row>
    <row r="900" spans="1:14" x14ac:dyDescent="0.15">
      <c r="A900" s="5"/>
      <c r="D900" s="5"/>
      <c r="E900" s="5"/>
      <c r="F900" s="5"/>
      <c r="G900" s="5"/>
      <c r="H900" s="5"/>
      <c r="I900" s="5"/>
      <c r="J900" s="5"/>
      <c r="K900" s="5"/>
      <c r="L900" s="5"/>
      <c r="M900" s="5"/>
      <c r="N900" s="5"/>
    </row>
    <row r="901" spans="1:14" x14ac:dyDescent="0.15">
      <c r="A901" s="5"/>
      <c r="D901" s="5"/>
      <c r="E901" s="5"/>
      <c r="F901" s="5"/>
      <c r="G901" s="5"/>
      <c r="H901" s="5"/>
      <c r="I901" s="5"/>
      <c r="J901" s="5"/>
      <c r="K901" s="5"/>
      <c r="L901" s="5"/>
      <c r="M901" s="5"/>
      <c r="N901" s="5"/>
    </row>
    <row r="902" spans="1:14" x14ac:dyDescent="0.15">
      <c r="A902" s="5"/>
      <c r="D902" s="5"/>
      <c r="E902" s="5"/>
      <c r="F902" s="5"/>
      <c r="G902" s="5"/>
      <c r="H902" s="5"/>
      <c r="I902" s="5"/>
      <c r="J902" s="5"/>
      <c r="K902" s="5"/>
      <c r="L902" s="5"/>
      <c r="M902" s="5"/>
      <c r="N902" s="5"/>
    </row>
    <row r="903" spans="1:14" x14ac:dyDescent="0.15">
      <c r="A903" s="5"/>
      <c r="D903" s="5"/>
      <c r="E903" s="5"/>
      <c r="F903" s="5"/>
      <c r="G903" s="5"/>
      <c r="H903" s="5"/>
      <c r="I903" s="5"/>
      <c r="J903" s="5"/>
      <c r="K903" s="5"/>
      <c r="L903" s="5"/>
      <c r="M903" s="5"/>
      <c r="N903" s="5"/>
    </row>
    <row r="904" spans="1:14" x14ac:dyDescent="0.15">
      <c r="A904" s="5"/>
      <c r="D904" s="5"/>
      <c r="E904" s="5"/>
      <c r="F904" s="5"/>
      <c r="G904" s="5"/>
      <c r="H904" s="5"/>
      <c r="I904" s="5"/>
      <c r="J904" s="5"/>
      <c r="K904" s="5"/>
      <c r="L904" s="5"/>
      <c r="M904" s="5"/>
      <c r="N904" s="5"/>
    </row>
    <row r="905" spans="1:14" x14ac:dyDescent="0.15">
      <c r="A905" s="5"/>
      <c r="D905" s="5"/>
      <c r="E905" s="5"/>
      <c r="F905" s="5"/>
      <c r="G905" s="5"/>
      <c r="H905" s="5"/>
      <c r="I905" s="5"/>
      <c r="J905" s="5"/>
      <c r="K905" s="5"/>
      <c r="L905" s="5"/>
      <c r="M905" s="5"/>
      <c r="N905" s="5"/>
    </row>
    <row r="906" spans="1:14" x14ac:dyDescent="0.15">
      <c r="A906" s="5"/>
      <c r="D906" s="5"/>
      <c r="E906" s="5"/>
      <c r="F906" s="5"/>
      <c r="G906" s="5"/>
      <c r="H906" s="5"/>
      <c r="I906" s="5"/>
      <c r="J906" s="5"/>
      <c r="K906" s="5"/>
      <c r="L906" s="5"/>
      <c r="M906" s="5"/>
      <c r="N906" s="5"/>
    </row>
    <row r="907" spans="1:14" x14ac:dyDescent="0.15">
      <c r="A907" s="5"/>
      <c r="D907" s="5"/>
      <c r="E907" s="5"/>
      <c r="F907" s="5"/>
      <c r="G907" s="5"/>
      <c r="H907" s="5"/>
      <c r="I907" s="5"/>
      <c r="J907" s="5"/>
      <c r="K907" s="5"/>
      <c r="L907" s="5"/>
      <c r="M907" s="5"/>
      <c r="N907" s="5"/>
    </row>
    <row r="908" spans="1:14" x14ac:dyDescent="0.15">
      <c r="A908" s="5"/>
      <c r="D908" s="5"/>
      <c r="E908" s="5"/>
      <c r="F908" s="5"/>
      <c r="G908" s="5"/>
      <c r="H908" s="5"/>
      <c r="I908" s="5"/>
      <c r="J908" s="5"/>
      <c r="K908" s="5"/>
      <c r="L908" s="5"/>
      <c r="M908" s="5"/>
      <c r="N908" s="5"/>
    </row>
    <row r="909" spans="1:14" x14ac:dyDescent="0.15">
      <c r="A909" s="5"/>
      <c r="D909" s="5"/>
      <c r="E909" s="5"/>
      <c r="F909" s="5"/>
      <c r="G909" s="5"/>
      <c r="H909" s="5"/>
      <c r="I909" s="5"/>
      <c r="J909" s="5"/>
      <c r="K909" s="5"/>
      <c r="L909" s="5"/>
      <c r="M909" s="5"/>
      <c r="N909" s="5"/>
    </row>
    <row r="910" spans="1:14" x14ac:dyDescent="0.15">
      <c r="A910" s="5"/>
      <c r="D910" s="5"/>
      <c r="E910" s="5"/>
      <c r="F910" s="5"/>
      <c r="G910" s="5"/>
      <c r="H910" s="5"/>
      <c r="I910" s="5"/>
      <c r="J910" s="5"/>
      <c r="K910" s="5"/>
      <c r="L910" s="5"/>
      <c r="M910" s="5"/>
      <c r="N910" s="5"/>
    </row>
    <row r="911" spans="1:14" x14ac:dyDescent="0.15">
      <c r="A911" s="5"/>
      <c r="D911" s="5"/>
      <c r="E911" s="5"/>
      <c r="F911" s="5"/>
      <c r="G911" s="5"/>
      <c r="H911" s="5"/>
      <c r="I911" s="5"/>
      <c r="J911" s="5"/>
      <c r="K911" s="5"/>
      <c r="L911" s="5"/>
      <c r="M911" s="5"/>
      <c r="N911" s="5"/>
    </row>
    <row r="912" spans="1:14" x14ac:dyDescent="0.15">
      <c r="A912" s="5"/>
      <c r="D912" s="5"/>
      <c r="E912" s="5"/>
      <c r="F912" s="5"/>
      <c r="G912" s="5"/>
      <c r="H912" s="5"/>
      <c r="I912" s="5"/>
      <c r="J912" s="5"/>
      <c r="K912" s="5"/>
      <c r="L912" s="5"/>
      <c r="M912" s="5"/>
      <c r="N912" s="5"/>
    </row>
    <row r="913" spans="1:14" x14ac:dyDescent="0.15">
      <c r="A913" s="5"/>
      <c r="D913" s="5"/>
      <c r="E913" s="5"/>
      <c r="F913" s="5"/>
      <c r="G913" s="5"/>
      <c r="H913" s="5"/>
      <c r="I913" s="5"/>
      <c r="J913" s="5"/>
      <c r="K913" s="5"/>
      <c r="L913" s="5"/>
      <c r="M913" s="5"/>
      <c r="N913" s="5"/>
    </row>
    <row r="914" spans="1:14" x14ac:dyDescent="0.15">
      <c r="A914" s="5"/>
      <c r="D914" s="5"/>
      <c r="E914" s="5"/>
      <c r="F914" s="5"/>
      <c r="G914" s="5"/>
      <c r="H914" s="5"/>
      <c r="I914" s="5"/>
      <c r="J914" s="5"/>
      <c r="K914" s="5"/>
      <c r="L914" s="5"/>
      <c r="M914" s="5"/>
      <c r="N914" s="5"/>
    </row>
    <row r="915" spans="1:14" x14ac:dyDescent="0.15">
      <c r="A915" s="5"/>
      <c r="D915" s="5"/>
      <c r="E915" s="5"/>
      <c r="F915" s="5"/>
      <c r="G915" s="5"/>
      <c r="H915" s="5"/>
      <c r="I915" s="5"/>
      <c r="J915" s="5"/>
      <c r="K915" s="5"/>
      <c r="L915" s="5"/>
      <c r="M915" s="5"/>
      <c r="N915" s="5"/>
    </row>
    <row r="916" spans="1:14" x14ac:dyDescent="0.15">
      <c r="A916" s="5"/>
      <c r="D916" s="5"/>
      <c r="E916" s="5"/>
      <c r="F916" s="5"/>
      <c r="G916" s="5"/>
      <c r="H916" s="5"/>
      <c r="I916" s="5"/>
      <c r="J916" s="5"/>
      <c r="K916" s="5"/>
      <c r="L916" s="5"/>
      <c r="M916" s="5"/>
      <c r="N916" s="5"/>
    </row>
    <row r="917" spans="1:14" x14ac:dyDescent="0.15">
      <c r="A917" s="5"/>
      <c r="D917" s="5"/>
      <c r="E917" s="5"/>
      <c r="F917" s="5"/>
      <c r="G917" s="5"/>
      <c r="H917" s="5"/>
      <c r="I917" s="5"/>
      <c r="J917" s="5"/>
      <c r="K917" s="5"/>
      <c r="L917" s="5"/>
      <c r="M917" s="5"/>
      <c r="N917" s="5"/>
    </row>
    <row r="918" spans="1:14" x14ac:dyDescent="0.15">
      <c r="A918" s="5"/>
      <c r="D918" s="5"/>
      <c r="E918" s="5"/>
      <c r="F918" s="5"/>
      <c r="G918" s="5"/>
      <c r="H918" s="5"/>
      <c r="I918" s="5"/>
      <c r="J918" s="5"/>
      <c r="K918" s="5"/>
      <c r="L918" s="5"/>
      <c r="M918" s="5"/>
      <c r="N918" s="5"/>
    </row>
    <row r="919" spans="1:14" x14ac:dyDescent="0.15">
      <c r="A919" s="5"/>
      <c r="D919" s="5"/>
      <c r="E919" s="5"/>
      <c r="F919" s="5"/>
      <c r="G919" s="5"/>
      <c r="H919" s="5"/>
      <c r="I919" s="5"/>
      <c r="J919" s="5"/>
      <c r="K919" s="5"/>
      <c r="L919" s="5"/>
      <c r="M919" s="5"/>
      <c r="N919" s="5"/>
    </row>
    <row r="920" spans="1:14" x14ac:dyDescent="0.15">
      <c r="A920" s="5"/>
      <c r="D920" s="5"/>
      <c r="E920" s="5"/>
      <c r="F920" s="5"/>
      <c r="G920" s="5"/>
      <c r="H920" s="5"/>
      <c r="I920" s="5"/>
      <c r="J920" s="5"/>
      <c r="K920" s="5"/>
      <c r="L920" s="5"/>
      <c r="M920" s="5"/>
      <c r="N920" s="5"/>
    </row>
    <row r="921" spans="1:14" x14ac:dyDescent="0.15">
      <c r="A921" s="5"/>
      <c r="D921" s="5"/>
      <c r="E921" s="5"/>
      <c r="F921" s="5"/>
      <c r="G921" s="5"/>
      <c r="H921" s="5"/>
      <c r="I921" s="5"/>
      <c r="J921" s="5"/>
      <c r="K921" s="5"/>
      <c r="L921" s="5"/>
      <c r="M921" s="5"/>
      <c r="N921" s="5"/>
    </row>
    <row r="922" spans="1:14" x14ac:dyDescent="0.15">
      <c r="A922" s="5"/>
      <c r="D922" s="5"/>
      <c r="E922" s="5"/>
      <c r="F922" s="5"/>
      <c r="G922" s="5"/>
      <c r="H922" s="5"/>
      <c r="I922" s="5"/>
      <c r="J922" s="5"/>
      <c r="K922" s="5"/>
      <c r="L922" s="5"/>
      <c r="M922" s="5"/>
      <c r="N922" s="5"/>
    </row>
    <row r="923" spans="1:14" x14ac:dyDescent="0.15">
      <c r="A923" s="5"/>
      <c r="D923" s="5"/>
      <c r="E923" s="5"/>
      <c r="F923" s="5"/>
      <c r="G923" s="5"/>
      <c r="H923" s="5"/>
      <c r="I923" s="5"/>
      <c r="J923" s="5"/>
      <c r="K923" s="5"/>
      <c r="L923" s="5"/>
      <c r="M923" s="5"/>
      <c r="N923" s="5"/>
    </row>
    <row r="924" spans="1:14" x14ac:dyDescent="0.15">
      <c r="A924" s="5"/>
      <c r="D924" s="5"/>
      <c r="E924" s="5"/>
      <c r="F924" s="5"/>
      <c r="G924" s="5"/>
      <c r="H924" s="5"/>
      <c r="I924" s="5"/>
      <c r="J924" s="5"/>
      <c r="K924" s="5"/>
      <c r="L924" s="5"/>
      <c r="M924" s="5"/>
      <c r="N924" s="5"/>
    </row>
    <row r="925" spans="1:14" x14ac:dyDescent="0.15">
      <c r="A925" s="5"/>
      <c r="D925" s="5"/>
      <c r="E925" s="5"/>
      <c r="F925" s="5"/>
      <c r="G925" s="5"/>
      <c r="H925" s="5"/>
      <c r="I925" s="5"/>
      <c r="J925" s="5"/>
      <c r="K925" s="5"/>
      <c r="L925" s="5"/>
      <c r="M925" s="5"/>
      <c r="N925" s="5"/>
    </row>
    <row r="926" spans="1:14" x14ac:dyDescent="0.15">
      <c r="A926" s="5"/>
      <c r="D926" s="5"/>
      <c r="E926" s="5"/>
      <c r="F926" s="5"/>
      <c r="G926" s="5"/>
      <c r="H926" s="5"/>
      <c r="I926" s="5"/>
      <c r="J926" s="5"/>
      <c r="K926" s="5"/>
      <c r="L926" s="5"/>
      <c r="M926" s="5"/>
      <c r="N926" s="5"/>
    </row>
    <row r="927" spans="1:14" x14ac:dyDescent="0.15">
      <c r="A927" s="5"/>
      <c r="D927" s="5"/>
      <c r="E927" s="5"/>
      <c r="F927" s="5"/>
      <c r="G927" s="5"/>
      <c r="H927" s="5"/>
      <c r="I927" s="5"/>
      <c r="J927" s="5"/>
      <c r="K927" s="5"/>
      <c r="L927" s="5"/>
      <c r="M927" s="5"/>
      <c r="N927" s="5"/>
    </row>
    <row r="928" spans="1:14" x14ac:dyDescent="0.15">
      <c r="A928" s="5"/>
      <c r="D928" s="5"/>
      <c r="E928" s="5"/>
      <c r="F928" s="5"/>
      <c r="G928" s="5"/>
      <c r="H928" s="5"/>
      <c r="I928" s="5"/>
      <c r="J928" s="5"/>
      <c r="K928" s="5"/>
      <c r="L928" s="5"/>
      <c r="M928" s="5"/>
      <c r="N928" s="5"/>
    </row>
    <row r="929" spans="1:14" x14ac:dyDescent="0.15">
      <c r="A929" s="5"/>
      <c r="D929" s="5"/>
      <c r="E929" s="5"/>
      <c r="F929" s="5"/>
      <c r="G929" s="5"/>
      <c r="H929" s="5"/>
      <c r="I929" s="5"/>
      <c r="J929" s="5"/>
      <c r="K929" s="5"/>
      <c r="L929" s="5"/>
      <c r="M929" s="5"/>
      <c r="N929" s="5"/>
    </row>
    <row r="930" spans="1:14" x14ac:dyDescent="0.15">
      <c r="A930" s="5"/>
      <c r="D930" s="5"/>
      <c r="E930" s="5"/>
      <c r="F930" s="5"/>
      <c r="G930" s="5"/>
      <c r="H930" s="5"/>
      <c r="I930" s="5"/>
      <c r="J930" s="5"/>
      <c r="K930" s="5"/>
      <c r="L930" s="5"/>
      <c r="M930" s="5"/>
      <c r="N930" s="5"/>
    </row>
    <row r="931" spans="1:14" x14ac:dyDescent="0.15">
      <c r="A931" s="5"/>
      <c r="D931" s="5"/>
      <c r="E931" s="5"/>
      <c r="F931" s="5"/>
      <c r="G931" s="5"/>
      <c r="H931" s="5"/>
      <c r="I931" s="5"/>
      <c r="J931" s="5"/>
      <c r="K931" s="5"/>
      <c r="L931" s="5"/>
      <c r="M931" s="5"/>
      <c r="N931" s="5"/>
    </row>
    <row r="932" spans="1:14" x14ac:dyDescent="0.15">
      <c r="A932" s="5"/>
      <c r="D932" s="5"/>
      <c r="E932" s="5"/>
      <c r="F932" s="5"/>
      <c r="G932" s="5"/>
      <c r="H932" s="5"/>
      <c r="I932" s="5"/>
      <c r="J932" s="5"/>
      <c r="K932" s="5"/>
      <c r="L932" s="5"/>
      <c r="M932" s="5"/>
      <c r="N932" s="5"/>
    </row>
    <row r="933" spans="1:14" x14ac:dyDescent="0.15">
      <c r="A933" s="5"/>
      <c r="D933" s="5"/>
      <c r="E933" s="5"/>
      <c r="F933" s="5"/>
      <c r="G933" s="5"/>
      <c r="H933" s="5"/>
      <c r="I933" s="5"/>
      <c r="J933" s="5"/>
      <c r="K933" s="5"/>
      <c r="L933" s="5"/>
      <c r="M933" s="5"/>
      <c r="N933" s="5"/>
    </row>
    <row r="934" spans="1:14" x14ac:dyDescent="0.15">
      <c r="A934" s="5"/>
      <c r="D934" s="5"/>
      <c r="E934" s="5"/>
      <c r="F934" s="5"/>
      <c r="G934" s="5"/>
      <c r="H934" s="5"/>
      <c r="I934" s="5"/>
      <c r="J934" s="5"/>
      <c r="K934" s="5"/>
      <c r="L934" s="5"/>
      <c r="M934" s="5"/>
      <c r="N934" s="5"/>
    </row>
    <row r="935" spans="1:14" x14ac:dyDescent="0.15">
      <c r="A935" s="5"/>
      <c r="D935" s="5"/>
      <c r="E935" s="5"/>
      <c r="F935" s="5"/>
      <c r="G935" s="5"/>
      <c r="H935" s="5"/>
      <c r="I935" s="5"/>
      <c r="J935" s="5"/>
      <c r="K935" s="5"/>
      <c r="L935" s="5"/>
      <c r="M935" s="5"/>
      <c r="N935" s="5"/>
    </row>
    <row r="936" spans="1:14" x14ac:dyDescent="0.15">
      <c r="A936" s="5"/>
      <c r="D936" s="5"/>
      <c r="E936" s="5"/>
      <c r="F936" s="5"/>
      <c r="G936" s="5"/>
      <c r="H936" s="5"/>
      <c r="I936" s="5"/>
      <c r="J936" s="5"/>
      <c r="K936" s="5"/>
      <c r="L936" s="5"/>
      <c r="M936" s="5"/>
      <c r="N936" s="5"/>
    </row>
    <row r="937" spans="1:14" x14ac:dyDescent="0.15">
      <c r="A937" s="5"/>
      <c r="D937" s="5"/>
      <c r="E937" s="5"/>
      <c r="F937" s="5"/>
      <c r="G937" s="5"/>
      <c r="H937" s="5"/>
      <c r="I937" s="5"/>
      <c r="J937" s="5"/>
      <c r="K937" s="5"/>
      <c r="L937" s="5"/>
      <c r="M937" s="5"/>
      <c r="N937" s="5"/>
    </row>
    <row r="938" spans="1:14" x14ac:dyDescent="0.15">
      <c r="A938" s="5"/>
      <c r="D938" s="5"/>
      <c r="E938" s="5"/>
      <c r="F938" s="5"/>
      <c r="G938" s="5"/>
      <c r="H938" s="5"/>
      <c r="I938" s="5"/>
      <c r="J938" s="5"/>
      <c r="K938" s="5"/>
      <c r="L938" s="5"/>
      <c r="M938" s="5"/>
      <c r="N938" s="5"/>
    </row>
    <row r="939" spans="1:14" x14ac:dyDescent="0.15">
      <c r="A939" s="5"/>
      <c r="D939" s="5"/>
      <c r="E939" s="5"/>
      <c r="F939" s="5"/>
      <c r="G939" s="5"/>
      <c r="H939" s="5"/>
      <c r="I939" s="5"/>
      <c r="J939" s="5"/>
      <c r="K939" s="5"/>
      <c r="L939" s="5"/>
      <c r="M939" s="5"/>
      <c r="N939" s="5"/>
    </row>
    <row r="940" spans="1:14" x14ac:dyDescent="0.15">
      <c r="A940" s="5"/>
      <c r="D940" s="5"/>
      <c r="E940" s="5"/>
      <c r="F940" s="5"/>
      <c r="G940" s="5"/>
      <c r="H940" s="5"/>
      <c r="I940" s="5"/>
      <c r="J940" s="5"/>
      <c r="K940" s="5"/>
      <c r="L940" s="5"/>
      <c r="M940" s="5"/>
      <c r="N940" s="5"/>
    </row>
    <row r="941" spans="1:14" x14ac:dyDescent="0.15">
      <c r="A941" s="5"/>
      <c r="D941" s="5"/>
      <c r="E941" s="5"/>
      <c r="F941" s="5"/>
      <c r="G941" s="5"/>
      <c r="H941" s="5"/>
      <c r="I941" s="5"/>
      <c r="J941" s="5"/>
      <c r="K941" s="5"/>
      <c r="L941" s="5"/>
      <c r="M941" s="5"/>
      <c r="N941" s="5"/>
    </row>
    <row r="942" spans="1:14" x14ac:dyDescent="0.15">
      <c r="A942" s="5"/>
      <c r="D942" s="5"/>
      <c r="E942" s="5"/>
      <c r="F942" s="5"/>
      <c r="G942" s="5"/>
      <c r="H942" s="5"/>
      <c r="I942" s="5"/>
      <c r="J942" s="5"/>
      <c r="K942" s="5"/>
      <c r="L942" s="5"/>
      <c r="M942" s="5"/>
      <c r="N942" s="5"/>
    </row>
    <row r="943" spans="1:14" x14ac:dyDescent="0.15">
      <c r="A943" s="5"/>
      <c r="D943" s="5"/>
      <c r="E943" s="5"/>
      <c r="F943" s="5"/>
      <c r="G943" s="5"/>
      <c r="H943" s="5"/>
      <c r="I943" s="5"/>
      <c r="J943" s="5"/>
      <c r="K943" s="5"/>
      <c r="L943" s="5"/>
      <c r="M943" s="5"/>
      <c r="N943" s="5"/>
    </row>
    <row r="944" spans="1:14" x14ac:dyDescent="0.15">
      <c r="A944" s="5"/>
      <c r="D944" s="5"/>
      <c r="E944" s="5"/>
      <c r="F944" s="5"/>
      <c r="G944" s="5"/>
      <c r="H944" s="5"/>
      <c r="I944" s="5"/>
      <c r="J944" s="5"/>
      <c r="K944" s="5"/>
      <c r="L944" s="5"/>
      <c r="M944" s="5"/>
      <c r="N944" s="5"/>
    </row>
    <row r="945" spans="1:14" x14ac:dyDescent="0.15">
      <c r="A945" s="5"/>
      <c r="D945" s="5"/>
      <c r="E945" s="5"/>
      <c r="F945" s="5"/>
      <c r="G945" s="5"/>
      <c r="H945" s="5"/>
      <c r="I945" s="5"/>
      <c r="J945" s="5"/>
      <c r="K945" s="5"/>
      <c r="L945" s="5"/>
      <c r="M945" s="5"/>
      <c r="N945" s="5"/>
    </row>
    <row r="946" spans="1:14" x14ac:dyDescent="0.15">
      <c r="A946" s="5"/>
      <c r="D946" s="5"/>
      <c r="E946" s="5"/>
      <c r="F946" s="5"/>
      <c r="G946" s="5"/>
      <c r="H946" s="5"/>
      <c r="I946" s="5"/>
      <c r="J946" s="5"/>
      <c r="K946" s="5"/>
      <c r="L946" s="5"/>
      <c r="M946" s="5"/>
      <c r="N946" s="5"/>
    </row>
    <row r="947" spans="1:14" x14ac:dyDescent="0.15">
      <c r="A947" s="5"/>
      <c r="D947" s="5"/>
      <c r="E947" s="5"/>
      <c r="F947" s="5"/>
      <c r="G947" s="5"/>
      <c r="H947" s="5"/>
      <c r="I947" s="5"/>
      <c r="J947" s="5"/>
      <c r="K947" s="5"/>
      <c r="L947" s="5"/>
      <c r="M947" s="5"/>
      <c r="N947" s="5"/>
    </row>
    <row r="948" spans="1:14" x14ac:dyDescent="0.15">
      <c r="A948" s="5"/>
      <c r="D948" s="5"/>
      <c r="E948" s="5"/>
      <c r="F948" s="5"/>
      <c r="G948" s="5"/>
      <c r="H948" s="5"/>
      <c r="I948" s="5"/>
      <c r="J948" s="5"/>
      <c r="K948" s="5"/>
      <c r="L948" s="5"/>
      <c r="M948" s="5"/>
      <c r="N948" s="5"/>
    </row>
    <row r="949" spans="1:14" x14ac:dyDescent="0.15">
      <c r="A949" s="5"/>
      <c r="D949" s="5"/>
      <c r="E949" s="5"/>
      <c r="F949" s="5"/>
      <c r="G949" s="5"/>
      <c r="H949" s="5"/>
      <c r="I949" s="5"/>
      <c r="J949" s="5"/>
      <c r="K949" s="5"/>
      <c r="L949" s="5"/>
      <c r="M949" s="5"/>
      <c r="N949" s="5"/>
    </row>
    <row r="950" spans="1:14" x14ac:dyDescent="0.15">
      <c r="A950" s="5"/>
      <c r="D950" s="5"/>
      <c r="E950" s="5"/>
      <c r="F950" s="5"/>
      <c r="G950" s="5"/>
      <c r="H950" s="5"/>
      <c r="I950" s="5"/>
      <c r="J950" s="5"/>
      <c r="K950" s="5"/>
      <c r="L950" s="5"/>
      <c r="M950" s="5"/>
      <c r="N950" s="5"/>
    </row>
    <row r="951" spans="1:14" x14ac:dyDescent="0.15">
      <c r="A951" s="5"/>
      <c r="D951" s="5"/>
      <c r="E951" s="5"/>
      <c r="F951" s="5"/>
      <c r="G951" s="5"/>
      <c r="H951" s="5"/>
      <c r="I951" s="5"/>
      <c r="J951" s="5"/>
      <c r="K951" s="5"/>
      <c r="L951" s="5"/>
      <c r="M951" s="5"/>
      <c r="N951" s="5"/>
    </row>
    <row r="952" spans="1:14" x14ac:dyDescent="0.15">
      <c r="A952" s="5"/>
      <c r="D952" s="5"/>
      <c r="E952" s="5"/>
      <c r="F952" s="5"/>
      <c r="G952" s="5"/>
      <c r="H952" s="5"/>
      <c r="I952" s="5"/>
      <c r="J952" s="5"/>
      <c r="K952" s="5"/>
      <c r="L952" s="5"/>
      <c r="M952" s="5"/>
      <c r="N952" s="5"/>
    </row>
    <row r="953" spans="1:14" x14ac:dyDescent="0.15">
      <c r="A953" s="5"/>
      <c r="D953" s="5"/>
      <c r="E953" s="5"/>
      <c r="F953" s="5"/>
      <c r="G953" s="5"/>
      <c r="H953" s="5"/>
      <c r="I953" s="5"/>
      <c r="J953" s="5"/>
      <c r="K953" s="5"/>
      <c r="L953" s="5"/>
      <c r="M953" s="5"/>
      <c r="N953" s="5"/>
    </row>
    <row r="954" spans="1:14" x14ac:dyDescent="0.15">
      <c r="A954" s="5"/>
      <c r="D954" s="5"/>
      <c r="E954" s="5"/>
      <c r="F954" s="5"/>
      <c r="G954" s="5"/>
      <c r="H954" s="5"/>
      <c r="I954" s="5"/>
      <c r="J954" s="5"/>
      <c r="K954" s="5"/>
      <c r="L954" s="5"/>
      <c r="M954" s="5"/>
      <c r="N954" s="5"/>
    </row>
    <row r="955" spans="1:14" x14ac:dyDescent="0.15">
      <c r="A955" s="5"/>
      <c r="D955" s="5"/>
      <c r="E955" s="5"/>
      <c r="F955" s="5"/>
      <c r="G955" s="5"/>
      <c r="H955" s="5"/>
      <c r="I955" s="5"/>
      <c r="J955" s="5"/>
      <c r="K955" s="5"/>
      <c r="L955" s="5"/>
      <c r="M955" s="5"/>
      <c r="N955" s="5"/>
    </row>
    <row r="956" spans="1:14" x14ac:dyDescent="0.15">
      <c r="A956" s="5"/>
      <c r="D956" s="5"/>
      <c r="E956" s="5"/>
      <c r="F956" s="5"/>
      <c r="G956" s="5"/>
      <c r="H956" s="5"/>
      <c r="I956" s="5"/>
      <c r="J956" s="5"/>
      <c r="K956" s="5"/>
      <c r="L956" s="5"/>
      <c r="M956" s="5"/>
      <c r="N956" s="5"/>
    </row>
    <row r="957" spans="1:14" x14ac:dyDescent="0.15">
      <c r="A957" s="5"/>
      <c r="D957" s="5"/>
      <c r="E957" s="5"/>
      <c r="F957" s="5"/>
      <c r="G957" s="5"/>
      <c r="H957" s="5"/>
      <c r="I957" s="5"/>
      <c r="J957" s="5"/>
      <c r="K957" s="5"/>
      <c r="L957" s="5"/>
      <c r="M957" s="5"/>
      <c r="N957" s="5"/>
    </row>
    <row r="958" spans="1:14" x14ac:dyDescent="0.15">
      <c r="A958" s="5"/>
      <c r="D958" s="5"/>
      <c r="E958" s="5"/>
      <c r="F958" s="5"/>
      <c r="G958" s="5"/>
      <c r="H958" s="5"/>
      <c r="I958" s="5"/>
      <c r="J958" s="5"/>
      <c r="K958" s="5"/>
      <c r="L958" s="5"/>
      <c r="M958" s="5"/>
      <c r="N958" s="5"/>
    </row>
    <row r="959" spans="1:14" x14ac:dyDescent="0.15">
      <c r="A959" s="5"/>
      <c r="D959" s="5"/>
      <c r="E959" s="5"/>
      <c r="F959" s="5"/>
      <c r="G959" s="5"/>
      <c r="H959" s="5"/>
      <c r="I959" s="5"/>
      <c r="J959" s="5"/>
      <c r="K959" s="5"/>
      <c r="L959" s="5"/>
      <c r="M959" s="5"/>
      <c r="N959" s="5"/>
    </row>
    <row r="960" spans="1:14" x14ac:dyDescent="0.15">
      <c r="A960" s="5"/>
      <c r="D960" s="5"/>
      <c r="E960" s="5"/>
      <c r="F960" s="5"/>
      <c r="G960" s="5"/>
      <c r="H960" s="5"/>
      <c r="I960" s="5"/>
      <c r="J960" s="5"/>
      <c r="K960" s="5"/>
      <c r="L960" s="5"/>
      <c r="M960" s="5"/>
      <c r="N960" s="5"/>
    </row>
    <row r="961" spans="1:14" x14ac:dyDescent="0.15">
      <c r="A961" s="5"/>
      <c r="D961" s="5"/>
      <c r="E961" s="5"/>
      <c r="F961" s="5"/>
      <c r="G961" s="5"/>
      <c r="H961" s="5"/>
      <c r="I961" s="5"/>
      <c r="J961" s="5"/>
      <c r="K961" s="5"/>
      <c r="L961" s="5"/>
      <c r="M961" s="5"/>
      <c r="N961" s="5"/>
    </row>
    <row r="962" spans="1:14" x14ac:dyDescent="0.15">
      <c r="A962" s="5"/>
      <c r="D962" s="5"/>
      <c r="E962" s="5"/>
      <c r="F962" s="5"/>
      <c r="G962" s="5"/>
      <c r="H962" s="5"/>
      <c r="I962" s="5"/>
      <c r="J962" s="5"/>
      <c r="K962" s="5"/>
      <c r="L962" s="5"/>
      <c r="M962" s="5"/>
      <c r="N962" s="5"/>
    </row>
    <row r="963" spans="1:14" x14ac:dyDescent="0.15">
      <c r="A963" s="5"/>
      <c r="D963" s="5"/>
      <c r="E963" s="5"/>
      <c r="F963" s="5"/>
      <c r="G963" s="5"/>
      <c r="H963" s="5"/>
      <c r="I963" s="5"/>
      <c r="J963" s="5"/>
      <c r="K963" s="5"/>
      <c r="L963" s="5"/>
      <c r="M963" s="5"/>
      <c r="N963" s="5"/>
    </row>
    <row r="964" spans="1:14" x14ac:dyDescent="0.15">
      <c r="A964" s="5"/>
      <c r="D964" s="5"/>
      <c r="E964" s="5"/>
      <c r="F964" s="5"/>
      <c r="G964" s="5"/>
      <c r="H964" s="5"/>
      <c r="I964" s="5"/>
      <c r="J964" s="5"/>
      <c r="K964" s="5"/>
      <c r="L964" s="5"/>
      <c r="M964" s="5"/>
      <c r="N964" s="5"/>
    </row>
  </sheetData>
  <autoFilter ref="V1:V964"/>
  <sortState ref="A2:R263">
    <sortCondition ref="B2:B263"/>
  </sortState>
  <customSheetViews>
    <customSheetView guid="{ADFF1452-1AD6-481E-A95F-41005C28769F}" scale="90" showGridLines="0" fitToPage="1" showAutoFilter="1">
      <pane ySplit="1" topLeftCell="A2" activePane="bottomLeft" state="frozenSplit"/>
      <selection pane="bottomLeft" activeCell="G4" sqref="G4"/>
      <pageMargins left="0.7" right="0.7" top="0.75" bottom="0.75" header="0.3" footer="0.3"/>
      <pageSetup scale="48" fitToHeight="0" orientation="landscape" r:id="rId1"/>
      <autoFilter ref="A1:L126">
        <sortState ref="A83:AA109">
          <sortCondition ref="B1:B126"/>
        </sortState>
      </autoFilter>
    </customSheetView>
  </customSheetViews>
  <mergeCells count="8">
    <mergeCell ref="A235:C235"/>
    <mergeCell ref="A259:C259"/>
    <mergeCell ref="A2:C2"/>
    <mergeCell ref="A34:C34"/>
    <mergeCell ref="A76:C76"/>
    <mergeCell ref="A112:C112"/>
    <mergeCell ref="A156:C156"/>
    <mergeCell ref="A213:C213"/>
  </mergeCells>
  <printOptions gridLines="1"/>
  <pageMargins left="0.5" right="0.5" top="0.5" bottom="0.5" header="0.3" footer="0.3"/>
  <pageSetup scale="61" fitToHeight="0" orientation="landscape" r:id="rId2"/>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election activeCell="D1" sqref="D1"/>
    </sheetView>
  </sheetViews>
  <sheetFormatPr baseColWidth="10" defaultColWidth="8.83203125" defaultRowHeight="13" x14ac:dyDescent="0.15"/>
  <cols>
    <col min="1" max="1" width="42.5" customWidth="1"/>
    <col min="2" max="7" width="9.6640625" customWidth="1"/>
  </cols>
  <sheetData>
    <row r="1" spans="1:7" ht="25" customHeight="1" x14ac:dyDescent="0.25">
      <c r="A1" s="285" t="s">
        <v>1396</v>
      </c>
      <c r="B1" s="50"/>
      <c r="C1" s="50"/>
      <c r="D1" s="50"/>
      <c r="E1" s="50"/>
      <c r="F1" s="50"/>
      <c r="G1" s="50"/>
    </row>
    <row r="2" spans="1:7" x14ac:dyDescent="0.15">
      <c r="A2" s="32"/>
      <c r="B2" s="434"/>
      <c r="C2" s="434"/>
      <c r="D2" s="434"/>
    </row>
    <row r="3" spans="1:7" ht="14" thickBot="1" x14ac:dyDescent="0.2">
      <c r="A3" s="409"/>
      <c r="B3" s="433" t="s">
        <v>1921</v>
      </c>
      <c r="C3" s="433"/>
      <c r="D3" s="433"/>
      <c r="E3" s="410"/>
      <c r="F3" s="435"/>
      <c r="G3" s="436"/>
    </row>
    <row r="4" spans="1:7" ht="14" thickBot="1" x14ac:dyDescent="0.2">
      <c r="A4" s="407" t="s">
        <v>915</v>
      </c>
      <c r="B4" s="407" t="s">
        <v>916</v>
      </c>
      <c r="C4" s="407" t="s">
        <v>917</v>
      </c>
      <c r="D4" s="407" t="s">
        <v>918</v>
      </c>
      <c r="E4" s="408"/>
      <c r="F4" s="407" t="s">
        <v>1098</v>
      </c>
      <c r="G4" s="407" t="s">
        <v>1123</v>
      </c>
    </row>
    <row r="5" spans="1:7" x14ac:dyDescent="0.15">
      <c r="A5" s="32" t="s">
        <v>1117</v>
      </c>
      <c r="B5">
        <v>100</v>
      </c>
      <c r="C5">
        <v>0</v>
      </c>
      <c r="D5">
        <f>B5+C5</f>
        <v>100</v>
      </c>
      <c r="F5" s="32" t="s">
        <v>921</v>
      </c>
      <c r="G5" s="32">
        <v>11</v>
      </c>
    </row>
    <row r="6" spans="1:7" x14ac:dyDescent="0.15">
      <c r="A6" s="326" t="s">
        <v>1118</v>
      </c>
      <c r="B6" s="282">
        <v>0</v>
      </c>
      <c r="C6" s="282">
        <v>96</v>
      </c>
      <c r="D6">
        <f t="shared" ref="D6:D7" si="0">B6+C6</f>
        <v>96</v>
      </c>
      <c r="E6" s="282"/>
      <c r="F6" s="326" t="s">
        <v>921</v>
      </c>
      <c r="G6" s="326">
        <v>2</v>
      </c>
    </row>
    <row r="7" spans="1:7" x14ac:dyDescent="0.15">
      <c r="A7" s="325" t="s">
        <v>1114</v>
      </c>
      <c r="B7" s="280">
        <v>0</v>
      </c>
      <c r="C7" s="280">
        <v>48</v>
      </c>
      <c r="D7">
        <f t="shared" si="0"/>
        <v>48</v>
      </c>
      <c r="E7" s="280"/>
      <c r="F7" s="325" t="s">
        <v>921</v>
      </c>
      <c r="G7" s="325">
        <v>14</v>
      </c>
    </row>
    <row r="8" spans="1:7" ht="14" thickBot="1" x14ac:dyDescent="0.2">
      <c r="A8" s="411" t="s">
        <v>1395</v>
      </c>
      <c r="B8" s="411">
        <f>B5+B7+B6</f>
        <v>100</v>
      </c>
      <c r="C8" s="411">
        <f>C5+C7+C6</f>
        <v>144</v>
      </c>
      <c r="D8" s="412">
        <f>D5+D7+D6</f>
        <v>244</v>
      </c>
      <c r="E8" s="410"/>
      <c r="F8" s="413">
        <v>19</v>
      </c>
      <c r="G8" s="414">
        <f>G5+G7+G6</f>
        <v>27</v>
      </c>
    </row>
    <row r="9" spans="1:7" x14ac:dyDescent="0.15">
      <c r="E9" s="32"/>
    </row>
    <row r="11" spans="1:7" ht="14" thickBot="1" x14ac:dyDescent="0.2">
      <c r="A11" s="410"/>
      <c r="B11" s="433" t="s">
        <v>1921</v>
      </c>
      <c r="C11" s="433"/>
      <c r="D11" s="433"/>
      <c r="E11" s="410"/>
      <c r="F11" s="435"/>
      <c r="G11" s="436"/>
    </row>
    <row r="12" spans="1:7" ht="14" thickBot="1" x14ac:dyDescent="0.2">
      <c r="A12" s="407" t="s">
        <v>3</v>
      </c>
      <c r="B12" s="407" t="s">
        <v>916</v>
      </c>
      <c r="C12" s="407" t="s">
        <v>917</v>
      </c>
      <c r="D12" s="407" t="s">
        <v>918</v>
      </c>
      <c r="E12" s="408"/>
      <c r="F12" s="407" t="s">
        <v>1098</v>
      </c>
      <c r="G12" s="407" t="s">
        <v>1123</v>
      </c>
    </row>
    <row r="13" spans="1:7" x14ac:dyDescent="0.15">
      <c r="A13" s="283" t="s">
        <v>1390</v>
      </c>
      <c r="B13">
        <v>7</v>
      </c>
      <c r="C13" s="131">
        <v>19</v>
      </c>
      <c r="D13" s="131">
        <f>C13+B13</f>
        <v>26</v>
      </c>
      <c r="E13" s="131"/>
      <c r="F13">
        <v>2</v>
      </c>
      <c r="G13">
        <v>3</v>
      </c>
    </row>
    <row r="14" spans="1:7" x14ac:dyDescent="0.15">
      <c r="A14" s="283" t="s">
        <v>1391</v>
      </c>
      <c r="B14">
        <v>15</v>
      </c>
      <c r="C14" s="131">
        <v>18</v>
      </c>
      <c r="D14" s="131">
        <f t="shared" ref="D14:D20" si="1">C14+B14</f>
        <v>33</v>
      </c>
      <c r="E14" s="131"/>
      <c r="F14">
        <v>3</v>
      </c>
      <c r="G14">
        <v>5</v>
      </c>
    </row>
    <row r="15" spans="1:7" x14ac:dyDescent="0.15">
      <c r="A15" s="283" t="s">
        <v>1392</v>
      </c>
      <c r="B15">
        <v>13</v>
      </c>
      <c r="C15" s="131">
        <v>17</v>
      </c>
      <c r="D15" s="131">
        <f t="shared" si="1"/>
        <v>30</v>
      </c>
      <c r="E15" s="131"/>
      <c r="F15">
        <v>3</v>
      </c>
      <c r="G15">
        <v>2</v>
      </c>
    </row>
    <row r="16" spans="1:7" x14ac:dyDescent="0.15">
      <c r="A16" s="283" t="s">
        <v>1393</v>
      </c>
      <c r="B16">
        <v>21</v>
      </c>
      <c r="C16" s="131">
        <v>15</v>
      </c>
      <c r="D16" s="131">
        <f t="shared" si="1"/>
        <v>36</v>
      </c>
      <c r="E16" s="131"/>
      <c r="F16">
        <v>0</v>
      </c>
      <c r="G16">
        <v>7</v>
      </c>
    </row>
    <row r="17" spans="1:7" x14ac:dyDescent="0.15">
      <c r="A17" s="283" t="s">
        <v>1394</v>
      </c>
      <c r="B17">
        <v>15</v>
      </c>
      <c r="C17" s="131">
        <v>33</v>
      </c>
      <c r="D17" s="131">
        <f t="shared" si="1"/>
        <v>48</v>
      </c>
      <c r="E17" s="131"/>
      <c r="F17">
        <v>4</v>
      </c>
      <c r="G17">
        <v>4</v>
      </c>
    </row>
    <row r="18" spans="1:7" x14ac:dyDescent="0.15">
      <c r="A18" s="283" t="s">
        <v>1397</v>
      </c>
      <c r="B18">
        <v>5</v>
      </c>
      <c r="C18" s="131">
        <v>14</v>
      </c>
      <c r="D18" s="131">
        <f t="shared" si="1"/>
        <v>19</v>
      </c>
      <c r="E18" s="131"/>
      <c r="F18">
        <v>0</v>
      </c>
      <c r="G18">
        <v>2</v>
      </c>
    </row>
    <row r="19" spans="1:7" x14ac:dyDescent="0.15">
      <c r="A19" s="283" t="s">
        <v>1398</v>
      </c>
      <c r="B19">
        <v>7</v>
      </c>
      <c r="C19" s="131">
        <v>10</v>
      </c>
      <c r="D19" s="131">
        <f t="shared" si="1"/>
        <v>17</v>
      </c>
      <c r="E19" s="131"/>
      <c r="F19">
        <v>3</v>
      </c>
      <c r="G19">
        <v>3</v>
      </c>
    </row>
    <row r="20" spans="1:7" x14ac:dyDescent="0.15">
      <c r="A20" s="284" t="s">
        <v>1399</v>
      </c>
      <c r="B20" s="280">
        <v>17</v>
      </c>
      <c r="C20" s="281">
        <v>18</v>
      </c>
      <c r="D20" s="131">
        <f t="shared" si="1"/>
        <v>35</v>
      </c>
      <c r="E20" s="281"/>
      <c r="F20" s="280">
        <v>4</v>
      </c>
      <c r="G20" s="280">
        <v>1</v>
      </c>
    </row>
    <row r="21" spans="1:7" ht="14" thickBot="1" x14ac:dyDescent="0.2">
      <c r="A21" s="411" t="s">
        <v>1395</v>
      </c>
      <c r="B21" s="411">
        <f>B13+B14+B15+B16+B17+B18+B19+B20</f>
        <v>100</v>
      </c>
      <c r="C21" s="411">
        <f t="shared" ref="C21" si="2">C13+C14+C15+C16+C17+C18+C19+C20</f>
        <v>144</v>
      </c>
      <c r="D21" s="412">
        <f t="shared" ref="D21:F21" si="3">D13+D14+D15+D16+D17+D18+D19+D20</f>
        <v>244</v>
      </c>
      <c r="E21" s="410"/>
      <c r="F21" s="413">
        <f t="shared" si="3"/>
        <v>19</v>
      </c>
      <c r="G21" s="414">
        <f t="shared" ref="G21" si="4">G13+G14+G15+G16+G17+G18+G19+G20</f>
        <v>27</v>
      </c>
    </row>
    <row r="24" spans="1:7" ht="29.25" customHeight="1" x14ac:dyDescent="0.15">
      <c r="A24" s="418" t="s">
        <v>1920</v>
      </c>
      <c r="B24" s="418"/>
      <c r="C24" s="418"/>
      <c r="D24" s="418"/>
      <c r="E24" s="418"/>
      <c r="F24" s="418"/>
      <c r="G24" s="418"/>
    </row>
    <row r="26" spans="1:7" x14ac:dyDescent="0.15">
      <c r="A26" s="32"/>
    </row>
    <row r="27" spans="1:7" x14ac:dyDescent="0.15">
      <c r="A27" s="32"/>
    </row>
  </sheetData>
  <mergeCells count="6">
    <mergeCell ref="B3:D3"/>
    <mergeCell ref="B2:D2"/>
    <mergeCell ref="B11:D11"/>
    <mergeCell ref="A24:G24"/>
    <mergeCell ref="F3:G3"/>
    <mergeCell ref="F11:G11"/>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pane ySplit="1" topLeftCell="A2" activePane="bottomLeft" state="frozen"/>
      <selection pane="bottomLeft" activeCell="L10" sqref="L10"/>
    </sheetView>
  </sheetViews>
  <sheetFormatPr baseColWidth="10" defaultColWidth="8.83203125" defaultRowHeight="13" x14ac:dyDescent="0.15"/>
  <cols>
    <col min="1" max="1" width="48.5" customWidth="1"/>
    <col min="2" max="2" width="17.5" bestFit="1" customWidth="1"/>
    <col min="4" max="4" width="13.83203125" customWidth="1"/>
    <col min="5" max="5" width="14.5" customWidth="1"/>
    <col min="6" max="6" width="21.5" bestFit="1" customWidth="1"/>
    <col min="7" max="7" width="16.83203125" customWidth="1"/>
    <col min="10" max="10" width="14" customWidth="1"/>
  </cols>
  <sheetData>
    <row r="1" spans="1:10" s="50" customFormat="1" ht="23" x14ac:dyDescent="0.25">
      <c r="A1" s="50" t="s">
        <v>794</v>
      </c>
    </row>
    <row r="3" spans="1:10" x14ac:dyDescent="0.15">
      <c r="A3" s="32" t="s">
        <v>795</v>
      </c>
    </row>
    <row r="5" spans="1:10" x14ac:dyDescent="0.15">
      <c r="A5" s="120" t="s">
        <v>887</v>
      </c>
    </row>
    <row r="8" spans="1:10" ht="39" x14ac:dyDescent="0.15">
      <c r="A8" s="1" t="s">
        <v>352</v>
      </c>
      <c r="B8" t="s">
        <v>354</v>
      </c>
      <c r="D8" s="43" t="s">
        <v>785</v>
      </c>
      <c r="E8" s="43" t="s">
        <v>888</v>
      </c>
      <c r="F8" s="43" t="s">
        <v>889</v>
      </c>
      <c r="G8" s="43" t="s">
        <v>890</v>
      </c>
      <c r="H8" s="42"/>
      <c r="J8" s="43" t="s">
        <v>891</v>
      </c>
    </row>
    <row r="9" spans="1:10" x14ac:dyDescent="0.15">
      <c r="A9" s="62" t="s">
        <v>366</v>
      </c>
      <c r="B9" s="2">
        <v>31</v>
      </c>
      <c r="D9">
        <f>COUNTA(A10:A25)</f>
        <v>16</v>
      </c>
      <c r="E9" s="119">
        <f>1/4</f>
        <v>0.25</v>
      </c>
      <c r="J9">
        <f>SUM(B10:B25)</f>
        <v>31</v>
      </c>
    </row>
    <row r="10" spans="1:10" x14ac:dyDescent="0.15">
      <c r="A10" s="38" t="s">
        <v>177</v>
      </c>
      <c r="B10" s="2">
        <v>3</v>
      </c>
      <c r="F10" s="59">
        <f t="shared" ref="F10:F25" si="0">(1/$D$9)*$E$9</f>
        <v>1.5625E-2</v>
      </c>
      <c r="G10" s="59">
        <f>F10/GETPIVOTDATA("Question",$A$8,"Governance input (Component)","Oversight","Indicator",A10)</f>
        <v>5.208333333333333E-3</v>
      </c>
    </row>
    <row r="11" spans="1:10" x14ac:dyDescent="0.15">
      <c r="A11" s="38" t="s">
        <v>21</v>
      </c>
      <c r="B11" s="2">
        <v>1</v>
      </c>
      <c r="F11" s="59">
        <f t="shared" si="0"/>
        <v>1.5625E-2</v>
      </c>
      <c r="G11" s="59">
        <f t="shared" ref="G11:G25" si="1">F11/GETPIVOTDATA("Question",$A$8,"Governance input (Component)","Oversight","Indicator",A11)</f>
        <v>1.5625E-2</v>
      </c>
    </row>
    <row r="12" spans="1:10" x14ac:dyDescent="0.15">
      <c r="A12" s="38" t="s">
        <v>100</v>
      </c>
      <c r="B12" s="2">
        <v>1</v>
      </c>
      <c r="F12" s="59">
        <f t="shared" si="0"/>
        <v>1.5625E-2</v>
      </c>
      <c r="G12" s="59">
        <f t="shared" si="1"/>
        <v>1.5625E-2</v>
      </c>
    </row>
    <row r="13" spans="1:10" x14ac:dyDescent="0.15">
      <c r="A13" s="38" t="s">
        <v>759</v>
      </c>
      <c r="B13" s="2">
        <v>1</v>
      </c>
      <c r="F13" s="59">
        <f t="shared" si="0"/>
        <v>1.5625E-2</v>
      </c>
      <c r="G13" s="59">
        <f t="shared" si="1"/>
        <v>1.5625E-2</v>
      </c>
    </row>
    <row r="14" spans="1:10" x14ac:dyDescent="0.15">
      <c r="A14" s="38" t="s">
        <v>755</v>
      </c>
      <c r="B14" s="2">
        <v>8</v>
      </c>
      <c r="F14" s="59">
        <f t="shared" si="0"/>
        <v>1.5625E-2</v>
      </c>
      <c r="G14" s="59">
        <f t="shared" si="1"/>
        <v>1.953125E-3</v>
      </c>
    </row>
    <row r="15" spans="1:10" x14ac:dyDescent="0.15">
      <c r="A15" s="38" t="s">
        <v>401</v>
      </c>
      <c r="B15" s="2">
        <v>1</v>
      </c>
      <c r="F15" s="59">
        <f t="shared" si="0"/>
        <v>1.5625E-2</v>
      </c>
      <c r="G15" s="59">
        <f t="shared" si="1"/>
        <v>1.5625E-2</v>
      </c>
    </row>
    <row r="16" spans="1:10" x14ac:dyDescent="0.15">
      <c r="A16" s="38" t="s">
        <v>771</v>
      </c>
      <c r="B16" s="2">
        <v>1</v>
      </c>
      <c r="F16" s="59">
        <f t="shared" si="0"/>
        <v>1.5625E-2</v>
      </c>
      <c r="G16" s="59">
        <f t="shared" si="1"/>
        <v>1.5625E-2</v>
      </c>
    </row>
    <row r="17" spans="1:10" x14ac:dyDescent="0.15">
      <c r="A17" s="38" t="s">
        <v>770</v>
      </c>
      <c r="B17" s="2">
        <v>3</v>
      </c>
      <c r="F17" s="59">
        <f t="shared" si="0"/>
        <v>1.5625E-2</v>
      </c>
      <c r="G17" s="59">
        <f t="shared" si="1"/>
        <v>5.208333333333333E-3</v>
      </c>
    </row>
    <row r="18" spans="1:10" x14ac:dyDescent="0.15">
      <c r="A18" s="38" t="s">
        <v>762</v>
      </c>
      <c r="B18" s="2">
        <v>1</v>
      </c>
      <c r="F18" s="59">
        <f t="shared" si="0"/>
        <v>1.5625E-2</v>
      </c>
      <c r="G18" s="59">
        <f t="shared" si="1"/>
        <v>1.5625E-2</v>
      </c>
    </row>
    <row r="19" spans="1:10" x14ac:dyDescent="0.15">
      <c r="A19" s="38" t="s">
        <v>897</v>
      </c>
      <c r="B19" s="2">
        <v>2</v>
      </c>
      <c r="F19" s="59">
        <f t="shared" si="0"/>
        <v>1.5625E-2</v>
      </c>
      <c r="G19" s="59">
        <f t="shared" si="1"/>
        <v>7.8125E-3</v>
      </c>
    </row>
    <row r="20" spans="1:10" x14ac:dyDescent="0.15">
      <c r="A20" s="38" t="s">
        <v>895</v>
      </c>
      <c r="B20" s="2">
        <v>4</v>
      </c>
      <c r="F20" s="59">
        <f t="shared" si="0"/>
        <v>1.5625E-2</v>
      </c>
      <c r="G20" s="59">
        <f t="shared" si="1"/>
        <v>3.90625E-3</v>
      </c>
    </row>
    <row r="21" spans="1:10" x14ac:dyDescent="0.15">
      <c r="A21" s="38" t="s">
        <v>893</v>
      </c>
      <c r="B21" s="2">
        <v>1</v>
      </c>
      <c r="F21" s="59">
        <f t="shared" si="0"/>
        <v>1.5625E-2</v>
      </c>
      <c r="G21" s="59">
        <f t="shared" si="1"/>
        <v>1.5625E-2</v>
      </c>
    </row>
    <row r="22" spans="1:10" x14ac:dyDescent="0.15">
      <c r="A22" s="38" t="s">
        <v>892</v>
      </c>
      <c r="B22" s="2">
        <v>1</v>
      </c>
      <c r="F22" s="59">
        <f t="shared" si="0"/>
        <v>1.5625E-2</v>
      </c>
      <c r="G22" s="59">
        <f t="shared" si="1"/>
        <v>1.5625E-2</v>
      </c>
    </row>
    <row r="23" spans="1:10" x14ac:dyDescent="0.15">
      <c r="A23" s="38" t="s">
        <v>898</v>
      </c>
      <c r="B23" s="2">
        <v>1</v>
      </c>
      <c r="F23" s="59">
        <f t="shared" si="0"/>
        <v>1.5625E-2</v>
      </c>
      <c r="G23" s="59">
        <f t="shared" si="1"/>
        <v>1.5625E-2</v>
      </c>
    </row>
    <row r="24" spans="1:10" x14ac:dyDescent="0.15">
      <c r="A24" s="38" t="s">
        <v>913</v>
      </c>
      <c r="B24" s="2">
        <v>1</v>
      </c>
      <c r="F24" s="59">
        <f t="shared" si="0"/>
        <v>1.5625E-2</v>
      </c>
      <c r="G24" s="59">
        <f t="shared" si="1"/>
        <v>1.5625E-2</v>
      </c>
    </row>
    <row r="25" spans="1:10" x14ac:dyDescent="0.15">
      <c r="A25" s="38" t="s">
        <v>914</v>
      </c>
      <c r="B25" s="2">
        <v>1</v>
      </c>
      <c r="F25" s="59">
        <f t="shared" si="0"/>
        <v>1.5625E-2</v>
      </c>
      <c r="G25" s="59">
        <f t="shared" si="1"/>
        <v>1.5625E-2</v>
      </c>
    </row>
    <row r="26" spans="1:10" x14ac:dyDescent="0.15">
      <c r="A26" s="62" t="s">
        <v>26</v>
      </c>
      <c r="B26" s="2">
        <v>66</v>
      </c>
      <c r="D26">
        <f>COUNTA(A27:A47)</f>
        <v>21</v>
      </c>
      <c r="E26" s="119">
        <f>1/4</f>
        <v>0.25</v>
      </c>
      <c r="F26" s="59"/>
      <c r="G26" s="59"/>
      <c r="H26" s="44">
        <f>SUMPRODUCT(B10:B25,G10:G25)</f>
        <v>0.25</v>
      </c>
      <c r="J26">
        <f>SUM(B27:B47)</f>
        <v>66</v>
      </c>
    </row>
    <row r="27" spans="1:10" x14ac:dyDescent="0.15">
      <c r="A27" s="38" t="s">
        <v>124</v>
      </c>
      <c r="B27" s="2">
        <v>3</v>
      </c>
      <c r="F27" s="59">
        <f t="shared" ref="F27:F47" si="2">(1/$D$26)*$E$26</f>
        <v>1.1904761904761904E-2</v>
      </c>
      <c r="G27" s="59">
        <f>F27/GETPIVOTDATA("Question",$A$8,"Governance input (Component)","Reporting practice","Indicator",A27)</f>
        <v>3.968253968253968E-3</v>
      </c>
    </row>
    <row r="28" spans="1:10" x14ac:dyDescent="0.15">
      <c r="A28" s="38" t="s">
        <v>34</v>
      </c>
      <c r="B28" s="2">
        <v>1</v>
      </c>
      <c r="F28" s="59">
        <f t="shared" si="2"/>
        <v>1.1904761904761904E-2</v>
      </c>
      <c r="G28" s="59">
        <f t="shared" ref="G28:G44" si="3">F28/GETPIVOTDATA("Question",$A$8,"Governance input (Component)","Reporting practice","Indicator",A28)</f>
        <v>1.1904761904761904E-2</v>
      </c>
    </row>
    <row r="29" spans="1:10" x14ac:dyDescent="0.15">
      <c r="A29" s="38" t="s">
        <v>50</v>
      </c>
      <c r="B29" s="2">
        <v>1</v>
      </c>
      <c r="F29" s="59">
        <f t="shared" si="2"/>
        <v>1.1904761904761904E-2</v>
      </c>
      <c r="G29" s="59">
        <f t="shared" si="3"/>
        <v>1.1904761904761904E-2</v>
      </c>
    </row>
    <row r="30" spans="1:10" x14ac:dyDescent="0.15">
      <c r="A30" s="38" t="s">
        <v>37</v>
      </c>
      <c r="B30" s="2">
        <v>6</v>
      </c>
      <c r="F30" s="59">
        <f t="shared" si="2"/>
        <v>1.1904761904761904E-2</v>
      </c>
      <c r="G30" s="59">
        <f t="shared" si="3"/>
        <v>1.984126984126984E-3</v>
      </c>
    </row>
    <row r="31" spans="1:10" x14ac:dyDescent="0.15">
      <c r="A31" s="38" t="s">
        <v>309</v>
      </c>
      <c r="B31" s="2">
        <v>2</v>
      </c>
      <c r="F31" s="59">
        <f t="shared" si="2"/>
        <v>1.1904761904761904E-2</v>
      </c>
      <c r="G31" s="59">
        <f t="shared" si="3"/>
        <v>5.9523809523809521E-3</v>
      </c>
    </row>
    <row r="32" spans="1:10" x14ac:dyDescent="0.15">
      <c r="A32" s="38" t="s">
        <v>133</v>
      </c>
      <c r="B32" s="2">
        <v>4</v>
      </c>
      <c r="F32" s="59">
        <f t="shared" si="2"/>
        <v>1.1904761904761904E-2</v>
      </c>
      <c r="G32" s="59">
        <f t="shared" si="3"/>
        <v>2.976190476190476E-3</v>
      </c>
    </row>
    <row r="33" spans="1:10" x14ac:dyDescent="0.15">
      <c r="A33" s="38" t="s">
        <v>283</v>
      </c>
      <c r="B33" s="2">
        <v>4</v>
      </c>
      <c r="F33" s="59">
        <f t="shared" si="2"/>
        <v>1.1904761904761904E-2</v>
      </c>
      <c r="G33" s="59">
        <f t="shared" si="3"/>
        <v>2.976190476190476E-3</v>
      </c>
    </row>
    <row r="34" spans="1:10" x14ac:dyDescent="0.15">
      <c r="A34" s="38" t="s">
        <v>291</v>
      </c>
      <c r="B34" s="2">
        <v>1</v>
      </c>
      <c r="F34" s="59">
        <f t="shared" si="2"/>
        <v>1.1904761904761904E-2</v>
      </c>
      <c r="G34" s="59">
        <f t="shared" si="3"/>
        <v>1.1904761904761904E-2</v>
      </c>
    </row>
    <row r="35" spans="1:10" x14ac:dyDescent="0.15">
      <c r="A35" s="38" t="s">
        <v>338</v>
      </c>
      <c r="B35" s="2">
        <v>4</v>
      </c>
      <c r="F35" s="59">
        <f t="shared" si="2"/>
        <v>1.1904761904761904E-2</v>
      </c>
      <c r="G35" s="59">
        <f t="shared" si="3"/>
        <v>2.976190476190476E-3</v>
      </c>
    </row>
    <row r="36" spans="1:10" x14ac:dyDescent="0.15">
      <c r="A36" s="38" t="s">
        <v>757</v>
      </c>
      <c r="B36" s="2">
        <v>2</v>
      </c>
      <c r="F36" s="59">
        <f t="shared" si="2"/>
        <v>1.1904761904761904E-2</v>
      </c>
      <c r="G36" s="59">
        <f t="shared" si="3"/>
        <v>5.9523809523809521E-3</v>
      </c>
    </row>
    <row r="37" spans="1:10" x14ac:dyDescent="0.15">
      <c r="A37" s="38" t="s">
        <v>55</v>
      </c>
      <c r="B37" s="2">
        <v>3</v>
      </c>
      <c r="F37" s="59">
        <f t="shared" si="2"/>
        <v>1.1904761904761904E-2</v>
      </c>
      <c r="G37" s="59">
        <f t="shared" si="3"/>
        <v>3.968253968253968E-3</v>
      </c>
    </row>
    <row r="38" spans="1:10" x14ac:dyDescent="0.15">
      <c r="A38" s="38" t="s">
        <v>179</v>
      </c>
      <c r="B38" s="2">
        <v>2</v>
      </c>
      <c r="F38" s="59">
        <f t="shared" si="2"/>
        <v>1.1904761904761904E-2</v>
      </c>
      <c r="G38" s="59">
        <f t="shared" si="3"/>
        <v>5.9523809523809521E-3</v>
      </c>
    </row>
    <row r="39" spans="1:10" x14ac:dyDescent="0.15">
      <c r="A39" s="38" t="s">
        <v>769</v>
      </c>
      <c r="B39" s="2">
        <v>9</v>
      </c>
      <c r="F39" s="59">
        <f t="shared" si="2"/>
        <v>1.1904761904761904E-2</v>
      </c>
      <c r="G39" s="59">
        <f t="shared" si="3"/>
        <v>1.3227513227513227E-3</v>
      </c>
    </row>
    <row r="40" spans="1:10" x14ac:dyDescent="0.15">
      <c r="A40" s="38" t="s">
        <v>244</v>
      </c>
      <c r="B40" s="2">
        <v>4</v>
      </c>
      <c r="F40" s="59">
        <f t="shared" si="2"/>
        <v>1.1904761904761904E-2</v>
      </c>
      <c r="G40" s="59">
        <f t="shared" si="3"/>
        <v>2.976190476190476E-3</v>
      </c>
    </row>
    <row r="41" spans="1:10" x14ac:dyDescent="0.15">
      <c r="A41" s="38" t="s">
        <v>238</v>
      </c>
      <c r="B41" s="2">
        <v>4</v>
      </c>
      <c r="F41" s="59">
        <f t="shared" si="2"/>
        <v>1.1904761904761904E-2</v>
      </c>
      <c r="G41" s="59">
        <f t="shared" si="3"/>
        <v>2.976190476190476E-3</v>
      </c>
    </row>
    <row r="42" spans="1:10" x14ac:dyDescent="0.15">
      <c r="A42" s="38" t="s">
        <v>901</v>
      </c>
      <c r="B42" s="2">
        <v>4</v>
      </c>
      <c r="F42" s="59">
        <f t="shared" si="2"/>
        <v>1.1904761904761904E-2</v>
      </c>
      <c r="G42" s="59">
        <f t="shared" si="3"/>
        <v>2.976190476190476E-3</v>
      </c>
    </row>
    <row r="43" spans="1:10" x14ac:dyDescent="0.15">
      <c r="A43" s="38" t="s">
        <v>899</v>
      </c>
      <c r="B43" s="2">
        <v>1</v>
      </c>
      <c r="F43" s="59">
        <f t="shared" si="2"/>
        <v>1.1904761904761904E-2</v>
      </c>
      <c r="G43" s="59">
        <f t="shared" si="3"/>
        <v>1.1904761904761904E-2</v>
      </c>
    </row>
    <row r="44" spans="1:10" x14ac:dyDescent="0.15">
      <c r="A44" s="38" t="s">
        <v>895</v>
      </c>
      <c r="B44" s="2">
        <v>3</v>
      </c>
      <c r="F44" s="59">
        <f t="shared" si="2"/>
        <v>1.1904761904761904E-2</v>
      </c>
      <c r="G44" s="59">
        <f t="shared" si="3"/>
        <v>3.968253968253968E-3</v>
      </c>
    </row>
    <row r="45" spans="1:10" x14ac:dyDescent="0.15">
      <c r="A45" s="38" t="s">
        <v>902</v>
      </c>
      <c r="B45" s="2">
        <v>1</v>
      </c>
      <c r="F45" s="59">
        <f t="shared" si="2"/>
        <v>1.1904761904761904E-2</v>
      </c>
      <c r="G45" s="59">
        <f>F45/GETPIVOTDATA("Question",$A$8,"Governance input (Component)","Reporting practice","Indicator",A45)</f>
        <v>1.1904761904761904E-2</v>
      </c>
    </row>
    <row r="46" spans="1:10" x14ac:dyDescent="0.15">
      <c r="A46" s="38" t="s">
        <v>894</v>
      </c>
      <c r="B46" s="2">
        <v>3</v>
      </c>
      <c r="F46" s="59">
        <f t="shared" si="2"/>
        <v>1.1904761904761904E-2</v>
      </c>
      <c r="G46" s="59">
        <f>F46/GETPIVOTDATA("Question",$A$8,"Governance input (Component)","Reporting practice","Indicator",A46)</f>
        <v>3.968253968253968E-3</v>
      </c>
    </row>
    <row r="47" spans="1:10" x14ac:dyDescent="0.15">
      <c r="A47" s="38" t="s">
        <v>896</v>
      </c>
      <c r="B47" s="2">
        <v>4</v>
      </c>
      <c r="F47" s="59">
        <f t="shared" si="2"/>
        <v>1.1904761904761904E-2</v>
      </c>
      <c r="G47" s="59">
        <f>F47/GETPIVOTDATA("Question",$A$8,"Governance input (Component)","Reporting practice","Indicator",A47)</f>
        <v>2.976190476190476E-3</v>
      </c>
    </row>
    <row r="48" spans="1:10" x14ac:dyDescent="0.15">
      <c r="A48" s="62" t="s">
        <v>872</v>
      </c>
      <c r="B48" s="2">
        <v>28</v>
      </c>
      <c r="D48">
        <f>COUNTA(A49:A67)</f>
        <v>19</v>
      </c>
      <c r="E48" s="119">
        <f>1/4</f>
        <v>0.25</v>
      </c>
      <c r="F48" s="59"/>
      <c r="G48" s="59"/>
      <c r="H48" s="44">
        <f>SUMPRODUCT(B27:B48,G27:G48)</f>
        <v>0.25000000000000011</v>
      </c>
      <c r="J48">
        <f>SUM(B49:B67)</f>
        <v>153</v>
      </c>
    </row>
    <row r="49" spans="1:7" x14ac:dyDescent="0.15">
      <c r="A49" s="38" t="s">
        <v>766</v>
      </c>
      <c r="B49" s="2">
        <v>1</v>
      </c>
      <c r="F49" s="59">
        <f t="shared" ref="F49:F67" si="4">(1/$D$48)*$E$48</f>
        <v>1.3157894736842105E-2</v>
      </c>
      <c r="G49" s="59">
        <f>F49/GETPIVOTDATA("Question",$A$8,"Governance input (Component)","Legal structure","Indicator",A49)</f>
        <v>1.3157894736842105E-2</v>
      </c>
    </row>
    <row r="50" spans="1:7" x14ac:dyDescent="0.15">
      <c r="A50" s="38" t="s">
        <v>177</v>
      </c>
      <c r="B50" s="2">
        <v>1</v>
      </c>
      <c r="F50" s="59">
        <f t="shared" si="4"/>
        <v>1.3157894736842105E-2</v>
      </c>
      <c r="G50" s="59">
        <f>F50/GETPIVOTDATA("Question",$A$8,"Governance input (Component)","Legal structure","Indicator",A50)</f>
        <v>1.3157894736842105E-2</v>
      </c>
    </row>
    <row r="51" spans="1:7" x14ac:dyDescent="0.15">
      <c r="A51" s="38" t="s">
        <v>767</v>
      </c>
      <c r="B51" s="2">
        <v>3</v>
      </c>
      <c r="F51" s="59">
        <f t="shared" si="4"/>
        <v>1.3157894736842105E-2</v>
      </c>
      <c r="G51" s="59">
        <f t="shared" ref="G51:G67" si="5">F51/GETPIVOTDATA("Question",$A$8,"Governance input (Component)","Legal structure","Indicator",A51)</f>
        <v>4.3859649122807015E-3</v>
      </c>
    </row>
    <row r="52" spans="1:7" x14ac:dyDescent="0.15">
      <c r="A52" s="38" t="s">
        <v>173</v>
      </c>
      <c r="B52" s="2">
        <v>3</v>
      </c>
      <c r="F52" s="59">
        <f t="shared" si="4"/>
        <v>1.3157894736842105E-2</v>
      </c>
      <c r="G52" s="59">
        <f t="shared" si="5"/>
        <v>4.3859649122807015E-3</v>
      </c>
    </row>
    <row r="53" spans="1:7" x14ac:dyDescent="0.15">
      <c r="A53" s="38" t="s">
        <v>777</v>
      </c>
      <c r="B53" s="2">
        <v>1</v>
      </c>
      <c r="F53" s="59">
        <f t="shared" si="4"/>
        <v>1.3157894736842105E-2</v>
      </c>
      <c r="G53" s="59">
        <f t="shared" si="5"/>
        <v>1.3157894736842105E-2</v>
      </c>
    </row>
    <row r="54" spans="1:7" x14ac:dyDescent="0.15">
      <c r="A54" s="38" t="s">
        <v>760</v>
      </c>
      <c r="B54" s="2">
        <v>1</v>
      </c>
      <c r="F54" s="59">
        <f t="shared" si="4"/>
        <v>1.3157894736842105E-2</v>
      </c>
      <c r="G54" s="59">
        <f t="shared" si="5"/>
        <v>1.3157894736842105E-2</v>
      </c>
    </row>
    <row r="55" spans="1:7" x14ac:dyDescent="0.15">
      <c r="A55" s="38" t="s">
        <v>756</v>
      </c>
      <c r="B55" s="2">
        <v>2</v>
      </c>
      <c r="F55" s="59">
        <f t="shared" si="4"/>
        <v>1.3157894736842105E-2</v>
      </c>
      <c r="G55" s="59">
        <f t="shared" si="5"/>
        <v>6.5789473684210523E-3</v>
      </c>
    </row>
    <row r="56" spans="1:7" x14ac:dyDescent="0.15">
      <c r="A56" s="38" t="s">
        <v>212</v>
      </c>
      <c r="B56" s="2">
        <v>1</v>
      </c>
      <c r="F56" s="59">
        <f t="shared" si="4"/>
        <v>1.3157894736842105E-2</v>
      </c>
      <c r="G56" s="59">
        <f t="shared" si="5"/>
        <v>1.3157894736842105E-2</v>
      </c>
    </row>
    <row r="57" spans="1:7" x14ac:dyDescent="0.15">
      <c r="A57" s="38" t="s">
        <v>115</v>
      </c>
      <c r="B57" s="2">
        <v>1</v>
      </c>
      <c r="F57" s="59">
        <f t="shared" si="4"/>
        <v>1.3157894736842105E-2</v>
      </c>
      <c r="G57" s="59">
        <f t="shared" si="5"/>
        <v>1.3157894736842105E-2</v>
      </c>
    </row>
    <row r="58" spans="1:7" x14ac:dyDescent="0.15">
      <c r="A58" s="38" t="s">
        <v>907</v>
      </c>
      <c r="B58" s="2">
        <v>1</v>
      </c>
      <c r="F58" s="59">
        <f t="shared" si="4"/>
        <v>1.3157894736842105E-2</v>
      </c>
      <c r="G58" s="59">
        <f t="shared" si="5"/>
        <v>1.3157894736842105E-2</v>
      </c>
    </row>
    <row r="59" spans="1:7" x14ac:dyDescent="0.15">
      <c r="A59" s="38" t="s">
        <v>903</v>
      </c>
      <c r="B59" s="2">
        <v>1</v>
      </c>
      <c r="F59" s="59">
        <f t="shared" si="4"/>
        <v>1.3157894736842105E-2</v>
      </c>
      <c r="G59" s="59">
        <f t="shared" si="5"/>
        <v>1.3157894736842105E-2</v>
      </c>
    </row>
    <row r="60" spans="1:7" x14ac:dyDescent="0.15">
      <c r="A60" s="38" t="s">
        <v>909</v>
      </c>
      <c r="B60" s="2">
        <v>1</v>
      </c>
      <c r="F60" s="59">
        <f t="shared" si="4"/>
        <v>1.3157894736842105E-2</v>
      </c>
      <c r="G60" s="59">
        <f t="shared" si="5"/>
        <v>1.3157894736842105E-2</v>
      </c>
    </row>
    <row r="61" spans="1:7" x14ac:dyDescent="0.15">
      <c r="A61" s="38" t="s">
        <v>908</v>
      </c>
      <c r="B61" s="2">
        <v>1</v>
      </c>
      <c r="F61" s="59">
        <f t="shared" si="4"/>
        <v>1.3157894736842105E-2</v>
      </c>
      <c r="G61" s="59">
        <f t="shared" si="5"/>
        <v>1.3157894736842105E-2</v>
      </c>
    </row>
    <row r="62" spans="1:7" x14ac:dyDescent="0.15">
      <c r="A62" s="38" t="s">
        <v>895</v>
      </c>
      <c r="B62" s="2">
        <v>1</v>
      </c>
      <c r="F62" s="59">
        <f t="shared" si="4"/>
        <v>1.3157894736842105E-2</v>
      </c>
      <c r="G62" s="59">
        <f t="shared" si="5"/>
        <v>1.3157894736842105E-2</v>
      </c>
    </row>
    <row r="63" spans="1:7" x14ac:dyDescent="0.15">
      <c r="A63" s="38" t="s">
        <v>910</v>
      </c>
      <c r="B63" s="2">
        <v>2</v>
      </c>
      <c r="F63" s="59">
        <f t="shared" si="4"/>
        <v>1.3157894736842105E-2</v>
      </c>
      <c r="G63" s="59">
        <f t="shared" si="5"/>
        <v>6.5789473684210523E-3</v>
      </c>
    </row>
    <row r="64" spans="1:7" x14ac:dyDescent="0.15">
      <c r="A64" s="38" t="s">
        <v>911</v>
      </c>
      <c r="B64" s="2">
        <v>1</v>
      </c>
      <c r="F64" s="59">
        <f t="shared" si="4"/>
        <v>1.3157894736842105E-2</v>
      </c>
      <c r="G64" s="59">
        <f t="shared" si="5"/>
        <v>1.3157894736842105E-2</v>
      </c>
    </row>
    <row r="65" spans="1:8" x14ac:dyDescent="0.15">
      <c r="A65" s="38" t="s">
        <v>900</v>
      </c>
      <c r="B65" s="2">
        <v>1</v>
      </c>
      <c r="F65" s="59">
        <f t="shared" si="4"/>
        <v>1.3157894736842105E-2</v>
      </c>
      <c r="G65" s="59">
        <f t="shared" si="5"/>
        <v>1.3157894736842105E-2</v>
      </c>
    </row>
    <row r="66" spans="1:8" x14ac:dyDescent="0.15">
      <c r="A66" s="38" t="s">
        <v>912</v>
      </c>
      <c r="B66" s="2">
        <v>5</v>
      </c>
      <c r="F66" s="59">
        <f t="shared" si="4"/>
        <v>1.3157894736842105E-2</v>
      </c>
      <c r="G66" s="59">
        <f t="shared" si="5"/>
        <v>2.631578947368421E-3</v>
      </c>
    </row>
    <row r="67" spans="1:8" x14ac:dyDescent="0.15">
      <c r="A67" s="62" t="s">
        <v>353</v>
      </c>
      <c r="B67" s="2">
        <v>125</v>
      </c>
      <c r="F67" s="59">
        <f t="shared" si="4"/>
        <v>1.3157894736842105E-2</v>
      </c>
      <c r="G67" s="59" t="e">
        <f t="shared" si="5"/>
        <v>#REF!</v>
      </c>
    </row>
    <row r="68" spans="1:8" x14ac:dyDescent="0.15">
      <c r="F68" s="44">
        <f>SUM(F10:F67)</f>
        <v>0.750000000000001</v>
      </c>
      <c r="G68" s="40"/>
      <c r="H68" s="44" t="e">
        <f>SUMPRODUCT(B49:B67,G49:G67)</f>
        <v>#REF!</v>
      </c>
    </row>
    <row r="69" spans="1:8" x14ac:dyDescent="0.15">
      <c r="F69" s="39"/>
      <c r="G69" s="40"/>
      <c r="H69" s="41" t="e">
        <f>SUM(H26:H68)</f>
        <v>#REF!</v>
      </c>
    </row>
  </sheetData>
  <customSheetViews>
    <customSheetView guid="{ADFF1452-1AD6-481E-A95F-41005C28769F}" showGridLines="0" state="hidden">
      <pane ySplit="1" topLeftCell="A2" activePane="bottomLeft" state="frozenSplit"/>
      <selection pane="bottomLeft" activeCell="L10" sqref="L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opLeftCell="A22" workbookViewId="0">
      <selection activeCell="B11" sqref="B11"/>
    </sheetView>
  </sheetViews>
  <sheetFormatPr baseColWidth="10" defaultColWidth="8.83203125" defaultRowHeight="13" x14ac:dyDescent="0.15"/>
  <cols>
    <col min="1" max="1" width="12.5" customWidth="1"/>
    <col min="2" max="2" width="16.1640625" customWidth="1"/>
    <col min="3" max="3" width="8.83203125" customWidth="1"/>
    <col min="4" max="5" width="3" customWidth="1"/>
    <col min="6" max="6" width="11.6640625" customWidth="1"/>
  </cols>
  <sheetData>
    <row r="1" spans="1:6" s="50" customFormat="1" ht="23" x14ac:dyDescent="0.25">
      <c r="A1" s="50" t="s">
        <v>798</v>
      </c>
    </row>
    <row r="4" spans="1:6" x14ac:dyDescent="0.15">
      <c r="B4" s="33" t="s">
        <v>797</v>
      </c>
    </row>
    <row r="5" spans="1:6" x14ac:dyDescent="0.15">
      <c r="B5" s="52" t="s">
        <v>14</v>
      </c>
    </row>
    <row r="7" spans="1:6" x14ac:dyDescent="0.15">
      <c r="B7" s="1" t="s">
        <v>16</v>
      </c>
      <c r="C7" t="s">
        <v>383</v>
      </c>
    </row>
    <row r="9" spans="1:6" x14ac:dyDescent="0.15">
      <c r="B9" s="1" t="s">
        <v>352</v>
      </c>
    </row>
    <row r="10" spans="1:6" x14ac:dyDescent="0.15">
      <c r="B10" s="62" t="s">
        <v>366</v>
      </c>
    </row>
    <row r="11" spans="1:6" x14ac:dyDescent="0.15">
      <c r="B11" s="62" t="s">
        <v>26</v>
      </c>
    </row>
    <row r="12" spans="1:6" x14ac:dyDescent="0.15">
      <c r="B12" s="62" t="s">
        <v>872</v>
      </c>
    </row>
    <row r="13" spans="1:6" x14ac:dyDescent="0.15">
      <c r="B13" s="62" t="s">
        <v>353</v>
      </c>
    </row>
    <row r="15" spans="1:6" x14ac:dyDescent="0.15">
      <c r="B15" s="36"/>
      <c r="C15" s="2"/>
      <c r="D15" s="2"/>
      <c r="E15" s="2"/>
      <c r="F15" s="2"/>
    </row>
    <row r="16" spans="1:6" x14ac:dyDescent="0.15">
      <c r="B16" s="36"/>
      <c r="C16" s="2"/>
      <c r="D16" s="2"/>
      <c r="E16" s="2"/>
      <c r="F16" s="2"/>
    </row>
    <row r="17" spans="2:6" x14ac:dyDescent="0.15">
      <c r="B17" s="36"/>
      <c r="C17" s="2"/>
      <c r="D17" s="2"/>
      <c r="E17" s="2"/>
      <c r="F17" s="2"/>
    </row>
    <row r="18" spans="2:6" x14ac:dyDescent="0.15">
      <c r="B18" s="51" t="s">
        <v>799</v>
      </c>
    </row>
    <row r="19" spans="2:6" x14ac:dyDescent="0.15">
      <c r="B19" s="52" t="s">
        <v>14</v>
      </c>
    </row>
    <row r="20" spans="2:6" x14ac:dyDescent="0.15">
      <c r="B20" s="33"/>
    </row>
    <row r="21" spans="2:6" x14ac:dyDescent="0.15">
      <c r="B21" s="1" t="s">
        <v>16</v>
      </c>
      <c r="C21" t="s">
        <v>383</v>
      </c>
    </row>
    <row r="23" spans="2:6" x14ac:dyDescent="0.15">
      <c r="B23" s="1" t="s">
        <v>352</v>
      </c>
    </row>
    <row r="24" spans="2:6" x14ac:dyDescent="0.15">
      <c r="B24" s="62" t="s">
        <v>366</v>
      </c>
    </row>
    <row r="25" spans="2:6" x14ac:dyDescent="0.15">
      <c r="B25" s="62" t="s">
        <v>26</v>
      </c>
    </row>
    <row r="26" spans="2:6" x14ac:dyDescent="0.15">
      <c r="B26" s="62" t="s">
        <v>872</v>
      </c>
    </row>
    <row r="27" spans="2:6" x14ac:dyDescent="0.15">
      <c r="B27" s="62" t="s">
        <v>353</v>
      </c>
    </row>
    <row r="33" spans="2:3" x14ac:dyDescent="0.15">
      <c r="B33" s="33" t="s">
        <v>801</v>
      </c>
    </row>
    <row r="36" spans="2:3" x14ac:dyDescent="0.15">
      <c r="B36" s="1" t="s">
        <v>16</v>
      </c>
      <c r="C36" t="s">
        <v>383</v>
      </c>
    </row>
    <row r="38" spans="2:3" x14ac:dyDescent="0.15">
      <c r="B38" s="1" t="s">
        <v>352</v>
      </c>
      <c r="C38" t="s">
        <v>802</v>
      </c>
    </row>
    <row r="39" spans="2:3" x14ac:dyDescent="0.15">
      <c r="B39" s="62" t="s">
        <v>366</v>
      </c>
      <c r="C39" s="53">
        <v>7</v>
      </c>
    </row>
    <row r="40" spans="2:3" x14ac:dyDescent="0.15">
      <c r="B40" s="62" t="s">
        <v>26</v>
      </c>
      <c r="C40" s="53">
        <v>15</v>
      </c>
    </row>
    <row r="41" spans="2:3" x14ac:dyDescent="0.15">
      <c r="B41" s="62" t="s">
        <v>872</v>
      </c>
      <c r="C41" s="53">
        <v>5</v>
      </c>
    </row>
    <row r="42" spans="2:3" x14ac:dyDescent="0.15">
      <c r="B42" s="62" t="s">
        <v>353</v>
      </c>
      <c r="C42" s="53">
        <v>27</v>
      </c>
    </row>
    <row r="46" spans="2:3" x14ac:dyDescent="0.15">
      <c r="B46" s="33" t="s">
        <v>825</v>
      </c>
    </row>
    <row r="47" spans="2:3" x14ac:dyDescent="0.15">
      <c r="B47" s="52" t="s">
        <v>14</v>
      </c>
    </row>
    <row r="48" spans="2:3" x14ac:dyDescent="0.15">
      <c r="B48" s="52"/>
    </row>
    <row r="49" spans="2:3" x14ac:dyDescent="0.15">
      <c r="B49" s="1" t="s">
        <v>16</v>
      </c>
      <c r="C49" t="s">
        <v>383</v>
      </c>
    </row>
    <row r="51" spans="2:3" x14ac:dyDescent="0.15">
      <c r="B51" s="1" t="s">
        <v>352</v>
      </c>
    </row>
    <row r="52" spans="2:3" x14ac:dyDescent="0.15">
      <c r="B52" s="62" t="s">
        <v>366</v>
      </c>
    </row>
    <row r="53" spans="2:3" x14ac:dyDescent="0.15">
      <c r="B53" s="62" t="s">
        <v>26</v>
      </c>
    </row>
    <row r="54" spans="2:3" x14ac:dyDescent="0.15">
      <c r="B54" s="62" t="s">
        <v>872</v>
      </c>
    </row>
    <row r="55" spans="2:3" x14ac:dyDescent="0.15">
      <c r="B55" s="62" t="s">
        <v>353</v>
      </c>
    </row>
  </sheetData>
  <customSheetViews>
    <customSheetView guid="{ADFF1452-1AD6-481E-A95F-41005C28769F}" showGridLines="0" state="hidden" topLeftCell="A22">
      <selection activeCell="B11" sqref="B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C14"/>
  <sheetViews>
    <sheetView workbookViewId="0">
      <selection activeCell="B3" sqref="B3:AC14"/>
    </sheetView>
  </sheetViews>
  <sheetFormatPr baseColWidth="10" defaultColWidth="8.83203125" defaultRowHeight="13" x14ac:dyDescent="0.15"/>
  <sheetData>
    <row r="3" spans="2:29" ht="78" x14ac:dyDescent="0.15">
      <c r="B3" s="8" t="s">
        <v>692</v>
      </c>
      <c r="C3" s="8" t="s">
        <v>0</v>
      </c>
      <c r="D3" s="8" t="s">
        <v>1</v>
      </c>
      <c r="E3" s="8" t="s">
        <v>3</v>
      </c>
      <c r="F3" s="8" t="s">
        <v>4</v>
      </c>
      <c r="G3" s="49" t="s">
        <v>5</v>
      </c>
      <c r="H3" s="8" t="s">
        <v>873</v>
      </c>
      <c r="I3" s="49" t="s">
        <v>6</v>
      </c>
      <c r="J3" s="49" t="s">
        <v>7</v>
      </c>
      <c r="K3" s="49" t="s">
        <v>8</v>
      </c>
      <c r="L3" s="49" t="s">
        <v>9</v>
      </c>
      <c r="M3" s="49" t="s">
        <v>10</v>
      </c>
      <c r="N3" s="49" t="s">
        <v>11</v>
      </c>
      <c r="O3" s="49" t="s">
        <v>12</v>
      </c>
      <c r="P3" s="49" t="s">
        <v>13</v>
      </c>
      <c r="Q3" s="48" t="s">
        <v>14</v>
      </c>
      <c r="R3" s="48" t="s">
        <v>15</v>
      </c>
      <c r="S3" s="48" t="s">
        <v>16</v>
      </c>
      <c r="T3" s="48" t="s">
        <v>2</v>
      </c>
      <c r="U3" s="48" t="s">
        <v>793</v>
      </c>
      <c r="V3" s="48" t="s">
        <v>18</v>
      </c>
      <c r="W3" s="54" t="s">
        <v>786</v>
      </c>
      <c r="X3" s="47" t="s">
        <v>803</v>
      </c>
      <c r="Y3" s="47" t="s">
        <v>804</v>
      </c>
      <c r="Z3" s="47" t="s">
        <v>626</v>
      </c>
      <c r="AA3" s="47" t="s">
        <v>826</v>
      </c>
      <c r="AB3" s="63" t="s">
        <v>864</v>
      </c>
      <c r="AC3" s="63" t="s">
        <v>864</v>
      </c>
    </row>
    <row r="4" spans="2:29" ht="143" x14ac:dyDescent="0.2">
      <c r="B4" s="9" t="str">
        <f>CONCATENATE(MATCH(G4,IGNORE!$A$4:$A$6,0),".",E4,".",C4)</f>
        <v>1.2.14</v>
      </c>
      <c r="C4" s="9">
        <v>14</v>
      </c>
      <c r="D4" s="10"/>
      <c r="E4" s="10">
        <v>2</v>
      </c>
      <c r="F4" s="10" t="s">
        <v>30</v>
      </c>
      <c r="G4" s="9" t="s">
        <v>872</v>
      </c>
      <c r="H4" s="9" t="s">
        <v>32</v>
      </c>
      <c r="I4" s="9" t="s">
        <v>32</v>
      </c>
      <c r="J4" s="9" t="s">
        <v>33</v>
      </c>
      <c r="K4" s="9" t="s">
        <v>19</v>
      </c>
      <c r="L4" s="9" t="s">
        <v>171</v>
      </c>
      <c r="M4" s="9"/>
      <c r="N4" s="9" t="s">
        <v>75</v>
      </c>
      <c r="O4" s="9" t="s">
        <v>426</v>
      </c>
      <c r="P4" s="9"/>
      <c r="Q4" s="9">
        <v>1</v>
      </c>
      <c r="R4" s="9"/>
      <c r="S4" s="9" t="s">
        <v>16</v>
      </c>
      <c r="T4" s="9"/>
      <c r="U4" s="9"/>
      <c r="V4" s="9"/>
      <c r="W4" s="55">
        <f>IFERROR(INDEX('Indicators and weighting'!$G$10:$G$66,MATCH(I4,'Indicators and weighting'!$A$10:$A$66,0)),0)</f>
        <v>0</v>
      </c>
      <c r="X4" s="9"/>
      <c r="Y4" s="9"/>
      <c r="Z4" s="28" t="s">
        <v>627</v>
      </c>
      <c r="AA4" s="60"/>
      <c r="AB4" s="4"/>
      <c r="AC4" s="4"/>
    </row>
    <row r="5" spans="2:29" ht="169" x14ac:dyDescent="0.2">
      <c r="B5" s="9" t="str">
        <f>CONCATENATE(MATCH(G5,IGNORE!$A$4:$A$6,0),".",E5,".",C5)</f>
        <v>3.2.16</v>
      </c>
      <c r="C5" s="9">
        <v>16</v>
      </c>
      <c r="D5" s="10"/>
      <c r="E5" s="10">
        <v>2</v>
      </c>
      <c r="F5" s="10" t="s">
        <v>30</v>
      </c>
      <c r="G5" s="9" t="s">
        <v>366</v>
      </c>
      <c r="H5" s="9" t="s">
        <v>36</v>
      </c>
      <c r="I5" s="9" t="s">
        <v>36</v>
      </c>
      <c r="J5" s="9" t="s">
        <v>379</v>
      </c>
      <c r="K5" s="9" t="s">
        <v>833</v>
      </c>
      <c r="L5" s="9" t="s">
        <v>171</v>
      </c>
      <c r="M5" s="9"/>
      <c r="N5" s="9" t="s">
        <v>75</v>
      </c>
      <c r="O5" s="9" t="s">
        <v>426</v>
      </c>
      <c r="P5" s="9"/>
      <c r="Q5" s="9">
        <v>1</v>
      </c>
      <c r="R5" s="9"/>
      <c r="S5" s="9" t="s">
        <v>16</v>
      </c>
      <c r="T5" s="9"/>
      <c r="U5" s="9"/>
      <c r="V5" s="9"/>
      <c r="W5" s="55">
        <f>IFERROR(INDEX('Indicators and weighting'!$G$10:$G$66,MATCH(I5,'Indicators and weighting'!$A$10:$A$66,0)),0)</f>
        <v>0</v>
      </c>
      <c r="X5" s="9"/>
      <c r="Y5" s="9"/>
      <c r="Z5" s="28" t="s">
        <v>628</v>
      </c>
      <c r="AA5" s="60"/>
      <c r="AB5" s="4"/>
      <c r="AC5" s="4"/>
    </row>
    <row r="6" spans="2:29" ht="409" x14ac:dyDescent="0.2">
      <c r="B6" s="9" t="str">
        <f>CONCATENATE(MATCH(G6,IGNORE!$A$4:$A$6,0),".",E6,".",C6)</f>
        <v>2.2.17</v>
      </c>
      <c r="C6" s="9">
        <v>17</v>
      </c>
      <c r="D6" s="24">
        <v>64</v>
      </c>
      <c r="E6" s="24">
        <v>2</v>
      </c>
      <c r="F6" s="24" t="s">
        <v>30</v>
      </c>
      <c r="G6" s="9" t="s">
        <v>26</v>
      </c>
      <c r="H6" s="9" t="s">
        <v>37</v>
      </c>
      <c r="I6" s="9" t="s">
        <v>37</v>
      </c>
      <c r="J6" s="27" t="s">
        <v>38</v>
      </c>
      <c r="K6" s="9" t="s">
        <v>39</v>
      </c>
      <c r="L6" s="9" t="s">
        <v>40</v>
      </c>
      <c r="M6" s="9" t="s">
        <v>41</v>
      </c>
      <c r="N6" s="9" t="s">
        <v>42</v>
      </c>
      <c r="O6" s="9" t="s">
        <v>429</v>
      </c>
      <c r="P6" s="9" t="s">
        <v>43</v>
      </c>
      <c r="Q6" s="9">
        <v>1</v>
      </c>
      <c r="R6" s="9"/>
      <c r="S6" s="9" t="s">
        <v>16</v>
      </c>
      <c r="T6" s="9" t="s">
        <v>347</v>
      </c>
      <c r="U6" s="9"/>
      <c r="V6" s="9"/>
      <c r="W6" s="55">
        <f>IFERROR(INDEX('Indicators and weighting'!$G$10:$G$66,MATCH(I6,'Indicators and weighting'!$A$10:$A$66,0)),0)</f>
        <v>1.984126984126984E-3</v>
      </c>
      <c r="X6" s="9"/>
      <c r="Y6" s="9"/>
      <c r="Z6" s="28"/>
      <c r="AA6" s="60"/>
      <c r="AB6" s="4"/>
      <c r="AC6" s="4"/>
    </row>
    <row r="7" spans="2:29" ht="247" x14ac:dyDescent="0.2">
      <c r="B7" s="15" t="str">
        <f>CONCATENATE(MATCH(G7,IGNORE!$A$4:$A$6,0),".",E7,".",C7)</f>
        <v>2.2.183</v>
      </c>
      <c r="C7" s="15">
        <v>183</v>
      </c>
      <c r="D7" s="10">
        <v>284</v>
      </c>
      <c r="E7" s="10">
        <v>2</v>
      </c>
      <c r="F7" s="10"/>
      <c r="G7" s="15" t="s">
        <v>26</v>
      </c>
      <c r="H7" s="15"/>
      <c r="I7" s="15"/>
      <c r="J7" s="15" t="s">
        <v>708</v>
      </c>
      <c r="K7" s="15" t="s">
        <v>706</v>
      </c>
      <c r="L7" s="15"/>
      <c r="M7" s="15"/>
      <c r="N7" s="15" t="s">
        <v>707</v>
      </c>
      <c r="O7" s="15" t="s">
        <v>31</v>
      </c>
      <c r="P7" s="15"/>
      <c r="Q7" s="15">
        <v>3</v>
      </c>
      <c r="R7" s="15"/>
      <c r="S7" s="15" t="s">
        <v>705</v>
      </c>
      <c r="T7" s="15"/>
      <c r="U7" s="15"/>
      <c r="V7" s="15"/>
      <c r="W7" s="55">
        <f>IFERROR(INDEX('Indicators and weighting'!$G$10:$G$66,MATCH(I7,'Indicators and weighting'!$A$10:$A$66,0)),0)</f>
        <v>0</v>
      </c>
      <c r="X7" s="15"/>
      <c r="Y7" s="15" t="s">
        <v>789</v>
      </c>
      <c r="Z7" s="28" t="s">
        <v>685</v>
      </c>
      <c r="AA7" s="60" t="s">
        <v>835</v>
      </c>
      <c r="AB7" s="60"/>
      <c r="AC7" s="4"/>
    </row>
    <row r="8" spans="2:29" ht="409" x14ac:dyDescent="0.2">
      <c r="B8" s="7" t="str">
        <f>CONCATENATE(MATCH(G8,IGNORE!$A$4:$A$6,0),".",E8,".",C8)</f>
        <v>3.2.xx</v>
      </c>
      <c r="C8" s="7" t="s">
        <v>421</v>
      </c>
      <c r="D8" s="7"/>
      <c r="E8" s="7">
        <v>2</v>
      </c>
      <c r="F8" s="7"/>
      <c r="G8" s="9" t="s">
        <v>366</v>
      </c>
      <c r="H8" s="11" t="s">
        <v>425</v>
      </c>
      <c r="I8" s="11" t="s">
        <v>773</v>
      </c>
      <c r="J8" s="11" t="s">
        <v>774</v>
      </c>
      <c r="K8" s="11" t="s">
        <v>422</v>
      </c>
      <c r="L8" s="11" t="s">
        <v>423</v>
      </c>
      <c r="M8" s="11" t="s">
        <v>424</v>
      </c>
      <c r="N8" s="11" t="s">
        <v>427</v>
      </c>
      <c r="O8" s="11" t="s">
        <v>428</v>
      </c>
      <c r="P8" s="7"/>
      <c r="Q8" s="7">
        <v>1</v>
      </c>
      <c r="R8" s="7"/>
      <c r="S8" s="7" t="s">
        <v>705</v>
      </c>
      <c r="T8" s="7"/>
      <c r="U8" s="7"/>
      <c r="V8" s="7"/>
      <c r="W8" s="55">
        <f>IFERROR(INDEX('Indicators and weighting'!$G$10:$G$66,MATCH(I8,'Indicators and weighting'!$A$10:$A$66,0)),0)</f>
        <v>0</v>
      </c>
      <c r="X8" s="7"/>
      <c r="Y8" s="7" t="s">
        <v>775</v>
      </c>
      <c r="Z8" s="28" t="s">
        <v>688</v>
      </c>
      <c r="AA8" s="60" t="s">
        <v>828</v>
      </c>
      <c r="AB8" s="4"/>
      <c r="AC8" s="4"/>
    </row>
    <row r="9" spans="2:29" ht="409" x14ac:dyDescent="0.2">
      <c r="B9" s="12" t="str">
        <f>CONCATENATE(MATCH(G9,IGNORE!$A$4:$A$6,0),".",E9,".",C9)</f>
        <v>2.3.43</v>
      </c>
      <c r="C9" s="12">
        <v>43</v>
      </c>
      <c r="D9" s="10">
        <v>241</v>
      </c>
      <c r="E9" s="10">
        <v>3</v>
      </c>
      <c r="F9" s="10" t="s">
        <v>64</v>
      </c>
      <c r="G9" s="12" t="s">
        <v>26</v>
      </c>
      <c r="H9" s="12" t="s">
        <v>76</v>
      </c>
      <c r="I9" s="12" t="s">
        <v>76</v>
      </c>
      <c r="J9" s="12" t="s">
        <v>813</v>
      </c>
      <c r="K9" s="12" t="s">
        <v>377</v>
      </c>
      <c r="L9" s="12" t="s">
        <v>459</v>
      </c>
      <c r="M9" s="12"/>
      <c r="N9" s="12" t="s">
        <v>378</v>
      </c>
      <c r="O9" s="12" t="s">
        <v>31</v>
      </c>
      <c r="P9" s="12" t="s">
        <v>78</v>
      </c>
      <c r="Q9" s="12">
        <v>2</v>
      </c>
      <c r="R9" s="12"/>
      <c r="S9" s="12" t="s">
        <v>16</v>
      </c>
      <c r="T9" s="13" t="s">
        <v>322</v>
      </c>
      <c r="U9" s="12" t="s">
        <v>80</v>
      </c>
      <c r="V9" s="12" t="s">
        <v>77</v>
      </c>
      <c r="W9" s="55">
        <f>IFERROR(INDEX('Indicators and weighting'!$G$10:$G$66,MATCH(I9,'Indicators and weighting'!$A$10:$A$66,0)),0)</f>
        <v>0</v>
      </c>
      <c r="X9" s="12"/>
      <c r="Y9" s="12" t="s">
        <v>79</v>
      </c>
      <c r="Z9" s="28" t="s">
        <v>635</v>
      </c>
      <c r="AA9" s="60"/>
      <c r="AB9" s="4"/>
      <c r="AC9" s="4"/>
    </row>
    <row r="10" spans="2:29" ht="351" x14ac:dyDescent="0.2">
      <c r="B10" s="9" t="str">
        <f>CONCATENATE(MATCH(G10,IGNORE!$A$4:$A$6,0),".",E10,".",C10)</f>
        <v>1.4.74</v>
      </c>
      <c r="C10" s="9">
        <v>74</v>
      </c>
      <c r="D10" s="14"/>
      <c r="E10" s="14">
        <v>4</v>
      </c>
      <c r="F10" s="14" t="s">
        <v>111</v>
      </c>
      <c r="G10" s="9" t="s">
        <v>872</v>
      </c>
      <c r="H10" s="9" t="s">
        <v>112</v>
      </c>
      <c r="I10" s="9" t="s">
        <v>112</v>
      </c>
      <c r="J10" s="9" t="s">
        <v>695</v>
      </c>
      <c r="K10" s="9" t="s">
        <v>498</v>
      </c>
      <c r="L10" s="9" t="s">
        <v>499</v>
      </c>
      <c r="M10" s="9"/>
      <c r="N10" s="9" t="s">
        <v>500</v>
      </c>
      <c r="O10" s="9" t="s">
        <v>429</v>
      </c>
      <c r="P10" s="9"/>
      <c r="Q10" s="9">
        <v>1</v>
      </c>
      <c r="R10" s="9"/>
      <c r="S10" s="9" t="s">
        <v>16</v>
      </c>
      <c r="T10" s="9"/>
      <c r="U10" s="9"/>
      <c r="V10" s="9"/>
      <c r="W10" s="55">
        <f>IFERROR(INDEX('Indicators and weighting'!$G$10:$G$66,MATCH(I10,'Indicators and weighting'!$A$10:$A$66,0)),0)</f>
        <v>0</v>
      </c>
      <c r="X10" s="9"/>
      <c r="Y10" s="9"/>
      <c r="Z10" s="28" t="s">
        <v>643</v>
      </c>
      <c r="AA10" s="60" t="s">
        <v>844</v>
      </c>
      <c r="AB10" s="4"/>
      <c r="AC10" s="4"/>
    </row>
    <row r="11" spans="2:29" ht="377" x14ac:dyDescent="0.2">
      <c r="B11" s="12" t="str">
        <f>CONCATENATE(MATCH(G11,IGNORE!$A$4:$A$6,0),".",E11,".",C11)</f>
        <v>2.4.82</v>
      </c>
      <c r="C11" s="12">
        <v>82</v>
      </c>
      <c r="D11" s="24"/>
      <c r="E11" s="24">
        <v>4</v>
      </c>
      <c r="F11" s="24" t="s">
        <v>111</v>
      </c>
      <c r="G11" s="9" t="s">
        <v>26</v>
      </c>
      <c r="H11" s="12" t="s">
        <v>137</v>
      </c>
      <c r="I11" s="12" t="s">
        <v>137</v>
      </c>
      <c r="J11" s="12" t="s">
        <v>515</v>
      </c>
      <c r="K11" s="12" t="s">
        <v>139</v>
      </c>
      <c r="L11" s="12" t="s">
        <v>140</v>
      </c>
      <c r="M11" s="12" t="s">
        <v>141</v>
      </c>
      <c r="N11" s="12"/>
      <c r="O11" s="12" t="s">
        <v>17</v>
      </c>
      <c r="P11" s="12"/>
      <c r="Q11" s="12">
        <v>2</v>
      </c>
      <c r="R11" s="12"/>
      <c r="S11" s="12" t="s">
        <v>16</v>
      </c>
      <c r="T11" s="12" t="s">
        <v>333</v>
      </c>
      <c r="U11" s="12"/>
      <c r="V11" s="12"/>
      <c r="W11" s="55">
        <f>IFERROR(INDEX('Indicators and weighting'!$G$10:$G$66,MATCH(I11,'Indicators and weighting'!$A$10:$A$66,0)),0)</f>
        <v>0</v>
      </c>
      <c r="X11" s="12"/>
      <c r="Y11" s="12"/>
      <c r="Z11" s="28" t="s">
        <v>647</v>
      </c>
      <c r="AA11" s="60" t="s">
        <v>845</v>
      </c>
      <c r="AB11" s="4"/>
      <c r="AC11" s="4"/>
    </row>
    <row r="12" spans="2:29" ht="195" x14ac:dyDescent="0.2">
      <c r="B12" s="12" t="str">
        <f>CONCATENATE(MATCH(G12,IGNORE!$A$4:$A$6,0),".",E12,".",C12)</f>
        <v>2.6.127</v>
      </c>
      <c r="C12" s="12">
        <v>127</v>
      </c>
      <c r="D12" s="10">
        <v>275</v>
      </c>
      <c r="E12" s="10">
        <v>6</v>
      </c>
      <c r="F12" s="10" t="s">
        <v>185</v>
      </c>
      <c r="G12" s="9" t="s">
        <v>26</v>
      </c>
      <c r="H12" s="12" t="s">
        <v>188</v>
      </c>
      <c r="I12" s="12" t="s">
        <v>768</v>
      </c>
      <c r="J12" s="12" t="s">
        <v>717</v>
      </c>
      <c r="K12" s="12" t="s">
        <v>718</v>
      </c>
      <c r="L12" s="12"/>
      <c r="M12" s="12" t="s">
        <v>719</v>
      </c>
      <c r="N12" s="12"/>
      <c r="O12" s="12" t="s">
        <v>17</v>
      </c>
      <c r="P12" s="12"/>
      <c r="Q12" s="12">
        <v>2</v>
      </c>
      <c r="R12" s="12"/>
      <c r="S12" s="12" t="s">
        <v>705</v>
      </c>
      <c r="T12" s="12"/>
      <c r="U12" s="12"/>
      <c r="V12" s="12"/>
      <c r="W12" s="55">
        <f>IFERROR(INDEX('Indicators and weighting'!$G$10:$G$66,MATCH(I12,'Indicators and weighting'!$A$10:$A$66,0)),0)</f>
        <v>0</v>
      </c>
      <c r="X12" s="12"/>
      <c r="Y12" s="12" t="s">
        <v>792</v>
      </c>
      <c r="Z12" s="28" t="s">
        <v>659</v>
      </c>
      <c r="AA12" s="60"/>
      <c r="AB12" s="4"/>
      <c r="AC12" s="4"/>
    </row>
    <row r="13" spans="2:29" ht="351" x14ac:dyDescent="0.2">
      <c r="B13" s="12" t="str">
        <f>CONCATENATE(MATCH(G13,IGNORE!$A$4:$A$6,0),".",E13,".",C13)</f>
        <v>2.6.145</v>
      </c>
      <c r="C13" s="12">
        <v>145</v>
      </c>
      <c r="D13" s="10" t="s">
        <v>205</v>
      </c>
      <c r="E13" s="10">
        <v>6</v>
      </c>
      <c r="F13" s="10" t="s">
        <v>143</v>
      </c>
      <c r="G13" s="9" t="s">
        <v>26</v>
      </c>
      <c r="H13" s="12" t="s">
        <v>206</v>
      </c>
      <c r="I13" s="12" t="s">
        <v>206</v>
      </c>
      <c r="J13" s="12" t="s">
        <v>559</v>
      </c>
      <c r="K13" s="12" t="s">
        <v>560</v>
      </c>
      <c r="L13" s="12" t="s">
        <v>561</v>
      </c>
      <c r="M13" s="12" t="s">
        <v>562</v>
      </c>
      <c r="N13" s="12" t="s">
        <v>207</v>
      </c>
      <c r="O13" s="12" t="s">
        <v>17</v>
      </c>
      <c r="P13" s="12" t="s">
        <v>27</v>
      </c>
      <c r="Q13" s="12">
        <v>2</v>
      </c>
      <c r="R13" s="12" t="s">
        <v>22</v>
      </c>
      <c r="S13" s="12" t="s">
        <v>705</v>
      </c>
      <c r="T13" s="12"/>
      <c r="U13" s="12"/>
      <c r="V13" s="12"/>
      <c r="W13" s="55">
        <f>IFERROR(INDEX('Indicators and weighting'!$G$10:$G$66,MATCH(I13,'Indicators and weighting'!$A$10:$A$66,0)),0)</f>
        <v>0</v>
      </c>
      <c r="X13" s="12"/>
      <c r="Y13" s="12" t="s">
        <v>208</v>
      </c>
      <c r="Z13" s="28" t="s">
        <v>667</v>
      </c>
      <c r="AA13" s="60"/>
      <c r="AB13" s="4"/>
      <c r="AC13" s="4"/>
    </row>
    <row r="14" spans="2:29" ht="312" x14ac:dyDescent="0.2">
      <c r="B14" s="9" t="str">
        <f>CONCATENATE(MATCH(G14,IGNORE!$A$4:$A$6,0),".",E14,".",C14)</f>
        <v>1.8.179</v>
      </c>
      <c r="C14" s="9">
        <v>179</v>
      </c>
      <c r="D14" s="24"/>
      <c r="E14" s="24">
        <v>8</v>
      </c>
      <c r="F14" s="24" t="s">
        <v>135</v>
      </c>
      <c r="G14" s="9" t="s">
        <v>872</v>
      </c>
      <c r="H14" s="9" t="s">
        <v>252</v>
      </c>
      <c r="I14" s="9" t="s">
        <v>252</v>
      </c>
      <c r="J14" s="9" t="s">
        <v>260</v>
      </c>
      <c r="K14" s="9" t="s">
        <v>600</v>
      </c>
      <c r="L14" s="9" t="s">
        <v>601</v>
      </c>
      <c r="M14" s="9"/>
      <c r="N14" s="9" t="s">
        <v>602</v>
      </c>
      <c r="O14" s="9" t="s">
        <v>426</v>
      </c>
      <c r="P14" s="9"/>
      <c r="Q14" s="9">
        <v>1</v>
      </c>
      <c r="R14" s="9"/>
      <c r="S14" s="9" t="s">
        <v>705</v>
      </c>
      <c r="T14" s="9"/>
      <c r="U14" s="9"/>
      <c r="V14" s="9"/>
      <c r="W14" s="55">
        <f>IFERROR(INDEX('Indicators and weighting'!$G$10:$G$66,MATCH(I14,'Indicators and weighting'!$A$10:$A$66,0)),0)</f>
        <v>0</v>
      </c>
      <c r="X14" s="9"/>
      <c r="Y14" s="9"/>
      <c r="Z14" s="28" t="s">
        <v>684</v>
      </c>
      <c r="AA14" s="60"/>
      <c r="AB14" s="4"/>
      <c r="AC14" s="4"/>
    </row>
  </sheetData>
  <customSheetViews>
    <customSheetView guid="{ADFF1452-1AD6-481E-A95F-41005C28769F}" state="hidden">
      <selection activeCell="B3" sqref="B3:AC14"/>
      <pageMargins left="0.7" right="0.7" top="0.75" bottom="0.75" header="0.3" footer="0.3"/>
    </customSheetView>
  </customSheetViews>
  <conditionalFormatting sqref="J5:O5">
    <cfRule type="expression" dxfId="23" priority="1">
      <formula>#REF!=3</formula>
    </cfRule>
    <cfRule type="expression" dxfId="22" priority="2">
      <formula>#REF!=2</formula>
    </cfRule>
    <cfRule type="expression" dxfId="21" priority="3">
      <formula>#REF!=1</formula>
    </cfRule>
  </conditionalFormatting>
  <conditionalFormatting sqref="H5">
    <cfRule type="expression" dxfId="20" priority="4">
      <formula>$P5=3</formula>
    </cfRule>
    <cfRule type="expression" dxfId="19" priority="5">
      <formula>$P5=2</formula>
    </cfRule>
    <cfRule type="expression" dxfId="18" priority="6">
      <formula>$P5=1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2"/>
  <sheetViews>
    <sheetView showGridLines="0" zoomScale="70" zoomScaleNormal="70" zoomScalePageLayoutView="70" workbookViewId="0">
      <pane ySplit="1" topLeftCell="A2" activePane="bottomLeft" state="frozen"/>
      <selection pane="bottomLeft" activeCell="H1" sqref="H1"/>
    </sheetView>
  </sheetViews>
  <sheetFormatPr baseColWidth="10" defaultColWidth="14.5" defaultRowHeight="15" outlineLevelCol="1" x14ac:dyDescent="0.2"/>
  <cols>
    <col min="1" max="2" width="15.6640625" style="6" customWidth="1"/>
    <col min="3" max="3" width="29.83203125" style="6" customWidth="1" outlineLevel="1"/>
    <col min="4" max="4" width="11.5" style="6" customWidth="1" outlineLevel="1"/>
    <col min="5" max="5" width="63.33203125" style="6" customWidth="1" outlineLevel="1"/>
    <col min="6" max="6" width="35.83203125" style="6" customWidth="1"/>
    <col min="7" max="7" width="15.83203125" style="6" customWidth="1" outlineLevel="1"/>
    <col min="8" max="8" width="15.83203125" style="6" customWidth="1"/>
    <col min="9" max="9" width="41.1640625" style="6" customWidth="1"/>
    <col min="10" max="14" width="22.5" style="6" customWidth="1"/>
    <col min="15" max="15" width="34.5" style="6" hidden="1" customWidth="1" outlineLevel="1"/>
    <col min="16" max="16" width="39.83203125" style="6" hidden="1" customWidth="1" outlineLevel="1" collapsed="1"/>
    <col min="17" max="17" width="19" style="6" hidden="1" customWidth="1" outlineLevel="1"/>
    <col min="18" max="18" width="14.5" style="6" hidden="1" customWidth="1" outlineLevel="1"/>
    <col min="19" max="19" width="30.83203125" style="6" hidden="1" customWidth="1" outlineLevel="1"/>
    <col min="20" max="20" width="14.5" style="6" hidden="1" customWidth="1" outlineLevel="1"/>
    <col min="21" max="21" width="38" style="6" hidden="1" customWidth="1" outlineLevel="1"/>
    <col min="22" max="22" width="38" style="58" hidden="1" customWidth="1" outlineLevel="1"/>
    <col min="23" max="23" width="5.33203125" style="6" customWidth="1" collapsed="1"/>
    <col min="24" max="24" width="29.1640625" style="6" hidden="1" customWidth="1" outlineLevel="1"/>
    <col min="25" max="25" width="35.5" style="31" hidden="1" customWidth="1" outlineLevel="1"/>
    <col min="26" max="26" width="42.5" style="60" hidden="1" customWidth="1" outlineLevel="1"/>
    <col min="27" max="27" width="12.6640625" style="4" customWidth="1" collapsed="1"/>
    <col min="28" max="16384" width="14.5" style="4"/>
  </cols>
  <sheetData>
    <row r="1" spans="1:28" ht="39" x14ac:dyDescent="0.15">
      <c r="A1" s="8" t="s">
        <v>692</v>
      </c>
      <c r="B1" s="8" t="s">
        <v>0</v>
      </c>
      <c r="C1" s="8" t="s">
        <v>1</v>
      </c>
      <c r="D1" s="8" t="s">
        <v>3</v>
      </c>
      <c r="E1" s="8" t="s">
        <v>4</v>
      </c>
      <c r="F1" s="49" t="s">
        <v>5</v>
      </c>
      <c r="G1" s="8" t="s">
        <v>873</v>
      </c>
      <c r="H1" s="49" t="s">
        <v>6</v>
      </c>
      <c r="I1" s="49" t="s">
        <v>7</v>
      </c>
      <c r="J1" s="49" t="s">
        <v>8</v>
      </c>
      <c r="K1" s="49" t="s">
        <v>9</v>
      </c>
      <c r="L1" s="49" t="s">
        <v>10</v>
      </c>
      <c r="M1" s="49" t="s">
        <v>11</v>
      </c>
      <c r="N1" s="49" t="s">
        <v>12</v>
      </c>
      <c r="O1" s="49" t="s">
        <v>13</v>
      </c>
      <c r="P1" s="48" t="s">
        <v>14</v>
      </c>
      <c r="Q1" s="48" t="s">
        <v>15</v>
      </c>
      <c r="R1" s="48" t="s">
        <v>16</v>
      </c>
      <c r="S1" s="48" t="s">
        <v>2</v>
      </c>
      <c r="T1" s="48" t="s">
        <v>793</v>
      </c>
      <c r="U1" s="48" t="s">
        <v>18</v>
      </c>
      <c r="V1" s="54" t="s">
        <v>786</v>
      </c>
      <c r="W1" s="47" t="s">
        <v>803</v>
      </c>
      <c r="X1" s="47" t="s">
        <v>804</v>
      </c>
      <c r="Y1" s="47" t="s">
        <v>626</v>
      </c>
      <c r="Z1" s="47" t="s">
        <v>826</v>
      </c>
      <c r="AA1" s="63" t="s">
        <v>864</v>
      </c>
      <c r="AB1" s="63" t="s">
        <v>864</v>
      </c>
    </row>
    <row r="2" spans="1:28" ht="38.25" customHeight="1" x14ac:dyDescent="0.2">
      <c r="A2" s="12" t="str">
        <f>CONCATENATE(MATCH(F2,IGNORE!$A$4:$A$6,0),".",D2,".",B2)</f>
        <v>2.2.22</v>
      </c>
      <c r="B2" s="12">
        <v>22</v>
      </c>
      <c r="C2" s="10" t="s">
        <v>48</v>
      </c>
      <c r="D2" s="10">
        <v>2</v>
      </c>
      <c r="E2" s="10" t="s">
        <v>30</v>
      </c>
      <c r="F2" s="9" t="s">
        <v>26</v>
      </c>
      <c r="G2" s="12" t="s">
        <v>49</v>
      </c>
      <c r="H2" s="12" t="s">
        <v>780</v>
      </c>
      <c r="I2" s="12" t="s">
        <v>779</v>
      </c>
      <c r="J2" s="12" t="s">
        <v>343</v>
      </c>
      <c r="K2" s="12"/>
      <c r="L2" s="12" t="s">
        <v>621</v>
      </c>
      <c r="M2" s="12" t="s">
        <v>622</v>
      </c>
      <c r="N2" s="12" t="s">
        <v>17</v>
      </c>
      <c r="O2" s="12" t="s">
        <v>27</v>
      </c>
      <c r="P2" s="12">
        <v>2</v>
      </c>
      <c r="Q2" s="12" t="s">
        <v>22</v>
      </c>
      <c r="R2" s="12"/>
      <c r="S2" s="12" t="s">
        <v>345</v>
      </c>
      <c r="T2" s="12"/>
      <c r="U2" s="12"/>
      <c r="V2" s="55">
        <f>IFERROR(INDEX('Indicators and weighting'!$G$10:$G$66,MATCH(H2,'Indicators and weighting'!$A$10:$A$66,0)),0)</f>
        <v>0</v>
      </c>
      <c r="W2" s="12"/>
      <c r="X2" s="12"/>
      <c r="Y2" s="34" t="s">
        <v>629</v>
      </c>
      <c r="Z2" s="60" t="s">
        <v>705</v>
      </c>
    </row>
    <row r="3" spans="1:28" ht="65" x14ac:dyDescent="0.2">
      <c r="A3" s="9" t="str">
        <f>CONCATENATE(MATCH(F3,IGNORE!$A$4:$A$6,0),".",D3,".",B3)</f>
        <v>2.2.23</v>
      </c>
      <c r="B3" s="9">
        <v>23</v>
      </c>
      <c r="C3" s="14" t="s">
        <v>48</v>
      </c>
      <c r="D3" s="14">
        <v>2</v>
      </c>
      <c r="E3" s="14" t="s">
        <v>30</v>
      </c>
      <c r="F3" s="9" t="s">
        <v>26</v>
      </c>
      <c r="G3" s="9" t="s">
        <v>49</v>
      </c>
      <c r="H3" s="9" t="s">
        <v>780</v>
      </c>
      <c r="I3" s="9" t="s">
        <v>373</v>
      </c>
      <c r="J3" s="9" t="s">
        <v>441</v>
      </c>
      <c r="K3" s="9" t="s">
        <v>442</v>
      </c>
      <c r="L3" s="9" t="s">
        <v>442</v>
      </c>
      <c r="M3" s="9" t="s">
        <v>344</v>
      </c>
      <c r="N3" s="9" t="s">
        <v>429</v>
      </c>
      <c r="O3" s="9"/>
      <c r="P3" s="9">
        <v>1</v>
      </c>
      <c r="Q3" s="9" t="s">
        <v>800</v>
      </c>
      <c r="R3" s="9"/>
      <c r="S3" s="9" t="s">
        <v>345</v>
      </c>
      <c r="T3" s="9"/>
      <c r="U3" s="9"/>
      <c r="V3" s="55">
        <f>IFERROR(INDEX('Indicators and weighting'!$G$10:$G$66,MATCH(H3,'Indicators and weighting'!$A$10:$A$66,0)),0)</f>
        <v>0</v>
      </c>
      <c r="W3" s="9"/>
      <c r="X3" s="9"/>
      <c r="Y3" s="34" t="s">
        <v>630</v>
      </c>
    </row>
    <row r="4" spans="1:28" ht="39" customHeight="1" x14ac:dyDescent="0.2">
      <c r="A4" s="9" t="str">
        <f>CONCATENATE(MATCH(F4,IGNORE!$A$4:$A$6,0),".",D4,".",B4)</f>
        <v>2.2.24</v>
      </c>
      <c r="B4" s="9">
        <v>24</v>
      </c>
      <c r="C4" s="10" t="s">
        <v>48</v>
      </c>
      <c r="D4" s="10">
        <v>2</v>
      </c>
      <c r="E4" s="10" t="s">
        <v>30</v>
      </c>
      <c r="F4" s="9" t="s">
        <v>26</v>
      </c>
      <c r="G4" s="9" t="s">
        <v>49</v>
      </c>
      <c r="H4" s="9" t="s">
        <v>780</v>
      </c>
      <c r="I4" s="27" t="s">
        <v>342</v>
      </c>
      <c r="J4" s="9" t="s">
        <v>443</v>
      </c>
      <c r="K4" s="9"/>
      <c r="L4" s="9" t="s">
        <v>444</v>
      </c>
      <c r="M4" s="9" t="s">
        <v>344</v>
      </c>
      <c r="N4" s="9" t="s">
        <v>429</v>
      </c>
      <c r="O4" s="9"/>
      <c r="P4" s="9">
        <v>1</v>
      </c>
      <c r="Q4" s="9" t="s">
        <v>800</v>
      </c>
      <c r="R4" s="9"/>
      <c r="S4" s="9" t="s">
        <v>345</v>
      </c>
      <c r="T4" s="9"/>
      <c r="U4" s="9"/>
      <c r="V4" s="55">
        <f>IFERROR(INDEX('Indicators and weighting'!$G$10:$G$66,MATCH(H4,'Indicators and weighting'!$A$10:$A$66,0)),0)</f>
        <v>0</v>
      </c>
      <c r="W4" s="9"/>
      <c r="X4" s="9"/>
      <c r="Y4" s="34" t="s">
        <v>629</v>
      </c>
      <c r="Z4" s="60" t="s">
        <v>863</v>
      </c>
      <c r="AA4" s="60"/>
    </row>
    <row r="5" spans="1:28" ht="52" x14ac:dyDescent="0.2">
      <c r="A5" s="9" t="str">
        <f>CONCATENATE(MATCH(F5,IGNORE!$A$4:$A$6,0),".",D5,".",B5)</f>
        <v>2.2.25</v>
      </c>
      <c r="B5" s="9">
        <v>25</v>
      </c>
      <c r="C5" s="14" t="s">
        <v>48</v>
      </c>
      <c r="D5" s="14">
        <v>2</v>
      </c>
      <c r="E5" s="14" t="s">
        <v>30</v>
      </c>
      <c r="F5" s="9" t="s">
        <v>26</v>
      </c>
      <c r="G5" s="9" t="s">
        <v>49</v>
      </c>
      <c r="H5" s="9" t="s">
        <v>780</v>
      </c>
      <c r="I5" s="9" t="s">
        <v>445</v>
      </c>
      <c r="J5" s="25" t="s">
        <v>446</v>
      </c>
      <c r="K5" s="9"/>
      <c r="L5" s="9" t="s">
        <v>447</v>
      </c>
      <c r="M5" s="9" t="s">
        <v>344</v>
      </c>
      <c r="N5" s="9" t="s">
        <v>429</v>
      </c>
      <c r="O5" s="9"/>
      <c r="P5" s="9">
        <v>1</v>
      </c>
      <c r="Q5" s="9" t="s">
        <v>800</v>
      </c>
      <c r="R5" s="9"/>
      <c r="S5" s="9" t="s">
        <v>345</v>
      </c>
      <c r="T5" s="9"/>
      <c r="U5" s="9"/>
      <c r="V5" s="55">
        <f>IFERROR(INDEX('Indicators and weighting'!$G$10:$G$66,MATCH(H5,'Indicators and weighting'!$A$10:$A$66,0)),0)</f>
        <v>0</v>
      </c>
      <c r="W5" s="9"/>
      <c r="X5" s="9"/>
      <c r="Y5" s="34" t="s">
        <v>629</v>
      </c>
      <c r="Z5" s="60" t="s">
        <v>834</v>
      </c>
    </row>
    <row r="6" spans="1:28" ht="26" x14ac:dyDescent="0.2">
      <c r="A6" s="9" t="str">
        <f>CONCATENATE(MATCH(F6,IGNORE!$A$4:$A$6,0),".",D6,".",B6)</f>
        <v>1.2.14</v>
      </c>
      <c r="B6" s="9">
        <v>14</v>
      </c>
      <c r="C6" s="10"/>
      <c r="D6" s="10">
        <v>2</v>
      </c>
      <c r="E6" s="10" t="s">
        <v>30</v>
      </c>
      <c r="F6" s="9" t="s">
        <v>872</v>
      </c>
      <c r="G6" s="9" t="s">
        <v>32</v>
      </c>
      <c r="H6" s="9" t="s">
        <v>32</v>
      </c>
      <c r="I6" s="9" t="s">
        <v>33</v>
      </c>
      <c r="J6" s="9" t="s">
        <v>19</v>
      </c>
      <c r="K6" s="9" t="s">
        <v>171</v>
      </c>
      <c r="L6" s="9"/>
      <c r="M6" s="9" t="s">
        <v>75</v>
      </c>
      <c r="N6" s="9" t="s">
        <v>426</v>
      </c>
      <c r="O6" s="9"/>
      <c r="P6" s="9">
        <v>1</v>
      </c>
      <c r="Q6" s="9"/>
      <c r="R6" s="9" t="s">
        <v>16</v>
      </c>
      <c r="S6" s="9"/>
      <c r="T6" s="9"/>
      <c r="U6" s="9"/>
      <c r="V6" s="55">
        <f>IFERROR(INDEX('Indicators and weighting'!$G$10:$G$66,MATCH(H6,'Indicators and weighting'!$A$10:$A$66,0)),0)</f>
        <v>0</v>
      </c>
      <c r="W6" s="9"/>
      <c r="X6" s="9"/>
      <c r="Y6" s="28" t="s">
        <v>627</v>
      </c>
    </row>
    <row r="7" spans="1:28" ht="39" x14ac:dyDescent="0.2">
      <c r="A7" s="9" t="str">
        <f>CONCATENATE(MATCH(F7,IGNORE!$A$4:$A$6,0),".",D7,".",B7)</f>
        <v>3.2.16</v>
      </c>
      <c r="B7" s="9">
        <v>16</v>
      </c>
      <c r="C7" s="10"/>
      <c r="D7" s="10">
        <v>2</v>
      </c>
      <c r="E7" s="10" t="s">
        <v>30</v>
      </c>
      <c r="F7" s="9" t="s">
        <v>366</v>
      </c>
      <c r="G7" s="9" t="s">
        <v>36</v>
      </c>
      <c r="H7" s="9" t="s">
        <v>36</v>
      </c>
      <c r="I7" s="9" t="s">
        <v>379</v>
      </c>
      <c r="J7" s="9" t="s">
        <v>833</v>
      </c>
      <c r="K7" s="9" t="s">
        <v>171</v>
      </c>
      <c r="L7" s="9"/>
      <c r="M7" s="9" t="s">
        <v>75</v>
      </c>
      <c r="N7" s="9" t="s">
        <v>426</v>
      </c>
      <c r="O7" s="9"/>
      <c r="P7" s="9">
        <v>1</v>
      </c>
      <c r="Q7" s="9"/>
      <c r="R7" s="9" t="s">
        <v>16</v>
      </c>
      <c r="S7" s="9"/>
      <c r="T7" s="9"/>
      <c r="U7" s="9"/>
      <c r="V7" s="55">
        <f>IFERROR(INDEX('Indicators and weighting'!$G$10:$G$66,MATCH(H7,'Indicators and weighting'!$A$10:$A$66,0)),0)</f>
        <v>0</v>
      </c>
      <c r="W7" s="9"/>
      <c r="X7" s="9"/>
      <c r="Y7" s="28" t="s">
        <v>628</v>
      </c>
    </row>
    <row r="8" spans="1:28" ht="351" x14ac:dyDescent="0.2">
      <c r="A8" s="9" t="str">
        <f>CONCATENATE(MATCH(F8,IGNORE!$A$4:$A$6,0),".",D8,".",B8)</f>
        <v>2.2.17</v>
      </c>
      <c r="B8" s="9">
        <v>17</v>
      </c>
      <c r="C8" s="24">
        <v>64</v>
      </c>
      <c r="D8" s="24">
        <v>2</v>
      </c>
      <c r="E8" s="24" t="s">
        <v>30</v>
      </c>
      <c r="F8" s="9" t="s">
        <v>26</v>
      </c>
      <c r="G8" s="9" t="s">
        <v>37</v>
      </c>
      <c r="H8" s="9" t="s">
        <v>37</v>
      </c>
      <c r="I8" s="9" t="s">
        <v>38</v>
      </c>
      <c r="J8" s="9" t="s">
        <v>39</v>
      </c>
      <c r="K8" s="9" t="s">
        <v>40</v>
      </c>
      <c r="L8" s="9" t="s">
        <v>41</v>
      </c>
      <c r="M8" s="9" t="s">
        <v>42</v>
      </c>
      <c r="N8" s="9" t="s">
        <v>429</v>
      </c>
      <c r="O8" s="9" t="s">
        <v>43</v>
      </c>
      <c r="P8" s="9">
        <v>1</v>
      </c>
      <c r="Q8" s="9"/>
      <c r="R8" s="9" t="s">
        <v>16</v>
      </c>
      <c r="S8" s="9" t="s">
        <v>347</v>
      </c>
      <c r="T8" s="9"/>
      <c r="U8" s="9"/>
      <c r="V8" s="55">
        <f>IFERROR(INDEX('Indicators and weighting'!$G$10:$G$66,MATCH(H8,'Indicators and weighting'!$A$10:$A$66,0)),0)</f>
        <v>1.984126984126984E-3</v>
      </c>
      <c r="W8" s="9"/>
      <c r="X8" s="9"/>
      <c r="Y8" s="28"/>
    </row>
    <row r="9" spans="1:28" ht="65" x14ac:dyDescent="0.2">
      <c r="A9" s="15" t="str">
        <f>CONCATENATE(MATCH(F9,IGNORE!$A$4:$A$6,0),".",D9,".",B9)</f>
        <v>2.2.183</v>
      </c>
      <c r="B9" s="15">
        <v>183</v>
      </c>
      <c r="C9" s="10">
        <v>284</v>
      </c>
      <c r="D9" s="10">
        <v>2</v>
      </c>
      <c r="E9" s="10"/>
      <c r="F9" s="15" t="s">
        <v>26</v>
      </c>
      <c r="G9" s="15"/>
      <c r="H9" s="15"/>
      <c r="I9" s="15" t="s">
        <v>708</v>
      </c>
      <c r="J9" s="15" t="s">
        <v>706</v>
      </c>
      <c r="K9" s="15"/>
      <c r="L9" s="15"/>
      <c r="M9" s="15" t="s">
        <v>707</v>
      </c>
      <c r="N9" s="15" t="s">
        <v>31</v>
      </c>
      <c r="O9" s="15"/>
      <c r="P9" s="15">
        <v>3</v>
      </c>
      <c r="Q9" s="15"/>
      <c r="R9" s="15" t="s">
        <v>705</v>
      </c>
      <c r="S9" s="15"/>
      <c r="T9" s="15"/>
      <c r="U9" s="15"/>
      <c r="V9" s="55">
        <f>IFERROR(INDEX('Indicators and weighting'!$G$10:$G$66,MATCH(H9,'Indicators and weighting'!$A$10:$A$66,0)),0)</f>
        <v>0</v>
      </c>
      <c r="W9" s="15"/>
      <c r="X9" s="15" t="s">
        <v>789</v>
      </c>
      <c r="Y9" s="28" t="s">
        <v>685</v>
      </c>
      <c r="Z9" s="60" t="s">
        <v>835</v>
      </c>
      <c r="AA9" s="60"/>
    </row>
    <row r="10" spans="1:28" ht="156" x14ac:dyDescent="0.2">
      <c r="A10" s="12" t="str">
        <f>CONCATENATE(MATCH(F10,IGNORE!$A$4:$A$6,0),".",D10,".",B10)</f>
        <v>1.2.15</v>
      </c>
      <c r="B10" s="12">
        <v>15</v>
      </c>
      <c r="C10" s="10">
        <v>68</v>
      </c>
      <c r="D10" s="10">
        <v>2</v>
      </c>
      <c r="E10" s="10" t="s">
        <v>30</v>
      </c>
      <c r="F10" s="12" t="s">
        <v>872</v>
      </c>
      <c r="G10" s="12" t="s">
        <v>34</v>
      </c>
      <c r="H10" s="12" t="s">
        <v>34</v>
      </c>
      <c r="I10" s="12" t="s">
        <v>35</v>
      </c>
      <c r="J10" s="12" t="s">
        <v>861</v>
      </c>
      <c r="K10" s="12" t="s">
        <v>860</v>
      </c>
      <c r="L10" s="12"/>
      <c r="M10" s="12" t="s">
        <v>862</v>
      </c>
      <c r="N10" s="12" t="s">
        <v>31</v>
      </c>
      <c r="O10" s="12"/>
      <c r="P10" s="12">
        <v>2</v>
      </c>
      <c r="Q10" s="12" t="s">
        <v>22</v>
      </c>
      <c r="R10" s="12"/>
      <c r="S10" s="13" t="s">
        <v>24</v>
      </c>
      <c r="T10" s="12"/>
      <c r="U10" s="12" t="s">
        <v>23</v>
      </c>
      <c r="V10" s="55">
        <f>IFERROR(INDEX('Indicators and weighting'!$G$10:$G$66,MATCH(H10,'Indicators and weighting'!$A$10:$A$66,0)),0)</f>
        <v>1.1904761904761904E-2</v>
      </c>
      <c r="W10" s="12"/>
      <c r="X10" s="12"/>
      <c r="Y10" s="28"/>
      <c r="AA10" s="61" t="s">
        <v>865</v>
      </c>
    </row>
    <row r="11" spans="1:28" ht="65" x14ac:dyDescent="0.2">
      <c r="A11" s="7" t="str">
        <f>CONCATENATE(MATCH(F11,IGNORE!$A$4:$A$6,0),".",D11,".",B11)</f>
        <v>2.2.xx</v>
      </c>
      <c r="B11" s="7" t="s">
        <v>421</v>
      </c>
      <c r="C11" s="23"/>
      <c r="D11" s="23">
        <v>2</v>
      </c>
      <c r="E11" s="23"/>
      <c r="F11" s="9" t="s">
        <v>26</v>
      </c>
      <c r="G11" s="9" t="s">
        <v>34</v>
      </c>
      <c r="H11" s="9" t="s">
        <v>34</v>
      </c>
      <c r="I11" s="9" t="s">
        <v>23</v>
      </c>
      <c r="J11" s="9" t="s">
        <v>709</v>
      </c>
      <c r="K11" s="9" t="s">
        <v>711</v>
      </c>
      <c r="L11" s="9" t="s">
        <v>712</v>
      </c>
      <c r="M11" s="9" t="s">
        <v>710</v>
      </c>
      <c r="N11" s="9" t="s">
        <v>426</v>
      </c>
      <c r="O11" s="7"/>
      <c r="P11" s="7">
        <v>3</v>
      </c>
      <c r="Q11" s="7"/>
      <c r="R11" s="7"/>
      <c r="S11" s="7"/>
      <c r="T11" s="7"/>
      <c r="U11" s="7"/>
      <c r="V11" s="55">
        <f>IFERROR(INDEX('Indicators and weighting'!$G$10:$G$66,MATCH(H11,'Indicators and weighting'!$A$10:$A$66,0)),0)</f>
        <v>1.1904761904761904E-2</v>
      </c>
      <c r="W11" s="7"/>
      <c r="X11" s="7"/>
      <c r="Y11" s="28" t="s">
        <v>689</v>
      </c>
      <c r="AA11" s="61" t="s">
        <v>865</v>
      </c>
    </row>
    <row r="12" spans="1:28" ht="66" x14ac:dyDescent="0.2">
      <c r="A12" s="9" t="str">
        <f>CONCATENATE(MATCH(F12,IGNORE!$A$4:$A$6,0),".",D12,".",B12)</f>
        <v>2.2.26</v>
      </c>
      <c r="B12" s="9">
        <v>26</v>
      </c>
      <c r="C12" s="10">
        <v>34</v>
      </c>
      <c r="D12" s="10">
        <v>2</v>
      </c>
      <c r="E12" s="10" t="s">
        <v>30</v>
      </c>
      <c r="F12" s="9" t="s">
        <v>26</v>
      </c>
      <c r="G12" s="9" t="s">
        <v>50</v>
      </c>
      <c r="H12" s="9" t="s">
        <v>50</v>
      </c>
      <c r="I12" s="9" t="s">
        <v>380</v>
      </c>
      <c r="J12" s="9" t="s">
        <v>381</v>
      </c>
      <c r="K12" s="9" t="s">
        <v>51</v>
      </c>
      <c r="L12" s="25" t="s">
        <v>52</v>
      </c>
      <c r="M12" s="9" t="s">
        <v>53</v>
      </c>
      <c r="N12" s="9" t="s">
        <v>429</v>
      </c>
      <c r="O12" s="9"/>
      <c r="P12" s="9">
        <v>1</v>
      </c>
      <c r="Q12" s="9" t="s">
        <v>800</v>
      </c>
      <c r="R12" s="9"/>
      <c r="S12" s="9" t="s">
        <v>20</v>
      </c>
      <c r="T12" s="9"/>
      <c r="U12" s="9"/>
      <c r="V12" s="55">
        <f>IFERROR(INDEX('Indicators and weighting'!$G$10:$G$66,MATCH(H12,'Indicators and weighting'!$A$10:$A$66,0)),0)</f>
        <v>1.1904761904761904E-2</v>
      </c>
      <c r="W12" s="9"/>
      <c r="X12" s="9" t="s">
        <v>784</v>
      </c>
      <c r="Y12" s="28"/>
      <c r="Z12" s="60" t="s">
        <v>836</v>
      </c>
      <c r="AA12" s="60"/>
    </row>
    <row r="13" spans="1:28" ht="91" x14ac:dyDescent="0.2">
      <c r="A13" s="15" t="str">
        <f>CONCATENATE(MATCH(F13,IGNORE!$A$4:$A$6,0),".",D13,".",B13)</f>
        <v>2.2.27</v>
      </c>
      <c r="B13" s="15">
        <v>27</v>
      </c>
      <c r="C13" s="14">
        <v>267</v>
      </c>
      <c r="D13" s="14">
        <v>2</v>
      </c>
      <c r="E13" s="14" t="s">
        <v>30</v>
      </c>
      <c r="F13" s="15" t="s">
        <v>26</v>
      </c>
      <c r="G13" s="15" t="s">
        <v>54</v>
      </c>
      <c r="H13" s="15" t="s">
        <v>54</v>
      </c>
      <c r="I13" s="15" t="s">
        <v>735</v>
      </c>
      <c r="J13" s="15" t="s">
        <v>736</v>
      </c>
      <c r="K13" s="15" t="s">
        <v>737</v>
      </c>
      <c r="L13" s="15"/>
      <c r="M13" s="15" t="s">
        <v>738</v>
      </c>
      <c r="N13" s="15" t="s">
        <v>31</v>
      </c>
      <c r="O13" s="15"/>
      <c r="P13" s="15">
        <v>3</v>
      </c>
      <c r="Q13" s="15"/>
      <c r="R13" s="15"/>
      <c r="S13" s="15" t="s">
        <v>20</v>
      </c>
      <c r="T13" s="15"/>
      <c r="U13" s="15"/>
      <c r="V13" s="55">
        <f>IFERROR(INDEX('Indicators and weighting'!$G$10:$G$66,MATCH(H13,'Indicators and weighting'!$A$10:$A$66,0)),0)</f>
        <v>0</v>
      </c>
      <c r="W13" s="15"/>
      <c r="X13" s="15"/>
      <c r="Y13" s="28" t="s">
        <v>631</v>
      </c>
      <c r="Z13" s="60" t="s">
        <v>837</v>
      </c>
      <c r="AA13" s="61" t="s">
        <v>865</v>
      </c>
    </row>
    <row r="14" spans="1:28" ht="52" x14ac:dyDescent="0.2">
      <c r="A14" s="9" t="str">
        <f>CONCATENATE(MATCH(F14,IGNORE!$A$4:$A$6,0),".",D14,".",B14)</f>
        <v>2.2.28</v>
      </c>
      <c r="B14" s="9">
        <v>28</v>
      </c>
      <c r="C14" s="10"/>
      <c r="D14" s="10">
        <v>2</v>
      </c>
      <c r="E14" s="10" t="s">
        <v>30</v>
      </c>
      <c r="F14" s="9" t="s">
        <v>26</v>
      </c>
      <c r="G14" s="9" t="s">
        <v>55</v>
      </c>
      <c r="H14" s="9" t="s">
        <v>55</v>
      </c>
      <c r="I14" s="9" t="s">
        <v>56</v>
      </c>
      <c r="J14" s="9" t="s">
        <v>57</v>
      </c>
      <c r="K14" s="9" t="s">
        <v>448</v>
      </c>
      <c r="L14" s="9" t="s">
        <v>58</v>
      </c>
      <c r="M14" s="9" t="s">
        <v>449</v>
      </c>
      <c r="N14" s="9" t="s">
        <v>426</v>
      </c>
      <c r="O14" s="9"/>
      <c r="P14" s="9">
        <v>1</v>
      </c>
      <c r="Q14" s="9"/>
      <c r="R14" s="9"/>
      <c r="S14" s="9"/>
      <c r="T14" s="9"/>
      <c r="U14" s="9"/>
      <c r="V14" s="55">
        <f>IFERROR(INDEX('Indicators and weighting'!$G$10:$G$66,MATCH(H14,'Indicators and weighting'!$A$10:$A$66,0)),0)</f>
        <v>3.968253968253968E-3</v>
      </c>
      <c r="W14" s="9"/>
      <c r="X14" s="9"/>
      <c r="Y14" s="28"/>
    </row>
    <row r="15" spans="1:28" ht="26" x14ac:dyDescent="0.2">
      <c r="A15" s="9" t="str">
        <f>CONCATENATE(MATCH(F15,IGNORE!$A$4:$A$6,0),".",D15,".",B15)</f>
        <v>2.2.29</v>
      </c>
      <c r="B15" s="9">
        <v>29</v>
      </c>
      <c r="C15" s="24"/>
      <c r="D15" s="24">
        <v>2</v>
      </c>
      <c r="E15" s="24" t="s">
        <v>30</v>
      </c>
      <c r="F15" s="9" t="s">
        <v>26</v>
      </c>
      <c r="G15" s="9" t="s">
        <v>55</v>
      </c>
      <c r="H15" s="9" t="s">
        <v>55</v>
      </c>
      <c r="I15" s="9" t="s">
        <v>59</v>
      </c>
      <c r="J15" s="9" t="s">
        <v>450</v>
      </c>
      <c r="K15" s="9" t="s">
        <v>451</v>
      </c>
      <c r="L15" s="9" t="s">
        <v>452</v>
      </c>
      <c r="M15" s="9" t="s">
        <v>449</v>
      </c>
      <c r="N15" s="9" t="s">
        <v>426</v>
      </c>
      <c r="O15" s="9"/>
      <c r="P15" s="9">
        <v>1</v>
      </c>
      <c r="Q15" s="9"/>
      <c r="R15" s="9"/>
      <c r="S15" s="9"/>
      <c r="T15" s="9"/>
      <c r="U15" s="9"/>
      <c r="V15" s="55">
        <f>IFERROR(INDEX('Indicators and weighting'!$G$10:$G$66,MATCH(H15,'Indicators and weighting'!$A$10:$A$66,0)),0)</f>
        <v>3.968253968253968E-3</v>
      </c>
      <c r="W15" s="9"/>
      <c r="X15" s="16"/>
      <c r="Y15" s="28"/>
    </row>
    <row r="16" spans="1:28" ht="52" x14ac:dyDescent="0.2">
      <c r="A16" s="9" t="str">
        <f>CONCATENATE(MATCH(F16,IGNORE!$A$4:$A$6,0),".",D16,".",B16)</f>
        <v>2.2.30</v>
      </c>
      <c r="B16" s="9">
        <v>30</v>
      </c>
      <c r="C16" s="10"/>
      <c r="D16" s="10">
        <v>2</v>
      </c>
      <c r="E16" s="10" t="s">
        <v>30</v>
      </c>
      <c r="F16" s="9" t="s">
        <v>26</v>
      </c>
      <c r="G16" s="9" t="s">
        <v>55</v>
      </c>
      <c r="H16" s="9" t="s">
        <v>55</v>
      </c>
      <c r="I16" s="9" t="s">
        <v>453</v>
      </c>
      <c r="J16" s="9" t="s">
        <v>454</v>
      </c>
      <c r="K16" s="9" t="s">
        <v>60</v>
      </c>
      <c r="L16" s="9" t="s">
        <v>61</v>
      </c>
      <c r="M16" s="9" t="s">
        <v>449</v>
      </c>
      <c r="N16" s="9" t="s">
        <v>426</v>
      </c>
      <c r="O16" s="9"/>
      <c r="P16" s="9">
        <v>1</v>
      </c>
      <c r="Q16" s="9"/>
      <c r="R16" s="9"/>
      <c r="S16" s="9"/>
      <c r="T16" s="9"/>
      <c r="U16" s="9"/>
      <c r="V16" s="55">
        <f>IFERROR(INDEX('Indicators and weighting'!$G$10:$G$66,MATCH(H16,'Indicators and weighting'!$A$10:$A$66,0)),0)</f>
        <v>3.968253968253968E-3</v>
      </c>
      <c r="W16" s="9"/>
      <c r="X16" s="16" t="s">
        <v>817</v>
      </c>
      <c r="Y16" s="28"/>
    </row>
    <row r="17" spans="1:28" ht="40" x14ac:dyDescent="0.2">
      <c r="A17" s="9" t="str">
        <f>CONCATENATE(MATCH(F17,IGNORE!$A$4:$A$6,0),".",D17,".",B17)</f>
        <v>2.2.18</v>
      </c>
      <c r="B17" s="9">
        <v>18</v>
      </c>
      <c r="C17" s="10"/>
      <c r="D17" s="10">
        <v>2</v>
      </c>
      <c r="E17" s="10" t="s">
        <v>30</v>
      </c>
      <c r="F17" s="9" t="s">
        <v>26</v>
      </c>
      <c r="G17" s="9" t="s">
        <v>44</v>
      </c>
      <c r="H17" s="9" t="s">
        <v>37</v>
      </c>
      <c r="I17" s="9" t="s">
        <v>430</v>
      </c>
      <c r="J17" s="9" t="s">
        <v>45</v>
      </c>
      <c r="K17" s="9"/>
      <c r="L17" s="9" t="s">
        <v>46</v>
      </c>
      <c r="M17" s="9" t="s">
        <v>42</v>
      </c>
      <c r="N17" s="9" t="s">
        <v>429</v>
      </c>
      <c r="O17" s="9" t="s">
        <v>47</v>
      </c>
      <c r="P17" s="9">
        <v>1</v>
      </c>
      <c r="Q17" s="9"/>
      <c r="R17" s="9"/>
      <c r="S17" s="9"/>
      <c r="T17" s="9"/>
      <c r="U17" s="9"/>
      <c r="V17" s="55">
        <f>IFERROR(INDEX('Indicators and weighting'!$G$10:$G$66,MATCH(H17,'Indicators and weighting'!$A$10:$A$66,0)),0)</f>
        <v>1.984126984126984E-3</v>
      </c>
      <c r="W17" s="9"/>
      <c r="X17" s="9"/>
      <c r="Y17" s="28"/>
      <c r="Z17" s="60" t="s">
        <v>838</v>
      </c>
      <c r="AA17" s="61"/>
    </row>
    <row r="18" spans="1:28" ht="27" x14ac:dyDescent="0.2">
      <c r="A18" s="9" t="str">
        <f>CONCATENATE(MATCH(F18,IGNORE!$A$4:$A$6,0),".",D18,".",B18)</f>
        <v>2.2.19</v>
      </c>
      <c r="B18" s="9">
        <v>19</v>
      </c>
      <c r="C18" s="24"/>
      <c r="D18" s="24">
        <v>2</v>
      </c>
      <c r="E18" s="24" t="s">
        <v>30</v>
      </c>
      <c r="F18" s="9" t="s">
        <v>26</v>
      </c>
      <c r="G18" s="9" t="s">
        <v>44</v>
      </c>
      <c r="H18" s="9" t="s">
        <v>37</v>
      </c>
      <c r="I18" s="9" t="s">
        <v>431</v>
      </c>
      <c r="J18" s="9" t="s">
        <v>432</v>
      </c>
      <c r="K18" s="9"/>
      <c r="L18" s="9" t="s">
        <v>433</v>
      </c>
      <c r="M18" s="9" t="s">
        <v>42</v>
      </c>
      <c r="N18" s="9" t="s">
        <v>429</v>
      </c>
      <c r="O18" s="9"/>
      <c r="P18" s="9">
        <v>1</v>
      </c>
      <c r="Q18" s="9"/>
      <c r="R18" s="9"/>
      <c r="S18" s="9"/>
      <c r="T18" s="9"/>
      <c r="U18" s="9"/>
      <c r="V18" s="55">
        <f>IFERROR(INDEX('Indicators and weighting'!$G$10:$G$66,MATCH(H18,'Indicators and weighting'!$A$10:$A$66,0)),0)</f>
        <v>1.984126984126984E-3</v>
      </c>
      <c r="W18" s="9"/>
      <c r="X18" s="9"/>
      <c r="Y18" s="28"/>
      <c r="Z18" s="60" t="s">
        <v>839</v>
      </c>
    </row>
    <row r="19" spans="1:28" ht="27" x14ac:dyDescent="0.2">
      <c r="A19" s="9" t="str">
        <f>CONCATENATE(MATCH(F19,IGNORE!$A$4:$A$6,0),".",D19,".",B19)</f>
        <v>2.2.20</v>
      </c>
      <c r="B19" s="9">
        <v>20</v>
      </c>
      <c r="C19" s="10"/>
      <c r="D19" s="10">
        <v>2</v>
      </c>
      <c r="E19" s="10" t="s">
        <v>30</v>
      </c>
      <c r="F19" s="9" t="s">
        <v>26</v>
      </c>
      <c r="G19" s="9" t="s">
        <v>44</v>
      </c>
      <c r="H19" s="9" t="s">
        <v>37</v>
      </c>
      <c r="I19" s="9" t="s">
        <v>434</v>
      </c>
      <c r="J19" s="9" t="s">
        <v>435</v>
      </c>
      <c r="K19" s="9"/>
      <c r="L19" s="9" t="s">
        <v>436</v>
      </c>
      <c r="M19" s="9" t="s">
        <v>42</v>
      </c>
      <c r="N19" s="9" t="s">
        <v>429</v>
      </c>
      <c r="O19" s="9"/>
      <c r="P19" s="9">
        <v>1</v>
      </c>
      <c r="Q19" s="9"/>
      <c r="R19" s="9"/>
      <c r="S19" s="9"/>
      <c r="T19" s="9"/>
      <c r="U19" s="9"/>
      <c r="V19" s="55">
        <f>IFERROR(INDEX('Indicators and weighting'!$G$10:$G$66,MATCH(H19,'Indicators and weighting'!$A$10:$A$66,0)),0)</f>
        <v>1.984126984126984E-3</v>
      </c>
      <c r="W19" s="9"/>
      <c r="X19" s="9"/>
      <c r="Y19" s="28"/>
      <c r="Z19" s="60" t="s">
        <v>827</v>
      </c>
    </row>
    <row r="20" spans="1:28" ht="65" x14ac:dyDescent="0.2">
      <c r="A20" s="9" t="str">
        <f>CONCATENATE(MATCH(F20,IGNORE!$A$4:$A$6,0),".",D20,".",B20)</f>
        <v>2.2.21</v>
      </c>
      <c r="B20" s="9">
        <v>21</v>
      </c>
      <c r="C20" s="24"/>
      <c r="D20" s="24">
        <v>2</v>
      </c>
      <c r="E20" s="24" t="s">
        <v>30</v>
      </c>
      <c r="F20" s="9" t="s">
        <v>26</v>
      </c>
      <c r="G20" s="9" t="s">
        <v>44</v>
      </c>
      <c r="H20" s="9" t="s">
        <v>37</v>
      </c>
      <c r="I20" s="9" t="s">
        <v>437</v>
      </c>
      <c r="J20" s="9" t="s">
        <v>438</v>
      </c>
      <c r="K20" s="9" t="s">
        <v>439</v>
      </c>
      <c r="L20" s="9" t="s">
        <v>440</v>
      </c>
      <c r="M20" s="9" t="s">
        <v>42</v>
      </c>
      <c r="N20" s="9" t="s">
        <v>429</v>
      </c>
      <c r="O20" s="9"/>
      <c r="P20" s="9">
        <v>1</v>
      </c>
      <c r="Q20" s="9" t="s">
        <v>800</v>
      </c>
      <c r="R20" s="9"/>
      <c r="S20" s="9" t="s">
        <v>346</v>
      </c>
      <c r="T20" s="9"/>
      <c r="U20" s="9"/>
      <c r="V20" s="55">
        <f>IFERROR(INDEX('Indicators and weighting'!$G$10:$G$66,MATCH(H20,'Indicators and weighting'!$A$10:$A$66,0)),0)</f>
        <v>1.984126984126984E-3</v>
      </c>
      <c r="W20" s="9"/>
      <c r="X20" s="9"/>
      <c r="Y20" s="28"/>
    </row>
    <row r="21" spans="1:28" ht="169" x14ac:dyDescent="0.2">
      <c r="A21" s="7" t="str">
        <f>CONCATENATE(MATCH(F21,IGNORE!$A$4:$A$6,0),".",D21,".",B21)</f>
        <v>2.2.205</v>
      </c>
      <c r="B21" s="7">
        <v>205</v>
      </c>
      <c r="C21" s="7"/>
      <c r="D21" s="7">
        <v>2</v>
      </c>
      <c r="E21" s="7"/>
      <c r="F21" s="9" t="s">
        <v>26</v>
      </c>
      <c r="G21" s="22" t="s">
        <v>409</v>
      </c>
      <c r="H21" s="22" t="s">
        <v>37</v>
      </c>
      <c r="I21" s="22" t="s">
        <v>410</v>
      </c>
      <c r="J21" s="22" t="s">
        <v>411</v>
      </c>
      <c r="K21" s="22" t="s">
        <v>412</v>
      </c>
      <c r="L21" s="22" t="s">
        <v>413</v>
      </c>
      <c r="M21" s="22" t="s">
        <v>414</v>
      </c>
      <c r="N21" s="22" t="s">
        <v>620</v>
      </c>
      <c r="O21" s="7"/>
      <c r="P21" s="7">
        <v>1</v>
      </c>
      <c r="Q21" s="7"/>
      <c r="R21" s="7"/>
      <c r="S21" s="7"/>
      <c r="T21" s="7"/>
      <c r="U21" s="7"/>
      <c r="V21" s="55">
        <f>IFERROR(INDEX('Indicators and weighting'!$G$10:$G$66,MATCH(H21,'Indicators and weighting'!$A$10:$A$66,0)),0)</f>
        <v>1.984126984126984E-3</v>
      </c>
      <c r="W21" s="7"/>
      <c r="X21" s="7"/>
      <c r="Y21" s="28"/>
    </row>
    <row r="22" spans="1:28" ht="204" customHeight="1" x14ac:dyDescent="0.2">
      <c r="A22" s="7" t="str">
        <f>CONCATENATE(MATCH(F22,IGNORE!$A$4:$A$6,0),".",D22,".",B22)</f>
        <v>2.2.206</v>
      </c>
      <c r="B22" s="7">
        <v>206</v>
      </c>
      <c r="C22" s="7"/>
      <c r="D22" s="7">
        <v>2</v>
      </c>
      <c r="E22" s="7"/>
      <c r="F22" s="9" t="s">
        <v>26</v>
      </c>
      <c r="G22" s="22" t="s">
        <v>415</v>
      </c>
      <c r="H22" s="22" t="s">
        <v>37</v>
      </c>
      <c r="I22" s="22" t="s">
        <v>416</v>
      </c>
      <c r="J22" s="22" t="s">
        <v>417</v>
      </c>
      <c r="K22" s="22" t="s">
        <v>418</v>
      </c>
      <c r="L22" s="22" t="s">
        <v>419</v>
      </c>
      <c r="M22" s="22" t="s">
        <v>420</v>
      </c>
      <c r="N22" s="22" t="s">
        <v>428</v>
      </c>
      <c r="O22" s="7"/>
      <c r="P22" s="7">
        <v>1</v>
      </c>
      <c r="Q22" s="7"/>
      <c r="R22" s="7"/>
      <c r="S22" s="7"/>
      <c r="T22" s="7"/>
      <c r="U22" s="7"/>
      <c r="V22" s="55">
        <f>IFERROR(INDEX('Indicators and weighting'!$G$10:$G$66,MATCH(H22,'Indicators and weighting'!$A$10:$A$66,0)),0)</f>
        <v>1.984126984126984E-3</v>
      </c>
      <c r="W22" s="7"/>
      <c r="X22" s="7"/>
      <c r="Y22" s="28"/>
      <c r="Z22" s="60" t="s">
        <v>840</v>
      </c>
    </row>
    <row r="23" spans="1:28" ht="143" x14ac:dyDescent="0.2">
      <c r="A23" s="7" t="str">
        <f>CONCATENATE(MATCH(F23,IGNORE!$A$4:$A$6,0),".",D23,".",B23)</f>
        <v>3.2.xx</v>
      </c>
      <c r="B23" s="7" t="s">
        <v>421</v>
      </c>
      <c r="C23" s="7"/>
      <c r="D23" s="7">
        <v>2</v>
      </c>
      <c r="E23" s="7"/>
      <c r="F23" s="9" t="s">
        <v>366</v>
      </c>
      <c r="G23" s="11" t="s">
        <v>425</v>
      </c>
      <c r="H23" s="11" t="s">
        <v>773</v>
      </c>
      <c r="I23" s="11" t="s">
        <v>774</v>
      </c>
      <c r="J23" s="11" t="s">
        <v>422</v>
      </c>
      <c r="K23" s="11" t="s">
        <v>423</v>
      </c>
      <c r="L23" s="11" t="s">
        <v>424</v>
      </c>
      <c r="M23" s="11" t="s">
        <v>427</v>
      </c>
      <c r="N23" s="11" t="s">
        <v>428</v>
      </c>
      <c r="O23" s="7"/>
      <c r="P23" s="7">
        <v>1</v>
      </c>
      <c r="Q23" s="7"/>
      <c r="R23" s="7" t="s">
        <v>705</v>
      </c>
      <c r="S23" s="7"/>
      <c r="T23" s="7"/>
      <c r="U23" s="7"/>
      <c r="V23" s="55">
        <f>IFERROR(INDEX('Indicators and weighting'!$G$10:$G$66,MATCH(H23,'Indicators and weighting'!$A$10:$A$66,0)),0)</f>
        <v>0</v>
      </c>
      <c r="W23" s="7"/>
      <c r="X23" s="7" t="s">
        <v>775</v>
      </c>
      <c r="Y23" s="28" t="s">
        <v>688</v>
      </c>
      <c r="Z23" s="60" t="s">
        <v>828</v>
      </c>
    </row>
    <row r="24" spans="1:28" ht="26" x14ac:dyDescent="0.2">
      <c r="A24" s="12" t="str">
        <f>CONCATENATE(MATCH(F24,IGNORE!$A$4:$A$6,0),".",D24,".",B24)</f>
        <v>3.3.xxx</v>
      </c>
      <c r="B24" s="12" t="s">
        <v>690</v>
      </c>
      <c r="C24" s="10"/>
      <c r="D24" s="10">
        <v>3</v>
      </c>
      <c r="E24" s="10"/>
      <c r="F24" s="12" t="s">
        <v>366</v>
      </c>
      <c r="G24" s="12"/>
      <c r="H24" s="12" t="s">
        <v>755</v>
      </c>
      <c r="I24" s="12" t="s">
        <v>106</v>
      </c>
      <c r="J24" s="25"/>
      <c r="K24" s="25"/>
      <c r="L24" s="25"/>
      <c r="M24" s="25"/>
      <c r="N24" s="25"/>
      <c r="O24" s="12"/>
      <c r="P24" s="12">
        <v>3</v>
      </c>
      <c r="Q24" s="12" t="s">
        <v>800</v>
      </c>
      <c r="R24" s="12"/>
      <c r="S24" s="12"/>
      <c r="T24" s="12"/>
      <c r="U24" s="12"/>
      <c r="V24" s="55">
        <f>IFERROR(INDEX('Indicators and weighting'!$G$10:$G$66,MATCH(H24,'Indicators and weighting'!$A$10:$A$66,0)),0)</f>
        <v>1.953125E-3</v>
      </c>
      <c r="W24" s="12"/>
      <c r="X24" s="12"/>
      <c r="AA24" s="61" t="s">
        <v>866</v>
      </c>
    </row>
    <row r="25" spans="1:28" ht="338" x14ac:dyDescent="0.2">
      <c r="A25" s="9" t="str">
        <f>CONCATENATE(MATCH(F25,IGNORE!$A$4:$A$6,0),".",D25,".",B25)</f>
        <v>1.3.35</v>
      </c>
      <c r="B25" s="9">
        <v>35</v>
      </c>
      <c r="C25" s="24"/>
      <c r="D25" s="24">
        <v>3</v>
      </c>
      <c r="E25" s="24" t="s">
        <v>62</v>
      </c>
      <c r="F25" s="9" t="s">
        <v>872</v>
      </c>
      <c r="G25" s="9" t="s">
        <v>63</v>
      </c>
      <c r="H25" s="9" t="s">
        <v>63</v>
      </c>
      <c r="I25" s="9" t="s">
        <v>455</v>
      </c>
      <c r="J25" s="9" t="s">
        <v>456</v>
      </c>
      <c r="K25" s="9" t="s">
        <v>457</v>
      </c>
      <c r="L25" s="9"/>
      <c r="M25" s="9" t="s">
        <v>458</v>
      </c>
      <c r="N25" s="9" t="s">
        <v>426</v>
      </c>
      <c r="O25" s="9" t="s">
        <v>340</v>
      </c>
      <c r="P25" s="9">
        <v>1</v>
      </c>
      <c r="Q25" s="9"/>
      <c r="R25" s="9"/>
      <c r="S25" s="9"/>
      <c r="T25" s="9" t="s">
        <v>25</v>
      </c>
      <c r="U25" s="9"/>
      <c r="V25" s="55">
        <f>IFERROR(INDEX('Indicators and weighting'!$G$10:$G$66,MATCH(H25,'Indicators and weighting'!$A$10:$A$66,0)),0)</f>
        <v>0</v>
      </c>
      <c r="W25" s="9"/>
      <c r="X25" s="9"/>
      <c r="Y25" s="28" t="s">
        <v>632</v>
      </c>
      <c r="AA25" s="61" t="s">
        <v>866</v>
      </c>
    </row>
    <row r="26" spans="1:28" ht="104" x14ac:dyDescent="0.2">
      <c r="A26" s="9" t="str">
        <f>CONCATENATE(MATCH(F26,IGNORE!$A$4:$A$6,0),".",D26,".",B26)</f>
        <v>1.3.64</v>
      </c>
      <c r="B26" s="9">
        <v>64</v>
      </c>
      <c r="C26" s="14"/>
      <c r="D26" s="14">
        <v>3</v>
      </c>
      <c r="E26" s="14" t="s">
        <v>99</v>
      </c>
      <c r="F26" s="9" t="s">
        <v>872</v>
      </c>
      <c r="G26" s="9" t="s">
        <v>116</v>
      </c>
      <c r="H26" s="9" t="s">
        <v>777</v>
      </c>
      <c r="I26" s="9" t="s">
        <v>117</v>
      </c>
      <c r="J26" s="9" t="s">
        <v>484</v>
      </c>
      <c r="K26" s="9" t="s">
        <v>118</v>
      </c>
      <c r="L26" s="9"/>
      <c r="M26" s="9" t="s">
        <v>485</v>
      </c>
      <c r="N26" s="9" t="s">
        <v>429</v>
      </c>
      <c r="O26" s="9"/>
      <c r="P26" s="9">
        <v>1</v>
      </c>
      <c r="Q26" s="9"/>
      <c r="R26" s="9"/>
      <c r="S26" s="9"/>
      <c r="T26" s="9"/>
      <c r="U26" s="9"/>
      <c r="V26" s="55">
        <f>IFERROR(INDEX('Indicators and weighting'!$G$10:$G$66,MATCH(H26,'Indicators and weighting'!$A$10:$A$66,0)),0)</f>
        <v>1.3157894736842105E-2</v>
      </c>
      <c r="W26" s="9"/>
      <c r="X26" s="9" t="s">
        <v>360</v>
      </c>
      <c r="Y26" s="28" t="s">
        <v>640</v>
      </c>
      <c r="AA26" s="61" t="s">
        <v>866</v>
      </c>
    </row>
    <row r="27" spans="1:28" ht="104" x14ac:dyDescent="0.2">
      <c r="A27" s="9" t="str">
        <f>CONCATENATE(MATCH(F27,IGNORE!$A$4:$A$6,0),".",D27,".",B27)</f>
        <v>3.3.66</v>
      </c>
      <c r="B27" s="9">
        <v>66</v>
      </c>
      <c r="C27" s="10"/>
      <c r="D27" s="10">
        <v>3</v>
      </c>
      <c r="E27" s="10" t="s">
        <v>99</v>
      </c>
      <c r="F27" s="9" t="s">
        <v>366</v>
      </c>
      <c r="G27" s="9" t="s">
        <v>100</v>
      </c>
      <c r="H27" s="9" t="s">
        <v>100</v>
      </c>
      <c r="I27" s="9" t="s">
        <v>119</v>
      </c>
      <c r="J27" s="9" t="s">
        <v>486</v>
      </c>
      <c r="K27" s="9" t="s">
        <v>487</v>
      </c>
      <c r="L27" s="9"/>
      <c r="M27" s="9" t="s">
        <v>488</v>
      </c>
      <c r="N27" s="9" t="s">
        <v>429</v>
      </c>
      <c r="O27" s="9"/>
      <c r="P27" s="9">
        <v>1</v>
      </c>
      <c r="Q27" s="9"/>
      <c r="R27" s="9"/>
      <c r="S27" s="9"/>
      <c r="T27" s="9"/>
      <c r="U27" s="9"/>
      <c r="V27" s="55">
        <f>IFERROR(INDEX('Indicators and weighting'!$G$10:$G$66,MATCH(H27,'Indicators and weighting'!$A$10:$A$66,0)),0)</f>
        <v>1.5625E-2</v>
      </c>
      <c r="W27" s="9"/>
      <c r="X27" s="9"/>
      <c r="Y27" s="28"/>
      <c r="AA27" s="61" t="s">
        <v>866</v>
      </c>
    </row>
    <row r="28" spans="1:28" ht="182" x14ac:dyDescent="0.2">
      <c r="A28" s="12" t="str">
        <f>CONCATENATE(MATCH(F28,IGNORE!$A$4:$A$6,0),".",D28,".",B28)</f>
        <v>2.3.43</v>
      </c>
      <c r="B28" s="12">
        <v>43</v>
      </c>
      <c r="C28" s="10">
        <v>241</v>
      </c>
      <c r="D28" s="10">
        <v>3</v>
      </c>
      <c r="E28" s="10" t="s">
        <v>64</v>
      </c>
      <c r="F28" s="12" t="s">
        <v>26</v>
      </c>
      <c r="G28" s="12" t="s">
        <v>76</v>
      </c>
      <c r="H28" s="12" t="s">
        <v>76</v>
      </c>
      <c r="I28" s="12" t="s">
        <v>813</v>
      </c>
      <c r="J28" s="12" t="s">
        <v>377</v>
      </c>
      <c r="K28" s="12" t="s">
        <v>459</v>
      </c>
      <c r="L28" s="12"/>
      <c r="M28" s="12" t="s">
        <v>378</v>
      </c>
      <c r="N28" s="12" t="s">
        <v>31</v>
      </c>
      <c r="O28" s="12" t="s">
        <v>78</v>
      </c>
      <c r="P28" s="12">
        <v>2</v>
      </c>
      <c r="Q28" s="12"/>
      <c r="R28" s="12" t="s">
        <v>16</v>
      </c>
      <c r="S28" s="13" t="s">
        <v>322</v>
      </c>
      <c r="T28" s="12" t="s">
        <v>80</v>
      </c>
      <c r="U28" s="12" t="s">
        <v>77</v>
      </c>
      <c r="V28" s="55">
        <f>IFERROR(INDEX('Indicators and weighting'!$G$10:$G$66,MATCH(H28,'Indicators and weighting'!$A$10:$A$66,0)),0)</f>
        <v>0</v>
      </c>
      <c r="W28" s="12"/>
      <c r="X28" s="12" t="s">
        <v>79</v>
      </c>
      <c r="Y28" s="28" t="s">
        <v>635</v>
      </c>
    </row>
    <row r="29" spans="1:28" ht="135" x14ac:dyDescent="0.2">
      <c r="A29" s="12" t="str">
        <f>CONCATENATE(MATCH(F29,IGNORE!$A$4:$A$6,0),".",D29,".",B29)</f>
        <v>1.3.38</v>
      </c>
      <c r="B29" s="12">
        <v>38</v>
      </c>
      <c r="C29" s="10">
        <v>36</v>
      </c>
      <c r="D29" s="10">
        <v>3</v>
      </c>
      <c r="E29" s="10" t="s">
        <v>64</v>
      </c>
      <c r="F29" s="12" t="s">
        <v>872</v>
      </c>
      <c r="G29" s="12" t="s">
        <v>65</v>
      </c>
      <c r="H29" s="12" t="s">
        <v>756</v>
      </c>
      <c r="I29" s="12" t="s">
        <v>66</v>
      </c>
      <c r="J29" s="12" t="s">
        <v>693</v>
      </c>
      <c r="K29" s="12"/>
      <c r="L29" s="12"/>
      <c r="M29" s="12" t="s">
        <v>694</v>
      </c>
      <c r="N29" s="12" t="s">
        <v>17</v>
      </c>
      <c r="O29" s="12"/>
      <c r="P29" s="12">
        <v>2</v>
      </c>
      <c r="Q29" s="12"/>
      <c r="R29" s="12"/>
      <c r="S29" s="12" t="s">
        <v>329</v>
      </c>
      <c r="T29" s="12" t="s">
        <v>68</v>
      </c>
      <c r="U29" s="12" t="s">
        <v>69</v>
      </c>
      <c r="V29" s="55">
        <f>IFERROR(INDEX('Indicators and weighting'!$G$10:$G$66,MATCH(H29,'Indicators and weighting'!$A$10:$A$66,0)),0)</f>
        <v>6.5789473684210523E-3</v>
      </c>
      <c r="W29" s="12"/>
      <c r="X29" s="12"/>
      <c r="Y29" s="28" t="s">
        <v>633</v>
      </c>
      <c r="AA29" s="61" t="s">
        <v>866</v>
      </c>
    </row>
    <row r="30" spans="1:28" ht="156" x14ac:dyDescent="0.2">
      <c r="A30" s="15" t="str">
        <f>CONCATENATE(MATCH(F30,IGNORE!$A$4:$A$6,0),".",D30,".",B30)</f>
        <v>1.3.40</v>
      </c>
      <c r="B30" s="15">
        <v>40</v>
      </c>
      <c r="C30" s="24">
        <v>244</v>
      </c>
      <c r="D30" s="24">
        <v>3</v>
      </c>
      <c r="E30" s="24" t="s">
        <v>64</v>
      </c>
      <c r="F30" s="15" t="s">
        <v>872</v>
      </c>
      <c r="G30" s="15" t="s">
        <v>65</v>
      </c>
      <c r="H30" s="12" t="s">
        <v>756</v>
      </c>
      <c r="I30" s="15" t="s">
        <v>70</v>
      </c>
      <c r="J30" s="15" t="s">
        <v>71</v>
      </c>
      <c r="K30" s="15" t="s">
        <v>72</v>
      </c>
      <c r="L30" s="15" t="s">
        <v>73</v>
      </c>
      <c r="M30" s="15" t="s">
        <v>74</v>
      </c>
      <c r="N30" s="15" t="s">
        <v>17</v>
      </c>
      <c r="O30" s="15"/>
      <c r="P30" s="15">
        <v>3</v>
      </c>
      <c r="Q30" s="15"/>
      <c r="R30" s="15"/>
      <c r="S30" s="15" t="s">
        <v>20</v>
      </c>
      <c r="T30" s="15" t="s">
        <v>68</v>
      </c>
      <c r="U30" s="15"/>
      <c r="V30" s="55">
        <f>IFERROR(INDEX('Indicators and weighting'!$G$10:$G$66,MATCH(H30,'Indicators and weighting'!$A$10:$A$66,0)),0)</f>
        <v>6.5789473684210523E-3</v>
      </c>
      <c r="W30" s="15"/>
      <c r="X30" s="15"/>
      <c r="Y30" s="28" t="s">
        <v>634</v>
      </c>
      <c r="AA30" s="61" t="s">
        <v>866</v>
      </c>
    </row>
    <row r="31" spans="1:28" ht="260" x14ac:dyDescent="0.2">
      <c r="A31" s="12" t="str">
        <f>CONCATENATE(MATCH(F31,IGNORE!$A$4:$A$6,0),".",D31,".",B31)</f>
        <v>2.3.46</v>
      </c>
      <c r="B31" s="12">
        <v>46</v>
      </c>
      <c r="C31" s="10">
        <v>65</v>
      </c>
      <c r="D31" s="10">
        <v>3</v>
      </c>
      <c r="E31" s="10" t="s">
        <v>64</v>
      </c>
      <c r="F31" s="9" t="s">
        <v>26</v>
      </c>
      <c r="G31" s="12" t="s">
        <v>82</v>
      </c>
      <c r="H31" s="12" t="s">
        <v>757</v>
      </c>
      <c r="I31" s="12" t="s">
        <v>713</v>
      </c>
      <c r="J31" s="12" t="s">
        <v>83</v>
      </c>
      <c r="K31" s="12" t="s">
        <v>84</v>
      </c>
      <c r="L31" s="12" t="s">
        <v>85</v>
      </c>
      <c r="M31" s="12" t="s">
        <v>86</v>
      </c>
      <c r="N31" s="12" t="s">
        <v>17</v>
      </c>
      <c r="O31" s="12" t="s">
        <v>87</v>
      </c>
      <c r="P31" s="12">
        <v>2</v>
      </c>
      <c r="Q31" s="12"/>
      <c r="R31" s="12"/>
      <c r="S31" s="17" t="s">
        <v>318</v>
      </c>
      <c r="T31" s="12"/>
      <c r="U31" s="12" t="s">
        <v>88</v>
      </c>
      <c r="V31" s="55">
        <f>IFERROR(INDEX('Indicators and weighting'!$G$10:$G$66,MATCH(H31,'Indicators and weighting'!$A$10:$A$66,0)),0)</f>
        <v>5.9523809523809521E-3</v>
      </c>
      <c r="W31" s="12"/>
      <c r="X31" s="12" t="s">
        <v>382</v>
      </c>
      <c r="Y31" s="28" t="s">
        <v>636</v>
      </c>
      <c r="AA31" s="61" t="s">
        <v>865</v>
      </c>
      <c r="AB31" s="61" t="s">
        <v>866</v>
      </c>
    </row>
    <row r="32" spans="1:28" ht="286" x14ac:dyDescent="0.2">
      <c r="A32" s="12" t="str">
        <f>CONCATENATE(MATCH(F32,IGNORE!$A$4:$A$6,0),".",D32,".",B32)</f>
        <v>2.3.47</v>
      </c>
      <c r="B32" s="12">
        <v>47</v>
      </c>
      <c r="C32" s="24">
        <v>66</v>
      </c>
      <c r="D32" s="24">
        <v>3</v>
      </c>
      <c r="E32" s="24" t="s">
        <v>64</v>
      </c>
      <c r="F32" s="9" t="s">
        <v>26</v>
      </c>
      <c r="G32" s="12" t="s">
        <v>82</v>
      </c>
      <c r="H32" s="12" t="s">
        <v>757</v>
      </c>
      <c r="I32" s="12" t="s">
        <v>460</v>
      </c>
      <c r="J32" s="12" t="s">
        <v>89</v>
      </c>
      <c r="K32" s="12" t="s">
        <v>90</v>
      </c>
      <c r="L32" s="12" t="s">
        <v>91</v>
      </c>
      <c r="M32" s="12" t="s">
        <v>92</v>
      </c>
      <c r="N32" s="12" t="s">
        <v>17</v>
      </c>
      <c r="O32" s="12" t="s">
        <v>93</v>
      </c>
      <c r="P32" s="12">
        <v>2</v>
      </c>
      <c r="Q32" s="12"/>
      <c r="R32" s="12"/>
      <c r="S32" s="17" t="s">
        <v>326</v>
      </c>
      <c r="T32" s="12"/>
      <c r="U32" s="12" t="s">
        <v>94</v>
      </c>
      <c r="V32" s="55">
        <f>IFERROR(INDEX('Indicators and weighting'!$G$10:$G$66,MATCH(H32,'Indicators and weighting'!$A$10:$A$66,0)),0)</f>
        <v>5.9523809523809521E-3</v>
      </c>
      <c r="W32" s="12"/>
      <c r="X32" s="12"/>
      <c r="Y32" s="28"/>
      <c r="AA32" s="61" t="s">
        <v>865</v>
      </c>
      <c r="AB32" s="61" t="s">
        <v>866</v>
      </c>
    </row>
    <row r="33" spans="1:28" ht="52" x14ac:dyDescent="0.2">
      <c r="A33" s="9" t="str">
        <f>CONCATENATE(MATCH(F33,IGNORE!$A$4:$A$6,0),".",D33,".",B33)</f>
        <v>2.3.48</v>
      </c>
      <c r="B33" s="9">
        <v>48</v>
      </c>
      <c r="C33" s="10"/>
      <c r="D33" s="10">
        <v>3</v>
      </c>
      <c r="E33" s="10" t="s">
        <v>64</v>
      </c>
      <c r="F33" s="9" t="s">
        <v>26</v>
      </c>
      <c r="G33" s="9" t="s">
        <v>338</v>
      </c>
      <c r="H33" s="9" t="s">
        <v>338</v>
      </c>
      <c r="I33" s="9" t="s">
        <v>819</v>
      </c>
      <c r="J33" s="9" t="s">
        <v>461</v>
      </c>
      <c r="K33" s="9" t="s">
        <v>95</v>
      </c>
      <c r="L33" s="9"/>
      <c r="M33" s="9" t="s">
        <v>462</v>
      </c>
      <c r="N33" s="9" t="s">
        <v>429</v>
      </c>
      <c r="O33" s="9" t="s">
        <v>96</v>
      </c>
      <c r="P33" s="9">
        <v>1</v>
      </c>
      <c r="Q33" s="9"/>
      <c r="R33" s="9"/>
      <c r="S33" s="9" t="s">
        <v>337</v>
      </c>
      <c r="T33" s="9"/>
      <c r="U33" s="9"/>
      <c r="V33" s="55">
        <f>IFERROR(INDEX('Indicators and weighting'!$G$10:$G$66,MATCH(H33,'Indicators and weighting'!$A$10:$A$66,0)),0)</f>
        <v>2.976190476190476E-3</v>
      </c>
      <c r="W33" s="9"/>
      <c r="X33" s="9"/>
      <c r="Y33" s="28"/>
      <c r="AA33" s="61" t="s">
        <v>865</v>
      </c>
      <c r="AB33" s="61" t="s">
        <v>866</v>
      </c>
    </row>
    <row r="34" spans="1:28" ht="78" x14ac:dyDescent="0.2">
      <c r="A34" s="9" t="str">
        <f>CONCATENATE(MATCH(F34,IGNORE!$A$4:$A$6,0),".",D34,".",B34)</f>
        <v>2.3.49</v>
      </c>
      <c r="B34" s="9">
        <v>49</v>
      </c>
      <c r="C34" s="14"/>
      <c r="D34" s="14">
        <v>3</v>
      </c>
      <c r="E34" s="14" t="s">
        <v>64</v>
      </c>
      <c r="F34" s="9" t="s">
        <v>26</v>
      </c>
      <c r="G34" s="9" t="s">
        <v>338</v>
      </c>
      <c r="H34" s="9" t="s">
        <v>338</v>
      </c>
      <c r="I34" s="9" t="s">
        <v>463</v>
      </c>
      <c r="J34" s="9" t="s">
        <v>464</v>
      </c>
      <c r="K34" s="9" t="s">
        <v>339</v>
      </c>
      <c r="L34" s="9" t="s">
        <v>465</v>
      </c>
      <c r="M34" s="9" t="s">
        <v>462</v>
      </c>
      <c r="N34" s="9" t="s">
        <v>429</v>
      </c>
      <c r="O34" s="9"/>
      <c r="P34" s="9">
        <v>1</v>
      </c>
      <c r="Q34" s="9"/>
      <c r="R34" s="9"/>
      <c r="S34" s="9" t="s">
        <v>337</v>
      </c>
      <c r="T34" s="9"/>
      <c r="U34" s="9"/>
      <c r="V34" s="55">
        <f>IFERROR(INDEX('Indicators and weighting'!$G$10:$G$66,MATCH(H34,'Indicators and weighting'!$A$10:$A$66,0)),0)</f>
        <v>2.976190476190476E-3</v>
      </c>
      <c r="W34" s="9"/>
      <c r="X34" s="9"/>
      <c r="Y34" s="28"/>
      <c r="AA34" s="61" t="s">
        <v>865</v>
      </c>
      <c r="AB34" s="61" t="s">
        <v>866</v>
      </c>
    </row>
    <row r="35" spans="1:28" ht="39" x14ac:dyDescent="0.2">
      <c r="A35" s="9" t="str">
        <f>CONCATENATE(MATCH(F35,IGNORE!$A$4:$A$6,0),".",D35,".",B35)</f>
        <v>2.3.50</v>
      </c>
      <c r="B35" s="9">
        <v>50</v>
      </c>
      <c r="C35" s="10"/>
      <c r="D35" s="10">
        <v>3</v>
      </c>
      <c r="E35" s="10" t="s">
        <v>64</v>
      </c>
      <c r="F35" s="9" t="s">
        <v>26</v>
      </c>
      <c r="G35" s="9" t="s">
        <v>338</v>
      </c>
      <c r="H35" s="9" t="s">
        <v>338</v>
      </c>
      <c r="I35" s="9" t="s">
        <v>341</v>
      </c>
      <c r="J35" s="9" t="s">
        <v>466</v>
      </c>
      <c r="K35" s="9"/>
      <c r="L35" s="9" t="s">
        <v>467</v>
      </c>
      <c r="M35" s="9" t="s">
        <v>462</v>
      </c>
      <c r="N35" s="9" t="s">
        <v>429</v>
      </c>
      <c r="O35" s="9"/>
      <c r="P35" s="9">
        <v>1</v>
      </c>
      <c r="Q35" s="9"/>
      <c r="R35" s="9"/>
      <c r="S35" s="9" t="s">
        <v>337</v>
      </c>
      <c r="T35" s="9"/>
      <c r="U35" s="9"/>
      <c r="V35" s="55">
        <f>IFERROR(INDEX('Indicators and weighting'!$G$10:$G$66,MATCH(H35,'Indicators and weighting'!$A$10:$A$66,0)),0)</f>
        <v>2.976190476190476E-3</v>
      </c>
      <c r="W35" s="9"/>
      <c r="X35" s="9"/>
      <c r="Y35" s="28"/>
      <c r="AA35" s="61" t="s">
        <v>865</v>
      </c>
      <c r="AB35" s="61" t="s">
        <v>866</v>
      </c>
    </row>
    <row r="36" spans="1:28" ht="26" x14ac:dyDescent="0.2">
      <c r="A36" s="9" t="str">
        <f>CONCATENATE(MATCH(F36,IGNORE!$A$4:$A$6,0),".",D36,".",B36)</f>
        <v>2.3.51</v>
      </c>
      <c r="B36" s="9">
        <v>51</v>
      </c>
      <c r="C36" s="14"/>
      <c r="D36" s="14">
        <v>3</v>
      </c>
      <c r="E36" s="14" t="s">
        <v>64</v>
      </c>
      <c r="F36" s="9" t="s">
        <v>26</v>
      </c>
      <c r="G36" s="9" t="s">
        <v>338</v>
      </c>
      <c r="H36" s="9" t="s">
        <v>338</v>
      </c>
      <c r="I36" s="9" t="s">
        <v>468</v>
      </c>
      <c r="J36" s="9" t="s">
        <v>469</v>
      </c>
      <c r="K36" s="9"/>
      <c r="L36" s="9" t="s">
        <v>470</v>
      </c>
      <c r="M36" s="9" t="s">
        <v>462</v>
      </c>
      <c r="N36" s="9" t="s">
        <v>429</v>
      </c>
      <c r="O36" s="9"/>
      <c r="P36" s="9">
        <v>1</v>
      </c>
      <c r="Q36" s="9"/>
      <c r="R36" s="9"/>
      <c r="S36" s="9" t="s">
        <v>337</v>
      </c>
      <c r="T36" s="9"/>
      <c r="U36" s="9"/>
      <c r="V36" s="55">
        <f>IFERROR(INDEX('Indicators and weighting'!$G$10:$G$66,MATCH(H36,'Indicators and weighting'!$A$10:$A$66,0)),0)</f>
        <v>2.976190476190476E-3</v>
      </c>
      <c r="W36" s="9"/>
      <c r="X36" s="9"/>
      <c r="Y36" s="28"/>
      <c r="AA36" s="61" t="s">
        <v>865</v>
      </c>
      <c r="AB36" s="61" t="s">
        <v>866</v>
      </c>
    </row>
    <row r="37" spans="1:28" ht="104" x14ac:dyDescent="0.2">
      <c r="A37" s="9" t="str">
        <f>CONCATENATE(MATCH(F37,IGNORE!$A$4:$A$6,0),".",D37,".",B37)</f>
        <v>3.3.44</v>
      </c>
      <c r="B37" s="9">
        <v>44</v>
      </c>
      <c r="C37" s="14">
        <v>35</v>
      </c>
      <c r="D37" s="14">
        <v>3</v>
      </c>
      <c r="E37" s="14" t="s">
        <v>64</v>
      </c>
      <c r="F37" s="9" t="s">
        <v>366</v>
      </c>
      <c r="G37" s="9" t="s">
        <v>65</v>
      </c>
      <c r="H37" s="9" t="s">
        <v>755</v>
      </c>
      <c r="I37" s="9" t="s">
        <v>355</v>
      </c>
      <c r="J37" s="9" t="s">
        <v>356</v>
      </c>
      <c r="K37" s="9" t="s">
        <v>171</v>
      </c>
      <c r="L37" s="9" t="s">
        <v>80</v>
      </c>
      <c r="M37" s="9" t="s">
        <v>357</v>
      </c>
      <c r="N37" s="9" t="s">
        <v>429</v>
      </c>
      <c r="O37" s="9"/>
      <c r="P37" s="9">
        <v>1</v>
      </c>
      <c r="Q37" s="9"/>
      <c r="R37" s="9"/>
      <c r="S37" s="9" t="s">
        <v>20</v>
      </c>
      <c r="T37" s="9"/>
      <c r="U37" s="9"/>
      <c r="V37" s="55">
        <f>IFERROR(INDEX('Indicators and weighting'!$G$10:$G$66,MATCH(H37,'Indicators and weighting'!$A$10:$A$66,0)),0)</f>
        <v>1.953125E-3</v>
      </c>
      <c r="W37" s="9"/>
      <c r="X37" s="9" t="s">
        <v>805</v>
      </c>
      <c r="Y37" s="28"/>
      <c r="AA37" s="61" t="s">
        <v>865</v>
      </c>
      <c r="AB37" s="61" t="s">
        <v>866</v>
      </c>
    </row>
    <row r="38" spans="1:28" ht="91" x14ac:dyDescent="0.2">
      <c r="A38" s="12" t="str">
        <f>CONCATENATE(MATCH(F38,IGNORE!$A$4:$A$6,0),".",D38,".",B38)</f>
        <v>1.3.52</v>
      </c>
      <c r="B38" s="12">
        <v>52</v>
      </c>
      <c r="C38" s="10" t="s">
        <v>98</v>
      </c>
      <c r="D38" s="10">
        <v>3</v>
      </c>
      <c r="E38" s="10" t="s">
        <v>64</v>
      </c>
      <c r="F38" s="12" t="s">
        <v>872</v>
      </c>
      <c r="G38" s="12" t="s">
        <v>101</v>
      </c>
      <c r="H38" s="9" t="s">
        <v>755</v>
      </c>
      <c r="I38" s="12" t="s">
        <v>625</v>
      </c>
      <c r="J38" s="25" t="s">
        <v>471</v>
      </c>
      <c r="K38" s="25" t="s">
        <v>472</v>
      </c>
      <c r="L38" s="25"/>
      <c r="M38" s="25" t="s">
        <v>473</v>
      </c>
      <c r="N38" s="25" t="s">
        <v>17</v>
      </c>
      <c r="O38" s="12" t="s">
        <v>102</v>
      </c>
      <c r="P38" s="12">
        <v>3</v>
      </c>
      <c r="Q38" s="9" t="s">
        <v>800</v>
      </c>
      <c r="R38" s="12"/>
      <c r="S38" s="12" t="s">
        <v>323</v>
      </c>
      <c r="T38" s="12"/>
      <c r="U38" s="12" t="s">
        <v>103</v>
      </c>
      <c r="V38" s="55">
        <f>IFERROR(INDEX('Indicators and weighting'!$G$10:$G$66,MATCH(H38,'Indicators and weighting'!$A$10:$A$66,0)),0)</f>
        <v>1.953125E-3</v>
      </c>
      <c r="W38" s="12"/>
      <c r="X38" s="12"/>
      <c r="Y38" s="28"/>
      <c r="AA38" s="61" t="s">
        <v>865</v>
      </c>
      <c r="AB38" s="61" t="s">
        <v>866</v>
      </c>
    </row>
    <row r="39" spans="1:28" ht="234" x14ac:dyDescent="0.2">
      <c r="A39" s="12" t="str">
        <f>CONCATENATE(MATCH(F39,IGNORE!$A$4:$A$6,0),".",D39,".",B39)</f>
        <v>3.3.53</v>
      </c>
      <c r="B39" s="12">
        <v>53</v>
      </c>
      <c r="C39" s="24">
        <v>245</v>
      </c>
      <c r="D39" s="24">
        <v>3</v>
      </c>
      <c r="E39" s="24" t="s">
        <v>64</v>
      </c>
      <c r="F39" s="12" t="s">
        <v>366</v>
      </c>
      <c r="G39" s="12" t="s">
        <v>97</v>
      </c>
      <c r="H39" s="9" t="s">
        <v>755</v>
      </c>
      <c r="I39" s="12" t="s">
        <v>776</v>
      </c>
      <c r="J39" s="12" t="s">
        <v>474</v>
      </c>
      <c r="K39" s="12" t="s">
        <v>475</v>
      </c>
      <c r="L39" s="12" t="s">
        <v>104</v>
      </c>
      <c r="M39" s="12" t="s">
        <v>105</v>
      </c>
      <c r="N39" s="12" t="s">
        <v>17</v>
      </c>
      <c r="O39" s="12"/>
      <c r="P39" s="12">
        <v>2</v>
      </c>
      <c r="Q39" s="12"/>
      <c r="R39" s="12"/>
      <c r="S39" s="12" t="s">
        <v>330</v>
      </c>
      <c r="T39" s="12"/>
      <c r="U39" s="12" t="s">
        <v>106</v>
      </c>
      <c r="V39" s="55">
        <f>IFERROR(INDEX('Indicators and weighting'!$G$10:$G$66,MATCH(H39,'Indicators and weighting'!$A$10:$A$66,0)),0)</f>
        <v>1.953125E-3</v>
      </c>
      <c r="W39" s="12"/>
      <c r="X39" s="12"/>
      <c r="Y39" s="28"/>
      <c r="AA39" s="61" t="s">
        <v>865</v>
      </c>
      <c r="AB39" s="61" t="s">
        <v>866</v>
      </c>
    </row>
    <row r="40" spans="1:28" ht="78" x14ac:dyDescent="0.2">
      <c r="A40" s="9" t="str">
        <f>CONCATENATE(MATCH(F40,IGNORE!$A$4:$A$6,0),".",D40,".",B40)</f>
        <v>3.3.54</v>
      </c>
      <c r="B40" s="9">
        <v>54</v>
      </c>
      <c r="C40" s="10">
        <v>17</v>
      </c>
      <c r="D40" s="10">
        <v>3</v>
      </c>
      <c r="E40" s="10" t="s">
        <v>64</v>
      </c>
      <c r="F40" s="9" t="s">
        <v>366</v>
      </c>
      <c r="G40" s="9" t="s">
        <v>97</v>
      </c>
      <c r="H40" s="9" t="s">
        <v>755</v>
      </c>
      <c r="I40" s="9" t="s">
        <v>107</v>
      </c>
      <c r="J40" s="7"/>
      <c r="K40" s="9" t="s">
        <v>476</v>
      </c>
      <c r="L40" s="9" t="s">
        <v>477</v>
      </c>
      <c r="M40" s="9" t="s">
        <v>478</v>
      </c>
      <c r="N40" s="9" t="s">
        <v>429</v>
      </c>
      <c r="O40" s="9"/>
      <c r="P40" s="9">
        <v>1</v>
      </c>
      <c r="Q40" s="9" t="s">
        <v>800</v>
      </c>
      <c r="R40" s="9"/>
      <c r="S40" s="9"/>
      <c r="T40" s="9"/>
      <c r="U40" s="9"/>
      <c r="V40" s="55">
        <f>IFERROR(INDEX('Indicators and weighting'!$G$10:$G$66,MATCH(H40,'Indicators and weighting'!$A$10:$A$66,0)),0)</f>
        <v>1.953125E-3</v>
      </c>
      <c r="W40" s="9"/>
      <c r="X40" s="9"/>
      <c r="Y40" s="28" t="s">
        <v>637</v>
      </c>
      <c r="AA40" s="61" t="s">
        <v>865</v>
      </c>
      <c r="AB40" s="61" t="s">
        <v>866</v>
      </c>
    </row>
    <row r="41" spans="1:28" ht="140.25" customHeight="1" x14ac:dyDescent="0.2">
      <c r="A41" s="9" t="str">
        <f>CONCATENATE(MATCH(F41,IGNORE!$A$4:$A$6,0),".",D41,".",B41)</f>
        <v>3.3.55</v>
      </c>
      <c r="B41" s="9">
        <v>55</v>
      </c>
      <c r="C41" s="14"/>
      <c r="D41" s="14">
        <v>3</v>
      </c>
      <c r="E41" s="14" t="s">
        <v>64</v>
      </c>
      <c r="F41" s="9" t="s">
        <v>366</v>
      </c>
      <c r="G41" s="9" t="s">
        <v>97</v>
      </c>
      <c r="H41" s="9" t="s">
        <v>755</v>
      </c>
      <c r="I41" s="9" t="s">
        <v>109</v>
      </c>
      <c r="J41" s="7"/>
      <c r="K41" s="9" t="s">
        <v>479</v>
      </c>
      <c r="L41" s="9" t="s">
        <v>358</v>
      </c>
      <c r="M41" s="9"/>
      <c r="N41" s="9" t="s">
        <v>480</v>
      </c>
      <c r="O41" s="9" t="s">
        <v>359</v>
      </c>
      <c r="P41" s="9">
        <v>1</v>
      </c>
      <c r="Q41" s="9" t="s">
        <v>800</v>
      </c>
      <c r="R41" s="9"/>
      <c r="S41" s="9"/>
      <c r="T41" s="9"/>
      <c r="U41" s="9"/>
      <c r="V41" s="55">
        <f>IFERROR(INDEX('Indicators and weighting'!$G$10:$G$66,MATCH(H41,'Indicators and weighting'!$A$10:$A$66,0)),0)</f>
        <v>1.953125E-3</v>
      </c>
      <c r="W41" s="9"/>
      <c r="X41" s="9"/>
      <c r="Y41" s="28" t="s">
        <v>638</v>
      </c>
      <c r="AA41" s="61" t="s">
        <v>865</v>
      </c>
      <c r="AB41" s="61" t="s">
        <v>866</v>
      </c>
    </row>
    <row r="42" spans="1:28" ht="91" x14ac:dyDescent="0.2">
      <c r="A42" s="9" t="str">
        <f>CONCATENATE(MATCH(F42,IGNORE!$A$4:$A$6,0),".",D42,".",B42)</f>
        <v>3.3.56</v>
      </c>
      <c r="B42" s="9">
        <v>56</v>
      </c>
      <c r="C42" s="10"/>
      <c r="D42" s="10">
        <v>3</v>
      </c>
      <c r="E42" s="10" t="s">
        <v>64</v>
      </c>
      <c r="F42" s="9" t="s">
        <v>366</v>
      </c>
      <c r="G42" s="9" t="s">
        <v>97</v>
      </c>
      <c r="H42" s="9" t="s">
        <v>755</v>
      </c>
      <c r="I42" s="9" t="s">
        <v>384</v>
      </c>
      <c r="J42" s="9" t="s">
        <v>481</v>
      </c>
      <c r="K42" s="9" t="s">
        <v>482</v>
      </c>
      <c r="L42" s="9"/>
      <c r="M42" s="9" t="s">
        <v>483</v>
      </c>
      <c r="N42" s="9" t="s">
        <v>429</v>
      </c>
      <c r="O42" s="9"/>
      <c r="P42" s="9">
        <v>1</v>
      </c>
      <c r="Q42" s="9"/>
      <c r="R42" s="9"/>
      <c r="S42" s="9"/>
      <c r="T42" s="9"/>
      <c r="U42" s="9"/>
      <c r="V42" s="55">
        <f>IFERROR(INDEX('Indicators and weighting'!$G$10:$G$66,MATCH(H42,'Indicators and weighting'!$A$10:$A$66,0)),0)</f>
        <v>1.953125E-3</v>
      </c>
      <c r="W42" s="9"/>
      <c r="X42" s="9"/>
      <c r="Y42" s="28"/>
      <c r="Z42" s="60" t="s">
        <v>841</v>
      </c>
      <c r="AA42" s="61" t="s">
        <v>865</v>
      </c>
      <c r="AB42" s="61" t="s">
        <v>866</v>
      </c>
    </row>
    <row r="43" spans="1:28" ht="39" x14ac:dyDescent="0.2">
      <c r="A43" s="9" t="str">
        <f>CONCATENATE(MATCH(F43,IGNORE!$A$4:$A$6,0),".",D43,".",B43)</f>
        <v>3.3.57</v>
      </c>
      <c r="B43" s="9">
        <v>57</v>
      </c>
      <c r="C43" s="14"/>
      <c r="D43" s="14">
        <v>3</v>
      </c>
      <c r="E43" s="14" t="s">
        <v>64</v>
      </c>
      <c r="F43" s="9" t="s">
        <v>366</v>
      </c>
      <c r="G43" s="9" t="s">
        <v>81</v>
      </c>
      <c r="H43" s="9" t="s">
        <v>755</v>
      </c>
      <c r="I43" s="9" t="s">
        <v>110</v>
      </c>
      <c r="J43" s="7"/>
      <c r="K43" s="7" t="s">
        <v>19</v>
      </c>
      <c r="L43" s="9" t="s">
        <v>350</v>
      </c>
      <c r="M43" s="9" t="s">
        <v>75</v>
      </c>
      <c r="N43" s="9" t="s">
        <v>429</v>
      </c>
      <c r="O43" s="9"/>
      <c r="P43" s="9">
        <v>1</v>
      </c>
      <c r="Q43" s="9"/>
      <c r="R43" s="9"/>
      <c r="S43" s="9"/>
      <c r="T43" s="9"/>
      <c r="U43" s="9"/>
      <c r="V43" s="55">
        <f>IFERROR(INDEX('Indicators and weighting'!$G$10:$G$66,MATCH(H43,'Indicators and weighting'!$A$10:$A$66,0)),0)</f>
        <v>1.953125E-3</v>
      </c>
      <c r="W43" s="9"/>
      <c r="X43" s="9"/>
      <c r="Y43" s="28"/>
      <c r="AA43" s="61" t="s">
        <v>865</v>
      </c>
      <c r="AB43" s="61" t="s">
        <v>866</v>
      </c>
    </row>
    <row r="44" spans="1:28" ht="78" x14ac:dyDescent="0.2">
      <c r="A44" s="9" t="str">
        <f>CONCATENATE(MATCH(F44,IGNORE!$A$4:$A$6,0),".",D44,".",B44)</f>
        <v>3.3.58</v>
      </c>
      <c r="B44" s="9">
        <v>58</v>
      </c>
      <c r="C44" s="10"/>
      <c r="D44" s="10">
        <v>3</v>
      </c>
      <c r="E44" s="10" t="s">
        <v>64</v>
      </c>
      <c r="F44" s="9" t="s">
        <v>366</v>
      </c>
      <c r="G44" s="9" t="s">
        <v>113</v>
      </c>
      <c r="H44" s="9" t="s">
        <v>755</v>
      </c>
      <c r="I44" s="9" t="s">
        <v>739</v>
      </c>
      <c r="J44" s="9" t="s">
        <v>741</v>
      </c>
      <c r="K44" s="9"/>
      <c r="L44" s="9" t="s">
        <v>740</v>
      </c>
      <c r="M44" s="9" t="s">
        <v>742</v>
      </c>
      <c r="N44" s="9" t="s">
        <v>429</v>
      </c>
      <c r="O44" s="9" t="s">
        <v>114</v>
      </c>
      <c r="P44" s="9">
        <v>1</v>
      </c>
      <c r="Q44" s="9"/>
      <c r="R44" s="9"/>
      <c r="S44" s="9"/>
      <c r="T44" s="9"/>
      <c r="U44" s="9"/>
      <c r="V44" s="55">
        <f>IFERROR(INDEX('Indicators and weighting'!$G$10:$G$66,MATCH(H44,'Indicators and weighting'!$A$10:$A$66,0)),0)</f>
        <v>1.953125E-3</v>
      </c>
      <c r="W44" s="9"/>
      <c r="X44" s="9"/>
      <c r="Y44" s="28" t="s">
        <v>639</v>
      </c>
      <c r="Z44" s="60" t="s">
        <v>842</v>
      </c>
      <c r="AA44" s="61" t="s">
        <v>865</v>
      </c>
      <c r="AB44" s="61" t="s">
        <v>866</v>
      </c>
    </row>
    <row r="45" spans="1:28" ht="325" x14ac:dyDescent="0.2">
      <c r="A45" s="9" t="str">
        <f>CONCATENATE(MATCH(F45,IGNORE!$A$4:$A$6,0),".",D45,".",B45)</f>
        <v>1.4.69</v>
      </c>
      <c r="B45" s="9">
        <v>69</v>
      </c>
      <c r="C45" s="14"/>
      <c r="D45" s="14">
        <v>4</v>
      </c>
      <c r="E45" s="14" t="s">
        <v>108</v>
      </c>
      <c r="F45" s="9" t="s">
        <v>872</v>
      </c>
      <c r="G45" s="9" t="s">
        <v>121</v>
      </c>
      <c r="H45" s="9" t="s">
        <v>758</v>
      </c>
      <c r="I45" s="9" t="s">
        <v>489</v>
      </c>
      <c r="J45" s="9" t="s">
        <v>490</v>
      </c>
      <c r="K45" s="9" t="s">
        <v>491</v>
      </c>
      <c r="L45" s="9" t="s">
        <v>492</v>
      </c>
      <c r="M45" s="9" t="s">
        <v>493</v>
      </c>
      <c r="N45" s="9" t="s">
        <v>429</v>
      </c>
      <c r="O45" s="9" t="s">
        <v>123</v>
      </c>
      <c r="P45" s="9">
        <v>1</v>
      </c>
      <c r="Q45" s="9"/>
      <c r="R45" s="9"/>
      <c r="S45" s="9" t="s">
        <v>330</v>
      </c>
      <c r="T45" s="9"/>
      <c r="U45" s="9"/>
      <c r="V45" s="55">
        <f>IFERROR(INDEX('Indicators and weighting'!$G$10:$G$66,MATCH(H45,'Indicators and weighting'!$A$10:$A$66,0)),0)</f>
        <v>0</v>
      </c>
      <c r="W45" s="9"/>
      <c r="X45" s="9"/>
      <c r="Y45" s="29" t="s">
        <v>641</v>
      </c>
      <c r="AA45" s="61" t="s">
        <v>865</v>
      </c>
      <c r="AB45" s="61" t="s">
        <v>866</v>
      </c>
    </row>
    <row r="46" spans="1:28" ht="78" x14ac:dyDescent="0.2">
      <c r="A46" s="9" t="str">
        <f>CONCATENATE(MATCH(F46,IGNORE!$A$4:$A$6,0),".",D46,".",B46)</f>
        <v>1.4.75</v>
      </c>
      <c r="B46" s="9">
        <v>75</v>
      </c>
      <c r="C46" s="10"/>
      <c r="D46" s="10">
        <v>4</v>
      </c>
      <c r="E46" s="10" t="s">
        <v>111</v>
      </c>
      <c r="F46" s="9" t="s">
        <v>872</v>
      </c>
      <c r="G46" s="9" t="s">
        <v>112</v>
      </c>
      <c r="H46" s="9" t="s">
        <v>760</v>
      </c>
      <c r="I46" s="9" t="s">
        <v>386</v>
      </c>
      <c r="J46" s="9" t="s">
        <v>696</v>
      </c>
      <c r="K46" s="9" t="s">
        <v>697</v>
      </c>
      <c r="L46" s="9"/>
      <c r="M46" s="9" t="s">
        <v>75</v>
      </c>
      <c r="N46" s="9" t="s">
        <v>429</v>
      </c>
      <c r="O46" s="9"/>
      <c r="P46" s="9">
        <v>1</v>
      </c>
      <c r="Q46" s="9"/>
      <c r="R46" s="9"/>
      <c r="S46" s="9"/>
      <c r="T46" s="9"/>
      <c r="U46" s="9"/>
      <c r="V46" s="55">
        <f>IFERROR(INDEX('Indicators and weighting'!$G$10:$G$66,MATCH(H46,'Indicators and weighting'!$A$10:$A$66,0)),0)</f>
        <v>1.3157894736842105E-2</v>
      </c>
      <c r="W46" s="9"/>
      <c r="X46" s="9" t="s">
        <v>128</v>
      </c>
      <c r="Y46" s="28" t="s">
        <v>644</v>
      </c>
      <c r="AA46" s="61" t="s">
        <v>865</v>
      </c>
      <c r="AB46" s="61" t="s">
        <v>866</v>
      </c>
    </row>
    <row r="47" spans="1:28" ht="130" x14ac:dyDescent="0.2">
      <c r="A47" s="9" t="str">
        <f>CONCATENATE(MATCH(F47,IGNORE!$A$4:$A$6,0),".",D47,".",B47)</f>
        <v>1.4.76</v>
      </c>
      <c r="B47" s="9">
        <v>76</v>
      </c>
      <c r="C47" s="14"/>
      <c r="D47" s="14">
        <v>4</v>
      </c>
      <c r="E47" s="14" t="s">
        <v>111</v>
      </c>
      <c r="F47" s="9" t="s">
        <v>872</v>
      </c>
      <c r="G47" s="9" t="s">
        <v>115</v>
      </c>
      <c r="H47" s="9" t="s">
        <v>115</v>
      </c>
      <c r="I47" s="9" t="s">
        <v>387</v>
      </c>
      <c r="J47" s="9" t="s">
        <v>787</v>
      </c>
      <c r="K47" s="9" t="s">
        <v>788</v>
      </c>
      <c r="L47" s="9"/>
      <c r="M47" s="9" t="s">
        <v>501</v>
      </c>
      <c r="N47" s="9" t="s">
        <v>429</v>
      </c>
      <c r="O47" s="9"/>
      <c r="P47" s="9">
        <v>1</v>
      </c>
      <c r="Q47" s="9"/>
      <c r="R47" s="9"/>
      <c r="S47" s="9" t="s">
        <v>331</v>
      </c>
      <c r="T47" s="9"/>
      <c r="U47" s="9"/>
      <c r="V47" s="55">
        <f>IFERROR(INDEX('Indicators and weighting'!$G$10:$G$66,MATCH(H47,'Indicators and weighting'!$A$10:$A$66,0)),0)</f>
        <v>1.3157894736842105E-2</v>
      </c>
      <c r="W47" s="9"/>
      <c r="X47" s="9"/>
      <c r="Y47" s="28"/>
      <c r="AA47" s="61" t="s">
        <v>865</v>
      </c>
      <c r="AB47" s="61" t="s">
        <v>866</v>
      </c>
    </row>
    <row r="48" spans="1:28" ht="221" x14ac:dyDescent="0.2">
      <c r="A48" s="9" t="str">
        <f>CONCATENATE(MATCH(F48,IGNORE!$A$4:$A$6,0),".",D48,".",B48)</f>
        <v>3.4.72</v>
      </c>
      <c r="B48" s="9">
        <v>72</v>
      </c>
      <c r="C48" s="10"/>
      <c r="D48" s="10">
        <v>4</v>
      </c>
      <c r="E48" s="10" t="s">
        <v>108</v>
      </c>
      <c r="F48" s="9" t="s">
        <v>366</v>
      </c>
      <c r="G48" s="9" t="s">
        <v>126</v>
      </c>
      <c r="H48" s="9" t="s">
        <v>759</v>
      </c>
      <c r="I48" s="9" t="s">
        <v>385</v>
      </c>
      <c r="J48" s="9" t="s">
        <v>494</v>
      </c>
      <c r="K48" s="9" t="s">
        <v>495</v>
      </c>
      <c r="L48" s="9" t="s">
        <v>496</v>
      </c>
      <c r="M48" s="9" t="s">
        <v>497</v>
      </c>
      <c r="N48" s="9" t="s">
        <v>429</v>
      </c>
      <c r="O48" s="9"/>
      <c r="P48" s="9">
        <v>1</v>
      </c>
      <c r="Q48" s="9" t="s">
        <v>22</v>
      </c>
      <c r="R48" s="9"/>
      <c r="S48" s="9"/>
      <c r="T48" s="9"/>
      <c r="U48" s="9"/>
      <c r="V48" s="55">
        <f>IFERROR(INDEX('Indicators and weighting'!$G$10:$G$66,MATCH(H48,'Indicators and weighting'!$A$10:$A$66,0)),0)</f>
        <v>1.5625E-2</v>
      </c>
      <c r="W48" s="9"/>
      <c r="X48" s="9"/>
      <c r="Y48" s="28" t="s">
        <v>642</v>
      </c>
      <c r="AA48" s="61" t="s">
        <v>865</v>
      </c>
      <c r="AB48" s="61" t="s">
        <v>866</v>
      </c>
    </row>
    <row r="49" spans="1:28" ht="153" customHeight="1" x14ac:dyDescent="0.2">
      <c r="A49" s="12" t="str">
        <f>CONCATENATE(MATCH(F49,IGNORE!$A$4:$A$6,0),".",D49,".",B49)</f>
        <v>3.4.77</v>
      </c>
      <c r="B49" s="12">
        <v>77</v>
      </c>
      <c r="C49" s="10">
        <v>55</v>
      </c>
      <c r="D49" s="10">
        <v>4</v>
      </c>
      <c r="E49" s="10" t="s">
        <v>111</v>
      </c>
      <c r="F49" s="12" t="s">
        <v>366</v>
      </c>
      <c r="G49" s="12" t="s">
        <v>21</v>
      </c>
      <c r="H49" s="12" t="s">
        <v>21</v>
      </c>
      <c r="I49" s="12" t="s">
        <v>761</v>
      </c>
      <c r="J49" s="12" t="s">
        <v>502</v>
      </c>
      <c r="K49" s="12" t="s">
        <v>503</v>
      </c>
      <c r="L49" s="12" t="s">
        <v>504</v>
      </c>
      <c r="M49" s="12" t="s">
        <v>130</v>
      </c>
      <c r="N49" s="12" t="s">
        <v>17</v>
      </c>
      <c r="O49" s="12"/>
      <c r="P49" s="12">
        <v>2</v>
      </c>
      <c r="Q49" s="12"/>
      <c r="R49" s="12"/>
      <c r="S49" s="13" t="s">
        <v>316</v>
      </c>
      <c r="T49" s="12"/>
      <c r="U49" s="12" t="s">
        <v>131</v>
      </c>
      <c r="V49" s="55">
        <f>IFERROR(INDEX('Indicators and weighting'!$G$10:$G$66,MATCH(H49,'Indicators and weighting'!$A$10:$A$66,0)),0)</f>
        <v>1.5625E-2</v>
      </c>
      <c r="W49" s="12"/>
      <c r="X49" s="12"/>
      <c r="Y49" s="28"/>
      <c r="Z49" s="60" t="s">
        <v>843</v>
      </c>
      <c r="AA49" s="61" t="s">
        <v>865</v>
      </c>
      <c r="AB49" s="61" t="s">
        <v>866</v>
      </c>
    </row>
    <row r="50" spans="1:28" ht="78" x14ac:dyDescent="0.2">
      <c r="A50" s="9" t="str">
        <f>CONCATENATE(MATCH(F50,IGNORE!$A$4:$A$6,0),".",D50,".",B50)</f>
        <v>3.4.86</v>
      </c>
      <c r="B50" s="9">
        <v>86</v>
      </c>
      <c r="C50" s="24"/>
      <c r="D50" s="24">
        <v>4</v>
      </c>
      <c r="E50" s="24" t="s">
        <v>111</v>
      </c>
      <c r="F50" s="9" t="s">
        <v>366</v>
      </c>
      <c r="G50" s="9" t="s">
        <v>156</v>
      </c>
      <c r="H50" s="9" t="s">
        <v>762</v>
      </c>
      <c r="I50" s="9" t="s">
        <v>388</v>
      </c>
      <c r="J50" s="9" t="s">
        <v>516</v>
      </c>
      <c r="K50" s="9"/>
      <c r="L50" s="9" t="s">
        <v>517</v>
      </c>
      <c r="M50" s="9" t="s">
        <v>157</v>
      </c>
      <c r="N50" s="9" t="s">
        <v>429</v>
      </c>
      <c r="O50" s="9"/>
      <c r="P50" s="9">
        <v>1</v>
      </c>
      <c r="Q50" s="9"/>
      <c r="R50" s="9"/>
      <c r="S50" s="9"/>
      <c r="T50" s="9"/>
      <c r="U50" s="9"/>
      <c r="V50" s="55">
        <f>IFERROR(INDEX('Indicators and weighting'!$G$10:$G$66,MATCH(H50,'Indicators and weighting'!$A$10:$A$66,0)),0)</f>
        <v>1.5625E-2</v>
      </c>
      <c r="W50" s="9"/>
      <c r="X50" s="9" t="s">
        <v>790</v>
      </c>
      <c r="Y50" s="28"/>
      <c r="AA50" s="61" t="s">
        <v>865</v>
      </c>
      <c r="AB50" s="61" t="s">
        <v>866</v>
      </c>
    </row>
    <row r="51" spans="1:28" ht="130" x14ac:dyDescent="0.2">
      <c r="A51" s="9" t="str">
        <f>CONCATENATE(MATCH(F51,IGNORE!$A$4:$A$6,0),".",D51,".",B51)</f>
        <v>1.4.74</v>
      </c>
      <c r="B51" s="9">
        <v>74</v>
      </c>
      <c r="C51" s="14"/>
      <c r="D51" s="14">
        <v>4</v>
      </c>
      <c r="E51" s="14" t="s">
        <v>111</v>
      </c>
      <c r="F51" s="9" t="s">
        <v>872</v>
      </c>
      <c r="G51" s="9" t="s">
        <v>112</v>
      </c>
      <c r="H51" s="9" t="s">
        <v>112</v>
      </c>
      <c r="I51" s="9" t="s">
        <v>695</v>
      </c>
      <c r="J51" s="9" t="s">
        <v>498</v>
      </c>
      <c r="K51" s="9" t="s">
        <v>499</v>
      </c>
      <c r="L51" s="9"/>
      <c r="M51" s="9" t="s">
        <v>500</v>
      </c>
      <c r="N51" s="9" t="s">
        <v>429</v>
      </c>
      <c r="O51" s="9"/>
      <c r="P51" s="9">
        <v>1</v>
      </c>
      <c r="Q51" s="9"/>
      <c r="R51" s="9" t="s">
        <v>16</v>
      </c>
      <c r="S51" s="9"/>
      <c r="T51" s="9"/>
      <c r="U51" s="9"/>
      <c r="V51" s="55">
        <f>IFERROR(INDEX('Indicators and weighting'!$G$10:$G$66,MATCH(H51,'Indicators and weighting'!$A$10:$A$66,0)),0)</f>
        <v>0</v>
      </c>
      <c r="W51" s="9"/>
      <c r="X51" s="9"/>
      <c r="Y51" s="28" t="s">
        <v>643</v>
      </c>
      <c r="Z51" s="60" t="s">
        <v>844</v>
      </c>
    </row>
    <row r="52" spans="1:28" ht="130" x14ac:dyDescent="0.2">
      <c r="A52" s="12" t="str">
        <f>CONCATENATE(MATCH(F52,IGNORE!$A$4:$A$6,0),".",D52,".",B52)</f>
        <v>2.4.82</v>
      </c>
      <c r="B52" s="12">
        <v>82</v>
      </c>
      <c r="C52" s="24"/>
      <c r="D52" s="24">
        <v>4</v>
      </c>
      <c r="E52" s="24" t="s">
        <v>111</v>
      </c>
      <c r="F52" s="9" t="s">
        <v>26</v>
      </c>
      <c r="G52" s="12" t="s">
        <v>137</v>
      </c>
      <c r="H52" s="12" t="s">
        <v>137</v>
      </c>
      <c r="I52" s="12" t="s">
        <v>515</v>
      </c>
      <c r="J52" s="12" t="s">
        <v>139</v>
      </c>
      <c r="K52" s="12" t="s">
        <v>140</v>
      </c>
      <c r="L52" s="12" t="s">
        <v>141</v>
      </c>
      <c r="M52" s="12"/>
      <c r="N52" s="12" t="s">
        <v>17</v>
      </c>
      <c r="O52" s="12"/>
      <c r="P52" s="12">
        <v>2</v>
      </c>
      <c r="Q52" s="12"/>
      <c r="R52" s="12" t="s">
        <v>16</v>
      </c>
      <c r="S52" s="12" t="s">
        <v>333</v>
      </c>
      <c r="T52" s="12"/>
      <c r="U52" s="12"/>
      <c r="V52" s="55">
        <f>IFERROR(INDEX('Indicators and weighting'!$G$10:$G$66,MATCH(H52,'Indicators and weighting'!$A$10:$A$66,0)),0)</f>
        <v>0</v>
      </c>
      <c r="W52" s="12"/>
      <c r="X52" s="12"/>
      <c r="Y52" s="28" t="s">
        <v>647</v>
      </c>
      <c r="Z52" s="60" t="s">
        <v>845</v>
      </c>
    </row>
    <row r="53" spans="1:28" ht="104" x14ac:dyDescent="0.2">
      <c r="A53" s="15" t="str">
        <f>CONCATENATE(MATCH(F53,IGNORE!$A$4:$A$6,0),".",D53,".",B53)</f>
        <v>3.4.83</v>
      </c>
      <c r="B53" s="15">
        <v>83</v>
      </c>
      <c r="C53" s="10">
        <v>249</v>
      </c>
      <c r="D53" s="10">
        <v>4</v>
      </c>
      <c r="E53" s="10" t="s">
        <v>111</v>
      </c>
      <c r="F53" s="15" t="s">
        <v>366</v>
      </c>
      <c r="G53" s="15" t="s">
        <v>120</v>
      </c>
      <c r="H53" s="15" t="s">
        <v>120</v>
      </c>
      <c r="I53" s="15" t="s">
        <v>744</v>
      </c>
      <c r="J53" s="15" t="s">
        <v>745</v>
      </c>
      <c r="K53" s="15"/>
      <c r="L53" s="15" t="s">
        <v>746</v>
      </c>
      <c r="M53" s="15" t="s">
        <v>747</v>
      </c>
      <c r="N53" s="15" t="s">
        <v>31</v>
      </c>
      <c r="O53" s="15"/>
      <c r="P53" s="15">
        <v>2</v>
      </c>
      <c r="Q53" s="15" t="s">
        <v>22</v>
      </c>
      <c r="R53" s="15"/>
      <c r="S53" s="18" t="s">
        <v>324</v>
      </c>
      <c r="T53" s="15"/>
      <c r="U53" s="15" t="s">
        <v>142</v>
      </c>
      <c r="V53" s="55">
        <f>IFERROR(INDEX('Indicators and weighting'!$G$10:$G$66,MATCH(H53,'Indicators and weighting'!$A$10:$A$66,0)),0)</f>
        <v>0</v>
      </c>
      <c r="W53" s="15"/>
      <c r="X53" s="15" t="s">
        <v>743</v>
      </c>
      <c r="Y53" s="28" t="s">
        <v>648</v>
      </c>
      <c r="AA53" s="61" t="s">
        <v>865</v>
      </c>
      <c r="AB53" s="61" t="s">
        <v>866</v>
      </c>
    </row>
    <row r="54" spans="1:28" ht="143" x14ac:dyDescent="0.2">
      <c r="A54" s="15" t="str">
        <f>CONCATENATE(MATCH(F54,IGNORE!$A$4:$A$6,0),".",D54,".",B54)</f>
        <v>3.4.84</v>
      </c>
      <c r="B54" s="15">
        <v>84</v>
      </c>
      <c r="C54" s="24">
        <v>250</v>
      </c>
      <c r="D54" s="24">
        <v>4</v>
      </c>
      <c r="E54" s="24" t="s">
        <v>111</v>
      </c>
      <c r="F54" s="15" t="s">
        <v>366</v>
      </c>
      <c r="G54" s="15" t="s">
        <v>144</v>
      </c>
      <c r="H54" s="15" t="s">
        <v>120</v>
      </c>
      <c r="I54" s="15" t="s">
        <v>145</v>
      </c>
      <c r="J54" s="15" t="s">
        <v>146</v>
      </c>
      <c r="K54" s="15" t="s">
        <v>147</v>
      </c>
      <c r="L54" s="15" t="s">
        <v>148</v>
      </c>
      <c r="M54" s="15" t="s">
        <v>149</v>
      </c>
      <c r="N54" s="15" t="s">
        <v>31</v>
      </c>
      <c r="O54" s="15"/>
      <c r="P54" s="15">
        <v>3</v>
      </c>
      <c r="Q54" s="15"/>
      <c r="R54" s="15"/>
      <c r="S54" s="15" t="s">
        <v>20</v>
      </c>
      <c r="T54" s="15"/>
      <c r="U54" s="15"/>
      <c r="V54" s="55">
        <f>IFERROR(INDEX('Indicators and weighting'!$G$10:$G$66,MATCH(H54,'Indicators and weighting'!$A$10:$A$66,0)),0)</f>
        <v>0</v>
      </c>
      <c r="W54" s="15"/>
      <c r="X54" s="15"/>
      <c r="Y54" s="28" t="s">
        <v>649</v>
      </c>
      <c r="AA54" s="61" t="s">
        <v>865</v>
      </c>
      <c r="AB54" s="61" t="s">
        <v>866</v>
      </c>
    </row>
    <row r="55" spans="1:28" ht="78" x14ac:dyDescent="0.2">
      <c r="A55" s="15" t="str">
        <f>CONCATENATE(MATCH(F55,IGNORE!$A$4:$A$6,0),".",D55,".",B55)</f>
        <v>3.4.85</v>
      </c>
      <c r="B55" s="15">
        <v>85</v>
      </c>
      <c r="C55" s="10">
        <v>251</v>
      </c>
      <c r="D55" s="10">
        <v>4</v>
      </c>
      <c r="E55" s="10" t="s">
        <v>111</v>
      </c>
      <c r="F55" s="15" t="s">
        <v>366</v>
      </c>
      <c r="G55" s="15" t="s">
        <v>144</v>
      </c>
      <c r="H55" s="15" t="s">
        <v>120</v>
      </c>
      <c r="I55" s="15" t="s">
        <v>150</v>
      </c>
      <c r="J55" s="15" t="s">
        <v>151</v>
      </c>
      <c r="K55" s="15" t="s">
        <v>152</v>
      </c>
      <c r="L55" s="15" t="s">
        <v>153</v>
      </c>
      <c r="M55" s="15" t="s">
        <v>154</v>
      </c>
      <c r="N55" s="15" t="s">
        <v>17</v>
      </c>
      <c r="O55" s="15"/>
      <c r="P55" s="15">
        <v>3</v>
      </c>
      <c r="Q55" s="15"/>
      <c r="R55" s="15"/>
      <c r="S55" s="15" t="s">
        <v>20</v>
      </c>
      <c r="T55" s="15"/>
      <c r="U55" s="15"/>
      <c r="V55" s="55">
        <f>IFERROR(INDEX('Indicators and weighting'!$G$10:$G$66,MATCH(H55,'Indicators and weighting'!$A$10:$A$66,0)),0)</f>
        <v>0</v>
      </c>
      <c r="W55" s="15"/>
      <c r="X55" s="15" t="s">
        <v>155</v>
      </c>
      <c r="Y55" s="28"/>
      <c r="Z55" s="60" t="s">
        <v>846</v>
      </c>
      <c r="AA55" s="61" t="s">
        <v>865</v>
      </c>
      <c r="AB55" s="61" t="s">
        <v>866</v>
      </c>
    </row>
    <row r="56" spans="1:28" ht="156" x14ac:dyDescent="0.2">
      <c r="A56" s="9" t="str">
        <f>CONCATENATE(MATCH(F56,IGNORE!$A$4:$A$6,0),".",D56,".",B56)</f>
        <v>2.4.78</v>
      </c>
      <c r="B56" s="9">
        <v>78</v>
      </c>
      <c r="C56" s="24"/>
      <c r="D56" s="24">
        <v>4</v>
      </c>
      <c r="E56" s="24" t="s">
        <v>111</v>
      </c>
      <c r="F56" s="9" t="s">
        <v>26</v>
      </c>
      <c r="G56" s="9" t="s">
        <v>133</v>
      </c>
      <c r="H56" s="9" t="s">
        <v>133</v>
      </c>
      <c r="I56" s="9" t="s">
        <v>714</v>
      </c>
      <c r="J56" s="9" t="s">
        <v>715</v>
      </c>
      <c r="K56" s="9" t="s">
        <v>716</v>
      </c>
      <c r="L56" s="9" t="s">
        <v>505</v>
      </c>
      <c r="M56" s="9" t="s">
        <v>506</v>
      </c>
      <c r="N56" s="9" t="s">
        <v>429</v>
      </c>
      <c r="O56" s="9" t="s">
        <v>327</v>
      </c>
      <c r="P56" s="9">
        <v>1</v>
      </c>
      <c r="Q56" s="9" t="s">
        <v>800</v>
      </c>
      <c r="R56" s="9"/>
      <c r="S56" s="9" t="s">
        <v>332</v>
      </c>
      <c r="T56" s="9" t="s">
        <v>134</v>
      </c>
      <c r="U56" s="9"/>
      <c r="V56" s="55">
        <f>IFERROR(INDEX('Indicators and weighting'!$G$10:$G$66,MATCH(H56,'Indicators and weighting'!$A$10:$A$66,0)),0)</f>
        <v>2.976190476190476E-3</v>
      </c>
      <c r="W56" s="9"/>
      <c r="X56" s="9"/>
      <c r="Y56" s="34" t="s">
        <v>645</v>
      </c>
      <c r="AA56" s="61" t="s">
        <v>865</v>
      </c>
      <c r="AB56" s="61" t="s">
        <v>866</v>
      </c>
    </row>
    <row r="57" spans="1:28" ht="156" x14ac:dyDescent="0.2">
      <c r="A57" s="9" t="str">
        <f>CONCATENATE(MATCH(F57,IGNORE!$A$4:$A$6,0),".",D57,".",B57)</f>
        <v>2.4.79</v>
      </c>
      <c r="B57" s="9">
        <v>79</v>
      </c>
      <c r="C57" s="10"/>
      <c r="D57" s="10">
        <v>4</v>
      </c>
      <c r="E57" s="10" t="s">
        <v>111</v>
      </c>
      <c r="F57" s="9" t="s">
        <v>26</v>
      </c>
      <c r="G57" s="9" t="s">
        <v>133</v>
      </c>
      <c r="H57" s="9" t="s">
        <v>133</v>
      </c>
      <c r="I57" s="9" t="s">
        <v>781</v>
      </c>
      <c r="J57" s="9" t="s">
        <v>507</v>
      </c>
      <c r="K57" s="9" t="s">
        <v>508</v>
      </c>
      <c r="L57" s="9" t="s">
        <v>136</v>
      </c>
      <c r="M57" s="9" t="s">
        <v>509</v>
      </c>
      <c r="N57" s="9" t="s">
        <v>429</v>
      </c>
      <c r="O57" s="9" t="s">
        <v>27</v>
      </c>
      <c r="P57" s="9">
        <v>1</v>
      </c>
      <c r="Q57" s="9" t="s">
        <v>800</v>
      </c>
      <c r="R57" s="9"/>
      <c r="S57" s="9" t="s">
        <v>332</v>
      </c>
      <c r="T57" s="9"/>
      <c r="U57" s="9"/>
      <c r="V57" s="55">
        <f>IFERROR(INDEX('Indicators and weighting'!$G$10:$G$66,MATCH(H57,'Indicators and weighting'!$A$10:$A$66,0)),0)</f>
        <v>2.976190476190476E-3</v>
      </c>
      <c r="W57" s="9"/>
      <c r="X57" s="9"/>
      <c r="Y57" s="29" t="s">
        <v>646</v>
      </c>
      <c r="AA57" s="61" t="s">
        <v>865</v>
      </c>
      <c r="AB57" s="61" t="s">
        <v>866</v>
      </c>
    </row>
    <row r="58" spans="1:28" ht="169" x14ac:dyDescent="0.2">
      <c r="A58" s="9" t="str">
        <f>CONCATENATE(MATCH(F58,IGNORE!$A$4:$A$6,0),".",D58,".",B58)</f>
        <v>2.4.80</v>
      </c>
      <c r="B58" s="9">
        <v>80</v>
      </c>
      <c r="C58" s="24"/>
      <c r="D58" s="24">
        <v>4</v>
      </c>
      <c r="E58" s="24" t="s">
        <v>111</v>
      </c>
      <c r="F58" s="9" t="s">
        <v>26</v>
      </c>
      <c r="G58" s="9" t="s">
        <v>133</v>
      </c>
      <c r="H58" s="9" t="s">
        <v>133</v>
      </c>
      <c r="I58" s="9" t="s">
        <v>374</v>
      </c>
      <c r="J58" s="9" t="s">
        <v>510</v>
      </c>
      <c r="K58" s="9" t="s">
        <v>511</v>
      </c>
      <c r="L58" s="9" t="s">
        <v>512</v>
      </c>
      <c r="M58" s="9" t="s">
        <v>509</v>
      </c>
      <c r="N58" s="9" t="s">
        <v>429</v>
      </c>
      <c r="O58" s="9" t="s">
        <v>27</v>
      </c>
      <c r="P58" s="9">
        <v>1</v>
      </c>
      <c r="Q58" s="9"/>
      <c r="R58" s="9"/>
      <c r="S58" s="9" t="s">
        <v>332</v>
      </c>
      <c r="T58" s="9"/>
      <c r="U58" s="9"/>
      <c r="V58" s="55">
        <f>IFERROR(INDEX('Indicators and weighting'!$G$10:$G$66,MATCH(H58,'Indicators and weighting'!$A$10:$A$66,0)),0)</f>
        <v>2.976190476190476E-3</v>
      </c>
      <c r="W58" s="9"/>
      <c r="X58" s="9"/>
      <c r="Y58" s="28"/>
      <c r="AA58" s="61" t="s">
        <v>865</v>
      </c>
      <c r="AB58" s="61" t="s">
        <v>866</v>
      </c>
    </row>
    <row r="59" spans="1:28" ht="156" x14ac:dyDescent="0.2">
      <c r="A59" s="9" t="str">
        <f>CONCATENATE(MATCH(F59,IGNORE!$A$4:$A$6,0),".",D59,".",B59)</f>
        <v>2.4.81</v>
      </c>
      <c r="B59" s="9">
        <v>81</v>
      </c>
      <c r="C59" s="10"/>
      <c r="D59" s="10">
        <v>4</v>
      </c>
      <c r="E59" s="10" t="s">
        <v>111</v>
      </c>
      <c r="F59" s="9" t="s">
        <v>26</v>
      </c>
      <c r="G59" s="9" t="s">
        <v>133</v>
      </c>
      <c r="H59" s="9" t="s">
        <v>133</v>
      </c>
      <c r="I59" s="9" t="s">
        <v>513</v>
      </c>
      <c r="J59" s="9" t="s">
        <v>19</v>
      </c>
      <c r="K59" s="9"/>
      <c r="L59" s="7"/>
      <c r="M59" s="9" t="s">
        <v>75</v>
      </c>
      <c r="N59" s="9" t="s">
        <v>514</v>
      </c>
      <c r="O59" s="9" t="s">
        <v>27</v>
      </c>
      <c r="P59" s="9">
        <v>1</v>
      </c>
      <c r="Q59" s="9"/>
      <c r="R59" s="9"/>
      <c r="S59" s="9" t="s">
        <v>332</v>
      </c>
      <c r="T59" s="9"/>
      <c r="U59" s="9"/>
      <c r="V59" s="55">
        <f>IFERROR(INDEX('Indicators and weighting'!$G$10:$G$66,MATCH(H59,'Indicators and weighting'!$A$10:$A$66,0)),0)</f>
        <v>2.976190476190476E-3</v>
      </c>
      <c r="W59" s="9"/>
      <c r="X59" s="9"/>
      <c r="Y59" s="28"/>
      <c r="Z59" s="60" t="s">
        <v>847</v>
      </c>
      <c r="AA59" s="61" t="s">
        <v>865</v>
      </c>
      <c r="AB59" s="61" t="s">
        <v>866</v>
      </c>
    </row>
    <row r="60" spans="1:28" ht="65" x14ac:dyDescent="0.2">
      <c r="A60" s="9" t="str">
        <f>CONCATENATE(MATCH(F60,IGNORE!$A$4:$A$6,0),".",D60,".",B60)</f>
        <v>3.5.101</v>
      </c>
      <c r="B60" s="9">
        <v>101</v>
      </c>
      <c r="C60" s="10">
        <v>21</v>
      </c>
      <c r="D60" s="10">
        <v>5</v>
      </c>
      <c r="E60" s="10" t="s">
        <v>158</v>
      </c>
      <c r="F60" s="9" t="s">
        <v>366</v>
      </c>
      <c r="G60" s="37"/>
      <c r="H60" s="9" t="s">
        <v>764</v>
      </c>
      <c r="I60" s="9" t="s">
        <v>169</v>
      </c>
      <c r="J60" s="9" t="s">
        <v>526</v>
      </c>
      <c r="K60" s="9" t="s">
        <v>171</v>
      </c>
      <c r="L60" s="9"/>
      <c r="M60" s="9" t="s">
        <v>527</v>
      </c>
      <c r="N60" s="9" t="s">
        <v>429</v>
      </c>
      <c r="O60" s="9"/>
      <c r="P60" s="9">
        <v>1</v>
      </c>
      <c r="Q60" s="9"/>
      <c r="R60" s="9"/>
      <c r="S60" s="9"/>
      <c r="T60" s="9"/>
      <c r="U60" s="9"/>
      <c r="V60" s="55">
        <f>IFERROR(INDEX('Indicators and weighting'!$G$10:$G$66,MATCH(H60,'Indicators and weighting'!$A$10:$A$66,0)),0)</f>
        <v>0</v>
      </c>
      <c r="W60" s="9"/>
      <c r="X60" s="9"/>
      <c r="Y60" s="28" t="s">
        <v>654</v>
      </c>
      <c r="AA60" s="61" t="s">
        <v>867</v>
      </c>
      <c r="AB60" s="61" t="s">
        <v>868</v>
      </c>
    </row>
    <row r="61" spans="1:28" ht="65" x14ac:dyDescent="0.2">
      <c r="A61" s="9" t="str">
        <f>CONCATENATE(MATCH(F61,IGNORE!$A$4:$A$6,0),".",D61,".",B61)</f>
        <v>3.5.102</v>
      </c>
      <c r="B61" s="9">
        <v>102</v>
      </c>
      <c r="C61" s="24">
        <v>23</v>
      </c>
      <c r="D61" s="24">
        <v>5</v>
      </c>
      <c r="E61" s="24" t="s">
        <v>158</v>
      </c>
      <c r="F61" s="9" t="s">
        <v>366</v>
      </c>
      <c r="G61" s="9"/>
      <c r="H61" s="9" t="s">
        <v>764</v>
      </c>
      <c r="I61" s="9" t="s">
        <v>170</v>
      </c>
      <c r="J61" s="9" t="s">
        <v>528</v>
      </c>
      <c r="K61" s="9"/>
      <c r="L61" s="9"/>
      <c r="M61" s="9" t="s">
        <v>529</v>
      </c>
      <c r="N61" s="9" t="s">
        <v>429</v>
      </c>
      <c r="O61" s="9"/>
      <c r="P61" s="9">
        <v>1</v>
      </c>
      <c r="Q61" s="9"/>
      <c r="R61" s="9"/>
      <c r="S61" s="9"/>
      <c r="T61" s="9"/>
      <c r="U61" s="9"/>
      <c r="V61" s="55">
        <f>IFERROR(INDEX('Indicators and weighting'!$G$10:$G$66,MATCH(H61,'Indicators and weighting'!$A$10:$A$66,0)),0)</f>
        <v>0</v>
      </c>
      <c r="W61" s="9"/>
      <c r="X61" s="9"/>
      <c r="Y61" s="28" t="s">
        <v>655</v>
      </c>
      <c r="AA61" s="61" t="s">
        <v>867</v>
      </c>
      <c r="AB61" s="61" t="s">
        <v>868</v>
      </c>
    </row>
    <row r="62" spans="1:28" ht="78" x14ac:dyDescent="0.2">
      <c r="A62" s="15" t="str">
        <f>CONCATENATE(MATCH(F62,IGNORE!$A$4:$A$6,0),".",D62,".",B62)</f>
        <v>1.5.87</v>
      </c>
      <c r="B62" s="15">
        <v>87</v>
      </c>
      <c r="C62" s="10">
        <v>37</v>
      </c>
      <c r="D62" s="10">
        <v>5</v>
      </c>
      <c r="E62" s="10" t="s">
        <v>158</v>
      </c>
      <c r="F62" s="15" t="s">
        <v>872</v>
      </c>
      <c r="G62" s="15" t="s">
        <v>159</v>
      </c>
      <c r="H62" s="15" t="s">
        <v>763</v>
      </c>
      <c r="I62" s="15" t="s">
        <v>160</v>
      </c>
      <c r="J62" s="15" t="s">
        <v>161</v>
      </c>
      <c r="K62" s="15"/>
      <c r="L62" s="15"/>
      <c r="M62" s="15" t="s">
        <v>162</v>
      </c>
      <c r="N62" s="15" t="s">
        <v>17</v>
      </c>
      <c r="O62" s="15"/>
      <c r="P62" s="15">
        <v>3</v>
      </c>
      <c r="Q62" s="15"/>
      <c r="R62" s="15"/>
      <c r="S62" s="15" t="s">
        <v>20</v>
      </c>
      <c r="T62" s="15"/>
      <c r="U62" s="15"/>
      <c r="V62" s="55">
        <f>IFERROR(INDEX('Indicators and weighting'!$G$10:$G$66,MATCH(H62,'Indicators and weighting'!$A$10:$A$66,0)),0)</f>
        <v>0</v>
      </c>
      <c r="W62" s="15"/>
      <c r="X62" s="15"/>
      <c r="Y62" s="28"/>
      <c r="AA62" s="61" t="s">
        <v>867</v>
      </c>
      <c r="AB62" s="61" t="s">
        <v>868</v>
      </c>
    </row>
    <row r="63" spans="1:28" ht="52" x14ac:dyDescent="0.2">
      <c r="A63" s="9" t="str">
        <f>CONCATENATE(MATCH(F63,IGNORE!$A$4:$A$6,0),".",D63,".",B63)</f>
        <v>1.5.123</v>
      </c>
      <c r="B63" s="9">
        <v>123</v>
      </c>
      <c r="C63" s="10"/>
      <c r="D63" s="10">
        <v>5</v>
      </c>
      <c r="E63" s="10" t="s">
        <v>183</v>
      </c>
      <c r="F63" s="9" t="s">
        <v>872</v>
      </c>
      <c r="G63" s="9" t="s">
        <v>184</v>
      </c>
      <c r="H63" s="9" t="s">
        <v>766</v>
      </c>
      <c r="I63" s="9" t="s">
        <v>807</v>
      </c>
      <c r="J63" s="9" t="s">
        <v>19</v>
      </c>
      <c r="K63" s="9" t="s">
        <v>171</v>
      </c>
      <c r="L63" s="9"/>
      <c r="M63" s="9" t="s">
        <v>75</v>
      </c>
      <c r="N63" s="9" t="s">
        <v>429</v>
      </c>
      <c r="O63" s="9"/>
      <c r="P63" s="9">
        <v>1</v>
      </c>
      <c r="Q63" s="9"/>
      <c r="R63" s="9"/>
      <c r="S63" s="9"/>
      <c r="T63" s="9"/>
      <c r="U63" s="9"/>
      <c r="V63" s="55">
        <f>IFERROR(INDEX('Indicators and weighting'!$G$10:$G$66,MATCH(H63,'Indicators and weighting'!$A$10:$A$66,0)),0)</f>
        <v>1.3157894736842105E-2</v>
      </c>
      <c r="W63" s="9"/>
      <c r="X63" s="9"/>
      <c r="Y63" s="28"/>
      <c r="Z63" s="60" t="s">
        <v>848</v>
      </c>
      <c r="AA63" s="61" t="s">
        <v>867</v>
      </c>
      <c r="AB63" s="61" t="s">
        <v>868</v>
      </c>
    </row>
    <row r="64" spans="1:28" ht="130" x14ac:dyDescent="0.2">
      <c r="A64" s="9" t="str">
        <f>CONCATENATE(MATCH(F64,IGNORE!$A$4:$A$6,0),".",D64,".",B64)</f>
        <v>3.5.94</v>
      </c>
      <c r="B64" s="9">
        <v>94</v>
      </c>
      <c r="C64" s="10">
        <v>39</v>
      </c>
      <c r="D64" s="10">
        <v>5</v>
      </c>
      <c r="E64" s="10" t="s">
        <v>158</v>
      </c>
      <c r="F64" s="9" t="s">
        <v>366</v>
      </c>
      <c r="G64" s="9" t="s">
        <v>165</v>
      </c>
      <c r="H64" s="9" t="s">
        <v>764</v>
      </c>
      <c r="I64" s="9" t="s">
        <v>521</v>
      </c>
      <c r="J64" s="9" t="s">
        <v>522</v>
      </c>
      <c r="K64" s="9"/>
      <c r="L64" s="9"/>
      <c r="M64" s="9" t="s">
        <v>523</v>
      </c>
      <c r="N64" s="9" t="s">
        <v>429</v>
      </c>
      <c r="O64" s="9"/>
      <c r="P64" s="9">
        <v>1</v>
      </c>
      <c r="Q64" s="9"/>
      <c r="R64" s="9"/>
      <c r="S64" s="9"/>
      <c r="T64" s="9"/>
      <c r="U64" s="9"/>
      <c r="V64" s="55">
        <f>IFERROR(INDEX('Indicators and weighting'!$G$10:$G$66,MATCH(H64,'Indicators and weighting'!$A$10:$A$66,0)),0)</f>
        <v>0</v>
      </c>
      <c r="W64" s="9"/>
      <c r="X64" s="9"/>
      <c r="Y64" s="28" t="s">
        <v>651</v>
      </c>
      <c r="Z64" s="60" t="s">
        <v>849</v>
      </c>
      <c r="AA64" s="61" t="s">
        <v>867</v>
      </c>
      <c r="AB64" s="61" t="s">
        <v>868</v>
      </c>
    </row>
    <row r="65" spans="1:28" ht="52" x14ac:dyDescent="0.2">
      <c r="A65" s="9" t="str">
        <f>CONCATENATE(MATCH(F65,IGNORE!$A$4:$A$6,0),".",D65,".",B65)</f>
        <v>3.5.95</v>
      </c>
      <c r="B65" s="9">
        <v>95</v>
      </c>
      <c r="C65" s="14"/>
      <c r="D65" s="14">
        <v>5</v>
      </c>
      <c r="E65" s="14" t="s">
        <v>158</v>
      </c>
      <c r="F65" s="9" t="s">
        <v>366</v>
      </c>
      <c r="G65" s="9" t="s">
        <v>165</v>
      </c>
      <c r="H65" s="9" t="s">
        <v>764</v>
      </c>
      <c r="I65" s="9" t="s">
        <v>806</v>
      </c>
      <c r="J65" s="9" t="s">
        <v>19</v>
      </c>
      <c r="K65" s="9" t="s">
        <v>171</v>
      </c>
      <c r="L65" s="9"/>
      <c r="M65" s="9" t="s">
        <v>75</v>
      </c>
      <c r="N65" s="9" t="s">
        <v>429</v>
      </c>
      <c r="O65" s="9"/>
      <c r="P65" s="9">
        <v>1</v>
      </c>
      <c r="Q65" s="9"/>
      <c r="R65" s="9"/>
      <c r="S65" s="9"/>
      <c r="T65" s="9"/>
      <c r="U65" s="9"/>
      <c r="V65" s="55">
        <f>IFERROR(INDEX('Indicators and weighting'!$G$10:$G$66,MATCH(H65,'Indicators and weighting'!$A$10:$A$66,0)),0)</f>
        <v>0</v>
      </c>
      <c r="W65" s="9"/>
      <c r="X65" s="9"/>
      <c r="Y65" s="28"/>
      <c r="Z65" s="60" t="s">
        <v>850</v>
      </c>
      <c r="AA65" s="61" t="s">
        <v>867</v>
      </c>
      <c r="AB65" s="61" t="s">
        <v>868</v>
      </c>
    </row>
    <row r="66" spans="1:28" ht="65" x14ac:dyDescent="0.2">
      <c r="A66" s="9" t="str">
        <f>CONCATENATE(MATCH(F66,IGNORE!$A$4:$A$6,0),".",D66,".",B66)</f>
        <v>1.5.89</v>
      </c>
      <c r="B66" s="9">
        <v>89</v>
      </c>
      <c r="C66" s="14" t="s">
        <v>163</v>
      </c>
      <c r="D66" s="14">
        <v>5</v>
      </c>
      <c r="E66" s="14" t="s">
        <v>158</v>
      </c>
      <c r="F66" s="9" t="s">
        <v>872</v>
      </c>
      <c r="G66" s="9" t="s">
        <v>159</v>
      </c>
      <c r="H66" s="9" t="s">
        <v>778</v>
      </c>
      <c r="I66" s="9" t="s">
        <v>518</v>
      </c>
      <c r="J66" s="9" t="s">
        <v>19</v>
      </c>
      <c r="K66" s="9" t="s">
        <v>171</v>
      </c>
      <c r="L66" s="9"/>
      <c r="M66" s="9" t="s">
        <v>75</v>
      </c>
      <c r="N66" s="9" t="s">
        <v>429</v>
      </c>
      <c r="O66" s="9" t="s">
        <v>361</v>
      </c>
      <c r="P66" s="9">
        <v>1</v>
      </c>
      <c r="Q66" s="9"/>
      <c r="R66" s="9"/>
      <c r="S66" s="9"/>
      <c r="T66" s="9"/>
      <c r="U66" s="9"/>
      <c r="V66" s="55">
        <f>IFERROR(INDEX('Indicators and weighting'!$G$10:$G$66,MATCH(H66,'Indicators and weighting'!$A$10:$A$66,0)),0)</f>
        <v>0</v>
      </c>
      <c r="W66" s="9"/>
      <c r="X66" s="9"/>
      <c r="Y66" s="28"/>
      <c r="Z66" s="60" t="s">
        <v>851</v>
      </c>
      <c r="AA66" s="61" t="s">
        <v>867</v>
      </c>
      <c r="AB66" s="61" t="s">
        <v>868</v>
      </c>
    </row>
    <row r="67" spans="1:28" ht="65" x14ac:dyDescent="0.2">
      <c r="A67" s="9" t="str">
        <f>CONCATENATE(MATCH(F67,IGNORE!$A$4:$A$6,0),".",D67,".",B67)</f>
        <v>1.5.91</v>
      </c>
      <c r="B67" s="9">
        <v>91</v>
      </c>
      <c r="C67" s="10"/>
      <c r="D67" s="10">
        <v>5</v>
      </c>
      <c r="E67" s="10" t="s">
        <v>158</v>
      </c>
      <c r="F67" s="9" t="s">
        <v>872</v>
      </c>
      <c r="G67" s="9" t="s">
        <v>164</v>
      </c>
      <c r="H67" s="9" t="s">
        <v>778</v>
      </c>
      <c r="I67" s="9" t="s">
        <v>519</v>
      </c>
      <c r="J67" s="9" t="s">
        <v>19</v>
      </c>
      <c r="K67" s="9" t="s">
        <v>171</v>
      </c>
      <c r="L67" s="9"/>
      <c r="M67" s="9" t="s">
        <v>75</v>
      </c>
      <c r="N67" s="9" t="s">
        <v>429</v>
      </c>
      <c r="O67" s="9"/>
      <c r="P67" s="9">
        <v>1</v>
      </c>
      <c r="Q67" s="9"/>
      <c r="R67" s="9"/>
      <c r="S67" s="9"/>
      <c r="T67" s="9"/>
      <c r="U67" s="9"/>
      <c r="V67" s="55">
        <f>IFERROR(INDEX('Indicators and weighting'!$G$10:$G$66,MATCH(H67,'Indicators and weighting'!$A$10:$A$66,0)),0)</f>
        <v>0</v>
      </c>
      <c r="W67" s="9"/>
      <c r="X67" s="9"/>
      <c r="Y67" s="28"/>
      <c r="AA67" s="61" t="s">
        <v>867</v>
      </c>
      <c r="AB67" s="61" t="s">
        <v>868</v>
      </c>
    </row>
    <row r="68" spans="1:28" ht="65" x14ac:dyDescent="0.2">
      <c r="A68" s="9" t="str">
        <f>CONCATENATE(MATCH(F68,IGNORE!$A$4:$A$6,0),".",D68,".",B68)</f>
        <v>1.5.92</v>
      </c>
      <c r="B68" s="9">
        <v>92</v>
      </c>
      <c r="C68" s="14"/>
      <c r="D68" s="14">
        <v>5</v>
      </c>
      <c r="E68" s="14" t="s">
        <v>158</v>
      </c>
      <c r="F68" s="9" t="s">
        <v>872</v>
      </c>
      <c r="G68" s="9" t="s">
        <v>164</v>
      </c>
      <c r="H68" s="9" t="s">
        <v>778</v>
      </c>
      <c r="I68" s="9" t="s">
        <v>520</v>
      </c>
      <c r="J68" s="9" t="s">
        <v>19</v>
      </c>
      <c r="K68" s="9" t="s">
        <v>171</v>
      </c>
      <c r="L68" s="9"/>
      <c r="M68" s="9" t="s">
        <v>75</v>
      </c>
      <c r="N68" s="9" t="s">
        <v>429</v>
      </c>
      <c r="O68" s="9"/>
      <c r="P68" s="9">
        <v>1</v>
      </c>
      <c r="Q68" s="9" t="s">
        <v>800</v>
      </c>
      <c r="R68" s="9"/>
      <c r="S68" s="9"/>
      <c r="T68" s="9"/>
      <c r="U68" s="9"/>
      <c r="V68" s="55">
        <f>IFERROR(INDEX('Indicators and weighting'!$G$10:$G$66,MATCH(H68,'Indicators and weighting'!$A$10:$A$66,0)),0)</f>
        <v>0</v>
      </c>
      <c r="W68" s="9"/>
      <c r="X68" s="9" t="s">
        <v>375</v>
      </c>
      <c r="Y68" s="28" t="s">
        <v>650</v>
      </c>
      <c r="Z68" s="60" t="s">
        <v>852</v>
      </c>
      <c r="AA68" s="61" t="s">
        <v>867</v>
      </c>
      <c r="AB68" s="61" t="s">
        <v>868</v>
      </c>
    </row>
    <row r="69" spans="1:28" ht="91" x14ac:dyDescent="0.2">
      <c r="A69" s="9" t="str">
        <f>CONCATENATE(MATCH(F69,IGNORE!$A$4:$A$6,0),".",D69,".",B69)</f>
        <v>1.5.112</v>
      </c>
      <c r="B69" s="9">
        <v>112</v>
      </c>
      <c r="C69" s="10">
        <v>45</v>
      </c>
      <c r="D69" s="10">
        <v>5</v>
      </c>
      <c r="E69" s="10" t="s">
        <v>172</v>
      </c>
      <c r="F69" s="9" t="s">
        <v>872</v>
      </c>
      <c r="G69" s="9" t="s">
        <v>173</v>
      </c>
      <c r="H69" s="9" t="s">
        <v>173</v>
      </c>
      <c r="I69" s="9" t="s">
        <v>389</v>
      </c>
      <c r="J69" s="9" t="s">
        <v>530</v>
      </c>
      <c r="K69" s="9" t="s">
        <v>351</v>
      </c>
      <c r="L69" s="19"/>
      <c r="M69" s="9" t="s">
        <v>174</v>
      </c>
      <c r="N69" s="9" t="s">
        <v>429</v>
      </c>
      <c r="O69" s="9" t="s">
        <v>175</v>
      </c>
      <c r="P69" s="9">
        <v>1</v>
      </c>
      <c r="Q69" s="9"/>
      <c r="R69" s="9"/>
      <c r="S69" s="9"/>
      <c r="T69" s="9"/>
      <c r="U69" s="9"/>
      <c r="V69" s="55">
        <f>IFERROR(INDEX('Indicators and weighting'!$G$10:$G$66,MATCH(H69,'Indicators and weighting'!$A$10:$A$66,0)),0)</f>
        <v>4.3859649122807015E-3</v>
      </c>
      <c r="W69" s="9"/>
      <c r="X69" s="9"/>
      <c r="Y69" s="28"/>
      <c r="AA69" s="61" t="s">
        <v>867</v>
      </c>
      <c r="AB69" s="61" t="s">
        <v>868</v>
      </c>
    </row>
    <row r="70" spans="1:28" ht="117" x14ac:dyDescent="0.2">
      <c r="A70" s="9" t="str">
        <f>CONCATENATE(MATCH(F70,IGNORE!$A$4:$A$6,0),".",D70,".",B70)</f>
        <v>1.5.113</v>
      </c>
      <c r="B70" s="9">
        <v>113</v>
      </c>
      <c r="C70" s="24">
        <v>42</v>
      </c>
      <c r="D70" s="24">
        <v>5</v>
      </c>
      <c r="E70" s="24" t="s">
        <v>172</v>
      </c>
      <c r="F70" s="9" t="s">
        <v>872</v>
      </c>
      <c r="G70" s="9" t="s">
        <v>173</v>
      </c>
      <c r="H70" s="9" t="s">
        <v>173</v>
      </c>
      <c r="I70" s="9" t="s">
        <v>364</v>
      </c>
      <c r="J70" s="9" t="s">
        <v>531</v>
      </c>
      <c r="K70" s="9" t="s">
        <v>532</v>
      </c>
      <c r="L70" s="9"/>
      <c r="M70" s="9" t="s">
        <v>533</v>
      </c>
      <c r="N70" s="9" t="s">
        <v>429</v>
      </c>
      <c r="O70" s="9"/>
      <c r="P70" s="9">
        <v>1</v>
      </c>
      <c r="Q70" s="9"/>
      <c r="R70" s="9"/>
      <c r="S70" s="9"/>
      <c r="T70" s="9"/>
      <c r="U70" s="9"/>
      <c r="V70" s="55">
        <f>IFERROR(INDEX('Indicators and weighting'!$G$10:$G$66,MATCH(H70,'Indicators and weighting'!$A$10:$A$66,0)),0)</f>
        <v>4.3859649122807015E-3</v>
      </c>
      <c r="W70" s="9"/>
      <c r="X70" s="9"/>
      <c r="Y70" s="28"/>
      <c r="AA70" s="61" t="s">
        <v>867</v>
      </c>
      <c r="AB70" s="61" t="s">
        <v>868</v>
      </c>
    </row>
    <row r="71" spans="1:28" ht="39" x14ac:dyDescent="0.2">
      <c r="A71" s="9" t="str">
        <f>CONCATENATE(MATCH(F71,IGNORE!$A$4:$A$6,0),".",D71,".",B71)</f>
        <v>1.5.116</v>
      </c>
      <c r="B71" s="9">
        <v>116</v>
      </c>
      <c r="C71" s="10"/>
      <c r="D71" s="10">
        <v>5</v>
      </c>
      <c r="E71" s="10" t="s">
        <v>172</v>
      </c>
      <c r="F71" s="9" t="s">
        <v>872</v>
      </c>
      <c r="G71" s="9" t="s">
        <v>173</v>
      </c>
      <c r="H71" s="9" t="s">
        <v>173</v>
      </c>
      <c r="I71" s="9" t="s">
        <v>176</v>
      </c>
      <c r="J71" s="9" t="s">
        <v>19</v>
      </c>
      <c r="K71" s="9" t="s">
        <v>171</v>
      </c>
      <c r="L71" s="9"/>
      <c r="M71" s="9" t="s">
        <v>75</v>
      </c>
      <c r="N71" s="9" t="s">
        <v>429</v>
      </c>
      <c r="O71" s="9"/>
      <c r="P71" s="9">
        <v>1</v>
      </c>
      <c r="Q71" s="9"/>
      <c r="R71" s="9"/>
      <c r="S71" s="9"/>
      <c r="T71" s="9"/>
      <c r="U71" s="9"/>
      <c r="V71" s="55">
        <f>IFERROR(INDEX('Indicators and weighting'!$G$10:$G$66,MATCH(H71,'Indicators and weighting'!$A$10:$A$66,0)),0)</f>
        <v>4.3859649122807015E-3</v>
      </c>
      <c r="W71" s="9"/>
      <c r="X71" s="9"/>
      <c r="Y71" s="28"/>
      <c r="AA71" s="61" t="s">
        <v>867</v>
      </c>
      <c r="AB71" s="61" t="s">
        <v>868</v>
      </c>
    </row>
    <row r="72" spans="1:28" ht="156" x14ac:dyDescent="0.2">
      <c r="A72" s="12" t="str">
        <f>CONCATENATE(MATCH(F72,IGNORE!$A$4:$A$6,0),".",D72,".",B72)</f>
        <v>2.5.97</v>
      </c>
      <c r="B72" s="12">
        <v>97</v>
      </c>
      <c r="C72" s="10">
        <v>70</v>
      </c>
      <c r="D72" s="10">
        <v>5</v>
      </c>
      <c r="E72" s="10" t="s">
        <v>158</v>
      </c>
      <c r="F72" s="9" t="s">
        <v>26</v>
      </c>
      <c r="G72" s="12" t="s">
        <v>362</v>
      </c>
      <c r="H72" s="12" t="s">
        <v>765</v>
      </c>
      <c r="I72" s="12" t="s">
        <v>390</v>
      </c>
      <c r="J72" s="12" t="s">
        <v>524</v>
      </c>
      <c r="K72" s="12" t="s">
        <v>391</v>
      </c>
      <c r="L72" s="12"/>
      <c r="M72" s="12" t="s">
        <v>392</v>
      </c>
      <c r="N72" s="12" t="s">
        <v>17</v>
      </c>
      <c r="O72" s="12" t="s">
        <v>27</v>
      </c>
      <c r="P72" s="12">
        <v>2</v>
      </c>
      <c r="Q72" s="12"/>
      <c r="R72" s="12"/>
      <c r="S72" s="12" t="s">
        <v>20</v>
      </c>
      <c r="T72" s="12"/>
      <c r="U72" s="12" t="s">
        <v>166</v>
      </c>
      <c r="V72" s="55">
        <f>IFERROR(INDEX('Indicators and weighting'!$G$10:$G$66,MATCH(H72,'Indicators and weighting'!$A$10:$A$66,0)),0)</f>
        <v>0</v>
      </c>
      <c r="W72" s="12"/>
      <c r="X72" s="12"/>
      <c r="Y72" s="34" t="s">
        <v>652</v>
      </c>
      <c r="AA72" s="61" t="s">
        <v>867</v>
      </c>
      <c r="AB72" s="61" t="s">
        <v>868</v>
      </c>
    </row>
    <row r="73" spans="1:28" ht="156" x14ac:dyDescent="0.2">
      <c r="A73" s="9" t="str">
        <f>CONCATENATE(MATCH(F73,IGNORE!$A$4:$A$6,0),".",D73,".",B73)</f>
        <v>2.5.100</v>
      </c>
      <c r="B73" s="9">
        <v>100</v>
      </c>
      <c r="C73" s="24"/>
      <c r="D73" s="24">
        <v>5</v>
      </c>
      <c r="E73" s="24" t="s">
        <v>158</v>
      </c>
      <c r="F73" s="9" t="s">
        <v>26</v>
      </c>
      <c r="G73" s="9" t="s">
        <v>363</v>
      </c>
      <c r="H73" s="9" t="s">
        <v>765</v>
      </c>
      <c r="I73" s="9" t="s">
        <v>782</v>
      </c>
      <c r="J73" s="9" t="s">
        <v>525</v>
      </c>
      <c r="K73" s="9" t="s">
        <v>167</v>
      </c>
      <c r="L73" s="9"/>
      <c r="M73" s="9" t="s">
        <v>168</v>
      </c>
      <c r="N73" s="9" t="s">
        <v>429</v>
      </c>
      <c r="O73" s="9" t="s">
        <v>27</v>
      </c>
      <c r="P73" s="9">
        <v>1</v>
      </c>
      <c r="Q73" s="9"/>
      <c r="R73" s="9"/>
      <c r="S73" s="9"/>
      <c r="T73" s="9"/>
      <c r="U73" s="9"/>
      <c r="V73" s="55">
        <f>IFERROR(INDEX('Indicators and weighting'!$G$10:$G$66,MATCH(H73,'Indicators and weighting'!$A$10:$A$66,0)),0)</f>
        <v>0</v>
      </c>
      <c r="W73" s="9"/>
      <c r="X73" s="9"/>
      <c r="Y73" s="29" t="s">
        <v>653</v>
      </c>
      <c r="AA73" s="61" t="s">
        <v>867</v>
      </c>
      <c r="AB73" s="61" t="s">
        <v>868</v>
      </c>
    </row>
    <row r="74" spans="1:28" ht="143" x14ac:dyDescent="0.2">
      <c r="A74" s="9" t="str">
        <f>CONCATENATE(MATCH(F74,IGNORE!$A$4:$A$6,0),".",D74,".",B74)</f>
        <v>2.5.121</v>
      </c>
      <c r="B74" s="9">
        <v>121</v>
      </c>
      <c r="C74" s="24"/>
      <c r="D74" s="24">
        <v>5</v>
      </c>
      <c r="E74" s="24" t="s">
        <v>172</v>
      </c>
      <c r="F74" s="9" t="s">
        <v>26</v>
      </c>
      <c r="G74" s="9" t="s">
        <v>178</v>
      </c>
      <c r="H74" s="9" t="s">
        <v>765</v>
      </c>
      <c r="I74" s="9" t="s">
        <v>180</v>
      </c>
      <c r="J74" s="9" t="s">
        <v>181</v>
      </c>
      <c r="K74" s="9" t="s">
        <v>182</v>
      </c>
      <c r="L74" s="9"/>
      <c r="M74" s="9" t="s">
        <v>534</v>
      </c>
      <c r="N74" s="9" t="s">
        <v>429</v>
      </c>
      <c r="O74" s="9" t="s">
        <v>27</v>
      </c>
      <c r="P74" s="9">
        <v>1</v>
      </c>
      <c r="Q74" s="9"/>
      <c r="R74" s="9"/>
      <c r="S74" s="9"/>
      <c r="T74" s="9"/>
      <c r="U74" s="9"/>
      <c r="V74" s="55">
        <f>IFERROR(INDEX('Indicators and weighting'!$G$10:$G$66,MATCH(H74,'Indicators and weighting'!$A$10:$A$66,0)),0)</f>
        <v>0</v>
      </c>
      <c r="W74" s="9"/>
      <c r="X74" s="9"/>
      <c r="Y74" s="28" t="s">
        <v>656</v>
      </c>
      <c r="AA74" s="61" t="s">
        <v>867</v>
      </c>
      <c r="AB74" s="61" t="s">
        <v>868</v>
      </c>
    </row>
    <row r="75" spans="1:28" ht="117" x14ac:dyDescent="0.2">
      <c r="A75" s="12" t="str">
        <f>CONCATENATE(MATCH(F75,IGNORE!$A$4:$A$6,0),".",D75,".",B75)</f>
        <v>2.6.129</v>
      </c>
      <c r="B75" s="12">
        <v>129</v>
      </c>
      <c r="C75" s="14" t="s">
        <v>189</v>
      </c>
      <c r="D75" s="14">
        <v>6</v>
      </c>
      <c r="E75" s="14" t="s">
        <v>185</v>
      </c>
      <c r="F75" s="9" t="s">
        <v>26</v>
      </c>
      <c r="G75" s="12" t="s">
        <v>190</v>
      </c>
      <c r="H75" s="12" t="s">
        <v>769</v>
      </c>
      <c r="I75" s="12" t="s">
        <v>539</v>
      </c>
      <c r="J75" s="12" t="s">
        <v>540</v>
      </c>
      <c r="K75" s="12" t="s">
        <v>541</v>
      </c>
      <c r="L75" s="12" t="s">
        <v>542</v>
      </c>
      <c r="M75" s="12" t="s">
        <v>543</v>
      </c>
      <c r="N75" s="12" t="s">
        <v>17</v>
      </c>
      <c r="O75" s="12" t="s">
        <v>191</v>
      </c>
      <c r="P75" s="12">
        <v>2</v>
      </c>
      <c r="Q75" s="12"/>
      <c r="R75" s="12"/>
      <c r="S75" s="20" t="s">
        <v>319</v>
      </c>
      <c r="T75" s="12"/>
      <c r="U75" s="12" t="s">
        <v>192</v>
      </c>
      <c r="V75" s="55">
        <f>IFERROR(INDEX('Indicators and weighting'!$G$10:$G$66,MATCH(H75,'Indicators and weighting'!$A$10:$A$66,0)),0)</f>
        <v>1.3227513227513227E-3</v>
      </c>
      <c r="W75" s="12"/>
      <c r="X75" s="12"/>
      <c r="Y75" s="28" t="s">
        <v>660</v>
      </c>
      <c r="AA75" s="61" t="s">
        <v>869</v>
      </c>
    </row>
    <row r="76" spans="1:28" ht="117" x14ac:dyDescent="0.2">
      <c r="A76" s="9" t="str">
        <f>CONCATENATE(MATCH(F76,IGNORE!$A$4:$A$6,0),".",D76,".",B76)</f>
        <v>2.6.130</v>
      </c>
      <c r="B76" s="9">
        <v>130</v>
      </c>
      <c r="C76" s="10"/>
      <c r="D76" s="10">
        <v>6</v>
      </c>
      <c r="E76" s="10" t="s">
        <v>185</v>
      </c>
      <c r="F76" s="9" t="s">
        <v>26</v>
      </c>
      <c r="G76" s="9" t="s">
        <v>190</v>
      </c>
      <c r="H76" s="12" t="s">
        <v>769</v>
      </c>
      <c r="I76" s="9" t="s">
        <v>193</v>
      </c>
      <c r="J76" s="9" t="s">
        <v>544</v>
      </c>
      <c r="K76" s="9" t="s">
        <v>171</v>
      </c>
      <c r="L76" s="9"/>
      <c r="M76" s="9" t="s">
        <v>545</v>
      </c>
      <c r="N76" s="9" t="s">
        <v>429</v>
      </c>
      <c r="O76" s="9"/>
      <c r="P76" s="9">
        <v>1</v>
      </c>
      <c r="Q76" s="9"/>
      <c r="R76" s="9"/>
      <c r="S76" s="9" t="s">
        <v>335</v>
      </c>
      <c r="T76" s="9" t="s">
        <v>194</v>
      </c>
      <c r="U76" s="9"/>
      <c r="V76" s="55">
        <f>IFERROR(INDEX('Indicators and weighting'!$G$10:$G$66,MATCH(H76,'Indicators and weighting'!$A$10:$A$66,0)),0)</f>
        <v>1.3227513227513227E-3</v>
      </c>
      <c r="W76" s="9"/>
      <c r="X76" s="9"/>
      <c r="Y76" s="34" t="s">
        <v>661</v>
      </c>
      <c r="Z76" s="60" t="s">
        <v>854</v>
      </c>
      <c r="AA76" s="61" t="s">
        <v>869</v>
      </c>
    </row>
    <row r="77" spans="1:28" ht="104" x14ac:dyDescent="0.2">
      <c r="A77" s="15" t="str">
        <f>CONCATENATE(MATCH(F77,IGNORE!$A$4:$A$6,0),".",D77,".",B77)</f>
        <v>2.6.131</v>
      </c>
      <c r="B77" s="15">
        <v>131</v>
      </c>
      <c r="C77" s="14">
        <v>231</v>
      </c>
      <c r="D77" s="14">
        <v>6</v>
      </c>
      <c r="E77" s="14" t="s">
        <v>185</v>
      </c>
      <c r="F77" s="9" t="s">
        <v>26</v>
      </c>
      <c r="G77" s="15" t="s">
        <v>190</v>
      </c>
      <c r="H77" s="12" t="s">
        <v>769</v>
      </c>
      <c r="I77" s="15" t="s">
        <v>791</v>
      </c>
      <c r="J77" s="15" t="s">
        <v>195</v>
      </c>
      <c r="K77" s="15" t="s">
        <v>196</v>
      </c>
      <c r="L77" s="15"/>
      <c r="M77" s="15" t="s">
        <v>393</v>
      </c>
      <c r="N77" s="15" t="s">
        <v>17</v>
      </c>
      <c r="O77" s="15" t="s">
        <v>27</v>
      </c>
      <c r="P77" s="15">
        <v>3</v>
      </c>
      <c r="Q77" s="15"/>
      <c r="R77" s="15"/>
      <c r="S77" s="18" t="s">
        <v>320</v>
      </c>
      <c r="T77" s="15"/>
      <c r="U77" s="15"/>
      <c r="V77" s="55">
        <f>IFERROR(INDEX('Indicators and weighting'!$G$10:$G$66,MATCH(H77,'Indicators and weighting'!$A$10:$A$66,0)),0)</f>
        <v>1.3227513227513227E-3</v>
      </c>
      <c r="W77" s="15"/>
      <c r="X77" s="15"/>
      <c r="Y77" s="28" t="s">
        <v>662</v>
      </c>
      <c r="AA77" s="61" t="s">
        <v>869</v>
      </c>
    </row>
    <row r="78" spans="1:28" ht="78" x14ac:dyDescent="0.2">
      <c r="A78" s="12" t="str">
        <f>CONCATENATE(MATCH(F78,IGNORE!$A$4:$A$6,0),".",D78,".",B78)</f>
        <v>2.6.132</v>
      </c>
      <c r="B78" s="12">
        <v>132</v>
      </c>
      <c r="C78" s="10">
        <v>232</v>
      </c>
      <c r="D78" s="10">
        <v>6</v>
      </c>
      <c r="E78" s="10" t="s">
        <v>185</v>
      </c>
      <c r="F78" s="9" t="s">
        <v>26</v>
      </c>
      <c r="G78" s="12" t="s">
        <v>190</v>
      </c>
      <c r="H78" s="12" t="s">
        <v>769</v>
      </c>
      <c r="I78" s="35" t="s">
        <v>720</v>
      </c>
      <c r="J78" s="12" t="s">
        <v>721</v>
      </c>
      <c r="K78" s="12"/>
      <c r="L78" s="12"/>
      <c r="M78" s="12" t="s">
        <v>722</v>
      </c>
      <c r="N78" s="12" t="s">
        <v>17</v>
      </c>
      <c r="O78" s="12" t="s">
        <v>27</v>
      </c>
      <c r="P78" s="12">
        <v>2</v>
      </c>
      <c r="Q78" s="12"/>
      <c r="R78" s="12"/>
      <c r="S78" s="12" t="s">
        <v>20</v>
      </c>
      <c r="T78" s="12"/>
      <c r="U78" s="12" t="s">
        <v>394</v>
      </c>
      <c r="V78" s="55">
        <f>IFERROR(INDEX('Indicators and weighting'!$G$10:$G$66,MATCH(H78,'Indicators and weighting'!$A$10:$A$66,0)),0)</f>
        <v>1.3227513227513227E-3</v>
      </c>
      <c r="W78" s="12"/>
      <c r="X78" s="12"/>
      <c r="Y78" s="28" t="s">
        <v>663</v>
      </c>
      <c r="Z78" s="60" t="s">
        <v>853</v>
      </c>
      <c r="AA78" s="61" t="s">
        <v>869</v>
      </c>
    </row>
    <row r="79" spans="1:28" ht="156" x14ac:dyDescent="0.2">
      <c r="A79" s="12" t="str">
        <f>CONCATENATE(MATCH(F79,IGNORE!$A$4:$A$6,0),".",D79,".",B79)</f>
        <v>3.6.133</v>
      </c>
      <c r="B79" s="12">
        <v>133</v>
      </c>
      <c r="C79" s="14">
        <v>233</v>
      </c>
      <c r="D79" s="14">
        <v>6</v>
      </c>
      <c r="E79" s="14" t="s">
        <v>185</v>
      </c>
      <c r="F79" s="12" t="s">
        <v>366</v>
      </c>
      <c r="G79" s="12" t="s">
        <v>190</v>
      </c>
      <c r="H79" s="12" t="s">
        <v>770</v>
      </c>
      <c r="I79" s="12" t="s">
        <v>748</v>
      </c>
      <c r="J79" s="12" t="s">
        <v>546</v>
      </c>
      <c r="K79" s="12" t="s">
        <v>749</v>
      </c>
      <c r="L79" s="12" t="s">
        <v>750</v>
      </c>
      <c r="M79" s="12" t="s">
        <v>751</v>
      </c>
      <c r="N79" s="12" t="s">
        <v>17</v>
      </c>
      <c r="O79" s="12" t="s">
        <v>27</v>
      </c>
      <c r="P79" s="12">
        <v>2</v>
      </c>
      <c r="Q79" s="12"/>
      <c r="R79" s="12"/>
      <c r="S79" s="12" t="s">
        <v>20</v>
      </c>
      <c r="T79" s="12"/>
      <c r="U79" s="12"/>
      <c r="V79" s="55">
        <f>IFERROR(INDEX('Indicators and weighting'!$G$10:$G$66,MATCH(H79,'Indicators and weighting'!$A$10:$A$66,0)),0)</f>
        <v>5.208333333333333E-3</v>
      </c>
      <c r="W79" s="12"/>
      <c r="X79" s="12"/>
      <c r="Y79" s="28"/>
      <c r="AA79" s="61" t="s">
        <v>869</v>
      </c>
    </row>
    <row r="80" spans="1:28" ht="143" x14ac:dyDescent="0.2">
      <c r="A80" s="9" t="str">
        <f>CONCATENATE(MATCH(F80,IGNORE!$A$4:$A$6,0),".",D80,".",B80)</f>
        <v>1.6.139</v>
      </c>
      <c r="B80" s="9">
        <v>139</v>
      </c>
      <c r="C80" s="14"/>
      <c r="D80" s="14">
        <v>6</v>
      </c>
      <c r="E80" s="14" t="s">
        <v>143</v>
      </c>
      <c r="F80" s="9" t="s">
        <v>872</v>
      </c>
      <c r="G80" s="9" t="s">
        <v>395</v>
      </c>
      <c r="H80" s="9" t="s">
        <v>771</v>
      </c>
      <c r="I80" s="9" t="s">
        <v>699</v>
      </c>
      <c r="J80" s="9" t="s">
        <v>551</v>
      </c>
      <c r="K80" s="9" t="s">
        <v>552</v>
      </c>
      <c r="L80" s="9"/>
      <c r="M80" s="9" t="s">
        <v>553</v>
      </c>
      <c r="N80" s="9" t="s">
        <v>429</v>
      </c>
      <c r="O80" s="9"/>
      <c r="P80" s="9">
        <v>1</v>
      </c>
      <c r="Q80" s="9"/>
      <c r="R80" s="9"/>
      <c r="S80" s="9"/>
      <c r="T80" s="9"/>
      <c r="U80" s="9"/>
      <c r="V80" s="55">
        <f>IFERROR(INDEX('Indicators and weighting'!$G$10:$G$66,MATCH(H80,'Indicators and weighting'!$A$10:$A$66,0)),0)</f>
        <v>1.5625E-2</v>
      </c>
      <c r="W80" s="9"/>
      <c r="X80" s="9"/>
      <c r="Y80" s="30" t="s">
        <v>664</v>
      </c>
      <c r="AA80" s="61" t="s">
        <v>869</v>
      </c>
    </row>
    <row r="81" spans="1:28" ht="78" x14ac:dyDescent="0.2">
      <c r="A81" s="9" t="str">
        <f>CONCATENATE(MATCH(F81,IGNORE!$A$4:$A$6,0),".",D81,".",B81)</f>
        <v>3.6.142</v>
      </c>
      <c r="B81" s="9">
        <v>142</v>
      </c>
      <c r="C81" s="14"/>
      <c r="D81" s="14">
        <v>6</v>
      </c>
      <c r="E81" s="14" t="s">
        <v>143</v>
      </c>
      <c r="F81" s="9" t="s">
        <v>366</v>
      </c>
      <c r="G81" s="9" t="s">
        <v>199</v>
      </c>
      <c r="H81" s="9" t="s">
        <v>771</v>
      </c>
      <c r="I81" s="9" t="s">
        <v>555</v>
      </c>
      <c r="J81" s="9" t="s">
        <v>556</v>
      </c>
      <c r="K81" s="9" t="s">
        <v>171</v>
      </c>
      <c r="L81" s="9"/>
      <c r="M81" s="9" t="s">
        <v>75</v>
      </c>
      <c r="N81" s="9" t="s">
        <v>429</v>
      </c>
      <c r="O81" s="9" t="s">
        <v>365</v>
      </c>
      <c r="P81" s="9">
        <v>1</v>
      </c>
      <c r="Q81" s="9"/>
      <c r="R81" s="9"/>
      <c r="S81" s="9"/>
      <c r="T81" s="9"/>
      <c r="U81" s="9"/>
      <c r="V81" s="55">
        <f>IFERROR(INDEX('Indicators and weighting'!$G$10:$G$66,MATCH(H81,'Indicators and weighting'!$A$10:$A$66,0)),0)</f>
        <v>1.5625E-2</v>
      </c>
      <c r="W81" s="9"/>
      <c r="X81" s="9" t="s">
        <v>200</v>
      </c>
      <c r="Y81" s="28"/>
      <c r="AA81" s="61" t="s">
        <v>869</v>
      </c>
    </row>
    <row r="82" spans="1:28" ht="91" x14ac:dyDescent="0.2">
      <c r="A82" s="12" t="str">
        <f>CONCATENATE(MATCH(F82,IGNORE!$A$4:$A$6,0),".",D82,".",B82)</f>
        <v>2.6.143</v>
      </c>
      <c r="B82" s="12">
        <v>143</v>
      </c>
      <c r="C82" s="10">
        <v>197</v>
      </c>
      <c r="D82" s="10">
        <v>6</v>
      </c>
      <c r="E82" s="10" t="s">
        <v>143</v>
      </c>
      <c r="F82" s="9" t="s">
        <v>26</v>
      </c>
      <c r="G82" s="12" t="s">
        <v>201</v>
      </c>
      <c r="H82" s="12" t="s">
        <v>769</v>
      </c>
      <c r="I82" s="12" t="s">
        <v>397</v>
      </c>
      <c r="J82" s="12" t="s">
        <v>398</v>
      </c>
      <c r="K82" s="12" t="s">
        <v>557</v>
      </c>
      <c r="L82" s="12" t="s">
        <v>558</v>
      </c>
      <c r="M82" s="12" t="s">
        <v>202</v>
      </c>
      <c r="N82" s="12" t="s">
        <v>17</v>
      </c>
      <c r="O82" s="12" t="s">
        <v>27</v>
      </c>
      <c r="P82" s="12">
        <v>2</v>
      </c>
      <c r="Q82" s="12"/>
      <c r="R82" s="12"/>
      <c r="S82" s="12" t="s">
        <v>20</v>
      </c>
      <c r="T82" s="12"/>
      <c r="U82" s="12"/>
      <c r="V82" s="55">
        <f>IFERROR(INDEX('Indicators and weighting'!$G$10:$G$66,MATCH(H82,'Indicators and weighting'!$A$10:$A$66,0)),0)</f>
        <v>1.3227513227513227E-3</v>
      </c>
      <c r="W82" s="12"/>
      <c r="X82" s="12"/>
      <c r="Y82" s="28"/>
      <c r="AA82" s="61" t="s">
        <v>869</v>
      </c>
    </row>
    <row r="83" spans="1:28" ht="78" x14ac:dyDescent="0.2">
      <c r="A83" s="9" t="str">
        <f>CONCATENATE(MATCH(F83,IGNORE!$A$4:$A$6,0),".",D83,".",B83)</f>
        <v>2.6.144</v>
      </c>
      <c r="B83" s="9">
        <v>144</v>
      </c>
      <c r="C83" s="24"/>
      <c r="D83" s="24">
        <v>6</v>
      </c>
      <c r="E83" s="24" t="s">
        <v>143</v>
      </c>
      <c r="F83" s="9" t="s">
        <v>26</v>
      </c>
      <c r="G83" s="9" t="s">
        <v>201</v>
      </c>
      <c r="H83" s="12" t="s">
        <v>769</v>
      </c>
      <c r="I83" s="9" t="s">
        <v>396</v>
      </c>
      <c r="J83" s="9" t="s">
        <v>399</v>
      </c>
      <c r="K83" s="9" t="s">
        <v>171</v>
      </c>
      <c r="L83" s="9"/>
      <c r="M83" s="9" t="s">
        <v>75</v>
      </c>
      <c r="N83" s="9" t="s">
        <v>429</v>
      </c>
      <c r="O83" s="9" t="s">
        <v>203</v>
      </c>
      <c r="P83" s="9">
        <v>1</v>
      </c>
      <c r="Q83" s="9"/>
      <c r="R83" s="9"/>
      <c r="S83" s="9" t="s">
        <v>336</v>
      </c>
      <c r="T83" s="9"/>
      <c r="U83" s="9"/>
      <c r="V83" s="55">
        <f>IFERROR(INDEX('Indicators and weighting'!$G$10:$G$66,MATCH(H83,'Indicators and weighting'!$A$10:$A$66,0)),0)</f>
        <v>1.3227513227513227E-3</v>
      </c>
      <c r="W83" s="9"/>
      <c r="X83" s="9" t="s">
        <v>204</v>
      </c>
      <c r="Y83" s="34" t="s">
        <v>666</v>
      </c>
      <c r="AA83" s="61" t="s">
        <v>869</v>
      </c>
    </row>
    <row r="84" spans="1:28" ht="114.75" customHeight="1" x14ac:dyDescent="0.2">
      <c r="A84" s="9" t="str">
        <f>CONCATENATE(MATCH(F84,IGNORE!$A$4:$A$6,0),".",D84,".",B84)</f>
        <v>2.6.146</v>
      </c>
      <c r="B84" s="9">
        <v>146</v>
      </c>
      <c r="C84" s="14" t="s">
        <v>205</v>
      </c>
      <c r="D84" s="14">
        <v>6</v>
      </c>
      <c r="E84" s="14" t="s">
        <v>143</v>
      </c>
      <c r="F84" s="9" t="s">
        <v>26</v>
      </c>
      <c r="G84" s="9" t="s">
        <v>206</v>
      </c>
      <c r="H84" s="12" t="s">
        <v>769</v>
      </c>
      <c r="I84" s="9" t="s">
        <v>814</v>
      </c>
      <c r="J84" s="9" t="s">
        <v>563</v>
      </c>
      <c r="K84" s="9" t="s">
        <v>564</v>
      </c>
      <c r="L84" s="9"/>
      <c r="M84" s="9" t="s">
        <v>207</v>
      </c>
      <c r="N84" s="9" t="s">
        <v>429</v>
      </c>
      <c r="O84" s="9" t="s">
        <v>27</v>
      </c>
      <c r="P84" s="9">
        <v>1</v>
      </c>
      <c r="Q84" s="9"/>
      <c r="R84" s="9"/>
      <c r="S84" s="9"/>
      <c r="T84" s="9"/>
      <c r="U84" s="9"/>
      <c r="V84" s="55">
        <f>IFERROR(INDEX('Indicators and weighting'!$G$10:$G$66,MATCH(H84,'Indicators and weighting'!$A$10:$A$66,0)),0)</f>
        <v>1.3227513227513227E-3</v>
      </c>
      <c r="W84" s="9"/>
      <c r="X84" s="9"/>
      <c r="Y84" s="28" t="s">
        <v>668</v>
      </c>
      <c r="AA84" s="61" t="s">
        <v>869</v>
      </c>
    </row>
    <row r="85" spans="1:28" ht="26" x14ac:dyDescent="0.2">
      <c r="A85" s="9" t="str">
        <f>CONCATENATE(MATCH(F85,IGNORE!$A$4:$A$6,0),".",D85,".",B85)</f>
        <v>2.6.147</v>
      </c>
      <c r="B85" s="9">
        <v>147</v>
      </c>
      <c r="C85" s="10" t="s">
        <v>205</v>
      </c>
      <c r="D85" s="10">
        <v>6</v>
      </c>
      <c r="E85" s="10" t="s">
        <v>143</v>
      </c>
      <c r="F85" s="9" t="s">
        <v>26</v>
      </c>
      <c r="G85" s="9" t="s">
        <v>206</v>
      </c>
      <c r="H85" s="12" t="s">
        <v>769</v>
      </c>
      <c r="I85" s="9" t="s">
        <v>815</v>
      </c>
      <c r="J85" s="9" t="s">
        <v>565</v>
      </c>
      <c r="K85" s="9"/>
      <c r="L85" s="9" t="s">
        <v>436</v>
      </c>
      <c r="M85" s="9" t="s">
        <v>207</v>
      </c>
      <c r="N85" s="9" t="s">
        <v>429</v>
      </c>
      <c r="O85" s="9" t="s">
        <v>27</v>
      </c>
      <c r="P85" s="9">
        <v>1</v>
      </c>
      <c r="Q85" s="9"/>
      <c r="R85" s="9"/>
      <c r="S85" s="9"/>
      <c r="T85" s="9"/>
      <c r="U85" s="9"/>
      <c r="V85" s="55">
        <f>IFERROR(INDEX('Indicators and weighting'!$G$10:$G$66,MATCH(H85,'Indicators and weighting'!$A$10:$A$66,0)),0)</f>
        <v>1.3227513227513227E-3</v>
      </c>
      <c r="W85" s="9"/>
      <c r="X85" s="9"/>
      <c r="Y85" s="28"/>
      <c r="AA85" s="61" t="s">
        <v>869</v>
      </c>
    </row>
    <row r="86" spans="1:28" ht="26" x14ac:dyDescent="0.2">
      <c r="A86" s="9" t="str">
        <f>CONCATENATE(MATCH(F86,IGNORE!$A$4:$A$6,0),".",D86,".",B86)</f>
        <v>2.6.148</v>
      </c>
      <c r="B86" s="9">
        <v>148</v>
      </c>
      <c r="C86" s="14" t="s">
        <v>205</v>
      </c>
      <c r="D86" s="14">
        <v>6</v>
      </c>
      <c r="E86" s="14" t="s">
        <v>143</v>
      </c>
      <c r="F86" s="9" t="s">
        <v>26</v>
      </c>
      <c r="G86" s="9" t="s">
        <v>206</v>
      </c>
      <c r="H86" s="12" t="s">
        <v>769</v>
      </c>
      <c r="I86" s="9" t="s">
        <v>566</v>
      </c>
      <c r="J86" s="9" t="s">
        <v>19</v>
      </c>
      <c r="K86" s="9"/>
      <c r="L86" s="9" t="s">
        <v>567</v>
      </c>
      <c r="M86" s="9" t="s">
        <v>207</v>
      </c>
      <c r="N86" s="9" t="s">
        <v>429</v>
      </c>
      <c r="O86" s="9" t="s">
        <v>210</v>
      </c>
      <c r="P86" s="9">
        <v>1</v>
      </c>
      <c r="Q86" s="9"/>
      <c r="R86" s="9"/>
      <c r="S86" s="9"/>
      <c r="T86" s="9"/>
      <c r="U86" s="9" t="s">
        <v>211</v>
      </c>
      <c r="V86" s="55">
        <f>IFERROR(INDEX('Indicators and weighting'!$G$10:$G$66,MATCH(H86,'Indicators and weighting'!$A$10:$A$66,0)),0)</f>
        <v>1.3227513227513227E-3</v>
      </c>
      <c r="W86" s="9"/>
      <c r="X86" s="9"/>
      <c r="Y86" s="28"/>
      <c r="AA86" s="61" t="s">
        <v>869</v>
      </c>
    </row>
    <row r="87" spans="1:28" ht="30" x14ac:dyDescent="0.2">
      <c r="A87" s="9" t="str">
        <f>CONCATENATE(MATCH(F87,IGNORE!$A$4:$A$6,0),".",D87,".",B87)</f>
        <v>3.6.150</v>
      </c>
      <c r="B87" s="9">
        <v>150</v>
      </c>
      <c r="C87" s="10"/>
      <c r="D87" s="10">
        <v>6</v>
      </c>
      <c r="E87" s="10" t="s">
        <v>143</v>
      </c>
      <c r="F87" s="9" t="s">
        <v>366</v>
      </c>
      <c r="G87" s="9" t="s">
        <v>401</v>
      </c>
      <c r="H87" s="9" t="s">
        <v>401</v>
      </c>
      <c r="I87" s="9" t="s">
        <v>400</v>
      </c>
      <c r="J87" s="9" t="s">
        <v>19</v>
      </c>
      <c r="K87" s="9" t="s">
        <v>171</v>
      </c>
      <c r="L87" s="9"/>
      <c r="M87" s="9" t="s">
        <v>75</v>
      </c>
      <c r="N87" s="9" t="s">
        <v>429</v>
      </c>
      <c r="O87" s="9"/>
      <c r="P87" s="9">
        <v>1</v>
      </c>
      <c r="Q87" s="9" t="s">
        <v>22</v>
      </c>
      <c r="R87" s="9"/>
      <c r="S87" s="9"/>
      <c r="T87" s="9"/>
      <c r="U87" s="9"/>
      <c r="V87" s="55">
        <f>IFERROR(INDEX('Indicators and weighting'!$G$10:$G$66,MATCH(H87,'Indicators and weighting'!$A$10:$A$66,0)),0)</f>
        <v>1.5625E-2</v>
      </c>
      <c r="W87" s="9"/>
      <c r="X87" s="9"/>
      <c r="Y87" s="34" t="s">
        <v>669</v>
      </c>
      <c r="AA87" s="61" t="s">
        <v>869</v>
      </c>
    </row>
    <row r="88" spans="1:28" ht="65" x14ac:dyDescent="0.2">
      <c r="A88" s="12" t="str">
        <f>CONCATENATE(MATCH(F88,IGNORE!$A$4:$A$6,0),".",D88,".",B88)</f>
        <v>2.6.127</v>
      </c>
      <c r="B88" s="12">
        <v>127</v>
      </c>
      <c r="C88" s="10">
        <v>275</v>
      </c>
      <c r="D88" s="10">
        <v>6</v>
      </c>
      <c r="E88" s="10" t="s">
        <v>185</v>
      </c>
      <c r="F88" s="9" t="s">
        <v>26</v>
      </c>
      <c r="G88" s="12" t="s">
        <v>188</v>
      </c>
      <c r="H88" s="12" t="s">
        <v>768</v>
      </c>
      <c r="I88" s="12" t="s">
        <v>717</v>
      </c>
      <c r="J88" s="12" t="s">
        <v>718</v>
      </c>
      <c r="K88" s="12"/>
      <c r="L88" s="12" t="s">
        <v>719</v>
      </c>
      <c r="M88" s="12"/>
      <c r="N88" s="12" t="s">
        <v>17</v>
      </c>
      <c r="O88" s="12"/>
      <c r="P88" s="12">
        <v>2</v>
      </c>
      <c r="Q88" s="12"/>
      <c r="R88" s="12" t="s">
        <v>705</v>
      </c>
      <c r="S88" s="12"/>
      <c r="T88" s="12"/>
      <c r="U88" s="12"/>
      <c r="V88" s="55">
        <f>IFERROR(INDEX('Indicators and weighting'!$G$10:$G$66,MATCH(H88,'Indicators and weighting'!$A$10:$A$66,0)),0)</f>
        <v>0</v>
      </c>
      <c r="W88" s="12"/>
      <c r="X88" s="12" t="s">
        <v>792</v>
      </c>
      <c r="Y88" s="28" t="s">
        <v>659</v>
      </c>
    </row>
    <row r="89" spans="1:28" ht="195" x14ac:dyDescent="0.2">
      <c r="A89" s="9" t="str">
        <f>CONCATENATE(MATCH(F89,IGNORE!$A$4:$A$6,0),".",D89,".",B89)</f>
        <v>3.6.137</v>
      </c>
      <c r="B89" s="9">
        <v>137</v>
      </c>
      <c r="C89" s="10"/>
      <c r="D89" s="10">
        <v>6</v>
      </c>
      <c r="E89" s="10" t="s">
        <v>185</v>
      </c>
      <c r="F89" s="9" t="s">
        <v>366</v>
      </c>
      <c r="G89" s="9" t="s">
        <v>197</v>
      </c>
      <c r="H89" s="9" t="s">
        <v>770</v>
      </c>
      <c r="I89" s="9" t="s">
        <v>198</v>
      </c>
      <c r="J89" s="9" t="s">
        <v>547</v>
      </c>
      <c r="K89" s="9" t="s">
        <v>548</v>
      </c>
      <c r="L89" s="9" t="s">
        <v>549</v>
      </c>
      <c r="M89" s="9" t="s">
        <v>550</v>
      </c>
      <c r="N89" s="9" t="s">
        <v>429</v>
      </c>
      <c r="O89" s="9"/>
      <c r="P89" s="9">
        <v>1</v>
      </c>
      <c r="Q89" s="9"/>
      <c r="R89" s="9"/>
      <c r="S89" s="9"/>
      <c r="T89" s="9"/>
      <c r="U89" s="9"/>
      <c r="V89" s="55">
        <f>IFERROR(INDEX('Indicators and weighting'!$G$10:$G$66,MATCH(H89,'Indicators and weighting'!$A$10:$A$66,0)),0)</f>
        <v>5.208333333333333E-3</v>
      </c>
      <c r="W89" s="9"/>
      <c r="X89" s="9"/>
      <c r="Y89" s="28"/>
      <c r="AA89" s="61" t="s">
        <v>869</v>
      </c>
    </row>
    <row r="90" spans="1:28" ht="91" x14ac:dyDescent="0.2">
      <c r="A90" s="9" t="str">
        <f>CONCATENATE(MATCH(F90,IGNORE!$A$4:$A$6,0),".",D90,".",B90)</f>
        <v>3.6.141</v>
      </c>
      <c r="B90" s="9">
        <v>141</v>
      </c>
      <c r="C90" s="10"/>
      <c r="D90" s="10">
        <v>6</v>
      </c>
      <c r="E90" s="10" t="s">
        <v>143</v>
      </c>
      <c r="F90" s="9" t="s">
        <v>366</v>
      </c>
      <c r="G90" s="9"/>
      <c r="H90" s="9" t="s">
        <v>770</v>
      </c>
      <c r="I90" s="9" t="s">
        <v>752</v>
      </c>
      <c r="J90" s="9" t="s">
        <v>753</v>
      </c>
      <c r="K90" s="9" t="s">
        <v>754</v>
      </c>
      <c r="L90" s="9"/>
      <c r="M90" s="9" t="s">
        <v>554</v>
      </c>
      <c r="N90" s="9" t="s">
        <v>429</v>
      </c>
      <c r="O90" s="9"/>
      <c r="P90" s="9">
        <v>1</v>
      </c>
      <c r="Q90" s="9"/>
      <c r="R90" s="9"/>
      <c r="S90" s="9"/>
      <c r="T90" s="9"/>
      <c r="U90" s="9"/>
      <c r="V90" s="55">
        <f>IFERROR(INDEX('Indicators and weighting'!$G$10:$G$66,MATCH(H90,'Indicators and weighting'!$A$10:$A$66,0)),0)</f>
        <v>5.208333333333333E-3</v>
      </c>
      <c r="W90" s="9"/>
      <c r="X90" s="9"/>
      <c r="Y90" s="28" t="s">
        <v>665</v>
      </c>
      <c r="AA90" s="61" t="s">
        <v>869</v>
      </c>
    </row>
    <row r="91" spans="1:28" ht="195" x14ac:dyDescent="0.2">
      <c r="A91" s="9" t="str">
        <f>CONCATENATE(MATCH(F91,IGNORE!$A$4:$A$6,0),".",D91,".",B91)</f>
        <v>1.6.124</v>
      </c>
      <c r="B91" s="9">
        <v>124</v>
      </c>
      <c r="C91" s="24">
        <v>59</v>
      </c>
      <c r="D91" s="24">
        <v>6</v>
      </c>
      <c r="E91" s="24" t="s">
        <v>185</v>
      </c>
      <c r="F91" s="9" t="s">
        <v>872</v>
      </c>
      <c r="G91" s="9" t="s">
        <v>186</v>
      </c>
      <c r="H91" s="9" t="s">
        <v>767</v>
      </c>
      <c r="I91" s="9" t="s">
        <v>809</v>
      </c>
      <c r="J91" s="9" t="s">
        <v>810</v>
      </c>
      <c r="K91" s="9" t="s">
        <v>811</v>
      </c>
      <c r="L91" s="9"/>
      <c r="M91" s="9" t="s">
        <v>812</v>
      </c>
      <c r="N91" s="9" t="s">
        <v>429</v>
      </c>
      <c r="O91" s="9"/>
      <c r="P91" s="9">
        <v>1</v>
      </c>
      <c r="Q91" s="9" t="s">
        <v>22</v>
      </c>
      <c r="R91" s="9"/>
      <c r="S91" s="9"/>
      <c r="T91" s="9"/>
      <c r="U91" s="9"/>
      <c r="V91" s="55">
        <f>IFERROR(INDEX('Indicators and weighting'!$G$10:$G$66,MATCH(H91,'Indicators and weighting'!$A$10:$A$66,0)),0)</f>
        <v>4.3859649122807015E-3</v>
      </c>
      <c r="W91" s="9"/>
      <c r="X91" s="9" t="s">
        <v>187</v>
      </c>
      <c r="Y91" s="28"/>
      <c r="AA91" s="61" t="s">
        <v>869</v>
      </c>
    </row>
    <row r="92" spans="1:28" ht="169" x14ac:dyDescent="0.2">
      <c r="A92" s="9" t="str">
        <f>CONCATENATE(MATCH(F92,IGNORE!$A$4:$A$6,0),".",D92,".",B92)</f>
        <v>1.6.125</v>
      </c>
      <c r="B92" s="9">
        <v>125</v>
      </c>
      <c r="C92" s="10"/>
      <c r="D92" s="10">
        <v>6</v>
      </c>
      <c r="E92" s="10" t="s">
        <v>185</v>
      </c>
      <c r="F92" s="9" t="s">
        <v>872</v>
      </c>
      <c r="G92" s="9" t="s">
        <v>186</v>
      </c>
      <c r="H92" s="9" t="s">
        <v>767</v>
      </c>
      <c r="I92" s="9" t="s">
        <v>535</v>
      </c>
      <c r="J92" s="9" t="s">
        <v>536</v>
      </c>
      <c r="K92" s="9" t="s">
        <v>537</v>
      </c>
      <c r="L92" s="9"/>
      <c r="M92" s="9" t="s">
        <v>538</v>
      </c>
      <c r="N92" s="9" t="s">
        <v>429</v>
      </c>
      <c r="O92" s="9"/>
      <c r="P92" s="9">
        <v>1</v>
      </c>
      <c r="Q92" s="9" t="s">
        <v>22</v>
      </c>
      <c r="R92" s="9"/>
      <c r="S92" s="9" t="s">
        <v>334</v>
      </c>
      <c r="T92" s="9"/>
      <c r="U92" s="9"/>
      <c r="V92" s="55">
        <f>IFERROR(INDEX('Indicators and weighting'!$G$10:$G$66,MATCH(H92,'Indicators and weighting'!$A$10:$A$66,0)),0)</f>
        <v>4.3859649122807015E-3</v>
      </c>
      <c r="W92" s="9"/>
      <c r="X92" s="9" t="s">
        <v>376</v>
      </c>
      <c r="Y92" s="28" t="s">
        <v>657</v>
      </c>
      <c r="AA92" s="61" t="s">
        <v>869</v>
      </c>
    </row>
    <row r="93" spans="1:28" ht="169" x14ac:dyDescent="0.2">
      <c r="A93" s="9" t="str">
        <f>CONCATENATE(MATCH(F93,IGNORE!$A$4:$A$6,0),".",D93,".",B93)</f>
        <v>1.6.126</v>
      </c>
      <c r="B93" s="9">
        <v>126</v>
      </c>
      <c r="C93" s="24"/>
      <c r="D93" s="24">
        <v>6</v>
      </c>
      <c r="E93" s="24" t="s">
        <v>185</v>
      </c>
      <c r="F93" s="9" t="s">
        <v>872</v>
      </c>
      <c r="G93" s="9" t="s">
        <v>186</v>
      </c>
      <c r="H93" s="9" t="s">
        <v>767</v>
      </c>
      <c r="I93" s="9" t="s">
        <v>698</v>
      </c>
      <c r="J93" s="9" t="s">
        <v>19</v>
      </c>
      <c r="K93" s="9" t="s">
        <v>171</v>
      </c>
      <c r="L93" s="9"/>
      <c r="M93" s="9" t="s">
        <v>75</v>
      </c>
      <c r="N93" s="9" t="s">
        <v>429</v>
      </c>
      <c r="O93" s="9"/>
      <c r="P93" s="9">
        <v>1</v>
      </c>
      <c r="Q93" s="9" t="s">
        <v>22</v>
      </c>
      <c r="R93" s="9"/>
      <c r="S93" s="9" t="s">
        <v>334</v>
      </c>
      <c r="T93" s="9"/>
      <c r="U93" s="9"/>
      <c r="V93" s="55">
        <f>IFERROR(INDEX('Indicators and weighting'!$G$10:$G$66,MATCH(H93,'Indicators and weighting'!$A$10:$A$66,0)),0)</f>
        <v>4.3859649122807015E-3</v>
      </c>
      <c r="W93" s="9"/>
      <c r="X93" s="9" t="s">
        <v>376</v>
      </c>
      <c r="Y93" s="28" t="s">
        <v>658</v>
      </c>
      <c r="AA93" s="61" t="s">
        <v>869</v>
      </c>
    </row>
    <row r="94" spans="1:28" ht="104" x14ac:dyDescent="0.2">
      <c r="A94" s="12" t="str">
        <f>CONCATENATE(MATCH(F94,IGNORE!$A$4:$A$6,0),".",D94,".",B94)</f>
        <v>2.6.145</v>
      </c>
      <c r="B94" s="12">
        <v>145</v>
      </c>
      <c r="C94" s="10" t="s">
        <v>205</v>
      </c>
      <c r="D94" s="10">
        <v>6</v>
      </c>
      <c r="E94" s="10" t="s">
        <v>143</v>
      </c>
      <c r="F94" s="9" t="s">
        <v>26</v>
      </c>
      <c r="G94" s="12" t="s">
        <v>206</v>
      </c>
      <c r="H94" s="12" t="s">
        <v>206</v>
      </c>
      <c r="I94" s="12" t="s">
        <v>559</v>
      </c>
      <c r="J94" s="12" t="s">
        <v>560</v>
      </c>
      <c r="K94" s="12" t="s">
        <v>561</v>
      </c>
      <c r="L94" s="12" t="s">
        <v>562</v>
      </c>
      <c r="M94" s="12" t="s">
        <v>207</v>
      </c>
      <c r="N94" s="12" t="s">
        <v>17</v>
      </c>
      <c r="O94" s="12" t="s">
        <v>27</v>
      </c>
      <c r="P94" s="12">
        <v>2</v>
      </c>
      <c r="Q94" s="12" t="s">
        <v>22</v>
      </c>
      <c r="R94" s="12" t="s">
        <v>705</v>
      </c>
      <c r="S94" s="12"/>
      <c r="T94" s="12"/>
      <c r="U94" s="12"/>
      <c r="V94" s="55">
        <f>IFERROR(INDEX('Indicators and weighting'!$G$10:$G$66,MATCH(H94,'Indicators and weighting'!$A$10:$A$66,0)),0)</f>
        <v>0</v>
      </c>
      <c r="W94" s="12"/>
      <c r="X94" s="12" t="s">
        <v>208</v>
      </c>
      <c r="Y94" s="28" t="s">
        <v>667</v>
      </c>
    </row>
    <row r="95" spans="1:28" ht="156" x14ac:dyDescent="0.2">
      <c r="A95" s="15" t="str">
        <f>CONCATENATE(MATCH(F95,IGNORE!$A$4:$A$6,0),".",D95,".",B95)</f>
        <v>1.7.163</v>
      </c>
      <c r="B95" s="15">
        <v>163</v>
      </c>
      <c r="C95" s="24">
        <v>63</v>
      </c>
      <c r="D95" s="24">
        <v>7</v>
      </c>
      <c r="E95" s="24" t="s">
        <v>129</v>
      </c>
      <c r="F95" s="15" t="s">
        <v>872</v>
      </c>
      <c r="G95" s="15" t="s">
        <v>236</v>
      </c>
      <c r="H95" s="15" t="s">
        <v>236</v>
      </c>
      <c r="I95" s="15" t="s">
        <v>367</v>
      </c>
      <c r="J95" s="15" t="s">
        <v>703</v>
      </c>
      <c r="K95" s="15"/>
      <c r="L95" s="15" t="s">
        <v>704</v>
      </c>
      <c r="M95" s="15" t="s">
        <v>237</v>
      </c>
      <c r="N95" s="15" t="s">
        <v>31</v>
      </c>
      <c r="O95" s="15" t="s">
        <v>27</v>
      </c>
      <c r="P95" s="15">
        <v>3</v>
      </c>
      <c r="Q95" s="15"/>
      <c r="R95" s="15"/>
      <c r="S95" s="15" t="s">
        <v>20</v>
      </c>
      <c r="T95" s="15"/>
      <c r="U95" s="15"/>
      <c r="V95" s="55">
        <f>IFERROR(INDEX('Indicators and weighting'!$G$10:$G$66,MATCH(H95,'Indicators and weighting'!$A$10:$A$66,0)),0)</f>
        <v>0</v>
      </c>
      <c r="W95" s="15"/>
      <c r="X95" s="15"/>
      <c r="Y95" s="28" t="s">
        <v>678</v>
      </c>
      <c r="Z95" s="60" t="s">
        <v>855</v>
      </c>
      <c r="AA95" s="61" t="s">
        <v>871</v>
      </c>
      <c r="AB95" s="61" t="s">
        <v>870</v>
      </c>
    </row>
    <row r="96" spans="1:28" ht="78" x14ac:dyDescent="0.2">
      <c r="A96" s="9" t="str">
        <f>CONCATENATE(MATCH(F96,IGNORE!$A$4:$A$6,0),".",D96,".",B96)</f>
        <v>3.7.162</v>
      </c>
      <c r="B96" s="9">
        <v>162</v>
      </c>
      <c r="C96" s="10"/>
      <c r="D96" s="10">
        <v>7</v>
      </c>
      <c r="E96" s="10" t="s">
        <v>122</v>
      </c>
      <c r="F96" s="9" t="s">
        <v>366</v>
      </c>
      <c r="G96" s="9" t="s">
        <v>127</v>
      </c>
      <c r="H96" s="9" t="s">
        <v>127</v>
      </c>
      <c r="I96" s="9" t="s">
        <v>234</v>
      </c>
      <c r="J96" s="9" t="s">
        <v>582</v>
      </c>
      <c r="K96" s="9" t="s">
        <v>583</v>
      </c>
      <c r="L96" s="9" t="s">
        <v>584</v>
      </c>
      <c r="M96" s="9" t="s">
        <v>235</v>
      </c>
      <c r="N96" s="9" t="s">
        <v>581</v>
      </c>
      <c r="O96" s="9" t="s">
        <v>233</v>
      </c>
      <c r="P96" s="9">
        <v>1</v>
      </c>
      <c r="Q96" s="9"/>
      <c r="R96" s="9"/>
      <c r="S96" s="9"/>
      <c r="T96" s="9"/>
      <c r="U96" s="9"/>
      <c r="V96" s="55">
        <f>IFERROR(INDEX('Indicators and weighting'!$G$10:$G$66,MATCH(H96,'Indicators and weighting'!$A$10:$A$66,0)),0)</f>
        <v>0</v>
      </c>
      <c r="W96" s="9"/>
      <c r="X96" s="9" t="s">
        <v>27</v>
      </c>
      <c r="Y96" s="34" t="s">
        <v>677</v>
      </c>
      <c r="AA96" s="61" t="s">
        <v>871</v>
      </c>
    </row>
    <row r="97" spans="1:28" ht="156" x14ac:dyDescent="0.2">
      <c r="A97" s="15" t="str">
        <f>CONCATENATE(MATCH(F97,IGNORE!$A$4:$A$6,0),".",D97,".",B97)</f>
        <v>3.7.174</v>
      </c>
      <c r="B97" s="15">
        <v>174</v>
      </c>
      <c r="C97" s="24">
        <v>288</v>
      </c>
      <c r="D97" s="24">
        <v>7</v>
      </c>
      <c r="E97" s="24" t="s">
        <v>129</v>
      </c>
      <c r="F97" s="25" t="s">
        <v>366</v>
      </c>
      <c r="G97" s="15" t="s">
        <v>132</v>
      </c>
      <c r="H97" s="15" t="s">
        <v>132</v>
      </c>
      <c r="I97" s="15" t="s">
        <v>370</v>
      </c>
      <c r="J97" s="15" t="s">
        <v>248</v>
      </c>
      <c r="K97" s="15" t="s">
        <v>249</v>
      </c>
      <c r="L97" s="15" t="s">
        <v>250</v>
      </c>
      <c r="M97" s="15" t="s">
        <v>251</v>
      </c>
      <c r="N97" s="15" t="s">
        <v>31</v>
      </c>
      <c r="O97" s="15"/>
      <c r="P97" s="15">
        <v>3</v>
      </c>
      <c r="Q97" s="15" t="s">
        <v>800</v>
      </c>
      <c r="R97" s="15"/>
      <c r="S97" s="18" t="s">
        <v>325</v>
      </c>
      <c r="T97" s="15"/>
      <c r="U97" s="15"/>
      <c r="V97" s="55">
        <f>IFERROR(INDEX('Indicators and weighting'!$G$10:$G$66,MATCH(H97,'Indicators and weighting'!$A$10:$A$66,0)),0)</f>
        <v>0</v>
      </c>
      <c r="W97" s="15"/>
      <c r="X97" s="15"/>
      <c r="Y97" s="28" t="s">
        <v>683</v>
      </c>
      <c r="AA97" s="61" t="s">
        <v>871</v>
      </c>
      <c r="AB97" s="61" t="s">
        <v>870</v>
      </c>
    </row>
    <row r="98" spans="1:28" ht="156" x14ac:dyDescent="0.2">
      <c r="A98" s="9" t="str">
        <f>CONCATENATE(MATCH(F98,IGNORE!$A$4:$A$6,0),".",D98,".",B98)</f>
        <v>3.7.200</v>
      </c>
      <c r="B98" s="9">
        <v>200</v>
      </c>
      <c r="C98" s="24"/>
      <c r="D98" s="24">
        <v>7</v>
      </c>
      <c r="E98" s="24" t="s">
        <v>303</v>
      </c>
      <c r="F98" s="9" t="s">
        <v>366</v>
      </c>
      <c r="G98" s="9" t="s">
        <v>312</v>
      </c>
      <c r="H98" s="9" t="s">
        <v>312</v>
      </c>
      <c r="I98" s="9" t="s">
        <v>772</v>
      </c>
      <c r="J98" s="9" t="s">
        <v>307</v>
      </c>
      <c r="K98" s="9" t="s">
        <v>611</v>
      </c>
      <c r="L98" s="9"/>
      <c r="M98" s="9" t="s">
        <v>612</v>
      </c>
      <c r="N98" s="9" t="s">
        <v>429</v>
      </c>
      <c r="O98" s="9" t="s">
        <v>308</v>
      </c>
      <c r="P98" s="9">
        <v>1</v>
      </c>
      <c r="Q98" s="9"/>
      <c r="R98" s="9"/>
      <c r="S98" s="9"/>
      <c r="T98" s="9" t="s">
        <v>25</v>
      </c>
      <c r="U98" s="9"/>
      <c r="V98" s="55">
        <f>IFERROR(INDEX('Indicators and weighting'!$G$10:$G$66,MATCH(H98,'Indicators and weighting'!$A$10:$A$66,0)),0)</f>
        <v>0</v>
      </c>
      <c r="W98" s="9"/>
      <c r="X98" s="9"/>
      <c r="Y98" s="28"/>
      <c r="AA98" s="61" t="s">
        <v>871</v>
      </c>
    </row>
    <row r="99" spans="1:28" ht="130" x14ac:dyDescent="0.2">
      <c r="A99" s="9" t="str">
        <f>CONCATENATE(MATCH(F99,IGNORE!$A$4:$A$6,0),".",D99,".",B99)</f>
        <v>2.7.161</v>
      </c>
      <c r="B99" s="9">
        <v>161</v>
      </c>
      <c r="C99" s="14">
        <v>247</v>
      </c>
      <c r="D99" s="14">
        <v>7</v>
      </c>
      <c r="E99" s="14" t="s">
        <v>122</v>
      </c>
      <c r="F99" s="9" t="s">
        <v>26</v>
      </c>
      <c r="G99" s="9" t="s">
        <v>313</v>
      </c>
      <c r="H99" s="9" t="s">
        <v>313</v>
      </c>
      <c r="I99" s="9" t="s">
        <v>723</v>
      </c>
      <c r="J99" s="9" t="s">
        <v>579</v>
      </c>
      <c r="K99" s="9" t="s">
        <v>232</v>
      </c>
      <c r="L99" s="9"/>
      <c r="M99" s="9" t="s">
        <v>580</v>
      </c>
      <c r="N99" s="9" t="s">
        <v>581</v>
      </c>
      <c r="O99" s="9" t="s">
        <v>233</v>
      </c>
      <c r="P99" s="9">
        <v>1</v>
      </c>
      <c r="Q99" s="9"/>
      <c r="R99" s="9"/>
      <c r="S99" s="9"/>
      <c r="T99" s="9"/>
      <c r="U99" s="9"/>
      <c r="V99" s="55">
        <f>IFERROR(INDEX('Indicators and weighting'!$G$10:$G$66,MATCH(H99,'Indicators and weighting'!$A$10:$A$66,0)),0)</f>
        <v>0</v>
      </c>
      <c r="W99" s="9"/>
      <c r="X99" s="9"/>
      <c r="Y99" s="28" t="s">
        <v>676</v>
      </c>
      <c r="Z99" s="60" t="s">
        <v>856</v>
      </c>
      <c r="AA99" s="61" t="s">
        <v>871</v>
      </c>
    </row>
    <row r="100" spans="1:28" ht="104" x14ac:dyDescent="0.2">
      <c r="A100" s="12" t="str">
        <f>CONCATENATE(MATCH(F100,IGNORE!$A$4:$A$6,0),".",D100,".",B100)</f>
        <v>2.7.173</v>
      </c>
      <c r="B100" s="12">
        <v>173</v>
      </c>
      <c r="C100" s="10">
        <v>285</v>
      </c>
      <c r="D100" s="10">
        <v>7</v>
      </c>
      <c r="E100" s="10" t="s">
        <v>129</v>
      </c>
      <c r="F100" s="9" t="s">
        <v>26</v>
      </c>
      <c r="G100" s="12" t="s">
        <v>67</v>
      </c>
      <c r="H100" s="12" t="s">
        <v>67</v>
      </c>
      <c r="I100" s="26" t="s">
        <v>623</v>
      </c>
      <c r="J100" s="12" t="s">
        <v>247</v>
      </c>
      <c r="K100" s="12" t="s">
        <v>209</v>
      </c>
      <c r="L100" s="12" t="s">
        <v>28</v>
      </c>
      <c r="M100" s="12" t="s">
        <v>29</v>
      </c>
      <c r="N100" s="12" t="s">
        <v>31</v>
      </c>
      <c r="O100" s="12"/>
      <c r="P100" s="12">
        <v>3</v>
      </c>
      <c r="Q100" s="12"/>
      <c r="R100" s="12"/>
      <c r="S100" s="12"/>
      <c r="T100" s="12"/>
      <c r="U100" s="12"/>
      <c r="V100" s="55">
        <f>IFERROR(INDEX('Indicators and weighting'!$G$10:$G$66,MATCH(H100,'Indicators and weighting'!$A$10:$A$66,0)),0)</f>
        <v>0</v>
      </c>
      <c r="W100" s="12"/>
      <c r="X100" s="12" t="s">
        <v>27</v>
      </c>
      <c r="Y100" s="34" t="s">
        <v>682</v>
      </c>
      <c r="AA100" s="61" t="s">
        <v>871</v>
      </c>
      <c r="AB100" s="61" t="s">
        <v>870</v>
      </c>
    </row>
    <row r="101" spans="1:28" ht="143" x14ac:dyDescent="0.2">
      <c r="A101" s="9" t="str">
        <f>CONCATENATE(MATCH(F101,IGNORE!$A$4:$A$6,0),".",D101,".",B101)</f>
        <v>1.7.152</v>
      </c>
      <c r="B101" s="9">
        <v>152</v>
      </c>
      <c r="C101" s="14"/>
      <c r="D101" s="14">
        <v>7</v>
      </c>
      <c r="E101" s="14" t="s">
        <v>122</v>
      </c>
      <c r="F101" s="9" t="s">
        <v>872</v>
      </c>
      <c r="G101" s="9" t="s">
        <v>212</v>
      </c>
      <c r="H101" s="9" t="s">
        <v>212</v>
      </c>
      <c r="I101" s="9" t="s">
        <v>315</v>
      </c>
      <c r="J101" s="9" t="s">
        <v>700</v>
      </c>
      <c r="K101" s="9" t="s">
        <v>701</v>
      </c>
      <c r="L101" s="9" t="s">
        <v>702</v>
      </c>
      <c r="M101" s="9" t="s">
        <v>568</v>
      </c>
      <c r="N101" s="9" t="s">
        <v>429</v>
      </c>
      <c r="O101" s="9"/>
      <c r="P101" s="9">
        <v>1</v>
      </c>
      <c r="Q101" s="9"/>
      <c r="R101" s="9"/>
      <c r="S101" s="9"/>
      <c r="T101" s="9"/>
      <c r="U101" s="9"/>
      <c r="V101" s="55">
        <f>IFERROR(INDEX('Indicators and weighting'!$G$10:$G$66,MATCH(H101,'Indicators and weighting'!$A$10:$A$66,0)),0)</f>
        <v>1.3157894736842105E-2</v>
      </c>
      <c r="W101" s="9"/>
      <c r="X101" s="9"/>
      <c r="Y101" s="28" t="s">
        <v>670</v>
      </c>
      <c r="AA101" s="61" t="s">
        <v>871</v>
      </c>
    </row>
    <row r="102" spans="1:28" ht="75" x14ac:dyDescent="0.2">
      <c r="A102" s="9" t="str">
        <f>CONCATENATE(MATCH(F102,IGNORE!$A$4:$A$6,0),".",D102,".",B102)</f>
        <v>3.7.153</v>
      </c>
      <c r="B102" s="9">
        <v>153</v>
      </c>
      <c r="C102" s="10"/>
      <c r="D102" s="10">
        <v>7</v>
      </c>
      <c r="E102" s="10" t="s">
        <v>122</v>
      </c>
      <c r="F102" s="9" t="s">
        <v>366</v>
      </c>
      <c r="G102" s="9" t="s">
        <v>314</v>
      </c>
      <c r="H102" s="9" t="s">
        <v>212</v>
      </c>
      <c r="I102" s="9" t="s">
        <v>213</v>
      </c>
      <c r="J102" s="9" t="s">
        <v>569</v>
      </c>
      <c r="K102" s="9" t="s">
        <v>570</v>
      </c>
      <c r="L102" s="9" t="s">
        <v>571</v>
      </c>
      <c r="M102" s="9" t="s">
        <v>572</v>
      </c>
      <c r="N102" s="9" t="s">
        <v>429</v>
      </c>
      <c r="O102" s="9"/>
      <c r="P102" s="9">
        <v>1</v>
      </c>
      <c r="Q102" s="9"/>
      <c r="R102" s="9"/>
      <c r="S102" s="9"/>
      <c r="T102" s="9"/>
      <c r="U102" s="9"/>
      <c r="V102" s="55">
        <f>IFERROR(INDEX('Indicators and weighting'!$G$10:$G$66,MATCH(H102,'Indicators and weighting'!$A$10:$A$66,0)),0)</f>
        <v>1.3157894736842105E-2</v>
      </c>
      <c r="W102" s="9"/>
      <c r="X102" s="9"/>
      <c r="Y102" s="28" t="s">
        <v>671</v>
      </c>
      <c r="AA102" s="61" t="s">
        <v>871</v>
      </c>
    </row>
    <row r="103" spans="1:28" ht="91" x14ac:dyDescent="0.2">
      <c r="A103" s="9" t="str">
        <f>CONCATENATE(MATCH(F103,IGNORE!$A$4:$A$6,0),".",D103,".",B103)</f>
        <v>2.7.203</v>
      </c>
      <c r="B103" s="9">
        <v>203</v>
      </c>
      <c r="C103" s="10">
        <v>240</v>
      </c>
      <c r="D103" s="10">
        <v>7</v>
      </c>
      <c r="E103" s="10" t="s">
        <v>125</v>
      </c>
      <c r="F103" s="9" t="s">
        <v>26</v>
      </c>
      <c r="G103" s="9" t="s">
        <v>309</v>
      </c>
      <c r="H103" s="9" t="s">
        <v>309</v>
      </c>
      <c r="I103" s="9" t="s">
        <v>138</v>
      </c>
      <c r="J103" s="9" t="s">
        <v>613</v>
      </c>
      <c r="K103" s="9" t="s">
        <v>614</v>
      </c>
      <c r="L103" s="9" t="s">
        <v>404</v>
      </c>
      <c r="M103" s="9" t="s">
        <v>310</v>
      </c>
      <c r="N103" s="9" t="s">
        <v>429</v>
      </c>
      <c r="O103" s="9" t="s">
        <v>311</v>
      </c>
      <c r="P103" s="9">
        <v>1</v>
      </c>
      <c r="Q103" s="9"/>
      <c r="R103" s="9"/>
      <c r="S103" s="9"/>
      <c r="T103" s="9"/>
      <c r="U103" s="9"/>
      <c r="V103" s="55">
        <f>IFERROR(INDEX('Indicators and weighting'!$G$10:$G$66,MATCH(H103,'Indicators and weighting'!$A$10:$A$66,0)),0)</f>
        <v>5.9523809523809521E-3</v>
      </c>
      <c r="W103" s="9"/>
      <c r="X103" s="9" t="s">
        <v>816</v>
      </c>
      <c r="Y103" s="34" t="s">
        <v>687</v>
      </c>
      <c r="Z103" s="60" t="s">
        <v>857</v>
      </c>
      <c r="AA103" s="61" t="s">
        <v>871</v>
      </c>
    </row>
    <row r="104" spans="1:28" ht="143" x14ac:dyDescent="0.2">
      <c r="A104" s="9" t="str">
        <f>CONCATENATE(MATCH(F104,IGNORE!$A$4:$A$6,0),".",D104,".",B104)</f>
        <v>2.7.204</v>
      </c>
      <c r="B104" s="9">
        <v>204</v>
      </c>
      <c r="C104" s="24"/>
      <c r="D104" s="24">
        <v>7</v>
      </c>
      <c r="E104" s="24"/>
      <c r="F104" s="9" t="s">
        <v>26</v>
      </c>
      <c r="G104" s="9" t="s">
        <v>309</v>
      </c>
      <c r="H104" s="9" t="s">
        <v>309</v>
      </c>
      <c r="I104" s="9" t="s">
        <v>615</v>
      </c>
      <c r="J104" s="9" t="s">
        <v>616</v>
      </c>
      <c r="K104" s="9" t="s">
        <v>617</v>
      </c>
      <c r="L104" s="9" t="s">
        <v>618</v>
      </c>
      <c r="M104" s="9" t="s">
        <v>619</v>
      </c>
      <c r="N104" s="9" t="s">
        <v>429</v>
      </c>
      <c r="O104" s="9"/>
      <c r="P104" s="9">
        <v>1</v>
      </c>
      <c r="Q104" s="9"/>
      <c r="R104" s="21"/>
      <c r="S104" s="9" t="s">
        <v>348</v>
      </c>
      <c r="T104" s="9"/>
      <c r="U104" s="9"/>
      <c r="V104" s="55">
        <f>IFERROR(INDEX('Indicators and weighting'!$G$10:$G$66,MATCH(H104,'Indicators and weighting'!$A$10:$A$66,0)),0)</f>
        <v>5.9523809523809521E-3</v>
      </c>
      <c r="W104" s="9"/>
      <c r="X104" s="9"/>
      <c r="Y104" s="34" t="s">
        <v>687</v>
      </c>
      <c r="Z104" s="60" t="s">
        <v>858</v>
      </c>
      <c r="AA104" s="61" t="s">
        <v>871</v>
      </c>
    </row>
    <row r="105" spans="1:28" ht="143" x14ac:dyDescent="0.2">
      <c r="A105" s="9" t="str">
        <f>CONCATENATE(MATCH(F105,IGNORE!$A$4:$A$6,0),".",D105,".",B105)</f>
        <v>2.7.154</v>
      </c>
      <c r="B105" s="9">
        <v>154</v>
      </c>
      <c r="C105" s="14">
        <v>56</v>
      </c>
      <c r="D105" s="14">
        <v>7</v>
      </c>
      <c r="E105" s="14" t="s">
        <v>122</v>
      </c>
      <c r="F105" s="9" t="s">
        <v>26</v>
      </c>
      <c r="G105" s="9" t="s">
        <v>124</v>
      </c>
      <c r="H105" s="9" t="s">
        <v>124</v>
      </c>
      <c r="I105" s="9" t="s">
        <v>573</v>
      </c>
      <c r="J105" s="9" t="s">
        <v>574</v>
      </c>
      <c r="K105" s="9" t="s">
        <v>214</v>
      </c>
      <c r="L105" s="9" t="s">
        <v>215</v>
      </c>
      <c r="M105" s="9" t="s">
        <v>216</v>
      </c>
      <c r="N105" s="9" t="s">
        <v>429</v>
      </c>
      <c r="O105" s="9"/>
      <c r="P105" s="9">
        <v>1</v>
      </c>
      <c r="Q105" s="9"/>
      <c r="R105" s="9"/>
      <c r="S105" s="9" t="s">
        <v>20</v>
      </c>
      <c r="T105" s="9" t="s">
        <v>217</v>
      </c>
      <c r="U105" s="9"/>
      <c r="V105" s="55">
        <f>IFERROR(INDEX('Indicators and weighting'!$G$10:$G$66,MATCH(H105,'Indicators and weighting'!$A$10:$A$66,0)),0)</f>
        <v>3.968253968253968E-3</v>
      </c>
      <c r="W105" s="9"/>
      <c r="X105" s="9" t="s">
        <v>27</v>
      </c>
      <c r="Y105" s="28"/>
      <c r="AA105" s="61" t="s">
        <v>871</v>
      </c>
    </row>
    <row r="106" spans="1:28" ht="156" x14ac:dyDescent="0.2">
      <c r="A106" s="15" t="str">
        <f>CONCATENATE(MATCH(F106,IGNORE!$A$4:$A$6,0),".",D106,".",B106)</f>
        <v>2.7.155</v>
      </c>
      <c r="B106" s="15">
        <v>155</v>
      </c>
      <c r="C106" s="10">
        <v>57</v>
      </c>
      <c r="D106" s="10">
        <v>7</v>
      </c>
      <c r="E106" s="10" t="s">
        <v>122</v>
      </c>
      <c r="F106" s="9" t="s">
        <v>26</v>
      </c>
      <c r="G106" s="15" t="s">
        <v>124</v>
      </c>
      <c r="H106" s="15" t="s">
        <v>124</v>
      </c>
      <c r="I106" s="15" t="s">
        <v>349</v>
      </c>
      <c r="J106" s="15" t="s">
        <v>218</v>
      </c>
      <c r="K106" s="15" t="s">
        <v>219</v>
      </c>
      <c r="L106" s="15" t="s">
        <v>220</v>
      </c>
      <c r="M106" s="15" t="s">
        <v>221</v>
      </c>
      <c r="N106" s="15" t="s">
        <v>17</v>
      </c>
      <c r="O106" s="15" t="s">
        <v>783</v>
      </c>
      <c r="P106" s="15">
        <v>3</v>
      </c>
      <c r="Q106" s="15" t="s">
        <v>800</v>
      </c>
      <c r="R106" s="15"/>
      <c r="S106" s="15" t="s">
        <v>328</v>
      </c>
      <c r="T106" s="15" t="s">
        <v>217</v>
      </c>
      <c r="U106" s="15"/>
      <c r="V106" s="55">
        <f>IFERROR(INDEX('Indicators and weighting'!$G$10:$G$66,MATCH(H106,'Indicators and weighting'!$A$10:$A$66,0)),0)</f>
        <v>3.968253968253968E-3</v>
      </c>
      <c r="W106" s="15"/>
      <c r="X106" s="15" t="s">
        <v>27</v>
      </c>
      <c r="Y106" s="34" t="s">
        <v>672</v>
      </c>
      <c r="AA106" s="61" t="s">
        <v>871</v>
      </c>
    </row>
    <row r="107" spans="1:28" ht="117" x14ac:dyDescent="0.2">
      <c r="A107" s="15" t="str">
        <f>CONCATENATE(MATCH(F107,IGNORE!$A$4:$A$6,0),".",D107,".",B107)</f>
        <v>2.7.156</v>
      </c>
      <c r="B107" s="15">
        <v>156</v>
      </c>
      <c r="C107" s="14">
        <v>58</v>
      </c>
      <c r="D107" s="14">
        <v>7</v>
      </c>
      <c r="E107" s="14" t="s">
        <v>122</v>
      </c>
      <c r="F107" s="9" t="s">
        <v>26</v>
      </c>
      <c r="G107" s="15" t="s">
        <v>124</v>
      </c>
      <c r="H107" s="15" t="s">
        <v>124</v>
      </c>
      <c r="I107" s="15" t="s">
        <v>222</v>
      </c>
      <c r="J107" s="15" t="s">
        <v>223</v>
      </c>
      <c r="K107" s="15"/>
      <c r="L107" s="15"/>
      <c r="M107" s="15" t="s">
        <v>224</v>
      </c>
      <c r="N107" s="15" t="s">
        <v>17</v>
      </c>
      <c r="O107" s="15" t="s">
        <v>402</v>
      </c>
      <c r="P107" s="15">
        <v>3</v>
      </c>
      <c r="Q107" s="15" t="s">
        <v>22</v>
      </c>
      <c r="R107" s="15"/>
      <c r="S107" s="18" t="s">
        <v>317</v>
      </c>
      <c r="T107" s="15"/>
      <c r="U107" s="15"/>
      <c r="V107" s="55">
        <f>IFERROR(INDEX('Indicators and weighting'!$G$10:$G$66,MATCH(H107,'Indicators and weighting'!$A$10:$A$66,0)),0)</f>
        <v>3.968253968253968E-3</v>
      </c>
      <c r="W107" s="15"/>
      <c r="X107" s="15" t="s">
        <v>403</v>
      </c>
      <c r="Y107" s="28"/>
      <c r="AA107" s="61" t="s">
        <v>871</v>
      </c>
    </row>
    <row r="108" spans="1:28" ht="91" x14ac:dyDescent="0.2">
      <c r="A108" s="9" t="str">
        <f>CONCATENATE(MATCH(F108,IGNORE!$A$4:$A$6,0),".",D108,".",B108)</f>
        <v>2.7.158</v>
      </c>
      <c r="B108" s="9">
        <v>158</v>
      </c>
      <c r="C108" s="10"/>
      <c r="D108" s="10">
        <v>7</v>
      </c>
      <c r="E108" s="10" t="s">
        <v>122</v>
      </c>
      <c r="F108" s="9" t="s">
        <v>26</v>
      </c>
      <c r="G108" s="9" t="s">
        <v>225</v>
      </c>
      <c r="H108" s="9" t="s">
        <v>225</v>
      </c>
      <c r="I108" s="9" t="s">
        <v>227</v>
      </c>
      <c r="J108" s="9" t="s">
        <v>575</v>
      </c>
      <c r="K108" s="9"/>
      <c r="L108" s="9" t="s">
        <v>576</v>
      </c>
      <c r="M108" s="9" t="s">
        <v>226</v>
      </c>
      <c r="N108" s="9" t="s">
        <v>429</v>
      </c>
      <c r="O108" s="9" t="s">
        <v>27</v>
      </c>
      <c r="P108" s="9">
        <v>1</v>
      </c>
      <c r="Q108" s="9" t="s">
        <v>800</v>
      </c>
      <c r="R108" s="9"/>
      <c r="S108" s="9"/>
      <c r="T108" s="9"/>
      <c r="U108" s="9"/>
      <c r="V108" s="55">
        <f>IFERROR(INDEX('Indicators and weighting'!$G$10:$G$66,MATCH(H108,'Indicators and weighting'!$A$10:$A$66,0)),0)</f>
        <v>0</v>
      </c>
      <c r="W108" s="9"/>
      <c r="X108" s="9" t="s">
        <v>818</v>
      </c>
      <c r="Y108" s="34" t="s">
        <v>673</v>
      </c>
      <c r="Z108" s="60" t="s">
        <v>859</v>
      </c>
      <c r="AA108" s="61" t="s">
        <v>871</v>
      </c>
    </row>
    <row r="109" spans="1:28" ht="39" x14ac:dyDescent="0.2">
      <c r="A109" s="9" t="str">
        <f>CONCATENATE(MATCH(F109,IGNORE!$A$4:$A$6,0),".",D109,".",B109)</f>
        <v>2.7.159</v>
      </c>
      <c r="B109" s="9">
        <v>159</v>
      </c>
      <c r="C109" s="14"/>
      <c r="D109" s="14">
        <v>7</v>
      </c>
      <c r="E109" s="14" t="s">
        <v>122</v>
      </c>
      <c r="F109" s="9" t="s">
        <v>26</v>
      </c>
      <c r="G109" s="9" t="s">
        <v>225</v>
      </c>
      <c r="H109" s="9" t="s">
        <v>225</v>
      </c>
      <c r="I109" s="9" t="s">
        <v>228</v>
      </c>
      <c r="J109" s="9" t="s">
        <v>229</v>
      </c>
      <c r="K109" s="9" t="s">
        <v>230</v>
      </c>
      <c r="L109" s="9" t="s">
        <v>231</v>
      </c>
      <c r="M109" s="9" t="s">
        <v>226</v>
      </c>
      <c r="N109" s="9" t="s">
        <v>429</v>
      </c>
      <c r="O109" s="9" t="s">
        <v>27</v>
      </c>
      <c r="P109" s="9">
        <v>1</v>
      </c>
      <c r="Q109" s="9" t="s">
        <v>800</v>
      </c>
      <c r="R109" s="9"/>
      <c r="S109" s="9"/>
      <c r="T109" s="9"/>
      <c r="U109" s="9"/>
      <c r="V109" s="55">
        <f>IFERROR(INDEX('Indicators and weighting'!$G$10:$G$66,MATCH(H109,'Indicators and weighting'!$A$10:$A$66,0)),0)</f>
        <v>0</v>
      </c>
      <c r="W109" s="9"/>
      <c r="X109" s="9"/>
      <c r="Y109" s="34" t="s">
        <v>674</v>
      </c>
      <c r="Z109" s="60" t="s">
        <v>831</v>
      </c>
      <c r="AA109" s="61" t="s">
        <v>871</v>
      </c>
    </row>
    <row r="110" spans="1:28" ht="39" x14ac:dyDescent="0.2">
      <c r="A110" s="9" t="str">
        <f>CONCATENATE(MATCH(F110,IGNORE!$A$4:$A$6,0),".",D110,".",B110)</f>
        <v>2.7.160</v>
      </c>
      <c r="B110" s="9">
        <v>160</v>
      </c>
      <c r="C110" s="10"/>
      <c r="D110" s="10">
        <v>7</v>
      </c>
      <c r="E110" s="10" t="s">
        <v>122</v>
      </c>
      <c r="F110" s="9" t="s">
        <v>26</v>
      </c>
      <c r="G110" s="9" t="s">
        <v>225</v>
      </c>
      <c r="H110" s="9" t="s">
        <v>225</v>
      </c>
      <c r="I110" s="9" t="s">
        <v>577</v>
      </c>
      <c r="J110" s="9" t="s">
        <v>19</v>
      </c>
      <c r="K110" s="9"/>
      <c r="L110" s="9"/>
      <c r="M110" s="9" t="s">
        <v>578</v>
      </c>
      <c r="N110" s="9" t="s">
        <v>429</v>
      </c>
      <c r="O110" s="9" t="s">
        <v>27</v>
      </c>
      <c r="P110" s="9">
        <v>1</v>
      </c>
      <c r="Q110" s="9" t="s">
        <v>800</v>
      </c>
      <c r="R110" s="9"/>
      <c r="S110" s="9"/>
      <c r="T110" s="9"/>
      <c r="U110" s="9"/>
      <c r="V110" s="55">
        <f>IFERROR(INDEX('Indicators and weighting'!$G$10:$G$66,MATCH(H110,'Indicators and weighting'!$A$10:$A$66,0)),0)</f>
        <v>0</v>
      </c>
      <c r="W110" s="9"/>
      <c r="X110" s="9"/>
      <c r="Y110" s="34" t="s">
        <v>675</v>
      </c>
      <c r="Z110" s="60" t="s">
        <v>832</v>
      </c>
      <c r="AA110" s="61" t="s">
        <v>871</v>
      </c>
    </row>
    <row r="111" spans="1:28" ht="117" x14ac:dyDescent="0.2">
      <c r="A111" s="15" t="str">
        <f>CONCATENATE(MATCH(F111,IGNORE!$A$4:$A$6,0),".",D111,".",B111)</f>
        <v>2.7.165</v>
      </c>
      <c r="B111" s="15">
        <v>165</v>
      </c>
      <c r="C111" s="10">
        <v>237</v>
      </c>
      <c r="D111" s="10">
        <v>7</v>
      </c>
      <c r="E111" s="10" t="s">
        <v>129</v>
      </c>
      <c r="F111" s="9" t="s">
        <v>26</v>
      </c>
      <c r="G111" s="15" t="s">
        <v>238</v>
      </c>
      <c r="H111" s="15" t="s">
        <v>238</v>
      </c>
      <c r="I111" s="15" t="s">
        <v>239</v>
      </c>
      <c r="J111" s="15" t="s">
        <v>240</v>
      </c>
      <c r="K111" s="15"/>
      <c r="L111" s="15" t="s">
        <v>241</v>
      </c>
      <c r="M111" s="15" t="s">
        <v>242</v>
      </c>
      <c r="N111" s="15" t="s">
        <v>31</v>
      </c>
      <c r="O111" s="15" t="s">
        <v>27</v>
      </c>
      <c r="P111" s="15">
        <v>3</v>
      </c>
      <c r="Q111" s="15" t="s">
        <v>800</v>
      </c>
      <c r="R111" s="15"/>
      <c r="S111" s="18" t="s">
        <v>321</v>
      </c>
      <c r="T111" s="15"/>
      <c r="U111" s="15"/>
      <c r="V111" s="55">
        <f>IFERROR(INDEX('Indicators and weighting'!$G$10:$G$66,MATCH(H111,'Indicators and weighting'!$A$10:$A$66,0)),0)</f>
        <v>2.976190476190476E-3</v>
      </c>
      <c r="W111" s="15"/>
      <c r="X111" s="15"/>
      <c r="Y111" s="28"/>
      <c r="AA111" s="61" t="s">
        <v>871</v>
      </c>
      <c r="AB111" s="61" t="s">
        <v>870</v>
      </c>
    </row>
    <row r="112" spans="1:28" ht="78" x14ac:dyDescent="0.2">
      <c r="A112" s="9" t="str">
        <f>CONCATENATE(MATCH(F112,IGNORE!$A$4:$A$6,0),".",D112,".",B112)</f>
        <v>2.7.166</v>
      </c>
      <c r="B112" s="9">
        <v>166</v>
      </c>
      <c r="C112" s="14">
        <v>237</v>
      </c>
      <c r="D112" s="14">
        <v>7</v>
      </c>
      <c r="E112" s="14" t="s">
        <v>129</v>
      </c>
      <c r="F112" s="9" t="s">
        <v>26</v>
      </c>
      <c r="G112" s="9" t="s">
        <v>238</v>
      </c>
      <c r="H112" s="9" t="s">
        <v>238</v>
      </c>
      <c r="I112" s="9" t="s">
        <v>586</v>
      </c>
      <c r="J112" s="9" t="s">
        <v>587</v>
      </c>
      <c r="K112" s="9" t="s">
        <v>588</v>
      </c>
      <c r="L112" s="9" t="s">
        <v>368</v>
      </c>
      <c r="M112" s="9" t="s">
        <v>585</v>
      </c>
      <c r="N112" s="9" t="s">
        <v>426</v>
      </c>
      <c r="O112" s="9"/>
      <c r="P112" s="9">
        <v>1</v>
      </c>
      <c r="Q112" s="9" t="s">
        <v>800</v>
      </c>
      <c r="R112" s="9"/>
      <c r="S112" s="9"/>
      <c r="T112" s="9"/>
      <c r="U112" s="9"/>
      <c r="V112" s="55">
        <f>IFERROR(INDEX('Indicators and weighting'!$G$10:$G$66,MATCH(H112,'Indicators and weighting'!$A$10:$A$66,0)),0)</f>
        <v>2.976190476190476E-3</v>
      </c>
      <c r="W112" s="9"/>
      <c r="X112" s="9" t="s">
        <v>27</v>
      </c>
      <c r="Y112" s="34" t="s">
        <v>679</v>
      </c>
      <c r="AA112" s="61" t="s">
        <v>871</v>
      </c>
      <c r="AB112" s="61" t="s">
        <v>870</v>
      </c>
    </row>
    <row r="113" spans="1:28" ht="114.75" customHeight="1" x14ac:dyDescent="0.2">
      <c r="A113" s="9" t="str">
        <f>CONCATENATE(MATCH(F113,IGNORE!$A$4:$A$6,0),".",D113,".",B113)</f>
        <v>2.7.167</v>
      </c>
      <c r="B113" s="9">
        <v>167</v>
      </c>
      <c r="C113" s="10">
        <v>237</v>
      </c>
      <c r="D113" s="10">
        <v>7</v>
      </c>
      <c r="E113" s="10" t="s">
        <v>129</v>
      </c>
      <c r="F113" s="9" t="s">
        <v>26</v>
      </c>
      <c r="G113" s="9" t="s">
        <v>238</v>
      </c>
      <c r="H113" s="9" t="s">
        <v>238</v>
      </c>
      <c r="I113" s="27" t="s">
        <v>243</v>
      </c>
      <c r="J113" s="9" t="s">
        <v>229</v>
      </c>
      <c r="K113" s="9" t="s">
        <v>230</v>
      </c>
      <c r="L113" s="9" t="s">
        <v>589</v>
      </c>
      <c r="M113" s="9" t="s">
        <v>590</v>
      </c>
      <c r="N113" s="9" t="s">
        <v>426</v>
      </c>
      <c r="O113" s="9"/>
      <c r="P113" s="9">
        <v>1</v>
      </c>
      <c r="Q113" s="9"/>
      <c r="R113" s="9"/>
      <c r="S113" s="9"/>
      <c r="T113" s="9"/>
      <c r="U113" s="9"/>
      <c r="V113" s="55">
        <f>IFERROR(INDEX('Indicators and weighting'!$G$10:$G$66,MATCH(H113,'Indicators and weighting'!$A$10:$A$66,0)),0)</f>
        <v>2.976190476190476E-3</v>
      </c>
      <c r="W113" s="9"/>
      <c r="X113" s="9" t="s">
        <v>27</v>
      </c>
      <c r="Y113" s="28"/>
      <c r="AA113" s="61" t="s">
        <v>871</v>
      </c>
      <c r="AB113" s="61" t="s">
        <v>870</v>
      </c>
    </row>
    <row r="114" spans="1:28" ht="65" x14ac:dyDescent="0.2">
      <c r="A114" s="9" t="str">
        <f>CONCATENATE(MATCH(F114,IGNORE!$A$4:$A$6,0),".",D114,".",B114)</f>
        <v>2.7.168</v>
      </c>
      <c r="B114" s="9">
        <v>168</v>
      </c>
      <c r="C114" s="14">
        <v>237</v>
      </c>
      <c r="D114" s="14">
        <v>7</v>
      </c>
      <c r="E114" s="14" t="s">
        <v>129</v>
      </c>
      <c r="F114" s="9" t="s">
        <v>26</v>
      </c>
      <c r="G114" s="9" t="s">
        <v>238</v>
      </c>
      <c r="H114" s="9" t="s">
        <v>238</v>
      </c>
      <c r="I114" s="9" t="s">
        <v>591</v>
      </c>
      <c r="J114" s="9" t="s">
        <v>592</v>
      </c>
      <c r="K114" s="9"/>
      <c r="L114" s="9" t="s">
        <v>567</v>
      </c>
      <c r="M114" s="9" t="s">
        <v>585</v>
      </c>
      <c r="N114" s="9" t="s">
        <v>426</v>
      </c>
      <c r="O114" s="9"/>
      <c r="P114" s="9">
        <v>1</v>
      </c>
      <c r="Q114" s="9"/>
      <c r="R114" s="9"/>
      <c r="S114" s="9"/>
      <c r="T114" s="9"/>
      <c r="U114" s="9"/>
      <c r="V114" s="55">
        <f>IFERROR(INDEX('Indicators and weighting'!$G$10:$G$66,MATCH(H114,'Indicators and weighting'!$A$10:$A$66,0)),0)</f>
        <v>2.976190476190476E-3</v>
      </c>
      <c r="W114" s="9"/>
      <c r="X114" s="9" t="s">
        <v>27</v>
      </c>
      <c r="Y114" s="28"/>
      <c r="AA114" s="61" t="s">
        <v>871</v>
      </c>
      <c r="AB114" s="61" t="s">
        <v>870</v>
      </c>
    </row>
    <row r="115" spans="1:28" ht="65" x14ac:dyDescent="0.2">
      <c r="A115" s="12" t="str">
        <f>CONCATENATE(MATCH(F115,IGNORE!$A$4:$A$6,0),".",D115,".",B115)</f>
        <v>2.7.169</v>
      </c>
      <c r="B115" s="12">
        <v>169</v>
      </c>
      <c r="C115" s="10">
        <v>238</v>
      </c>
      <c r="D115" s="10">
        <v>7</v>
      </c>
      <c r="E115" s="10" t="s">
        <v>129</v>
      </c>
      <c r="F115" s="9" t="s">
        <v>26</v>
      </c>
      <c r="G115" s="12" t="s">
        <v>244</v>
      </c>
      <c r="H115" s="12" t="s">
        <v>244</v>
      </c>
      <c r="I115" s="12" t="s">
        <v>724</v>
      </c>
      <c r="J115" s="12" t="s">
        <v>369</v>
      </c>
      <c r="K115" s="12" t="s">
        <v>245</v>
      </c>
      <c r="L115" s="12" t="s">
        <v>246</v>
      </c>
      <c r="M115" s="12" t="s">
        <v>593</v>
      </c>
      <c r="N115" s="12" t="s">
        <v>31</v>
      </c>
      <c r="O115" s="12"/>
      <c r="P115" s="12">
        <v>2</v>
      </c>
      <c r="Q115" s="12"/>
      <c r="R115" s="12"/>
      <c r="S115" s="12" t="s">
        <v>20</v>
      </c>
      <c r="T115" s="12"/>
      <c r="U115" s="12"/>
      <c r="V115" s="55">
        <f>IFERROR(INDEX('Indicators and weighting'!$G$10:$G$66,MATCH(H115,'Indicators and weighting'!$A$10:$A$66,0)),0)</f>
        <v>2.976190476190476E-3</v>
      </c>
      <c r="W115" s="12"/>
      <c r="X115" s="12" t="s">
        <v>27</v>
      </c>
      <c r="Y115" s="28" t="s">
        <v>680</v>
      </c>
      <c r="AA115" s="61" t="s">
        <v>871</v>
      </c>
      <c r="AB115" s="61" t="s">
        <v>870</v>
      </c>
    </row>
    <row r="116" spans="1:28" ht="78" x14ac:dyDescent="0.2">
      <c r="A116" s="9" t="str">
        <f>CONCATENATE(MATCH(F116,IGNORE!$A$4:$A$6,0),".",D116,".",B116)</f>
        <v>2.7.170</v>
      </c>
      <c r="B116" s="9">
        <v>170</v>
      </c>
      <c r="C116" s="24">
        <v>238</v>
      </c>
      <c r="D116" s="24">
        <v>7</v>
      </c>
      <c r="E116" s="24" t="s">
        <v>129</v>
      </c>
      <c r="F116" s="9" t="s">
        <v>26</v>
      </c>
      <c r="G116" s="9" t="s">
        <v>244</v>
      </c>
      <c r="H116" s="9" t="s">
        <v>244</v>
      </c>
      <c r="I116" s="9" t="s">
        <v>725</v>
      </c>
      <c r="J116" s="9" t="s">
        <v>726</v>
      </c>
      <c r="K116" s="9" t="s">
        <v>727</v>
      </c>
      <c r="L116" s="9"/>
      <c r="M116" s="9" t="s">
        <v>593</v>
      </c>
      <c r="N116" s="9" t="s">
        <v>426</v>
      </c>
      <c r="O116" s="9"/>
      <c r="P116" s="9">
        <v>1</v>
      </c>
      <c r="Q116" s="9"/>
      <c r="R116" s="9"/>
      <c r="S116" s="9"/>
      <c r="T116" s="9"/>
      <c r="U116" s="9"/>
      <c r="V116" s="55">
        <f>IFERROR(INDEX('Indicators and weighting'!$G$10:$G$66,MATCH(H116,'Indicators and weighting'!$A$10:$A$66,0)),0)</f>
        <v>2.976190476190476E-3</v>
      </c>
      <c r="W116" s="9"/>
      <c r="X116" s="9"/>
      <c r="Y116" s="28" t="s">
        <v>681</v>
      </c>
      <c r="AA116" s="61" t="s">
        <v>871</v>
      </c>
      <c r="AB116" s="61" t="s">
        <v>870</v>
      </c>
    </row>
    <row r="117" spans="1:28" ht="52" x14ac:dyDescent="0.2">
      <c r="A117" s="9" t="str">
        <f>CONCATENATE(MATCH(F117,IGNORE!$A$4:$A$6,0),".",D117,".",B117)</f>
        <v>2.7.171</v>
      </c>
      <c r="B117" s="9">
        <v>171</v>
      </c>
      <c r="C117" s="10">
        <v>238</v>
      </c>
      <c r="D117" s="10">
        <v>7</v>
      </c>
      <c r="E117" s="10" t="s">
        <v>129</v>
      </c>
      <c r="F117" s="9" t="s">
        <v>26</v>
      </c>
      <c r="G117" s="9" t="s">
        <v>244</v>
      </c>
      <c r="H117" s="9" t="s">
        <v>244</v>
      </c>
      <c r="I117" s="9" t="s">
        <v>594</v>
      </c>
      <c r="J117" s="9" t="s">
        <v>728</v>
      </c>
      <c r="K117" s="9" t="s">
        <v>729</v>
      </c>
      <c r="L117" s="9" t="s">
        <v>730</v>
      </c>
      <c r="M117" s="9" t="s">
        <v>593</v>
      </c>
      <c r="N117" s="9" t="s">
        <v>426</v>
      </c>
      <c r="O117" s="9"/>
      <c r="P117" s="9">
        <v>1</v>
      </c>
      <c r="Q117" s="9"/>
      <c r="R117" s="9"/>
      <c r="S117" s="9"/>
      <c r="T117" s="9"/>
      <c r="U117" s="9"/>
      <c r="V117" s="55">
        <f>IFERROR(INDEX('Indicators and weighting'!$G$10:$G$66,MATCH(H117,'Indicators and weighting'!$A$10:$A$66,0)),0)</f>
        <v>2.976190476190476E-3</v>
      </c>
      <c r="W117" s="9"/>
      <c r="X117" s="9" t="s">
        <v>27</v>
      </c>
      <c r="Y117" s="28" t="s">
        <v>681</v>
      </c>
      <c r="AA117" s="61" t="s">
        <v>871</v>
      </c>
      <c r="AB117" s="61" t="s">
        <v>870</v>
      </c>
    </row>
    <row r="118" spans="1:28" ht="65" x14ac:dyDescent="0.2">
      <c r="A118" s="9" t="str">
        <f>CONCATENATE(MATCH(F118,IGNORE!$A$4:$A$6,0),".",D118,".",B118)</f>
        <v>2.7.172</v>
      </c>
      <c r="B118" s="9">
        <v>172</v>
      </c>
      <c r="C118" s="24">
        <v>238</v>
      </c>
      <c r="D118" s="24">
        <v>7</v>
      </c>
      <c r="E118" s="24" t="s">
        <v>129</v>
      </c>
      <c r="F118" s="9" t="s">
        <v>26</v>
      </c>
      <c r="G118" s="9" t="s">
        <v>244</v>
      </c>
      <c r="H118" s="9" t="s">
        <v>244</v>
      </c>
      <c r="I118" s="27" t="s">
        <v>595</v>
      </c>
      <c r="J118" s="9" t="s">
        <v>731</v>
      </c>
      <c r="K118" s="9" t="s">
        <v>732</v>
      </c>
      <c r="L118" s="9" t="s">
        <v>733</v>
      </c>
      <c r="M118" s="9" t="s">
        <v>734</v>
      </c>
      <c r="N118" s="9" t="s">
        <v>426</v>
      </c>
      <c r="O118" s="9"/>
      <c r="P118" s="9">
        <v>1</v>
      </c>
      <c r="Q118" s="9"/>
      <c r="R118" s="9"/>
      <c r="S118" s="9"/>
      <c r="T118" s="9"/>
      <c r="U118" s="9"/>
      <c r="V118" s="55">
        <f>IFERROR(INDEX('Indicators and weighting'!$G$10:$G$66,MATCH(H118,'Indicators and weighting'!$A$10:$A$66,0)),0)</f>
        <v>2.976190476190476E-3</v>
      </c>
      <c r="W118" s="9"/>
      <c r="X118" s="9"/>
      <c r="Y118" s="28" t="s">
        <v>681</v>
      </c>
      <c r="AA118" s="61" t="s">
        <v>871</v>
      </c>
      <c r="AB118" s="61" t="s">
        <v>870</v>
      </c>
    </row>
    <row r="119" spans="1:28" ht="78" x14ac:dyDescent="0.2">
      <c r="A119" s="9" t="str">
        <f>CONCATENATE(MATCH(F119,IGNORE!$A$4:$A$6,0),".",D119,".",B119)</f>
        <v>2.7.196</v>
      </c>
      <c r="B119" s="9">
        <v>196</v>
      </c>
      <c r="C119" s="24"/>
      <c r="D119" s="24">
        <v>7</v>
      </c>
      <c r="E119" s="24" t="s">
        <v>303</v>
      </c>
      <c r="F119" s="9" t="s">
        <v>26</v>
      </c>
      <c r="G119" s="9" t="s">
        <v>304</v>
      </c>
      <c r="H119" s="9" t="s">
        <v>304</v>
      </c>
      <c r="I119" s="27" t="s">
        <v>305</v>
      </c>
      <c r="J119" s="9" t="s">
        <v>824</v>
      </c>
      <c r="K119" s="9"/>
      <c r="L119" s="9" t="s">
        <v>823</v>
      </c>
      <c r="M119" s="9" t="s">
        <v>607</v>
      </c>
      <c r="N119" s="9" t="s">
        <v>429</v>
      </c>
      <c r="O119" s="9"/>
      <c r="P119" s="9">
        <v>1</v>
      </c>
      <c r="Q119" s="9"/>
      <c r="R119" s="9"/>
      <c r="S119" s="9"/>
      <c r="T119" s="9"/>
      <c r="U119" s="9"/>
      <c r="V119" s="55">
        <f>IFERROR(INDEX('Indicators and weighting'!$G$10:$G$66,MATCH(H119,'Indicators and weighting'!$A$10:$A$66,0)),0)</f>
        <v>0</v>
      </c>
      <c r="W119" s="9"/>
      <c r="X119" s="9"/>
      <c r="Y119" s="28"/>
      <c r="AA119" s="61" t="s">
        <v>871</v>
      </c>
    </row>
    <row r="120" spans="1:28" ht="130" x14ac:dyDescent="0.2">
      <c r="A120" s="9" t="str">
        <f>CONCATENATE(MATCH(F120,IGNORE!$A$4:$A$6,0),".",D120,".",B120)</f>
        <v>2.7.197</v>
      </c>
      <c r="B120" s="9">
        <v>197</v>
      </c>
      <c r="C120" s="10"/>
      <c r="D120" s="10">
        <v>7</v>
      </c>
      <c r="E120" s="10" t="s">
        <v>303</v>
      </c>
      <c r="F120" s="9" t="s">
        <v>26</v>
      </c>
      <c r="G120" s="9" t="s">
        <v>304</v>
      </c>
      <c r="H120" s="9" t="s">
        <v>304</v>
      </c>
      <c r="I120" s="9" t="s">
        <v>372</v>
      </c>
      <c r="J120" s="9" t="s">
        <v>608</v>
      </c>
      <c r="K120" s="9"/>
      <c r="L120" s="9" t="s">
        <v>609</v>
      </c>
      <c r="M120" s="9" t="s">
        <v>607</v>
      </c>
      <c r="N120" s="9" t="s">
        <v>429</v>
      </c>
      <c r="O120" s="9"/>
      <c r="P120" s="9">
        <v>1</v>
      </c>
      <c r="Q120" s="9"/>
      <c r="R120" s="9"/>
      <c r="S120" s="9"/>
      <c r="T120" s="9"/>
      <c r="U120" s="9"/>
      <c r="V120" s="55">
        <f>IFERROR(INDEX('Indicators and weighting'!$G$10:$G$66,MATCH(H120,'Indicators and weighting'!$A$10:$A$66,0)),0)</f>
        <v>0</v>
      </c>
      <c r="W120" s="9"/>
      <c r="X120" s="9"/>
      <c r="Y120" s="28" t="s">
        <v>686</v>
      </c>
      <c r="AA120" s="61" t="s">
        <v>871</v>
      </c>
    </row>
    <row r="121" spans="1:28" ht="39" x14ac:dyDescent="0.2">
      <c r="A121" s="9" t="str">
        <f>CONCATENATE(MATCH(F121,IGNORE!$A$4:$A$6,0),".",D121,".",B121)</f>
        <v>2.7.198</v>
      </c>
      <c r="B121" s="9">
        <v>198</v>
      </c>
      <c r="C121" s="24"/>
      <c r="D121" s="24">
        <v>7</v>
      </c>
      <c r="E121" s="24" t="s">
        <v>303</v>
      </c>
      <c r="F121" s="9" t="s">
        <v>26</v>
      </c>
      <c r="G121" s="9" t="s">
        <v>304</v>
      </c>
      <c r="H121" s="9" t="s">
        <v>304</v>
      </c>
      <c r="I121" s="9" t="s">
        <v>306</v>
      </c>
      <c r="J121" s="9" t="s">
        <v>229</v>
      </c>
      <c r="K121" s="9" t="s">
        <v>230</v>
      </c>
      <c r="L121" s="9" t="s">
        <v>589</v>
      </c>
      <c r="M121" s="9" t="s">
        <v>607</v>
      </c>
      <c r="N121" s="9" t="s">
        <v>429</v>
      </c>
      <c r="O121" s="9"/>
      <c r="P121" s="9">
        <v>1</v>
      </c>
      <c r="Q121" s="9"/>
      <c r="R121" s="9"/>
      <c r="S121" s="9"/>
      <c r="T121" s="9"/>
      <c r="U121" s="9"/>
      <c r="V121" s="55">
        <f>IFERROR(INDEX('Indicators and weighting'!$G$10:$G$66,MATCH(H121,'Indicators and weighting'!$A$10:$A$66,0)),0)</f>
        <v>0</v>
      </c>
      <c r="W121" s="9"/>
      <c r="X121" s="9"/>
      <c r="Y121" s="28"/>
      <c r="AA121" s="61" t="s">
        <v>871</v>
      </c>
    </row>
    <row r="122" spans="1:28" ht="26" x14ac:dyDescent="0.2">
      <c r="A122" s="9" t="str">
        <f>CONCATENATE(MATCH(F122,IGNORE!$A$4:$A$6,0),".",D122,".",B122)</f>
        <v>2.7.199</v>
      </c>
      <c r="B122" s="9">
        <v>199</v>
      </c>
      <c r="C122" s="10"/>
      <c r="D122" s="10">
        <v>7</v>
      </c>
      <c r="E122" s="10" t="s">
        <v>303</v>
      </c>
      <c r="F122" s="9" t="s">
        <v>26</v>
      </c>
      <c r="G122" s="9" t="s">
        <v>304</v>
      </c>
      <c r="H122" s="9" t="s">
        <v>304</v>
      </c>
      <c r="I122" s="9" t="s">
        <v>610</v>
      </c>
      <c r="J122" s="9" t="s">
        <v>596</v>
      </c>
      <c r="K122" s="9"/>
      <c r="L122" s="9" t="s">
        <v>567</v>
      </c>
      <c r="M122" s="9" t="s">
        <v>607</v>
      </c>
      <c r="N122" s="9" t="s">
        <v>429</v>
      </c>
      <c r="O122" s="9"/>
      <c r="P122" s="9">
        <v>1</v>
      </c>
      <c r="Q122" s="9"/>
      <c r="R122" s="9"/>
      <c r="S122" s="9"/>
      <c r="T122" s="9"/>
      <c r="U122" s="9"/>
      <c r="V122" s="55">
        <f>IFERROR(INDEX('Indicators and weighting'!$G$10:$G$66,MATCH(H122,'Indicators and weighting'!$A$10:$A$66,0)),0)</f>
        <v>0</v>
      </c>
      <c r="W122" s="9"/>
      <c r="X122" s="9"/>
      <c r="Y122" s="28"/>
      <c r="AA122" s="61" t="s">
        <v>871</v>
      </c>
    </row>
    <row r="123" spans="1:28" ht="143" x14ac:dyDescent="0.2">
      <c r="A123" s="15" t="str">
        <f>CONCATENATE(MATCH(F123,IGNORE!$A$4:$A$6,0),".",D123,".",B123)</f>
        <v>3.8.184</v>
      </c>
      <c r="B123" s="15">
        <v>184</v>
      </c>
      <c r="C123" s="24">
        <v>281</v>
      </c>
      <c r="D123" s="24">
        <v>8</v>
      </c>
      <c r="E123" s="24" t="s">
        <v>135</v>
      </c>
      <c r="F123" s="15" t="s">
        <v>366</v>
      </c>
      <c r="G123" s="15" t="s">
        <v>177</v>
      </c>
      <c r="H123" s="15" t="s">
        <v>177</v>
      </c>
      <c r="I123" s="15" t="s">
        <v>267</v>
      </c>
      <c r="J123" s="15" t="s">
        <v>268</v>
      </c>
      <c r="K123" s="15" t="s">
        <v>269</v>
      </c>
      <c r="L123" s="15" t="s">
        <v>270</v>
      </c>
      <c r="M123" s="15" t="s">
        <v>271</v>
      </c>
      <c r="N123" s="15" t="s">
        <v>17</v>
      </c>
      <c r="O123" s="15"/>
      <c r="P123" s="15">
        <v>3</v>
      </c>
      <c r="Q123" s="15"/>
      <c r="R123" s="15"/>
      <c r="S123" s="15"/>
      <c r="T123" s="15"/>
      <c r="U123" s="15"/>
      <c r="V123" s="55">
        <f>IFERROR(INDEX('Indicators and weighting'!$G$10:$G$66,MATCH(H123,'Indicators and weighting'!$A$10:$A$66,0)),0)</f>
        <v>5.208333333333333E-3</v>
      </c>
      <c r="W123" s="15"/>
      <c r="X123" s="15"/>
      <c r="Y123" s="28"/>
      <c r="AA123" s="61" t="s">
        <v>871</v>
      </c>
    </row>
    <row r="124" spans="1:28" ht="143" x14ac:dyDescent="0.2">
      <c r="A124" s="15" t="str">
        <f>CONCATENATE(MATCH(F124,IGNORE!$A$4:$A$6,0),".",D124,".",B124)</f>
        <v>3.8.185</v>
      </c>
      <c r="B124" s="15">
        <v>185</v>
      </c>
      <c r="C124" s="10">
        <v>282</v>
      </c>
      <c r="D124" s="10">
        <v>8</v>
      </c>
      <c r="E124" s="10" t="s">
        <v>135</v>
      </c>
      <c r="F124" s="15" t="s">
        <v>366</v>
      </c>
      <c r="G124" s="15" t="s">
        <v>177</v>
      </c>
      <c r="H124" s="15" t="s">
        <v>177</v>
      </c>
      <c r="I124" s="15" t="s">
        <v>272</v>
      </c>
      <c r="J124" s="15" t="s">
        <v>273</v>
      </c>
      <c r="K124" s="15" t="s">
        <v>274</v>
      </c>
      <c r="L124" s="15" t="s">
        <v>275</v>
      </c>
      <c r="M124" s="15" t="s">
        <v>276</v>
      </c>
      <c r="N124" s="15" t="s">
        <v>17</v>
      </c>
      <c r="O124" s="15"/>
      <c r="P124" s="15">
        <v>3</v>
      </c>
      <c r="Q124" s="15"/>
      <c r="R124" s="15"/>
      <c r="S124" s="15"/>
      <c r="T124" s="15"/>
      <c r="U124" s="15"/>
      <c r="V124" s="55">
        <f>IFERROR(INDEX('Indicators and weighting'!$G$10:$G$66,MATCH(H124,'Indicators and weighting'!$A$10:$A$66,0)),0)</f>
        <v>5.208333333333333E-3</v>
      </c>
      <c r="W124" s="15"/>
      <c r="X124" s="15"/>
      <c r="Y124" s="28"/>
      <c r="AA124" s="61" t="s">
        <v>871</v>
      </c>
    </row>
    <row r="125" spans="1:28" ht="104" x14ac:dyDescent="0.2">
      <c r="A125" s="9" t="str">
        <f>CONCATENATE(MATCH(F125,IGNORE!$A$4:$A$6,0),".",D125,".",B125)</f>
        <v>3.8.186</v>
      </c>
      <c r="B125" s="9">
        <v>186</v>
      </c>
      <c r="C125" s="14"/>
      <c r="D125" s="14">
        <v>8</v>
      </c>
      <c r="E125" s="14" t="s">
        <v>135</v>
      </c>
      <c r="F125" s="9" t="s">
        <v>366</v>
      </c>
      <c r="G125" s="9" t="s">
        <v>177</v>
      </c>
      <c r="H125" s="9" t="s">
        <v>177</v>
      </c>
      <c r="I125" s="9" t="s">
        <v>277</v>
      </c>
      <c r="J125" s="9" t="s">
        <v>278</v>
      </c>
      <c r="K125" s="9" t="s">
        <v>279</v>
      </c>
      <c r="L125" s="9" t="s">
        <v>280</v>
      </c>
      <c r="M125" s="9" t="s">
        <v>281</v>
      </c>
      <c r="N125" s="9" t="s">
        <v>429</v>
      </c>
      <c r="O125" s="9"/>
      <c r="P125" s="9">
        <v>1</v>
      </c>
      <c r="Q125" s="9"/>
      <c r="R125" s="9"/>
      <c r="S125" s="9"/>
      <c r="T125" s="9"/>
      <c r="U125" s="9"/>
      <c r="V125" s="55">
        <f>IFERROR(INDEX('Indicators and weighting'!$G$10:$G$66,MATCH(H125,'Indicators and weighting'!$A$10:$A$66,0)),0)</f>
        <v>5.208333333333333E-3</v>
      </c>
      <c r="W125" s="9"/>
      <c r="X125" s="9"/>
      <c r="Y125" s="28"/>
      <c r="AA125" s="61" t="s">
        <v>871</v>
      </c>
    </row>
    <row r="126" spans="1:28" ht="65" x14ac:dyDescent="0.2">
      <c r="A126" s="9" t="str">
        <f>CONCATENATE(MATCH(F126,IGNORE!$A$4:$A$6,0),".",D126,".",B126)</f>
        <v>1.8.187</v>
      </c>
      <c r="B126" s="9">
        <v>187</v>
      </c>
      <c r="C126" s="10">
        <v>24</v>
      </c>
      <c r="D126" s="10">
        <v>8</v>
      </c>
      <c r="E126" s="10" t="s">
        <v>135</v>
      </c>
      <c r="F126" s="9" t="s">
        <v>872</v>
      </c>
      <c r="G126" s="9" t="s">
        <v>177</v>
      </c>
      <c r="H126" s="9" t="s">
        <v>177</v>
      </c>
      <c r="I126" s="9" t="s">
        <v>808</v>
      </c>
      <c r="J126" s="9" t="s">
        <v>603</v>
      </c>
      <c r="K126" s="9" t="s">
        <v>282</v>
      </c>
      <c r="L126" s="9"/>
      <c r="M126" s="9" t="s">
        <v>604</v>
      </c>
      <c r="N126" s="9" t="s">
        <v>429</v>
      </c>
      <c r="O126" s="9"/>
      <c r="P126" s="9">
        <v>1</v>
      </c>
      <c r="Q126" s="9"/>
      <c r="R126" s="9"/>
      <c r="S126" s="9"/>
      <c r="T126" s="9"/>
      <c r="U126" s="9"/>
      <c r="V126" s="55">
        <f>IFERROR(INDEX('Indicators and weighting'!$G$10:$G$66,MATCH(H126,'Indicators and weighting'!$A$10:$A$66,0)),0)</f>
        <v>5.208333333333333E-3</v>
      </c>
      <c r="W126" s="9"/>
      <c r="X126" s="9"/>
      <c r="Y126" s="28"/>
      <c r="AA126" s="61" t="s">
        <v>871</v>
      </c>
    </row>
    <row r="127" spans="1:28" ht="104" x14ac:dyDescent="0.2">
      <c r="A127" s="12" t="str">
        <f>CONCATENATE(MATCH(F127,IGNORE!$A$4:$A$6,0),".",D127,".",B127)</f>
        <v>2.8.193</v>
      </c>
      <c r="B127" s="12">
        <v>193</v>
      </c>
      <c r="C127" s="10">
        <v>276</v>
      </c>
      <c r="D127" s="10">
        <v>8</v>
      </c>
      <c r="E127" s="10" t="s">
        <v>135</v>
      </c>
      <c r="F127" s="9" t="s">
        <v>26</v>
      </c>
      <c r="G127" s="12" t="s">
        <v>179</v>
      </c>
      <c r="H127" s="12" t="s">
        <v>179</v>
      </c>
      <c r="I127" s="26" t="s">
        <v>624</v>
      </c>
      <c r="J127" s="12" t="s">
        <v>247</v>
      </c>
      <c r="K127" s="12" t="s">
        <v>209</v>
      </c>
      <c r="L127" s="12" t="s">
        <v>28</v>
      </c>
      <c r="M127" s="12" t="s">
        <v>29</v>
      </c>
      <c r="N127" s="12" t="s">
        <v>17</v>
      </c>
      <c r="O127" s="12"/>
      <c r="P127" s="12">
        <v>3</v>
      </c>
      <c r="Q127" s="12"/>
      <c r="R127" s="12"/>
      <c r="S127" s="12"/>
      <c r="T127" s="12"/>
      <c r="U127" s="12"/>
      <c r="V127" s="55">
        <f>IFERROR(INDEX('Indicators and weighting'!$G$10:$G$66,MATCH(H127,'Indicators and weighting'!$A$10:$A$66,0)),0)</f>
        <v>5.9523809523809521E-3</v>
      </c>
      <c r="W127" s="12"/>
      <c r="X127" s="12" t="s">
        <v>27</v>
      </c>
      <c r="Y127" s="28"/>
      <c r="AA127" s="61" t="s">
        <v>871</v>
      </c>
    </row>
    <row r="128" spans="1:28" ht="52" x14ac:dyDescent="0.2">
      <c r="A128" s="15" t="str">
        <f>CONCATENATE(MATCH(F128,IGNORE!$A$4:$A$6,0),".",D128,".",B128)</f>
        <v>3.8.194</v>
      </c>
      <c r="B128" s="15">
        <v>194</v>
      </c>
      <c r="C128" s="24">
        <v>279</v>
      </c>
      <c r="D128" s="24">
        <v>8</v>
      </c>
      <c r="E128" s="24" t="s">
        <v>135</v>
      </c>
      <c r="F128" s="15" t="s">
        <v>366</v>
      </c>
      <c r="G128" s="15" t="s">
        <v>179</v>
      </c>
      <c r="H128" s="15" t="s">
        <v>179</v>
      </c>
      <c r="I128" s="15" t="s">
        <v>295</v>
      </c>
      <c r="J128" s="15" t="s">
        <v>296</v>
      </c>
      <c r="K128" s="15" t="s">
        <v>297</v>
      </c>
      <c r="L128" s="15" t="s">
        <v>298</v>
      </c>
      <c r="M128" s="15" t="s">
        <v>299</v>
      </c>
      <c r="N128" s="15" t="s">
        <v>17</v>
      </c>
      <c r="O128" s="15"/>
      <c r="P128" s="15">
        <v>3</v>
      </c>
      <c r="Q128" s="15"/>
      <c r="R128" s="15"/>
      <c r="S128" s="15"/>
      <c r="T128" s="15"/>
      <c r="U128" s="15"/>
      <c r="V128" s="55">
        <f>IFERROR(INDEX('Indicators and weighting'!$G$10:$G$66,MATCH(H128,'Indicators and weighting'!$A$10:$A$66,0)),0)</f>
        <v>5.9523809523809521E-3</v>
      </c>
      <c r="W128" s="15"/>
      <c r="X128" s="15"/>
      <c r="Y128" s="28"/>
      <c r="AA128" s="61" t="s">
        <v>871</v>
      </c>
    </row>
    <row r="129" spans="1:27" ht="26" x14ac:dyDescent="0.2">
      <c r="A129" s="15" t="str">
        <f>CONCATENATE(MATCH(F129,IGNORE!$A$4:$A$6,0),".",D129,".",B129)</f>
        <v>2.8.195</v>
      </c>
      <c r="B129" s="15">
        <v>195</v>
      </c>
      <c r="C129" s="10">
        <v>280</v>
      </c>
      <c r="D129" s="10">
        <v>8</v>
      </c>
      <c r="E129" s="10" t="s">
        <v>135</v>
      </c>
      <c r="F129" s="9" t="s">
        <v>26</v>
      </c>
      <c r="G129" s="15" t="s">
        <v>179</v>
      </c>
      <c r="H129" s="15" t="s">
        <v>179</v>
      </c>
      <c r="I129" s="15" t="s">
        <v>300</v>
      </c>
      <c r="J129" s="15" t="s">
        <v>301</v>
      </c>
      <c r="K129" s="15"/>
      <c r="L129" s="15"/>
      <c r="M129" s="15" t="s">
        <v>302</v>
      </c>
      <c r="N129" s="15" t="s">
        <v>17</v>
      </c>
      <c r="O129" s="15"/>
      <c r="P129" s="15">
        <v>3</v>
      </c>
      <c r="Q129" s="15"/>
      <c r="R129" s="15"/>
      <c r="S129" s="15"/>
      <c r="T129" s="15"/>
      <c r="U129" s="15"/>
      <c r="V129" s="55">
        <f>IFERROR(INDEX('Indicators and weighting'!$G$10:$G$66,MATCH(H129,'Indicators and weighting'!$A$10:$A$66,0)),0)</f>
        <v>5.9523809523809521E-3</v>
      </c>
      <c r="W129" s="15"/>
      <c r="X129" s="15"/>
      <c r="Y129" s="28"/>
      <c r="AA129" s="61" t="s">
        <v>871</v>
      </c>
    </row>
    <row r="130" spans="1:27" ht="65" x14ac:dyDescent="0.2">
      <c r="A130" s="15" t="str">
        <f>CONCATENATE(MATCH(F130,IGNORE!$A$4:$A$6,0),".",D130,".",B130)</f>
        <v>2.8.192</v>
      </c>
      <c r="B130" s="15">
        <v>192</v>
      </c>
      <c r="C130" s="14">
        <v>234</v>
      </c>
      <c r="D130" s="14">
        <v>8</v>
      </c>
      <c r="E130" s="14" t="s">
        <v>135</v>
      </c>
      <c r="F130" s="9" t="s">
        <v>26</v>
      </c>
      <c r="G130" s="15" t="s">
        <v>291</v>
      </c>
      <c r="H130" s="15" t="s">
        <v>291</v>
      </c>
      <c r="I130" s="15" t="s">
        <v>292</v>
      </c>
      <c r="J130" s="15" t="s">
        <v>293</v>
      </c>
      <c r="K130" s="15" t="s">
        <v>405</v>
      </c>
      <c r="L130" s="15"/>
      <c r="M130" s="15" t="s">
        <v>294</v>
      </c>
      <c r="N130" s="15" t="s">
        <v>17</v>
      </c>
      <c r="O130" s="15"/>
      <c r="P130" s="15">
        <v>3</v>
      </c>
      <c r="Q130" s="15"/>
      <c r="R130" s="15"/>
      <c r="S130" s="15" t="s">
        <v>20</v>
      </c>
      <c r="T130" s="15"/>
      <c r="U130" s="15"/>
      <c r="V130" s="55">
        <f>IFERROR(INDEX('Indicators and weighting'!$G$10:$G$66,MATCH(H130,'Indicators and weighting'!$A$10:$A$66,0)),0)</f>
        <v>1.1904761904761904E-2</v>
      </c>
      <c r="W130" s="15"/>
      <c r="X130" s="15"/>
      <c r="Y130" s="28"/>
      <c r="AA130" s="61" t="s">
        <v>871</v>
      </c>
    </row>
    <row r="131" spans="1:27" ht="91" x14ac:dyDescent="0.2">
      <c r="A131" s="15" t="str">
        <f>CONCATENATE(MATCH(F131,IGNORE!$A$4:$A$6,0),".",D131,".",B131)</f>
        <v>2.8.188</v>
      </c>
      <c r="B131" s="15">
        <v>188</v>
      </c>
      <c r="C131" s="24">
        <v>235</v>
      </c>
      <c r="D131" s="24">
        <v>8</v>
      </c>
      <c r="E131" s="24" t="s">
        <v>135</v>
      </c>
      <c r="F131" s="9" t="s">
        <v>26</v>
      </c>
      <c r="G131" s="15" t="s">
        <v>283</v>
      </c>
      <c r="H131" s="15" t="s">
        <v>283</v>
      </c>
      <c r="I131" s="15" t="s">
        <v>284</v>
      </c>
      <c r="J131" s="15" t="s">
        <v>285</v>
      </c>
      <c r="K131" s="15" t="s">
        <v>286</v>
      </c>
      <c r="L131" s="15" t="s">
        <v>287</v>
      </c>
      <c r="M131" s="15" t="s">
        <v>288</v>
      </c>
      <c r="N131" s="15" t="s">
        <v>17</v>
      </c>
      <c r="O131" s="15"/>
      <c r="P131" s="15">
        <v>3</v>
      </c>
      <c r="Q131" s="15"/>
      <c r="R131" s="15"/>
      <c r="S131" s="15" t="s">
        <v>20</v>
      </c>
      <c r="T131" s="15"/>
      <c r="U131" s="15"/>
      <c r="V131" s="55">
        <f>IFERROR(INDEX('Indicators and weighting'!$G$10:$G$66,MATCH(H131,'Indicators and weighting'!$A$10:$A$66,0)),0)</f>
        <v>2.976190476190476E-3</v>
      </c>
      <c r="W131" s="15"/>
      <c r="X131" s="15" t="s">
        <v>27</v>
      </c>
      <c r="Y131" s="28"/>
      <c r="AA131" s="61" t="s">
        <v>871</v>
      </c>
    </row>
    <row r="132" spans="1:27" ht="104" x14ac:dyDescent="0.2">
      <c r="A132" s="9" t="str">
        <f>CONCATENATE(MATCH(F132,IGNORE!$A$4:$A$6,0),".",D132,".",B132)</f>
        <v>1.8.179</v>
      </c>
      <c r="B132" s="9">
        <v>179</v>
      </c>
      <c r="C132" s="24"/>
      <c r="D132" s="24">
        <v>8</v>
      </c>
      <c r="E132" s="24" t="s">
        <v>135</v>
      </c>
      <c r="F132" s="9" t="s">
        <v>872</v>
      </c>
      <c r="G132" s="9" t="s">
        <v>252</v>
      </c>
      <c r="H132" s="9" t="s">
        <v>252</v>
      </c>
      <c r="I132" s="9" t="s">
        <v>260</v>
      </c>
      <c r="J132" s="9" t="s">
        <v>600</v>
      </c>
      <c r="K132" s="9" t="s">
        <v>601</v>
      </c>
      <c r="L132" s="9"/>
      <c r="M132" s="9" t="s">
        <v>602</v>
      </c>
      <c r="N132" s="9" t="s">
        <v>426</v>
      </c>
      <c r="O132" s="9"/>
      <c r="P132" s="9">
        <v>1</v>
      </c>
      <c r="Q132" s="9"/>
      <c r="R132" s="9" t="s">
        <v>705</v>
      </c>
      <c r="S132" s="9"/>
      <c r="T132" s="9"/>
      <c r="U132" s="9"/>
      <c r="V132" s="55">
        <f>IFERROR(INDEX('Indicators and weighting'!$G$10:$G$66,MATCH(H132,'Indicators and weighting'!$A$10:$A$66,0)),0)</f>
        <v>0</v>
      </c>
      <c r="W132" s="9"/>
      <c r="X132" s="9"/>
      <c r="Y132" s="28" t="s">
        <v>684</v>
      </c>
    </row>
    <row r="133" spans="1:27" ht="104" x14ac:dyDescent="0.2">
      <c r="A133" s="9" t="str">
        <f>CONCATENATE(MATCH(F133,IGNORE!$A$4:$A$6,0),".",D133,".",B133)</f>
        <v>2.8.189</v>
      </c>
      <c r="B133" s="9">
        <v>189</v>
      </c>
      <c r="C133" s="10">
        <v>235</v>
      </c>
      <c r="D133" s="10">
        <v>8</v>
      </c>
      <c r="E133" s="10" t="s">
        <v>135</v>
      </c>
      <c r="F133" s="9" t="s">
        <v>26</v>
      </c>
      <c r="G133" s="9" t="s">
        <v>283</v>
      </c>
      <c r="H133" s="9" t="s">
        <v>283</v>
      </c>
      <c r="I133" s="9" t="s">
        <v>820</v>
      </c>
      <c r="J133" s="9" t="s">
        <v>289</v>
      </c>
      <c r="K133" s="9" t="s">
        <v>821</v>
      </c>
      <c r="L133" s="9" t="s">
        <v>822</v>
      </c>
      <c r="M133" s="9" t="s">
        <v>605</v>
      </c>
      <c r="N133" s="9" t="s">
        <v>429</v>
      </c>
      <c r="O133" s="9"/>
      <c r="P133" s="9">
        <v>1</v>
      </c>
      <c r="Q133" s="9"/>
      <c r="R133" s="9"/>
      <c r="S133" s="9"/>
      <c r="T133" s="9"/>
      <c r="U133" s="9"/>
      <c r="V133" s="55">
        <f>IFERROR(INDEX('Indicators and weighting'!$G$10:$G$66,MATCH(H133,'Indicators and weighting'!$A$10:$A$66,0)),0)</f>
        <v>2.976190476190476E-3</v>
      </c>
      <c r="W133" s="9"/>
      <c r="X133" s="9" t="s">
        <v>27</v>
      </c>
      <c r="Y133" s="28"/>
      <c r="AA133" s="61" t="s">
        <v>871</v>
      </c>
    </row>
    <row r="134" spans="1:27" ht="52" x14ac:dyDescent="0.2">
      <c r="A134" s="9" t="str">
        <f>CONCATENATE(MATCH(F134,IGNORE!$A$4:$A$6,0),".",D134,".",B134)</f>
        <v>2.8.190</v>
      </c>
      <c r="B134" s="9">
        <v>190</v>
      </c>
      <c r="C134" s="24">
        <v>235</v>
      </c>
      <c r="D134" s="24">
        <v>8</v>
      </c>
      <c r="E134" s="24" t="s">
        <v>135</v>
      </c>
      <c r="F134" s="9" t="s">
        <v>26</v>
      </c>
      <c r="G134" s="9" t="s">
        <v>283</v>
      </c>
      <c r="H134" s="9" t="s">
        <v>283</v>
      </c>
      <c r="I134" s="9" t="s">
        <v>290</v>
      </c>
      <c r="J134" s="9" t="s">
        <v>229</v>
      </c>
      <c r="K134" s="9" t="s">
        <v>230</v>
      </c>
      <c r="L134" s="9" t="s">
        <v>589</v>
      </c>
      <c r="M134" s="9" t="s">
        <v>605</v>
      </c>
      <c r="N134" s="9" t="s">
        <v>429</v>
      </c>
      <c r="O134" s="9"/>
      <c r="P134" s="9">
        <v>1</v>
      </c>
      <c r="Q134" s="9"/>
      <c r="R134" s="9"/>
      <c r="S134" s="9"/>
      <c r="T134" s="9"/>
      <c r="U134" s="9"/>
      <c r="V134" s="55">
        <f>IFERROR(INDEX('Indicators and weighting'!$G$10:$G$66,MATCH(H134,'Indicators and weighting'!$A$10:$A$66,0)),0)</f>
        <v>2.976190476190476E-3</v>
      </c>
      <c r="W134" s="9"/>
      <c r="X134" s="9" t="s">
        <v>27</v>
      </c>
      <c r="Y134" s="28"/>
      <c r="AA134" s="61" t="s">
        <v>871</v>
      </c>
    </row>
    <row r="135" spans="1:27" ht="52" x14ac:dyDescent="0.2">
      <c r="A135" s="9" t="str">
        <f>CONCATENATE(MATCH(F135,IGNORE!$A$4:$A$6,0),".",D135,".",B135)</f>
        <v>2.8.191</v>
      </c>
      <c r="B135" s="9">
        <v>191</v>
      </c>
      <c r="C135" s="10">
        <v>235</v>
      </c>
      <c r="D135" s="10">
        <v>8</v>
      </c>
      <c r="E135" s="10" t="s">
        <v>135</v>
      </c>
      <c r="F135" s="9" t="s">
        <v>26</v>
      </c>
      <c r="G135" s="9" t="s">
        <v>283</v>
      </c>
      <c r="H135" s="9" t="s">
        <v>283</v>
      </c>
      <c r="I135" s="9" t="s">
        <v>606</v>
      </c>
      <c r="J135" s="9" t="s">
        <v>596</v>
      </c>
      <c r="K135" s="9"/>
      <c r="L135" s="9" t="s">
        <v>567</v>
      </c>
      <c r="M135" s="9" t="s">
        <v>605</v>
      </c>
      <c r="N135" s="9" t="s">
        <v>429</v>
      </c>
      <c r="O135" s="9"/>
      <c r="P135" s="9">
        <v>1</v>
      </c>
      <c r="Q135" s="9"/>
      <c r="R135" s="9"/>
      <c r="S135" s="9"/>
      <c r="T135" s="9"/>
      <c r="U135" s="9"/>
      <c r="V135" s="55">
        <f>IFERROR(INDEX('Indicators and weighting'!$G$10:$G$66,MATCH(H135,'Indicators and weighting'!$A$10:$A$66,0)),0)</f>
        <v>2.976190476190476E-3</v>
      </c>
      <c r="W135" s="9"/>
      <c r="X135" s="9" t="s">
        <v>27</v>
      </c>
      <c r="Y135" s="28"/>
      <c r="AA135" s="61" t="s">
        <v>871</v>
      </c>
    </row>
    <row r="136" spans="1:27" ht="52" x14ac:dyDescent="0.2">
      <c r="A136" s="15" t="str">
        <f>CONCATENATE(MATCH(F136,IGNORE!$A$4:$A$6,0),".",D136,".",B136)</f>
        <v>1.8.176</v>
      </c>
      <c r="B136" s="15">
        <v>176</v>
      </c>
      <c r="C136" s="10">
        <v>61</v>
      </c>
      <c r="D136" s="10">
        <v>8</v>
      </c>
      <c r="E136" s="10" t="s">
        <v>135</v>
      </c>
      <c r="F136" s="15" t="s">
        <v>872</v>
      </c>
      <c r="G136" s="15" t="s">
        <v>252</v>
      </c>
      <c r="H136" s="15" t="s">
        <v>252</v>
      </c>
      <c r="I136" s="15" t="s">
        <v>253</v>
      </c>
      <c r="J136" s="15" t="s">
        <v>254</v>
      </c>
      <c r="K136" s="15" t="s">
        <v>255</v>
      </c>
      <c r="L136" s="15" t="s">
        <v>17</v>
      </c>
      <c r="M136" s="15"/>
      <c r="N136" s="15" t="s">
        <v>31</v>
      </c>
      <c r="O136" s="15"/>
      <c r="P136" s="15">
        <v>3</v>
      </c>
      <c r="Q136" s="15"/>
      <c r="R136" s="15"/>
      <c r="S136" s="15" t="s">
        <v>20</v>
      </c>
      <c r="T136" s="15"/>
      <c r="U136" s="15"/>
      <c r="V136" s="55">
        <f>IFERROR(INDEX('Indicators and weighting'!$G$10:$G$66,MATCH(H136,'Indicators and weighting'!$A$10:$A$66,0)),0)</f>
        <v>0</v>
      </c>
      <c r="W136" s="15"/>
      <c r="X136" s="15"/>
      <c r="Y136" s="28"/>
      <c r="Z136" s="60" t="s">
        <v>830</v>
      </c>
      <c r="AA136" s="61" t="s">
        <v>871</v>
      </c>
    </row>
    <row r="137" spans="1:27" ht="65" x14ac:dyDescent="0.2">
      <c r="A137" s="15" t="str">
        <f>CONCATENATE(MATCH(F137,IGNORE!$A$4:$A$6,0),".",D137,".",B137)</f>
        <v>1.8.177</v>
      </c>
      <c r="B137" s="15">
        <v>177</v>
      </c>
      <c r="C137" s="24">
        <v>62</v>
      </c>
      <c r="D137" s="24">
        <v>8</v>
      </c>
      <c r="E137" s="24" t="s">
        <v>135</v>
      </c>
      <c r="F137" s="15" t="s">
        <v>872</v>
      </c>
      <c r="G137" s="15" t="s">
        <v>252</v>
      </c>
      <c r="H137" s="15" t="s">
        <v>252</v>
      </c>
      <c r="I137" s="15" t="s">
        <v>256</v>
      </c>
      <c r="J137" s="15" t="s">
        <v>257</v>
      </c>
      <c r="K137" s="15" t="s">
        <v>258</v>
      </c>
      <c r="L137" s="15" t="s">
        <v>17</v>
      </c>
      <c r="M137" s="15"/>
      <c r="N137" s="15" t="s">
        <v>31</v>
      </c>
      <c r="O137" s="15"/>
      <c r="P137" s="15">
        <v>3</v>
      </c>
      <c r="Q137" s="15"/>
      <c r="R137" s="15"/>
      <c r="S137" s="15" t="s">
        <v>20</v>
      </c>
      <c r="T137" s="15"/>
      <c r="U137" s="15"/>
      <c r="V137" s="55">
        <f>IFERROR(INDEX('Indicators and weighting'!$G$10:$G$66,MATCH(H137,'Indicators and weighting'!$A$10:$A$66,0)),0)</f>
        <v>0</v>
      </c>
      <c r="W137" s="15"/>
      <c r="X137" s="15"/>
      <c r="Y137" s="28"/>
      <c r="AA137" s="61" t="s">
        <v>871</v>
      </c>
    </row>
    <row r="138" spans="1:27" ht="91" x14ac:dyDescent="0.2">
      <c r="A138" s="9" t="str">
        <f>CONCATENATE(MATCH(F138,IGNORE!$A$4:$A$6,0),".",D138,".",B138)</f>
        <v>1.8.178</v>
      </c>
      <c r="B138" s="9">
        <v>178</v>
      </c>
      <c r="C138" s="10"/>
      <c r="D138" s="10">
        <v>8</v>
      </c>
      <c r="E138" s="10" t="s">
        <v>135</v>
      </c>
      <c r="F138" s="9" t="s">
        <v>872</v>
      </c>
      <c r="G138" s="9" t="s">
        <v>252</v>
      </c>
      <c r="H138" s="9" t="s">
        <v>252</v>
      </c>
      <c r="I138" s="9" t="s">
        <v>259</v>
      </c>
      <c r="J138" s="9" t="s">
        <v>597</v>
      </c>
      <c r="K138" s="9" t="s">
        <v>598</v>
      </c>
      <c r="L138" s="9"/>
      <c r="M138" s="9" t="s">
        <v>599</v>
      </c>
      <c r="N138" s="9" t="s">
        <v>426</v>
      </c>
      <c r="O138" s="9"/>
      <c r="P138" s="9">
        <v>1</v>
      </c>
      <c r="Q138" s="9"/>
      <c r="R138" s="9"/>
      <c r="S138" s="9"/>
      <c r="T138" s="9"/>
      <c r="U138" s="9"/>
      <c r="V138" s="55">
        <f>IFERROR(INDEX('Indicators and weighting'!$G$10:$G$66,MATCH(H138,'Indicators and weighting'!$A$10:$A$66,0)),0)</f>
        <v>0</v>
      </c>
      <c r="W138" s="9"/>
      <c r="X138" s="9"/>
      <c r="Y138" s="28"/>
      <c r="Z138" s="60" t="s">
        <v>829</v>
      </c>
      <c r="AA138" s="61" t="s">
        <v>871</v>
      </c>
    </row>
    <row r="139" spans="1:27" ht="130" x14ac:dyDescent="0.2">
      <c r="A139" s="9" t="str">
        <f>CONCATENATE(MATCH(F139,IGNORE!$A$4:$A$6,0),".",D139,".",B139)</f>
        <v>1.8.180</v>
      </c>
      <c r="B139" s="9">
        <v>180</v>
      </c>
      <c r="C139" s="10"/>
      <c r="D139" s="10">
        <v>8</v>
      </c>
      <c r="E139" s="10" t="s">
        <v>135</v>
      </c>
      <c r="F139" s="9" t="s">
        <v>872</v>
      </c>
      <c r="G139" s="9" t="s">
        <v>252</v>
      </c>
      <c r="H139" s="9" t="s">
        <v>252</v>
      </c>
      <c r="I139" s="9" t="s">
        <v>261</v>
      </c>
      <c r="J139" s="9" t="s">
        <v>262</v>
      </c>
      <c r="K139" s="9"/>
      <c r="L139" s="9"/>
      <c r="M139" s="9" t="s">
        <v>263</v>
      </c>
      <c r="N139" s="9" t="s">
        <v>426</v>
      </c>
      <c r="O139" s="9" t="s">
        <v>264</v>
      </c>
      <c r="P139" s="9">
        <v>1</v>
      </c>
      <c r="Q139" s="9"/>
      <c r="R139" s="9"/>
      <c r="S139" s="9"/>
      <c r="T139" s="9"/>
      <c r="U139" s="9"/>
      <c r="V139" s="55">
        <f>IFERROR(INDEX('Indicators and weighting'!$G$10:$G$66,MATCH(H139,'Indicators and weighting'!$A$10:$A$66,0)),0)</f>
        <v>0</v>
      </c>
      <c r="W139" s="9"/>
      <c r="X139" s="9"/>
      <c r="Y139" s="28"/>
      <c r="AA139" s="61" t="s">
        <v>871</v>
      </c>
    </row>
    <row r="140" spans="1:27" ht="52" x14ac:dyDescent="0.2">
      <c r="A140" s="45" t="str">
        <f>CONCATENATE(MATCH(F140,IGNORE!$A$4:$A$6,0),".",D140,".",B140)</f>
        <v>1.8.182</v>
      </c>
      <c r="B140" s="45">
        <v>182</v>
      </c>
      <c r="C140" s="64"/>
      <c r="D140" s="64">
        <v>8</v>
      </c>
      <c r="E140" s="64" t="s">
        <v>135</v>
      </c>
      <c r="F140" s="45" t="s">
        <v>872</v>
      </c>
      <c r="G140" s="46" t="s">
        <v>252</v>
      </c>
      <c r="H140" s="46" t="s">
        <v>252</v>
      </c>
      <c r="I140" s="46" t="s">
        <v>371</v>
      </c>
      <c r="J140" s="46" t="s">
        <v>265</v>
      </c>
      <c r="K140" s="46"/>
      <c r="L140" s="46"/>
      <c r="M140" s="46" t="s">
        <v>266</v>
      </c>
      <c r="N140" s="46" t="s">
        <v>426</v>
      </c>
      <c r="O140" s="45"/>
      <c r="P140" s="45">
        <v>1</v>
      </c>
      <c r="Q140" s="45"/>
      <c r="R140" s="45"/>
      <c r="S140" s="45"/>
      <c r="T140" s="45"/>
      <c r="U140" s="45"/>
      <c r="V140" s="55">
        <f>IFERROR(INDEX('Indicators and weighting'!$G$10:$G$66,MATCH(H140,'Indicators and weighting'!$A$10:$A$66,0)),0)</f>
        <v>0</v>
      </c>
      <c r="W140" s="45"/>
      <c r="X140" s="45"/>
      <c r="Y140" s="28"/>
      <c r="AA140" s="61" t="s">
        <v>871</v>
      </c>
    </row>
    <row r="141" spans="1:27" x14ac:dyDescent="0.2">
      <c r="A141" s="5"/>
      <c r="B141" s="5"/>
      <c r="C141" s="5"/>
      <c r="D141" s="5"/>
      <c r="E141" s="5"/>
      <c r="F141" s="5"/>
      <c r="G141" s="5"/>
      <c r="H141" s="5"/>
      <c r="I141" s="5"/>
      <c r="J141" s="5"/>
      <c r="K141" s="5"/>
      <c r="L141" s="5"/>
      <c r="M141" s="5"/>
      <c r="N141" s="5"/>
      <c r="O141" s="5"/>
      <c r="P141" s="5"/>
      <c r="Q141" s="3"/>
      <c r="R141" s="3"/>
      <c r="S141" s="3"/>
      <c r="T141" s="3"/>
      <c r="U141" s="3"/>
      <c r="V141" s="56"/>
      <c r="W141" s="3"/>
      <c r="X141" s="5"/>
    </row>
    <row r="142" spans="1:27" x14ac:dyDescent="0.2">
      <c r="G142" s="5"/>
      <c r="H142" s="5"/>
      <c r="I142" s="5"/>
      <c r="J142" s="5"/>
      <c r="K142" s="5"/>
      <c r="L142" s="5"/>
      <c r="M142" s="5"/>
      <c r="N142" s="5"/>
      <c r="O142" s="5"/>
      <c r="P142" s="5"/>
      <c r="Q142" s="3"/>
      <c r="R142" s="3"/>
      <c r="S142" s="3"/>
      <c r="T142" s="3"/>
      <c r="U142" s="3"/>
      <c r="V142" s="56"/>
      <c r="W142" s="3"/>
      <c r="X142" s="5"/>
    </row>
    <row r="143" spans="1:27" x14ac:dyDescent="0.2">
      <c r="G143" s="5"/>
      <c r="H143" s="5"/>
      <c r="I143" s="5"/>
      <c r="J143" s="5"/>
      <c r="K143" s="5"/>
      <c r="L143" s="5"/>
      <c r="M143" s="5"/>
      <c r="N143" s="5"/>
      <c r="O143" s="5"/>
      <c r="P143" s="5"/>
      <c r="Q143" s="3"/>
      <c r="R143" s="3"/>
      <c r="S143" s="3"/>
      <c r="T143" s="3"/>
      <c r="U143" s="3"/>
      <c r="V143" s="56"/>
      <c r="W143" s="3"/>
      <c r="X143" s="5"/>
    </row>
    <row r="144" spans="1:27" x14ac:dyDescent="0.2">
      <c r="G144" s="5"/>
      <c r="H144" s="5"/>
      <c r="I144" s="5"/>
      <c r="J144" s="5"/>
      <c r="K144" s="5"/>
      <c r="L144" s="5"/>
      <c r="M144" s="5"/>
      <c r="N144" s="5"/>
      <c r="O144" s="5"/>
      <c r="P144" s="5"/>
      <c r="Q144" s="3"/>
      <c r="R144" s="3"/>
      <c r="S144" s="3"/>
      <c r="T144" s="3"/>
      <c r="U144" s="3"/>
      <c r="V144" s="56"/>
      <c r="W144" s="3"/>
      <c r="X144" s="5"/>
    </row>
    <row r="145" spans="1:24" x14ac:dyDescent="0.2">
      <c r="G145" s="5"/>
      <c r="H145" s="5"/>
      <c r="I145" s="5"/>
      <c r="J145" s="5"/>
      <c r="K145" s="5"/>
      <c r="L145" s="5"/>
      <c r="M145" s="5"/>
      <c r="N145" s="5"/>
      <c r="O145" s="5"/>
      <c r="P145" s="5"/>
      <c r="Q145" s="3"/>
      <c r="R145" s="3"/>
      <c r="S145" s="3"/>
      <c r="T145" s="3"/>
      <c r="U145" s="3"/>
      <c r="V145" s="56"/>
      <c r="W145" s="3"/>
      <c r="X145" s="5"/>
    </row>
    <row r="146" spans="1:24" x14ac:dyDescent="0.2">
      <c r="G146" s="5"/>
      <c r="H146" s="5"/>
      <c r="I146" s="5"/>
      <c r="J146" s="5"/>
      <c r="K146" s="5"/>
      <c r="L146" s="5"/>
      <c r="M146" s="5"/>
      <c r="N146" s="5"/>
      <c r="O146" s="5"/>
      <c r="P146" s="5"/>
      <c r="Q146" s="3"/>
      <c r="R146" s="3"/>
      <c r="S146" s="3"/>
      <c r="T146" s="3"/>
      <c r="U146" s="3"/>
      <c r="V146" s="56"/>
      <c r="W146" s="3"/>
      <c r="X146" s="5"/>
    </row>
    <row r="147" spans="1:24" x14ac:dyDescent="0.2">
      <c r="G147" s="5"/>
      <c r="H147" s="5"/>
      <c r="I147" s="5"/>
      <c r="J147" s="5"/>
      <c r="K147" s="5"/>
      <c r="L147" s="5"/>
      <c r="M147" s="5"/>
      <c r="N147" s="5"/>
      <c r="O147" s="5"/>
      <c r="P147" s="5"/>
      <c r="Q147" s="3"/>
      <c r="R147" s="3"/>
      <c r="S147" s="3"/>
      <c r="T147" s="3"/>
      <c r="U147" s="3"/>
      <c r="V147" s="56"/>
      <c r="W147" s="3"/>
      <c r="X147" s="5"/>
    </row>
    <row r="148" spans="1:24" x14ac:dyDescent="0.2">
      <c r="G148" s="5"/>
      <c r="H148" s="5"/>
      <c r="I148" s="5"/>
      <c r="J148" s="5"/>
      <c r="K148" s="5"/>
      <c r="L148" s="5"/>
      <c r="M148" s="5"/>
      <c r="N148" s="5"/>
      <c r="O148" s="5"/>
      <c r="P148" s="5"/>
      <c r="Q148" s="3"/>
      <c r="R148" s="3"/>
      <c r="S148" s="3"/>
      <c r="T148" s="3"/>
      <c r="U148" s="3"/>
      <c r="V148" s="56"/>
      <c r="W148" s="3"/>
      <c r="X148" s="5"/>
    </row>
    <row r="149" spans="1:24" x14ac:dyDescent="0.2">
      <c r="G149" s="5"/>
      <c r="H149" s="5"/>
      <c r="I149" s="5"/>
      <c r="J149" s="5"/>
      <c r="K149" s="5"/>
      <c r="L149" s="5"/>
      <c r="M149" s="5"/>
      <c r="N149" s="5"/>
      <c r="O149" s="5"/>
      <c r="P149" s="5"/>
      <c r="Q149" s="3"/>
      <c r="R149" s="3"/>
      <c r="S149" s="3"/>
      <c r="T149" s="3"/>
      <c r="U149" s="3"/>
      <c r="V149" s="56"/>
      <c r="W149" s="3"/>
      <c r="X149" s="5"/>
    </row>
    <row r="150" spans="1:24" x14ac:dyDescent="0.2">
      <c r="G150" s="5"/>
      <c r="H150" s="5"/>
      <c r="I150" s="5"/>
      <c r="J150" s="5"/>
      <c r="K150" s="5"/>
      <c r="L150" s="5"/>
      <c r="M150" s="5"/>
      <c r="N150" s="5"/>
      <c r="O150" s="5"/>
      <c r="P150" s="5"/>
      <c r="Q150" s="5"/>
      <c r="R150" s="5"/>
      <c r="S150" s="5"/>
      <c r="T150" s="5"/>
      <c r="U150" s="5"/>
      <c r="V150" s="57"/>
      <c r="W150" s="5"/>
      <c r="X150" s="5"/>
    </row>
    <row r="151" spans="1:24" x14ac:dyDescent="0.2">
      <c r="A151" s="5"/>
      <c r="B151" s="5"/>
      <c r="C151" s="5"/>
      <c r="D151" s="5"/>
      <c r="E151" s="5"/>
      <c r="F151" s="5"/>
      <c r="G151" s="5"/>
      <c r="H151" s="5"/>
      <c r="I151" s="5"/>
      <c r="J151" s="5"/>
      <c r="K151" s="5"/>
      <c r="L151" s="5"/>
      <c r="M151" s="5"/>
      <c r="N151" s="5"/>
      <c r="O151" s="5"/>
      <c r="P151" s="5"/>
      <c r="Q151" s="5"/>
      <c r="R151" s="5"/>
      <c r="S151" s="5"/>
      <c r="T151" s="5"/>
      <c r="U151" s="5"/>
      <c r="V151" s="57"/>
      <c r="W151" s="5"/>
      <c r="X151" s="5"/>
    </row>
    <row r="152" spans="1:24" x14ac:dyDescent="0.2">
      <c r="A152" s="5"/>
      <c r="B152" s="5"/>
      <c r="C152" s="5"/>
      <c r="D152" s="5"/>
      <c r="E152" s="5"/>
      <c r="F152" s="5"/>
      <c r="G152" s="5"/>
      <c r="H152" s="5"/>
      <c r="I152" s="5"/>
      <c r="J152" s="5"/>
      <c r="K152" s="5"/>
      <c r="L152" s="5"/>
      <c r="M152" s="5"/>
      <c r="N152" s="5"/>
      <c r="O152" s="5"/>
      <c r="P152" s="5"/>
      <c r="Q152" s="5"/>
      <c r="R152" s="5"/>
      <c r="S152" s="5"/>
      <c r="T152" s="5"/>
      <c r="U152" s="5"/>
      <c r="V152" s="57"/>
      <c r="W152" s="5"/>
      <c r="X152" s="5"/>
    </row>
    <row r="153" spans="1:24" x14ac:dyDescent="0.2">
      <c r="A153" s="5"/>
      <c r="B153" s="5"/>
      <c r="C153" s="5"/>
      <c r="D153" s="5"/>
      <c r="E153" s="5"/>
      <c r="F153" s="5"/>
      <c r="G153" s="5"/>
      <c r="H153" s="5"/>
      <c r="I153" s="5"/>
      <c r="J153" s="5"/>
      <c r="K153" s="5"/>
      <c r="L153" s="5"/>
      <c r="M153" s="5"/>
      <c r="N153" s="5"/>
      <c r="O153" s="5"/>
      <c r="P153" s="5"/>
      <c r="Q153" s="5"/>
      <c r="R153" s="5"/>
      <c r="S153" s="5"/>
      <c r="T153" s="5"/>
      <c r="U153" s="5"/>
      <c r="V153" s="57"/>
      <c r="W153" s="5"/>
      <c r="X153" s="5"/>
    </row>
    <row r="154" spans="1:24" x14ac:dyDescent="0.2">
      <c r="A154" s="441"/>
      <c r="B154" s="441"/>
      <c r="C154" s="438" t="s">
        <v>406</v>
      </c>
      <c r="D154" s="5"/>
      <c r="E154" s="5"/>
      <c r="F154" s="438" t="s">
        <v>406</v>
      </c>
      <c r="G154" s="5"/>
      <c r="H154" s="5"/>
      <c r="I154" s="5"/>
      <c r="J154" s="5"/>
      <c r="K154" s="5"/>
      <c r="L154" s="5"/>
      <c r="M154" s="5"/>
      <c r="N154" s="5"/>
      <c r="O154" s="5"/>
      <c r="P154" s="5"/>
      <c r="Q154" s="5"/>
      <c r="R154" s="5"/>
      <c r="S154" s="5"/>
      <c r="T154" s="5"/>
      <c r="U154" s="5"/>
      <c r="V154" s="57"/>
      <c r="W154" s="5"/>
      <c r="X154" s="5"/>
    </row>
    <row r="155" spans="1:24" x14ac:dyDescent="0.2">
      <c r="A155" s="441"/>
      <c r="B155" s="441"/>
      <c r="C155" s="439"/>
      <c r="D155" s="5"/>
      <c r="E155" s="5"/>
      <c r="F155" s="439"/>
      <c r="G155" s="5"/>
      <c r="H155" s="5"/>
      <c r="I155" s="5"/>
      <c r="J155" s="5"/>
      <c r="K155" s="5"/>
      <c r="L155" s="5"/>
      <c r="M155" s="5"/>
      <c r="N155" s="5"/>
      <c r="O155" s="5"/>
      <c r="P155" s="5"/>
      <c r="Q155" s="5"/>
      <c r="R155" s="5"/>
      <c r="S155" s="5"/>
      <c r="T155" s="5"/>
      <c r="U155" s="5"/>
      <c r="V155" s="57"/>
      <c r="W155" s="5"/>
      <c r="X155" s="5"/>
    </row>
    <row r="156" spans="1:24" x14ac:dyDescent="0.2">
      <c r="A156" s="441"/>
      <c r="B156" s="441"/>
      <c r="C156" s="440"/>
      <c r="D156" s="5"/>
      <c r="E156" s="5"/>
      <c r="F156" s="440"/>
      <c r="G156" s="5"/>
      <c r="H156" s="5"/>
      <c r="I156" s="5"/>
      <c r="J156" s="5"/>
      <c r="K156" s="5"/>
      <c r="L156" s="5"/>
      <c r="M156" s="5"/>
      <c r="N156" s="5"/>
      <c r="O156" s="5"/>
      <c r="P156" s="5"/>
      <c r="Q156" s="5"/>
      <c r="R156" s="5"/>
      <c r="S156" s="5"/>
      <c r="T156" s="5"/>
      <c r="U156" s="5"/>
      <c r="V156" s="57"/>
      <c r="W156" s="5"/>
      <c r="X156" s="5"/>
    </row>
    <row r="157" spans="1:24" x14ac:dyDescent="0.2">
      <c r="A157" s="442"/>
      <c r="B157" s="442"/>
      <c r="C157" s="438" t="s">
        <v>407</v>
      </c>
      <c r="D157" s="5"/>
      <c r="E157" s="5"/>
      <c r="F157" s="438" t="s">
        <v>407</v>
      </c>
      <c r="G157" s="5"/>
      <c r="H157" s="5"/>
      <c r="I157" s="5"/>
      <c r="J157" s="5"/>
      <c r="K157" s="5"/>
      <c r="L157" s="5"/>
      <c r="M157" s="5"/>
      <c r="N157" s="5"/>
      <c r="O157" s="5"/>
      <c r="P157" s="5"/>
      <c r="Q157" s="5"/>
      <c r="R157" s="5"/>
      <c r="S157" s="5"/>
      <c r="T157" s="5"/>
      <c r="U157" s="5"/>
      <c r="V157" s="57"/>
      <c r="W157" s="5"/>
      <c r="X157" s="5"/>
    </row>
    <row r="158" spans="1:24" x14ac:dyDescent="0.2">
      <c r="A158" s="442"/>
      <c r="B158" s="442"/>
      <c r="C158" s="439"/>
      <c r="D158" s="5"/>
      <c r="E158" s="5"/>
      <c r="F158" s="439"/>
      <c r="G158" s="5"/>
      <c r="H158" s="5"/>
      <c r="I158" s="5"/>
      <c r="J158" s="5"/>
      <c r="K158" s="5"/>
      <c r="L158" s="5"/>
      <c r="M158" s="5"/>
      <c r="N158" s="5"/>
      <c r="O158" s="5"/>
      <c r="P158" s="5"/>
      <c r="Q158" s="5"/>
      <c r="R158" s="5"/>
      <c r="S158" s="5"/>
      <c r="T158" s="5"/>
      <c r="U158" s="5"/>
      <c r="V158" s="57"/>
      <c r="W158" s="5"/>
      <c r="X158" s="5"/>
    </row>
    <row r="159" spans="1:24" x14ac:dyDescent="0.2">
      <c r="A159" s="442"/>
      <c r="B159" s="442"/>
      <c r="C159" s="440"/>
      <c r="D159" s="5"/>
      <c r="E159" s="5"/>
      <c r="F159" s="440"/>
      <c r="G159" s="5"/>
      <c r="H159" s="5"/>
      <c r="I159" s="5"/>
      <c r="J159" s="5"/>
      <c r="K159" s="5"/>
      <c r="L159" s="5"/>
      <c r="M159" s="5"/>
      <c r="N159" s="5"/>
      <c r="O159" s="5"/>
      <c r="P159" s="5"/>
      <c r="Q159" s="5"/>
      <c r="R159" s="5"/>
      <c r="S159" s="5"/>
      <c r="T159" s="5"/>
      <c r="U159" s="5"/>
      <c r="V159" s="57"/>
      <c r="W159" s="5"/>
      <c r="X159" s="5"/>
    </row>
    <row r="160" spans="1:24" x14ac:dyDescent="0.2">
      <c r="A160" s="437"/>
      <c r="B160" s="437"/>
      <c r="C160" s="438" t="s">
        <v>408</v>
      </c>
      <c r="D160" s="5"/>
      <c r="E160" s="5"/>
      <c r="F160" s="438" t="s">
        <v>408</v>
      </c>
      <c r="G160" s="5"/>
      <c r="H160" s="5"/>
      <c r="I160" s="5"/>
      <c r="J160" s="5"/>
      <c r="K160" s="5"/>
      <c r="L160" s="5"/>
      <c r="M160" s="5"/>
      <c r="N160" s="5"/>
      <c r="O160" s="5"/>
      <c r="P160" s="5"/>
      <c r="Q160" s="5"/>
      <c r="R160" s="5"/>
      <c r="S160" s="5"/>
      <c r="T160" s="5"/>
      <c r="U160" s="5"/>
      <c r="V160" s="57"/>
      <c r="W160" s="5"/>
      <c r="X160" s="5"/>
    </row>
    <row r="161" spans="1:24" x14ac:dyDescent="0.2">
      <c r="A161" s="437"/>
      <c r="B161" s="437"/>
      <c r="C161" s="439"/>
      <c r="D161" s="5"/>
      <c r="E161" s="5"/>
      <c r="F161" s="439"/>
      <c r="G161" s="5"/>
      <c r="H161" s="5"/>
      <c r="I161" s="5"/>
      <c r="J161" s="5"/>
      <c r="K161" s="5"/>
      <c r="L161" s="5"/>
      <c r="M161" s="5"/>
      <c r="N161" s="5"/>
      <c r="O161" s="5"/>
      <c r="P161" s="5"/>
      <c r="Q161" s="5"/>
      <c r="R161" s="5"/>
      <c r="S161" s="5"/>
      <c r="T161" s="5"/>
      <c r="U161" s="5"/>
      <c r="V161" s="57"/>
      <c r="W161" s="5"/>
      <c r="X161" s="5"/>
    </row>
    <row r="162" spans="1:24" x14ac:dyDescent="0.2">
      <c r="A162" s="437"/>
      <c r="B162" s="437"/>
      <c r="C162" s="440"/>
      <c r="D162" s="5"/>
      <c r="E162" s="5"/>
      <c r="F162" s="440"/>
      <c r="G162" s="5"/>
      <c r="H162" s="5"/>
      <c r="I162" s="5"/>
      <c r="J162" s="5"/>
      <c r="K162" s="5"/>
      <c r="L162" s="5"/>
      <c r="M162" s="5"/>
      <c r="N162" s="5"/>
      <c r="O162" s="5"/>
      <c r="P162" s="5"/>
      <c r="Q162" s="5"/>
      <c r="R162" s="5"/>
      <c r="S162" s="5"/>
      <c r="T162" s="5"/>
      <c r="U162" s="5"/>
      <c r="V162" s="57"/>
      <c r="W162" s="5"/>
      <c r="X162" s="5"/>
    </row>
    <row r="163" spans="1:24" x14ac:dyDescent="0.2">
      <c r="A163" s="5"/>
      <c r="B163" s="5"/>
      <c r="C163" s="5"/>
      <c r="D163" s="5"/>
      <c r="E163" s="5"/>
      <c r="F163" s="5"/>
      <c r="G163" s="5"/>
      <c r="H163" s="5"/>
      <c r="I163" s="5"/>
      <c r="J163" s="5"/>
      <c r="K163" s="5"/>
      <c r="L163" s="5"/>
      <c r="M163" s="5"/>
      <c r="N163" s="5"/>
      <c r="O163" s="5"/>
      <c r="P163" s="5"/>
      <c r="Q163" s="5"/>
      <c r="R163" s="5"/>
      <c r="S163" s="5"/>
      <c r="T163" s="5"/>
      <c r="U163" s="5"/>
      <c r="V163" s="57"/>
      <c r="W163" s="5"/>
      <c r="X163" s="5"/>
    </row>
    <row r="164" spans="1:24" x14ac:dyDescent="0.2">
      <c r="A164" s="5"/>
      <c r="B164" s="5"/>
      <c r="C164" s="5"/>
      <c r="D164" s="5"/>
      <c r="E164" s="5"/>
      <c r="F164" s="5"/>
      <c r="G164" s="5"/>
      <c r="H164" s="5"/>
      <c r="I164" s="5"/>
      <c r="J164" s="5"/>
      <c r="K164" s="5"/>
      <c r="L164" s="5"/>
      <c r="M164" s="5"/>
      <c r="N164" s="5"/>
      <c r="O164" s="5"/>
      <c r="P164" s="5"/>
      <c r="Q164" s="5"/>
      <c r="R164" s="5"/>
      <c r="S164" s="5"/>
      <c r="T164" s="5"/>
      <c r="U164" s="5"/>
      <c r="V164" s="57"/>
      <c r="W164" s="5"/>
      <c r="X164" s="5"/>
    </row>
    <row r="165" spans="1:24" x14ac:dyDescent="0.2">
      <c r="A165" s="5"/>
      <c r="B165" s="5"/>
      <c r="C165" s="5"/>
      <c r="D165" s="5"/>
      <c r="E165" s="5"/>
      <c r="F165" s="5"/>
      <c r="G165" s="5"/>
      <c r="H165" s="5"/>
      <c r="I165" s="5"/>
      <c r="J165" s="5"/>
      <c r="K165" s="5"/>
      <c r="L165" s="5"/>
      <c r="M165" s="5"/>
      <c r="N165" s="5"/>
      <c r="O165" s="5"/>
      <c r="P165" s="5"/>
      <c r="Q165" s="5"/>
      <c r="R165" s="5"/>
      <c r="S165" s="5"/>
      <c r="T165" s="5"/>
      <c r="U165" s="5"/>
      <c r="V165" s="57"/>
      <c r="W165" s="5"/>
      <c r="X165" s="5"/>
    </row>
    <row r="166" spans="1:24" x14ac:dyDescent="0.2">
      <c r="A166" s="5"/>
      <c r="B166" s="5"/>
      <c r="C166" s="5"/>
      <c r="D166" s="5"/>
      <c r="E166" s="5"/>
      <c r="F166" s="5"/>
      <c r="G166" s="5"/>
      <c r="H166" s="5"/>
      <c r="I166" s="5"/>
      <c r="J166" s="5"/>
      <c r="K166" s="5"/>
      <c r="L166" s="5"/>
      <c r="M166" s="5"/>
      <c r="N166" s="5"/>
      <c r="O166" s="5"/>
      <c r="P166" s="5"/>
      <c r="Q166" s="5"/>
      <c r="R166" s="5"/>
      <c r="S166" s="5"/>
      <c r="T166" s="5"/>
      <c r="U166" s="5"/>
      <c r="V166" s="57"/>
      <c r="W166" s="5"/>
      <c r="X166" s="5"/>
    </row>
    <row r="167" spans="1:24" x14ac:dyDescent="0.2">
      <c r="A167" s="5"/>
      <c r="B167" s="5"/>
      <c r="C167" s="5"/>
      <c r="D167" s="5"/>
      <c r="E167" s="5"/>
      <c r="F167" s="5"/>
      <c r="G167" s="5"/>
      <c r="H167" s="5"/>
      <c r="I167" s="5"/>
      <c r="J167" s="5"/>
      <c r="K167" s="5"/>
      <c r="L167" s="5"/>
      <c r="M167" s="5"/>
      <c r="N167" s="5"/>
      <c r="O167" s="5"/>
      <c r="P167" s="5"/>
      <c r="Q167" s="5"/>
      <c r="R167" s="5"/>
      <c r="S167" s="5"/>
      <c r="T167" s="5"/>
      <c r="U167" s="5"/>
      <c r="V167" s="57"/>
      <c r="W167" s="5"/>
      <c r="X167" s="5"/>
    </row>
    <row r="168" spans="1:24" x14ac:dyDescent="0.2">
      <c r="A168" s="5"/>
      <c r="B168" s="5"/>
      <c r="C168" s="5"/>
      <c r="D168" s="5"/>
      <c r="E168" s="5"/>
      <c r="F168" s="5"/>
      <c r="G168" s="5"/>
      <c r="H168" s="5"/>
      <c r="I168" s="5"/>
      <c r="J168" s="5"/>
      <c r="K168" s="5"/>
      <c r="L168" s="5"/>
      <c r="M168" s="5"/>
      <c r="N168" s="5"/>
      <c r="O168" s="5"/>
      <c r="P168" s="5"/>
      <c r="Q168" s="5"/>
      <c r="R168" s="5"/>
      <c r="S168" s="5"/>
      <c r="T168" s="5"/>
      <c r="U168" s="5"/>
      <c r="V168" s="57"/>
      <c r="W168" s="5"/>
      <c r="X168" s="5"/>
    </row>
    <row r="169" spans="1:24" x14ac:dyDescent="0.2">
      <c r="A169" s="5"/>
      <c r="B169" s="5"/>
      <c r="C169" s="5"/>
      <c r="D169" s="5"/>
      <c r="E169" s="5"/>
      <c r="F169" s="5"/>
      <c r="G169" s="5"/>
      <c r="H169" s="5"/>
      <c r="I169" s="5"/>
      <c r="J169" s="5"/>
      <c r="K169" s="5"/>
      <c r="L169" s="5"/>
      <c r="M169" s="5"/>
      <c r="N169" s="5"/>
      <c r="O169" s="5"/>
      <c r="P169" s="5"/>
      <c r="Q169" s="5"/>
      <c r="R169" s="5"/>
      <c r="S169" s="5"/>
      <c r="T169" s="5"/>
      <c r="U169" s="5"/>
      <c r="V169" s="57"/>
      <c r="W169" s="5"/>
      <c r="X169" s="5"/>
    </row>
    <row r="170" spans="1:24" x14ac:dyDescent="0.2">
      <c r="A170" s="5"/>
      <c r="B170" s="5"/>
      <c r="C170" s="5"/>
      <c r="D170" s="5"/>
      <c r="E170" s="5"/>
      <c r="F170" s="5"/>
      <c r="G170" s="5"/>
      <c r="H170" s="5"/>
      <c r="I170" s="5"/>
      <c r="J170" s="5"/>
      <c r="K170" s="5"/>
      <c r="L170" s="5"/>
      <c r="M170" s="5"/>
      <c r="N170" s="5"/>
      <c r="O170" s="5"/>
      <c r="P170" s="5"/>
      <c r="Q170" s="5"/>
      <c r="R170" s="5"/>
      <c r="S170" s="5"/>
      <c r="T170" s="5"/>
      <c r="U170" s="5"/>
      <c r="V170" s="57"/>
      <c r="W170" s="5"/>
      <c r="X170" s="5"/>
    </row>
    <row r="171" spans="1:24" x14ac:dyDescent="0.2">
      <c r="A171" s="5"/>
      <c r="B171" s="5"/>
      <c r="C171" s="5"/>
      <c r="D171" s="5"/>
      <c r="E171" s="5"/>
      <c r="F171" s="5"/>
      <c r="G171" s="5"/>
      <c r="H171" s="5"/>
      <c r="I171" s="5"/>
      <c r="J171" s="5"/>
      <c r="K171" s="5"/>
      <c r="L171" s="5"/>
      <c r="M171" s="5"/>
      <c r="N171" s="5"/>
      <c r="O171" s="5"/>
      <c r="P171" s="5"/>
      <c r="Q171" s="5"/>
      <c r="R171" s="5"/>
      <c r="S171" s="5"/>
      <c r="T171" s="5"/>
      <c r="U171" s="5"/>
      <c r="V171" s="57"/>
      <c r="W171" s="5"/>
      <c r="X171" s="5"/>
    </row>
    <row r="172" spans="1:24" x14ac:dyDescent="0.2">
      <c r="A172" s="5"/>
      <c r="B172" s="5"/>
      <c r="C172" s="5"/>
      <c r="D172" s="5"/>
      <c r="E172" s="5"/>
      <c r="F172" s="5"/>
      <c r="G172" s="5"/>
      <c r="H172" s="5"/>
      <c r="I172" s="5"/>
      <c r="J172" s="5"/>
      <c r="K172" s="5"/>
      <c r="L172" s="5"/>
      <c r="M172" s="5"/>
      <c r="N172" s="5"/>
      <c r="O172" s="5"/>
      <c r="P172" s="5"/>
      <c r="Q172" s="5"/>
      <c r="R172" s="5"/>
      <c r="S172" s="5"/>
      <c r="T172" s="5"/>
      <c r="U172" s="5"/>
      <c r="V172" s="57"/>
      <c r="W172" s="5"/>
      <c r="X172" s="5"/>
    </row>
    <row r="173" spans="1:24" x14ac:dyDescent="0.2">
      <c r="A173" s="5"/>
      <c r="B173" s="5"/>
      <c r="C173" s="5"/>
      <c r="D173" s="5"/>
      <c r="E173" s="5"/>
      <c r="F173" s="5"/>
      <c r="G173" s="5"/>
      <c r="H173" s="5"/>
      <c r="I173" s="5"/>
      <c r="J173" s="5"/>
      <c r="K173" s="5"/>
      <c r="L173" s="5"/>
      <c r="M173" s="5"/>
      <c r="N173" s="5"/>
      <c r="O173" s="5"/>
      <c r="P173" s="5"/>
      <c r="Q173" s="5"/>
      <c r="R173" s="5"/>
      <c r="S173" s="5"/>
      <c r="T173" s="5"/>
      <c r="U173" s="5"/>
      <c r="V173" s="57"/>
      <c r="W173" s="5"/>
      <c r="X173" s="5"/>
    </row>
    <row r="174" spans="1:24" x14ac:dyDescent="0.2">
      <c r="A174" s="5"/>
      <c r="B174" s="5"/>
      <c r="C174" s="5"/>
      <c r="D174" s="5"/>
      <c r="E174" s="5"/>
      <c r="F174" s="5"/>
      <c r="G174" s="5"/>
      <c r="H174" s="5"/>
      <c r="I174" s="5"/>
      <c r="J174" s="5"/>
      <c r="K174" s="5"/>
      <c r="L174" s="5"/>
      <c r="M174" s="5"/>
      <c r="N174" s="5"/>
      <c r="O174" s="5"/>
      <c r="P174" s="5"/>
      <c r="Q174" s="5"/>
      <c r="R174" s="5"/>
      <c r="S174" s="5"/>
      <c r="T174" s="5"/>
      <c r="U174" s="5"/>
      <c r="V174" s="57"/>
      <c r="W174" s="5"/>
      <c r="X174" s="5"/>
    </row>
    <row r="175" spans="1:24" x14ac:dyDescent="0.2">
      <c r="A175" s="5"/>
      <c r="B175" s="5"/>
      <c r="C175" s="5"/>
      <c r="D175" s="5"/>
      <c r="E175" s="5"/>
      <c r="F175" s="5"/>
      <c r="G175" s="5"/>
      <c r="H175" s="5"/>
      <c r="I175" s="5"/>
      <c r="J175" s="5"/>
      <c r="K175" s="5"/>
      <c r="L175" s="5"/>
      <c r="M175" s="5"/>
      <c r="N175" s="5"/>
      <c r="O175" s="5"/>
      <c r="P175" s="5"/>
      <c r="Q175" s="5"/>
      <c r="R175" s="5"/>
      <c r="S175" s="5"/>
      <c r="T175" s="5"/>
      <c r="U175" s="5"/>
      <c r="V175" s="57"/>
      <c r="W175" s="5"/>
      <c r="X175" s="5"/>
    </row>
    <row r="176" spans="1:24" x14ac:dyDescent="0.2">
      <c r="A176" s="5"/>
      <c r="B176" s="5"/>
      <c r="C176" s="5"/>
      <c r="D176" s="5"/>
      <c r="E176" s="5"/>
      <c r="F176" s="5"/>
      <c r="G176" s="5"/>
      <c r="H176" s="5"/>
      <c r="I176" s="5"/>
      <c r="J176" s="5"/>
      <c r="K176" s="5"/>
      <c r="L176" s="5"/>
      <c r="M176" s="5"/>
      <c r="N176" s="5"/>
      <c r="O176" s="5"/>
      <c r="P176" s="5"/>
      <c r="Q176" s="5"/>
      <c r="R176" s="5"/>
      <c r="S176" s="5"/>
      <c r="T176" s="5"/>
      <c r="U176" s="5"/>
      <c r="V176" s="57"/>
      <c r="W176" s="5"/>
      <c r="X176" s="5"/>
    </row>
    <row r="177" spans="1:24" x14ac:dyDescent="0.2">
      <c r="A177" s="5"/>
      <c r="B177" s="5"/>
      <c r="C177" s="5"/>
      <c r="D177" s="5"/>
      <c r="E177" s="5"/>
      <c r="F177" s="5"/>
      <c r="G177" s="5"/>
      <c r="H177" s="5"/>
      <c r="I177" s="5"/>
      <c r="J177" s="5"/>
      <c r="K177" s="5"/>
      <c r="L177" s="5"/>
      <c r="M177" s="5"/>
      <c r="N177" s="5"/>
      <c r="O177" s="5"/>
      <c r="P177" s="5"/>
      <c r="Q177" s="5"/>
      <c r="R177" s="5"/>
      <c r="S177" s="5"/>
      <c r="T177" s="5"/>
      <c r="U177" s="5"/>
      <c r="V177" s="57"/>
      <c r="W177" s="5"/>
      <c r="X177" s="5"/>
    </row>
    <row r="178" spans="1:24" x14ac:dyDescent="0.2">
      <c r="A178" s="5"/>
      <c r="B178" s="5"/>
      <c r="C178" s="5"/>
      <c r="D178" s="5"/>
      <c r="E178" s="5"/>
      <c r="F178" s="5"/>
      <c r="G178" s="5"/>
      <c r="H178" s="5"/>
      <c r="I178" s="5"/>
      <c r="J178" s="5"/>
      <c r="K178" s="5"/>
      <c r="L178" s="5"/>
      <c r="M178" s="5"/>
      <c r="N178" s="5"/>
      <c r="O178" s="5"/>
      <c r="P178" s="5"/>
      <c r="Q178" s="5"/>
      <c r="R178" s="5"/>
      <c r="S178" s="5"/>
      <c r="T178" s="5"/>
      <c r="U178" s="5"/>
      <c r="V178" s="57"/>
      <c r="W178" s="5"/>
      <c r="X178" s="5"/>
    </row>
    <row r="179" spans="1:24" x14ac:dyDescent="0.2">
      <c r="A179" s="5"/>
      <c r="B179" s="5"/>
      <c r="C179" s="5"/>
      <c r="D179" s="5"/>
      <c r="E179" s="5"/>
      <c r="F179" s="5"/>
      <c r="G179" s="5"/>
      <c r="H179" s="5"/>
      <c r="I179" s="5"/>
      <c r="J179" s="5"/>
      <c r="K179" s="5"/>
      <c r="L179" s="5"/>
      <c r="M179" s="5"/>
      <c r="N179" s="5"/>
      <c r="O179" s="5"/>
      <c r="P179" s="5"/>
      <c r="Q179" s="5"/>
      <c r="R179" s="5"/>
      <c r="S179" s="5"/>
      <c r="T179" s="5"/>
      <c r="U179" s="5"/>
      <c r="V179" s="57"/>
      <c r="W179" s="5"/>
      <c r="X179" s="5"/>
    </row>
    <row r="180" spans="1:24" x14ac:dyDescent="0.2">
      <c r="A180" s="5"/>
      <c r="B180" s="5"/>
      <c r="C180" s="5"/>
      <c r="D180" s="5"/>
      <c r="E180" s="5"/>
      <c r="F180" s="5"/>
      <c r="G180" s="5"/>
      <c r="H180" s="5"/>
      <c r="I180" s="5"/>
      <c r="J180" s="5"/>
      <c r="K180" s="5"/>
      <c r="L180" s="5"/>
      <c r="M180" s="5"/>
      <c r="N180" s="5"/>
      <c r="O180" s="5"/>
      <c r="P180" s="5"/>
      <c r="Q180" s="5"/>
      <c r="R180" s="5"/>
      <c r="S180" s="5"/>
      <c r="T180" s="5"/>
      <c r="U180" s="5"/>
      <c r="V180" s="57"/>
      <c r="W180" s="5"/>
      <c r="X180" s="5"/>
    </row>
    <row r="181" spans="1:24" x14ac:dyDescent="0.2">
      <c r="A181" s="5"/>
      <c r="B181" s="5"/>
      <c r="C181" s="5"/>
      <c r="D181" s="5"/>
      <c r="E181" s="5"/>
      <c r="F181" s="5"/>
      <c r="G181" s="5"/>
      <c r="H181" s="5"/>
      <c r="I181" s="5"/>
      <c r="J181" s="5"/>
      <c r="K181" s="5"/>
      <c r="L181" s="5"/>
      <c r="M181" s="5"/>
      <c r="N181" s="5"/>
      <c r="O181" s="5"/>
      <c r="P181" s="5"/>
      <c r="Q181" s="5"/>
      <c r="R181" s="5"/>
      <c r="S181" s="5"/>
      <c r="T181" s="5"/>
      <c r="U181" s="5"/>
      <c r="V181" s="57"/>
      <c r="W181" s="5"/>
      <c r="X181" s="5"/>
    </row>
    <row r="182" spans="1:24" x14ac:dyDescent="0.2">
      <c r="A182" s="5"/>
      <c r="B182" s="5"/>
      <c r="C182" s="5"/>
      <c r="D182" s="5"/>
      <c r="E182" s="5"/>
      <c r="F182" s="5"/>
      <c r="G182" s="5"/>
      <c r="H182" s="5"/>
      <c r="I182" s="5"/>
      <c r="J182" s="5"/>
      <c r="K182" s="5"/>
      <c r="L182" s="5"/>
      <c r="M182" s="5"/>
      <c r="N182" s="5"/>
      <c r="O182" s="5"/>
      <c r="P182" s="5"/>
      <c r="Q182" s="5"/>
      <c r="R182" s="5"/>
      <c r="S182" s="5"/>
      <c r="T182" s="5"/>
      <c r="U182" s="5"/>
      <c r="V182" s="57"/>
      <c r="W182" s="5"/>
      <c r="X182" s="5"/>
    </row>
    <row r="183" spans="1:24" x14ac:dyDescent="0.2">
      <c r="A183" s="5"/>
      <c r="B183" s="5"/>
      <c r="C183" s="5"/>
      <c r="D183" s="5"/>
      <c r="E183" s="5"/>
      <c r="F183" s="5"/>
      <c r="G183" s="5"/>
      <c r="H183" s="5"/>
      <c r="I183" s="5"/>
      <c r="J183" s="5"/>
      <c r="K183" s="5"/>
      <c r="L183" s="5"/>
      <c r="M183" s="5"/>
      <c r="N183" s="5"/>
      <c r="O183" s="5"/>
      <c r="P183" s="5"/>
      <c r="Q183" s="5"/>
      <c r="R183" s="5"/>
      <c r="S183" s="5"/>
      <c r="T183" s="5"/>
      <c r="U183" s="5"/>
      <c r="V183" s="57"/>
      <c r="W183" s="5"/>
      <c r="X183" s="5"/>
    </row>
    <row r="184" spans="1:24" x14ac:dyDescent="0.2">
      <c r="A184" s="5"/>
      <c r="B184" s="5"/>
      <c r="C184" s="5"/>
      <c r="D184" s="5"/>
      <c r="E184" s="5"/>
      <c r="F184" s="5"/>
      <c r="G184" s="5"/>
      <c r="H184" s="5"/>
      <c r="I184" s="5"/>
      <c r="J184" s="5"/>
      <c r="K184" s="5"/>
      <c r="L184" s="5"/>
      <c r="M184" s="5"/>
      <c r="N184" s="5"/>
      <c r="O184" s="5"/>
      <c r="P184" s="5"/>
      <c r="Q184" s="5"/>
      <c r="R184" s="5"/>
      <c r="S184" s="5"/>
      <c r="T184" s="5"/>
      <c r="U184" s="5"/>
      <c r="V184" s="57"/>
      <c r="W184" s="5"/>
      <c r="X184" s="5"/>
    </row>
    <row r="185" spans="1:24" x14ac:dyDescent="0.2">
      <c r="A185" s="5"/>
      <c r="B185" s="5"/>
      <c r="C185" s="5"/>
      <c r="D185" s="5"/>
      <c r="E185" s="5"/>
      <c r="F185" s="5"/>
      <c r="G185" s="5"/>
      <c r="H185" s="5"/>
      <c r="I185" s="5"/>
      <c r="J185" s="5"/>
      <c r="K185" s="5"/>
      <c r="L185" s="5"/>
      <c r="M185" s="5"/>
      <c r="N185" s="5"/>
      <c r="O185" s="5"/>
      <c r="P185" s="5"/>
      <c r="Q185" s="5"/>
      <c r="R185" s="5"/>
      <c r="S185" s="5"/>
      <c r="T185" s="5"/>
      <c r="U185" s="5"/>
      <c r="V185" s="57"/>
      <c r="W185" s="5"/>
      <c r="X185" s="5"/>
    </row>
    <row r="186" spans="1:24" x14ac:dyDescent="0.2">
      <c r="A186" s="5"/>
      <c r="B186" s="5"/>
      <c r="C186" s="5"/>
      <c r="D186" s="5"/>
      <c r="E186" s="5"/>
      <c r="F186" s="5"/>
      <c r="G186" s="5"/>
      <c r="H186" s="5"/>
      <c r="I186" s="5"/>
      <c r="J186" s="5"/>
      <c r="K186" s="5"/>
      <c r="L186" s="5"/>
      <c r="M186" s="5"/>
      <c r="N186" s="5"/>
      <c r="O186" s="5"/>
      <c r="P186" s="5"/>
      <c r="Q186" s="5"/>
      <c r="R186" s="5"/>
      <c r="S186" s="5"/>
      <c r="T186" s="5"/>
      <c r="U186" s="5"/>
      <c r="V186" s="57"/>
      <c r="W186" s="5"/>
      <c r="X186" s="5"/>
    </row>
    <row r="187" spans="1:24" x14ac:dyDescent="0.2">
      <c r="A187" s="5"/>
      <c r="B187" s="5"/>
      <c r="C187" s="5"/>
      <c r="D187" s="5"/>
      <c r="E187" s="5"/>
      <c r="F187" s="5"/>
      <c r="G187" s="5"/>
      <c r="H187" s="5"/>
      <c r="I187" s="5"/>
      <c r="J187" s="5"/>
      <c r="K187" s="5"/>
      <c r="L187" s="5"/>
      <c r="M187" s="5"/>
      <c r="N187" s="5"/>
      <c r="O187" s="5"/>
      <c r="P187" s="5"/>
      <c r="Q187" s="5"/>
      <c r="R187" s="5"/>
      <c r="S187" s="5"/>
      <c r="T187" s="5"/>
      <c r="U187" s="5"/>
      <c r="V187" s="57"/>
      <c r="W187" s="5"/>
      <c r="X187" s="5"/>
    </row>
    <row r="188" spans="1:24" x14ac:dyDescent="0.2">
      <c r="A188" s="5"/>
      <c r="B188" s="5"/>
      <c r="C188" s="5"/>
      <c r="D188" s="5"/>
      <c r="E188" s="5"/>
      <c r="F188" s="5"/>
      <c r="G188" s="5"/>
      <c r="H188" s="5"/>
      <c r="I188" s="5"/>
      <c r="J188" s="5"/>
      <c r="K188" s="5"/>
      <c r="L188" s="5"/>
      <c r="M188" s="5"/>
      <c r="N188" s="5"/>
      <c r="O188" s="5"/>
      <c r="P188" s="5"/>
      <c r="Q188" s="5"/>
      <c r="R188" s="5"/>
      <c r="S188" s="5"/>
      <c r="T188" s="5"/>
      <c r="U188" s="5"/>
      <c r="V188" s="57"/>
      <c r="W188" s="5"/>
      <c r="X188" s="5"/>
    </row>
    <row r="189" spans="1:24" x14ac:dyDescent="0.2">
      <c r="A189" s="5"/>
      <c r="B189" s="5"/>
      <c r="C189" s="5"/>
      <c r="D189" s="5"/>
      <c r="E189" s="5"/>
      <c r="F189" s="5"/>
      <c r="G189" s="5"/>
      <c r="H189" s="5"/>
      <c r="I189" s="5"/>
      <c r="J189" s="5"/>
      <c r="K189" s="5"/>
      <c r="L189" s="5"/>
      <c r="M189" s="5"/>
      <c r="N189" s="5"/>
      <c r="O189" s="5"/>
      <c r="P189" s="5"/>
      <c r="Q189" s="5"/>
      <c r="R189" s="5"/>
      <c r="S189" s="5"/>
      <c r="T189" s="5"/>
      <c r="U189" s="5"/>
      <c r="V189" s="57"/>
      <c r="W189" s="5"/>
      <c r="X189" s="5"/>
    </row>
    <row r="190" spans="1:24" x14ac:dyDescent="0.2">
      <c r="A190" s="5"/>
      <c r="B190" s="5"/>
      <c r="C190" s="5"/>
      <c r="D190" s="5"/>
      <c r="E190" s="5"/>
      <c r="F190" s="5"/>
      <c r="G190" s="5"/>
      <c r="H190" s="5"/>
      <c r="I190" s="5"/>
      <c r="J190" s="5"/>
      <c r="K190" s="5"/>
      <c r="L190" s="5"/>
      <c r="M190" s="5"/>
      <c r="N190" s="5"/>
      <c r="O190" s="5"/>
      <c r="P190" s="5"/>
      <c r="Q190" s="5"/>
      <c r="R190" s="5"/>
      <c r="S190" s="5"/>
      <c r="T190" s="5"/>
      <c r="U190" s="5"/>
      <c r="V190" s="57"/>
      <c r="W190" s="5"/>
      <c r="X190" s="5"/>
    </row>
    <row r="191" spans="1:24" x14ac:dyDescent="0.2">
      <c r="A191" s="5"/>
      <c r="B191" s="5"/>
      <c r="C191" s="5"/>
      <c r="D191" s="5"/>
      <c r="E191" s="5"/>
      <c r="F191" s="5"/>
      <c r="G191" s="5"/>
      <c r="H191" s="5"/>
      <c r="I191" s="5"/>
      <c r="J191" s="5"/>
      <c r="K191" s="5"/>
      <c r="L191" s="5"/>
      <c r="M191" s="5"/>
      <c r="N191" s="5"/>
      <c r="O191" s="5"/>
      <c r="P191" s="5"/>
      <c r="Q191" s="5"/>
      <c r="R191" s="5"/>
      <c r="S191" s="5"/>
      <c r="T191" s="5"/>
      <c r="U191" s="5"/>
      <c r="V191" s="57"/>
      <c r="W191" s="5"/>
      <c r="X191" s="5"/>
    </row>
    <row r="192" spans="1:24" x14ac:dyDescent="0.2">
      <c r="A192" s="5"/>
      <c r="B192" s="5"/>
      <c r="C192" s="5"/>
      <c r="D192" s="5"/>
      <c r="E192" s="5"/>
      <c r="F192" s="5"/>
      <c r="G192" s="5"/>
      <c r="H192" s="5"/>
      <c r="I192" s="5"/>
      <c r="J192" s="5"/>
      <c r="K192" s="5"/>
      <c r="L192" s="5"/>
      <c r="M192" s="5"/>
      <c r="N192" s="5"/>
      <c r="O192" s="5"/>
      <c r="P192" s="5"/>
      <c r="Q192" s="5"/>
      <c r="R192" s="5"/>
      <c r="S192" s="5"/>
      <c r="T192" s="5"/>
      <c r="U192" s="5"/>
      <c r="V192" s="57"/>
      <c r="W192" s="5"/>
      <c r="X192" s="5"/>
    </row>
    <row r="193" spans="1:24" x14ac:dyDescent="0.2">
      <c r="A193" s="5"/>
      <c r="B193" s="5"/>
      <c r="C193" s="5"/>
      <c r="D193" s="5"/>
      <c r="E193" s="5"/>
      <c r="F193" s="5"/>
      <c r="G193" s="5"/>
      <c r="H193" s="5"/>
      <c r="I193" s="5"/>
      <c r="J193" s="5"/>
      <c r="K193" s="5"/>
      <c r="L193" s="5"/>
      <c r="M193" s="5"/>
      <c r="N193" s="5"/>
      <c r="O193" s="5"/>
      <c r="P193" s="5"/>
      <c r="Q193" s="5"/>
      <c r="R193" s="5"/>
      <c r="S193" s="5"/>
      <c r="T193" s="5"/>
      <c r="U193" s="5"/>
      <c r="V193" s="57"/>
      <c r="W193" s="5"/>
      <c r="X193" s="5"/>
    </row>
    <row r="194" spans="1:24" x14ac:dyDescent="0.2">
      <c r="A194" s="5"/>
      <c r="B194" s="5"/>
      <c r="C194" s="5"/>
      <c r="D194" s="5"/>
      <c r="E194" s="5"/>
      <c r="F194" s="5"/>
      <c r="G194" s="5"/>
      <c r="H194" s="5"/>
      <c r="I194" s="5"/>
      <c r="J194" s="5"/>
      <c r="K194" s="5"/>
      <c r="L194" s="5"/>
      <c r="M194" s="5"/>
      <c r="N194" s="5"/>
      <c r="O194" s="5"/>
      <c r="P194" s="5"/>
      <c r="Q194" s="5"/>
      <c r="R194" s="5"/>
      <c r="S194" s="5"/>
      <c r="T194" s="5"/>
      <c r="U194" s="5"/>
      <c r="V194" s="57"/>
      <c r="W194" s="5"/>
      <c r="X194" s="5"/>
    </row>
    <row r="195" spans="1:24" x14ac:dyDescent="0.2">
      <c r="A195" s="5"/>
      <c r="B195" s="5"/>
      <c r="C195" s="5"/>
      <c r="D195" s="5"/>
      <c r="E195" s="5"/>
      <c r="F195" s="5"/>
      <c r="G195" s="5"/>
      <c r="H195" s="5"/>
      <c r="I195" s="5"/>
      <c r="J195" s="5"/>
      <c r="K195" s="5"/>
      <c r="L195" s="5"/>
      <c r="M195" s="5"/>
      <c r="N195" s="5"/>
      <c r="O195" s="5"/>
      <c r="P195" s="5"/>
      <c r="Q195" s="5"/>
      <c r="R195" s="5"/>
      <c r="S195" s="5"/>
      <c r="T195" s="5"/>
      <c r="U195" s="5"/>
      <c r="V195" s="57"/>
      <c r="W195" s="5"/>
      <c r="X195" s="5"/>
    </row>
    <row r="196" spans="1:24" x14ac:dyDescent="0.2">
      <c r="A196" s="5"/>
      <c r="B196" s="5"/>
      <c r="C196" s="5"/>
      <c r="D196" s="5"/>
      <c r="E196" s="5"/>
      <c r="F196" s="5"/>
      <c r="G196" s="5"/>
      <c r="H196" s="5"/>
      <c r="I196" s="5"/>
      <c r="J196" s="5"/>
      <c r="K196" s="5"/>
      <c r="L196" s="5"/>
      <c r="M196" s="5"/>
      <c r="N196" s="5"/>
      <c r="O196" s="5"/>
      <c r="P196" s="5"/>
      <c r="Q196" s="5"/>
      <c r="R196" s="5"/>
      <c r="S196" s="5"/>
      <c r="T196" s="5"/>
      <c r="U196" s="5"/>
      <c r="V196" s="57"/>
      <c r="W196" s="5"/>
      <c r="X196" s="5"/>
    </row>
    <row r="197" spans="1:24" x14ac:dyDescent="0.2">
      <c r="A197" s="5"/>
      <c r="B197" s="5"/>
      <c r="C197" s="5"/>
      <c r="D197" s="5"/>
      <c r="E197" s="5"/>
      <c r="F197" s="5"/>
      <c r="G197" s="5"/>
      <c r="H197" s="5"/>
      <c r="I197" s="5"/>
      <c r="J197" s="5"/>
      <c r="K197" s="5"/>
      <c r="L197" s="5"/>
      <c r="M197" s="5"/>
      <c r="N197" s="5"/>
      <c r="O197" s="5"/>
      <c r="P197" s="5"/>
      <c r="Q197" s="5"/>
      <c r="R197" s="5"/>
      <c r="S197" s="5"/>
      <c r="T197" s="5"/>
      <c r="U197" s="5"/>
      <c r="V197" s="57"/>
      <c r="W197" s="5"/>
      <c r="X197" s="5"/>
    </row>
    <row r="198" spans="1:24" x14ac:dyDescent="0.2">
      <c r="A198" s="5"/>
      <c r="B198" s="5"/>
      <c r="C198" s="5"/>
      <c r="D198" s="5"/>
      <c r="E198" s="5"/>
      <c r="F198" s="5"/>
      <c r="G198" s="5"/>
      <c r="H198" s="5"/>
      <c r="I198" s="5"/>
      <c r="J198" s="5"/>
      <c r="K198" s="5"/>
      <c r="L198" s="5"/>
      <c r="M198" s="5"/>
      <c r="N198" s="5"/>
      <c r="O198" s="5"/>
      <c r="P198" s="5"/>
      <c r="Q198" s="5"/>
      <c r="R198" s="5"/>
      <c r="S198" s="5"/>
      <c r="T198" s="5"/>
      <c r="U198" s="5"/>
      <c r="V198" s="57"/>
      <c r="W198" s="5"/>
      <c r="X198" s="5"/>
    </row>
    <row r="199" spans="1:24" x14ac:dyDescent="0.2">
      <c r="A199" s="5"/>
      <c r="B199" s="5"/>
      <c r="C199" s="5"/>
      <c r="D199" s="5"/>
      <c r="E199" s="5"/>
      <c r="F199" s="5"/>
      <c r="G199" s="5"/>
      <c r="H199" s="5"/>
      <c r="I199" s="5"/>
      <c r="J199" s="5"/>
      <c r="K199" s="5"/>
      <c r="L199" s="5"/>
      <c r="M199" s="5"/>
      <c r="N199" s="5"/>
      <c r="O199" s="5"/>
      <c r="P199" s="5"/>
      <c r="Q199" s="5"/>
      <c r="R199" s="5"/>
      <c r="S199" s="5"/>
      <c r="T199" s="5"/>
      <c r="U199" s="5"/>
      <c r="V199" s="57"/>
      <c r="W199" s="5"/>
      <c r="X199" s="5"/>
    </row>
    <row r="200" spans="1:24" x14ac:dyDescent="0.2">
      <c r="A200" s="5"/>
      <c r="B200" s="5"/>
      <c r="C200" s="5"/>
      <c r="D200" s="5"/>
      <c r="E200" s="5"/>
      <c r="F200" s="5"/>
      <c r="G200" s="5"/>
      <c r="H200" s="5"/>
      <c r="I200" s="5"/>
      <c r="J200" s="5"/>
      <c r="K200" s="5"/>
      <c r="L200" s="5"/>
      <c r="M200" s="5"/>
      <c r="N200" s="5"/>
      <c r="O200" s="5"/>
      <c r="P200" s="5"/>
      <c r="Q200" s="5"/>
      <c r="R200" s="5"/>
      <c r="S200" s="5"/>
      <c r="T200" s="5"/>
      <c r="U200" s="5"/>
      <c r="V200" s="57"/>
      <c r="W200" s="5"/>
      <c r="X200" s="5"/>
    </row>
    <row r="201" spans="1:24" x14ac:dyDescent="0.2">
      <c r="A201" s="5"/>
      <c r="B201" s="5"/>
      <c r="C201" s="5"/>
      <c r="D201" s="5"/>
      <c r="E201" s="5"/>
      <c r="F201" s="5"/>
      <c r="G201" s="5"/>
      <c r="H201" s="5"/>
      <c r="I201" s="5"/>
      <c r="J201" s="5"/>
      <c r="K201" s="5"/>
      <c r="L201" s="5"/>
      <c r="M201" s="5"/>
      <c r="N201" s="5"/>
      <c r="O201" s="5"/>
      <c r="P201" s="5"/>
      <c r="Q201" s="5"/>
      <c r="R201" s="5"/>
      <c r="S201" s="5"/>
      <c r="T201" s="5"/>
      <c r="U201" s="5"/>
      <c r="V201" s="57"/>
      <c r="W201" s="5"/>
      <c r="X201" s="5"/>
    </row>
    <row r="202" spans="1:24" x14ac:dyDescent="0.2">
      <c r="A202" s="5"/>
      <c r="B202" s="5"/>
      <c r="C202" s="5"/>
      <c r="D202" s="5"/>
      <c r="E202" s="5"/>
      <c r="F202" s="5"/>
      <c r="G202" s="5"/>
      <c r="H202" s="5"/>
      <c r="I202" s="5"/>
      <c r="J202" s="5"/>
      <c r="K202" s="5"/>
      <c r="L202" s="5"/>
      <c r="M202" s="5"/>
      <c r="N202" s="5"/>
      <c r="O202" s="5"/>
      <c r="P202" s="5"/>
      <c r="Q202" s="5"/>
      <c r="R202" s="5"/>
      <c r="S202" s="5"/>
      <c r="T202" s="5"/>
      <c r="U202" s="5"/>
      <c r="V202" s="57"/>
      <c r="W202" s="5"/>
      <c r="X202" s="5"/>
    </row>
    <row r="203" spans="1:24" x14ac:dyDescent="0.2">
      <c r="A203" s="5"/>
      <c r="B203" s="5"/>
      <c r="C203" s="5"/>
      <c r="D203" s="5"/>
      <c r="E203" s="5"/>
      <c r="F203" s="5"/>
      <c r="G203" s="5"/>
      <c r="H203" s="5"/>
      <c r="I203" s="5"/>
      <c r="J203" s="5"/>
      <c r="K203" s="5"/>
      <c r="L203" s="5"/>
      <c r="M203" s="5"/>
      <c r="N203" s="5"/>
      <c r="O203" s="5"/>
      <c r="P203" s="5"/>
      <c r="Q203" s="5"/>
      <c r="R203" s="5"/>
      <c r="S203" s="5"/>
      <c r="T203" s="5"/>
      <c r="U203" s="5"/>
      <c r="V203" s="57"/>
      <c r="W203" s="5"/>
      <c r="X203" s="5"/>
    </row>
    <row r="204" spans="1:24" x14ac:dyDescent="0.2">
      <c r="A204" s="5"/>
      <c r="B204" s="5"/>
      <c r="C204" s="5"/>
      <c r="D204" s="5"/>
      <c r="E204" s="5"/>
      <c r="F204" s="5"/>
      <c r="G204" s="5"/>
      <c r="H204" s="5"/>
      <c r="I204" s="5"/>
      <c r="J204" s="5"/>
      <c r="K204" s="5"/>
      <c r="L204" s="5"/>
      <c r="M204" s="5"/>
      <c r="N204" s="5"/>
      <c r="O204" s="5"/>
      <c r="P204" s="5"/>
      <c r="Q204" s="5"/>
      <c r="R204" s="5"/>
      <c r="S204" s="5"/>
      <c r="T204" s="5"/>
      <c r="U204" s="5"/>
      <c r="V204" s="57"/>
      <c r="W204" s="5"/>
      <c r="X204" s="5"/>
    </row>
    <row r="205" spans="1:24" x14ac:dyDescent="0.2">
      <c r="A205" s="5"/>
      <c r="B205" s="5"/>
      <c r="C205" s="5"/>
      <c r="D205" s="5"/>
      <c r="E205" s="5"/>
      <c r="F205" s="5"/>
      <c r="G205" s="5"/>
      <c r="H205" s="5"/>
      <c r="I205" s="5"/>
      <c r="J205" s="5"/>
      <c r="K205" s="5"/>
      <c r="L205" s="5"/>
      <c r="M205" s="5"/>
      <c r="N205" s="5"/>
      <c r="O205" s="5"/>
      <c r="P205" s="5"/>
      <c r="Q205" s="5"/>
      <c r="R205" s="5"/>
      <c r="S205" s="5"/>
      <c r="T205" s="5"/>
      <c r="U205" s="5"/>
      <c r="V205" s="57"/>
      <c r="W205" s="5"/>
      <c r="X205" s="5"/>
    </row>
    <row r="206" spans="1:24" x14ac:dyDescent="0.2">
      <c r="A206" s="5"/>
      <c r="B206" s="5"/>
      <c r="C206" s="5"/>
      <c r="D206" s="5"/>
      <c r="E206" s="5"/>
      <c r="F206" s="5"/>
      <c r="G206" s="5"/>
      <c r="H206" s="5"/>
      <c r="I206" s="5"/>
      <c r="J206" s="5"/>
      <c r="K206" s="5"/>
      <c r="L206" s="5"/>
      <c r="M206" s="5"/>
      <c r="N206" s="5"/>
      <c r="O206" s="5"/>
      <c r="P206" s="5"/>
      <c r="Q206" s="5"/>
      <c r="R206" s="5"/>
      <c r="S206" s="5"/>
      <c r="T206" s="5"/>
      <c r="U206" s="5"/>
      <c r="V206" s="57"/>
      <c r="W206" s="5"/>
      <c r="X206" s="5"/>
    </row>
    <row r="207" spans="1:24" x14ac:dyDescent="0.2">
      <c r="A207" s="5"/>
      <c r="B207" s="5"/>
      <c r="C207" s="5"/>
      <c r="D207" s="5"/>
      <c r="E207" s="5"/>
      <c r="F207" s="5"/>
      <c r="G207" s="5"/>
      <c r="H207" s="5"/>
      <c r="I207" s="5"/>
      <c r="J207" s="5"/>
      <c r="K207" s="5"/>
      <c r="L207" s="5"/>
      <c r="M207" s="5"/>
      <c r="N207" s="5"/>
      <c r="O207" s="5"/>
      <c r="P207" s="5"/>
      <c r="Q207" s="5"/>
      <c r="R207" s="5"/>
      <c r="S207" s="5"/>
      <c r="T207" s="5"/>
      <c r="U207" s="5"/>
      <c r="V207" s="57"/>
      <c r="W207" s="5"/>
      <c r="X207" s="5"/>
    </row>
    <row r="208" spans="1:24" x14ac:dyDescent="0.2">
      <c r="A208" s="5"/>
      <c r="B208" s="5"/>
      <c r="C208" s="5"/>
      <c r="D208" s="5"/>
      <c r="E208" s="5"/>
      <c r="F208" s="5"/>
      <c r="G208" s="5"/>
      <c r="H208" s="5"/>
      <c r="I208" s="5"/>
      <c r="J208" s="5"/>
      <c r="K208" s="5"/>
      <c r="L208" s="5"/>
      <c r="M208" s="5"/>
      <c r="N208" s="5"/>
      <c r="O208" s="5"/>
      <c r="P208" s="5"/>
      <c r="Q208" s="5"/>
      <c r="R208" s="5"/>
      <c r="S208" s="5"/>
      <c r="T208" s="5"/>
      <c r="U208" s="5"/>
      <c r="V208" s="57"/>
      <c r="W208" s="5"/>
      <c r="X208" s="5"/>
    </row>
    <row r="209" spans="1:24" x14ac:dyDescent="0.2">
      <c r="A209" s="5"/>
      <c r="B209" s="5"/>
      <c r="C209" s="5"/>
      <c r="D209" s="5"/>
      <c r="E209" s="5"/>
      <c r="F209" s="5"/>
      <c r="G209" s="5"/>
      <c r="H209" s="5"/>
      <c r="I209" s="5"/>
      <c r="J209" s="5"/>
      <c r="K209" s="5"/>
      <c r="L209" s="5"/>
      <c r="M209" s="5"/>
      <c r="N209" s="5"/>
      <c r="O209" s="5"/>
      <c r="P209" s="5"/>
      <c r="Q209" s="5"/>
      <c r="R209" s="5"/>
      <c r="S209" s="5"/>
      <c r="T209" s="5"/>
      <c r="U209" s="5"/>
      <c r="V209" s="57"/>
      <c r="W209" s="5"/>
      <c r="X209" s="5"/>
    </row>
    <row r="210" spans="1:24" x14ac:dyDescent="0.2">
      <c r="A210" s="5"/>
      <c r="B210" s="5"/>
      <c r="C210" s="5"/>
      <c r="D210" s="5"/>
      <c r="E210" s="5"/>
      <c r="F210" s="5"/>
      <c r="G210" s="5"/>
      <c r="H210" s="5"/>
      <c r="I210" s="5"/>
      <c r="J210" s="5"/>
      <c r="K210" s="5"/>
      <c r="L210" s="5"/>
      <c r="M210" s="5"/>
      <c r="N210" s="5"/>
      <c r="O210" s="5"/>
      <c r="P210" s="5"/>
      <c r="Q210" s="5"/>
      <c r="R210" s="5"/>
      <c r="S210" s="5"/>
      <c r="T210" s="5"/>
      <c r="U210" s="5"/>
      <c r="V210" s="57"/>
      <c r="W210" s="5"/>
      <c r="X210" s="5"/>
    </row>
    <row r="211" spans="1:24" x14ac:dyDescent="0.2">
      <c r="A211" s="5"/>
      <c r="B211" s="5"/>
      <c r="C211" s="5"/>
      <c r="D211" s="5"/>
      <c r="E211" s="5"/>
      <c r="F211" s="5"/>
      <c r="G211" s="5"/>
      <c r="H211" s="5"/>
      <c r="I211" s="5"/>
      <c r="J211" s="5"/>
      <c r="K211" s="5"/>
      <c r="L211" s="5"/>
      <c r="M211" s="5"/>
      <c r="N211" s="5"/>
      <c r="O211" s="5"/>
      <c r="P211" s="5"/>
      <c r="Q211" s="5"/>
      <c r="R211" s="5"/>
      <c r="S211" s="5"/>
      <c r="T211" s="5"/>
      <c r="U211" s="5"/>
      <c r="V211" s="57"/>
      <c r="W211" s="5"/>
      <c r="X211" s="5"/>
    </row>
    <row r="212" spans="1:24" x14ac:dyDescent="0.2">
      <c r="A212" s="5"/>
      <c r="B212" s="5"/>
      <c r="C212" s="5"/>
      <c r="D212" s="5"/>
      <c r="E212" s="5"/>
      <c r="F212" s="5"/>
      <c r="G212" s="5"/>
      <c r="H212" s="5"/>
      <c r="I212" s="5"/>
      <c r="J212" s="5"/>
      <c r="K212" s="5"/>
      <c r="L212" s="5"/>
      <c r="M212" s="5"/>
      <c r="N212" s="5"/>
      <c r="O212" s="5"/>
      <c r="P212" s="5"/>
      <c r="Q212" s="5"/>
      <c r="R212" s="5"/>
      <c r="S212" s="5"/>
      <c r="T212" s="5"/>
      <c r="U212" s="5"/>
      <c r="V212" s="57"/>
      <c r="W212" s="5"/>
      <c r="X212" s="5"/>
    </row>
    <row r="213" spans="1:24" x14ac:dyDescent="0.2">
      <c r="A213" s="5"/>
      <c r="B213" s="5"/>
      <c r="C213" s="5"/>
      <c r="D213" s="5"/>
      <c r="E213" s="5"/>
      <c r="F213" s="5"/>
      <c r="G213" s="5"/>
      <c r="H213" s="5"/>
      <c r="I213" s="5"/>
      <c r="J213" s="5"/>
      <c r="K213" s="5"/>
      <c r="L213" s="5"/>
      <c r="M213" s="5"/>
      <c r="N213" s="5"/>
      <c r="O213" s="5"/>
      <c r="P213" s="5"/>
      <c r="Q213" s="5"/>
      <c r="R213" s="5"/>
      <c r="S213" s="5"/>
      <c r="T213" s="5"/>
      <c r="U213" s="5"/>
      <c r="V213" s="57"/>
      <c r="W213" s="5"/>
      <c r="X213" s="5"/>
    </row>
    <row r="214" spans="1:24" x14ac:dyDescent="0.2">
      <c r="A214" s="5"/>
      <c r="B214" s="5"/>
      <c r="C214" s="5"/>
      <c r="D214" s="5"/>
      <c r="E214" s="5"/>
      <c r="F214" s="5"/>
      <c r="G214" s="5"/>
      <c r="H214" s="5"/>
      <c r="I214" s="5"/>
      <c r="J214" s="5"/>
      <c r="K214" s="5"/>
      <c r="L214" s="5"/>
      <c r="M214" s="5"/>
      <c r="N214" s="5"/>
      <c r="O214" s="5"/>
      <c r="P214" s="5"/>
      <c r="Q214" s="5"/>
      <c r="R214" s="5"/>
      <c r="S214" s="5"/>
      <c r="T214" s="5"/>
      <c r="U214" s="5"/>
      <c r="V214" s="57"/>
      <c r="W214" s="5"/>
      <c r="X214" s="5"/>
    </row>
    <row r="215" spans="1:24" x14ac:dyDescent="0.2">
      <c r="A215" s="5"/>
      <c r="B215" s="5"/>
      <c r="C215" s="5"/>
      <c r="D215" s="5"/>
      <c r="E215" s="5"/>
      <c r="F215" s="5"/>
      <c r="G215" s="5"/>
      <c r="H215" s="5"/>
      <c r="I215" s="5"/>
      <c r="J215" s="5"/>
      <c r="K215" s="5"/>
      <c r="L215" s="5"/>
      <c r="M215" s="5"/>
      <c r="N215" s="5"/>
      <c r="O215" s="5"/>
      <c r="P215" s="5"/>
      <c r="Q215" s="5"/>
      <c r="R215" s="5"/>
      <c r="S215" s="5"/>
      <c r="T215" s="5"/>
      <c r="U215" s="5"/>
      <c r="V215" s="57"/>
      <c r="W215" s="5"/>
      <c r="X215" s="5"/>
    </row>
    <row r="216" spans="1:24" x14ac:dyDescent="0.2">
      <c r="A216" s="5"/>
      <c r="B216" s="5"/>
      <c r="C216" s="5"/>
      <c r="D216" s="5"/>
      <c r="E216" s="5"/>
      <c r="F216" s="5"/>
      <c r="G216" s="5"/>
      <c r="H216" s="5"/>
      <c r="I216" s="5"/>
      <c r="J216" s="5"/>
      <c r="K216" s="5"/>
      <c r="L216" s="5"/>
      <c r="M216" s="5"/>
      <c r="N216" s="5"/>
      <c r="O216" s="5"/>
      <c r="P216" s="5"/>
      <c r="Q216" s="5"/>
      <c r="R216" s="5"/>
      <c r="S216" s="5"/>
      <c r="T216" s="5"/>
      <c r="U216" s="5"/>
      <c r="V216" s="57"/>
      <c r="W216" s="5"/>
      <c r="X216" s="5"/>
    </row>
    <row r="217" spans="1:24" x14ac:dyDescent="0.2">
      <c r="A217" s="5"/>
      <c r="B217" s="5"/>
      <c r="C217" s="5"/>
      <c r="D217" s="5"/>
      <c r="E217" s="5"/>
      <c r="F217" s="5"/>
      <c r="G217" s="5"/>
      <c r="H217" s="5"/>
      <c r="I217" s="5"/>
      <c r="J217" s="5"/>
      <c r="K217" s="5"/>
      <c r="L217" s="5"/>
      <c r="M217" s="5"/>
      <c r="N217" s="5"/>
      <c r="O217" s="5"/>
      <c r="P217" s="5"/>
      <c r="Q217" s="5"/>
      <c r="R217" s="5"/>
      <c r="S217" s="5"/>
      <c r="T217" s="5"/>
      <c r="U217" s="5"/>
      <c r="V217" s="57"/>
      <c r="W217" s="5"/>
      <c r="X217" s="5"/>
    </row>
    <row r="218" spans="1:24" x14ac:dyDescent="0.2">
      <c r="A218" s="5"/>
      <c r="B218" s="5"/>
      <c r="C218" s="5"/>
      <c r="D218" s="5"/>
      <c r="E218" s="5"/>
      <c r="F218" s="5"/>
      <c r="G218" s="5"/>
      <c r="H218" s="5"/>
      <c r="I218" s="5"/>
      <c r="J218" s="5"/>
      <c r="K218" s="5"/>
      <c r="L218" s="5"/>
      <c r="M218" s="5"/>
      <c r="N218" s="5"/>
      <c r="O218" s="5"/>
      <c r="P218" s="5"/>
      <c r="Q218" s="5"/>
      <c r="R218" s="5"/>
      <c r="S218" s="5"/>
      <c r="T218" s="5"/>
      <c r="U218" s="5"/>
      <c r="V218" s="57"/>
      <c r="W218" s="5"/>
      <c r="X218" s="5"/>
    </row>
    <row r="219" spans="1:24" x14ac:dyDescent="0.2">
      <c r="A219" s="5"/>
      <c r="B219" s="5"/>
      <c r="C219" s="5"/>
      <c r="D219" s="5"/>
      <c r="E219" s="5"/>
      <c r="F219" s="5"/>
      <c r="G219" s="5"/>
      <c r="H219" s="5"/>
      <c r="I219" s="5"/>
      <c r="J219" s="5"/>
      <c r="K219" s="5"/>
      <c r="L219" s="5"/>
      <c r="M219" s="5"/>
      <c r="N219" s="5"/>
      <c r="O219" s="5"/>
      <c r="P219" s="5"/>
      <c r="Q219" s="5"/>
      <c r="R219" s="5"/>
      <c r="S219" s="5"/>
      <c r="T219" s="5"/>
      <c r="U219" s="5"/>
      <c r="V219" s="57"/>
      <c r="W219" s="5"/>
      <c r="X219" s="5"/>
    </row>
    <row r="220" spans="1:24" x14ac:dyDescent="0.2">
      <c r="A220" s="5"/>
      <c r="B220" s="5"/>
      <c r="C220" s="5"/>
      <c r="D220" s="5"/>
      <c r="E220" s="5"/>
      <c r="F220" s="5"/>
      <c r="G220" s="5"/>
      <c r="H220" s="5"/>
      <c r="I220" s="5"/>
      <c r="J220" s="5"/>
      <c r="K220" s="5"/>
      <c r="L220" s="5"/>
      <c r="M220" s="5"/>
      <c r="N220" s="5"/>
      <c r="O220" s="5"/>
      <c r="P220" s="5"/>
      <c r="Q220" s="5"/>
      <c r="R220" s="5"/>
      <c r="S220" s="5"/>
      <c r="T220" s="5"/>
      <c r="U220" s="5"/>
      <c r="V220" s="57"/>
      <c r="W220" s="5"/>
      <c r="X220" s="5"/>
    </row>
    <row r="221" spans="1:24" x14ac:dyDescent="0.2">
      <c r="A221" s="5"/>
      <c r="B221" s="5"/>
      <c r="C221" s="5"/>
      <c r="D221" s="5"/>
      <c r="E221" s="5"/>
      <c r="F221" s="5"/>
      <c r="G221" s="5"/>
      <c r="H221" s="5"/>
      <c r="I221" s="5"/>
      <c r="J221" s="5"/>
      <c r="K221" s="5"/>
      <c r="L221" s="5"/>
      <c r="M221" s="5"/>
      <c r="N221" s="5"/>
      <c r="O221" s="5"/>
      <c r="P221" s="5"/>
      <c r="Q221" s="5"/>
      <c r="R221" s="5"/>
      <c r="S221" s="5"/>
      <c r="T221" s="5"/>
      <c r="U221" s="5"/>
      <c r="V221" s="57"/>
      <c r="W221" s="5"/>
      <c r="X221" s="5"/>
    </row>
    <row r="222" spans="1:24" x14ac:dyDescent="0.2">
      <c r="A222" s="5"/>
      <c r="B222" s="5"/>
      <c r="C222" s="5"/>
      <c r="D222" s="5"/>
      <c r="E222" s="5"/>
      <c r="F222" s="5"/>
      <c r="G222" s="5"/>
      <c r="H222" s="5"/>
      <c r="I222" s="5"/>
      <c r="J222" s="5"/>
      <c r="K222" s="5"/>
      <c r="L222" s="5"/>
      <c r="M222" s="5"/>
      <c r="N222" s="5"/>
      <c r="O222" s="5"/>
      <c r="P222" s="5"/>
      <c r="Q222" s="5"/>
      <c r="R222" s="5"/>
      <c r="S222" s="5"/>
      <c r="T222" s="5"/>
      <c r="U222" s="5"/>
      <c r="V222" s="57"/>
      <c r="W222" s="5"/>
      <c r="X222" s="5"/>
    </row>
    <row r="223" spans="1:24" x14ac:dyDescent="0.2">
      <c r="A223" s="5"/>
      <c r="B223" s="5"/>
      <c r="C223" s="5"/>
      <c r="D223" s="5"/>
      <c r="E223" s="5"/>
      <c r="F223" s="5"/>
      <c r="G223" s="5"/>
      <c r="H223" s="5"/>
      <c r="I223" s="5"/>
      <c r="J223" s="5"/>
      <c r="K223" s="5"/>
      <c r="L223" s="5"/>
      <c r="M223" s="5"/>
      <c r="N223" s="5"/>
      <c r="O223" s="5"/>
      <c r="P223" s="5"/>
      <c r="Q223" s="5"/>
      <c r="R223" s="5"/>
      <c r="S223" s="5"/>
      <c r="T223" s="5"/>
      <c r="U223" s="5"/>
      <c r="V223" s="57"/>
      <c r="W223" s="5"/>
      <c r="X223" s="5"/>
    </row>
    <row r="224" spans="1:24" x14ac:dyDescent="0.2">
      <c r="A224" s="5"/>
      <c r="B224" s="5"/>
      <c r="C224" s="5"/>
      <c r="D224" s="5"/>
      <c r="E224" s="5"/>
      <c r="F224" s="5"/>
      <c r="G224" s="5"/>
      <c r="H224" s="5"/>
      <c r="I224" s="5"/>
      <c r="J224" s="5"/>
      <c r="K224" s="5"/>
      <c r="L224" s="5"/>
      <c r="M224" s="5"/>
      <c r="N224" s="5"/>
      <c r="O224" s="5"/>
      <c r="P224" s="5"/>
      <c r="Q224" s="5"/>
      <c r="R224" s="5"/>
      <c r="S224" s="5"/>
      <c r="T224" s="5"/>
      <c r="U224" s="5"/>
      <c r="V224" s="57"/>
      <c r="W224" s="5"/>
      <c r="X224" s="5"/>
    </row>
    <row r="225" spans="1:24" x14ac:dyDescent="0.2">
      <c r="A225" s="5"/>
      <c r="B225" s="5"/>
      <c r="C225" s="5"/>
      <c r="D225" s="5"/>
      <c r="E225" s="5"/>
      <c r="F225" s="5"/>
      <c r="G225" s="5"/>
      <c r="H225" s="5"/>
      <c r="I225" s="5"/>
      <c r="J225" s="5"/>
      <c r="K225" s="5"/>
      <c r="L225" s="5"/>
      <c r="M225" s="5"/>
      <c r="N225" s="5"/>
      <c r="O225" s="5"/>
      <c r="P225" s="5"/>
      <c r="Q225" s="5"/>
      <c r="R225" s="5"/>
      <c r="S225" s="5"/>
      <c r="T225" s="5"/>
      <c r="U225" s="5"/>
      <c r="V225" s="57"/>
      <c r="W225" s="5"/>
      <c r="X225" s="5"/>
    </row>
    <row r="226" spans="1:24" x14ac:dyDescent="0.2">
      <c r="A226" s="5"/>
      <c r="B226" s="5"/>
      <c r="C226" s="5"/>
      <c r="D226" s="5"/>
      <c r="E226" s="5"/>
      <c r="F226" s="5"/>
      <c r="G226" s="5"/>
      <c r="H226" s="5"/>
      <c r="I226" s="5"/>
      <c r="J226" s="5"/>
      <c r="K226" s="5"/>
      <c r="L226" s="5"/>
      <c r="M226" s="5"/>
      <c r="N226" s="5"/>
      <c r="O226" s="5"/>
      <c r="P226" s="5"/>
      <c r="Q226" s="5"/>
      <c r="R226" s="5"/>
      <c r="S226" s="5"/>
      <c r="T226" s="5"/>
      <c r="U226" s="5"/>
      <c r="V226" s="57"/>
      <c r="W226" s="5"/>
      <c r="X226" s="5"/>
    </row>
    <row r="227" spans="1:24" x14ac:dyDescent="0.2">
      <c r="A227" s="5"/>
      <c r="B227" s="5"/>
      <c r="C227" s="5"/>
      <c r="D227" s="5"/>
      <c r="E227" s="5"/>
      <c r="F227" s="5"/>
      <c r="G227" s="5"/>
      <c r="H227" s="5"/>
      <c r="I227" s="5"/>
      <c r="J227" s="5"/>
      <c r="K227" s="5"/>
      <c r="L227" s="5"/>
      <c r="M227" s="5"/>
      <c r="N227" s="5"/>
      <c r="O227" s="5"/>
      <c r="P227" s="5"/>
      <c r="Q227" s="5"/>
      <c r="R227" s="5"/>
      <c r="S227" s="5"/>
      <c r="T227" s="5"/>
      <c r="U227" s="5"/>
      <c r="V227" s="57"/>
      <c r="W227" s="5"/>
      <c r="X227" s="5"/>
    </row>
    <row r="228" spans="1:24" x14ac:dyDescent="0.2">
      <c r="A228" s="5"/>
      <c r="B228" s="5"/>
      <c r="C228" s="5"/>
      <c r="D228" s="5"/>
      <c r="E228" s="5"/>
      <c r="F228" s="5"/>
      <c r="G228" s="5"/>
      <c r="H228" s="5"/>
      <c r="I228" s="5"/>
      <c r="J228" s="5"/>
      <c r="K228" s="5"/>
      <c r="L228" s="5"/>
      <c r="M228" s="5"/>
      <c r="N228" s="5"/>
      <c r="O228" s="5"/>
      <c r="P228" s="5"/>
      <c r="Q228" s="5"/>
      <c r="R228" s="5"/>
      <c r="S228" s="5"/>
      <c r="T228" s="5"/>
      <c r="U228" s="5"/>
      <c r="V228" s="57"/>
      <c r="W228" s="5"/>
      <c r="X228" s="5"/>
    </row>
    <row r="229" spans="1:24" x14ac:dyDescent="0.2">
      <c r="A229" s="5"/>
      <c r="B229" s="5"/>
      <c r="C229" s="5"/>
      <c r="D229" s="5"/>
      <c r="E229" s="5"/>
      <c r="F229" s="5"/>
      <c r="G229" s="5"/>
      <c r="H229" s="5"/>
      <c r="I229" s="5"/>
      <c r="J229" s="5"/>
      <c r="K229" s="5"/>
      <c r="L229" s="5"/>
      <c r="M229" s="5"/>
      <c r="N229" s="5"/>
      <c r="O229" s="5"/>
      <c r="P229" s="5"/>
      <c r="Q229" s="5"/>
      <c r="R229" s="5"/>
      <c r="S229" s="5"/>
      <c r="T229" s="5"/>
      <c r="U229" s="5"/>
      <c r="V229" s="57"/>
      <c r="W229" s="5"/>
      <c r="X229" s="5"/>
    </row>
    <row r="230" spans="1:24" x14ac:dyDescent="0.2">
      <c r="A230" s="5"/>
      <c r="B230" s="5"/>
      <c r="C230" s="5"/>
      <c r="D230" s="5"/>
      <c r="E230" s="5"/>
      <c r="F230" s="5"/>
      <c r="G230" s="5"/>
      <c r="H230" s="5"/>
      <c r="I230" s="5"/>
      <c r="J230" s="5"/>
      <c r="K230" s="5"/>
      <c r="L230" s="5"/>
      <c r="M230" s="5"/>
      <c r="N230" s="5"/>
      <c r="O230" s="5"/>
      <c r="P230" s="5"/>
      <c r="Q230" s="5"/>
      <c r="R230" s="5"/>
      <c r="S230" s="5"/>
      <c r="T230" s="5"/>
      <c r="U230" s="5"/>
      <c r="V230" s="57"/>
      <c r="W230" s="5"/>
      <c r="X230" s="5"/>
    </row>
    <row r="231" spans="1:24" x14ac:dyDescent="0.2">
      <c r="A231" s="5"/>
      <c r="B231" s="5"/>
      <c r="C231" s="5"/>
      <c r="D231" s="5"/>
      <c r="E231" s="5"/>
      <c r="F231" s="5"/>
      <c r="G231" s="5"/>
      <c r="H231" s="5"/>
      <c r="I231" s="5"/>
      <c r="J231" s="5"/>
      <c r="K231" s="5"/>
      <c r="L231" s="5"/>
      <c r="M231" s="5"/>
      <c r="N231" s="5"/>
      <c r="O231" s="5"/>
      <c r="P231" s="5"/>
      <c r="Q231" s="5"/>
      <c r="R231" s="5"/>
      <c r="S231" s="5"/>
      <c r="T231" s="5"/>
      <c r="U231" s="5"/>
      <c r="V231" s="57"/>
      <c r="W231" s="5"/>
      <c r="X231" s="5"/>
    </row>
    <row r="232" spans="1:24" x14ac:dyDescent="0.2">
      <c r="A232" s="5"/>
      <c r="B232" s="5"/>
      <c r="C232" s="5"/>
      <c r="D232" s="5"/>
      <c r="E232" s="5"/>
      <c r="F232" s="5"/>
      <c r="G232" s="5"/>
      <c r="H232" s="5"/>
      <c r="I232" s="5"/>
      <c r="J232" s="5"/>
      <c r="K232" s="5"/>
      <c r="L232" s="5"/>
      <c r="M232" s="5"/>
      <c r="N232" s="5"/>
      <c r="O232" s="5"/>
      <c r="P232" s="5"/>
      <c r="Q232" s="5"/>
      <c r="R232" s="5"/>
      <c r="S232" s="5"/>
      <c r="T232" s="5"/>
      <c r="U232" s="5"/>
      <c r="V232" s="57"/>
      <c r="W232" s="5"/>
      <c r="X232" s="5"/>
    </row>
    <row r="233" spans="1:24" x14ac:dyDescent="0.2">
      <c r="A233" s="5"/>
      <c r="B233" s="5"/>
      <c r="C233" s="5"/>
      <c r="D233" s="5"/>
      <c r="E233" s="5"/>
      <c r="F233" s="5"/>
      <c r="G233" s="5"/>
      <c r="H233" s="5"/>
      <c r="I233" s="5"/>
      <c r="J233" s="5"/>
      <c r="K233" s="5"/>
      <c r="L233" s="5"/>
      <c r="M233" s="5"/>
      <c r="N233" s="5"/>
      <c r="O233" s="5"/>
      <c r="P233" s="5"/>
      <c r="Q233" s="5"/>
      <c r="R233" s="5"/>
      <c r="S233" s="5"/>
      <c r="T233" s="5"/>
      <c r="U233" s="5"/>
      <c r="V233" s="57"/>
      <c r="W233" s="5"/>
      <c r="X233" s="5"/>
    </row>
    <row r="234" spans="1:24" x14ac:dyDescent="0.2">
      <c r="A234" s="5"/>
      <c r="B234" s="5"/>
      <c r="C234" s="5"/>
      <c r="D234" s="5"/>
      <c r="E234" s="5"/>
      <c r="F234" s="5"/>
      <c r="G234" s="5"/>
      <c r="H234" s="5"/>
      <c r="I234" s="5"/>
      <c r="J234" s="5"/>
      <c r="K234" s="5"/>
      <c r="L234" s="5"/>
      <c r="M234" s="5"/>
      <c r="N234" s="5"/>
      <c r="O234" s="5"/>
      <c r="P234" s="5"/>
      <c r="Q234" s="5"/>
      <c r="R234" s="5"/>
      <c r="S234" s="5"/>
      <c r="T234" s="5"/>
      <c r="U234" s="5"/>
      <c r="V234" s="57"/>
      <c r="W234" s="5"/>
      <c r="X234" s="5"/>
    </row>
    <row r="235" spans="1:24" x14ac:dyDescent="0.2">
      <c r="A235" s="5"/>
      <c r="B235" s="5"/>
      <c r="C235" s="5"/>
      <c r="D235" s="5"/>
      <c r="E235" s="5"/>
      <c r="F235" s="5"/>
      <c r="G235" s="5"/>
      <c r="H235" s="5"/>
      <c r="I235" s="5"/>
      <c r="J235" s="5"/>
      <c r="K235" s="5"/>
      <c r="L235" s="5"/>
      <c r="M235" s="5"/>
      <c r="N235" s="5"/>
      <c r="O235" s="5"/>
      <c r="P235" s="5"/>
      <c r="Q235" s="5"/>
      <c r="R235" s="5"/>
      <c r="S235" s="5"/>
      <c r="T235" s="5"/>
      <c r="U235" s="5"/>
      <c r="V235" s="57"/>
      <c r="W235" s="5"/>
      <c r="X235" s="5"/>
    </row>
    <row r="236" spans="1:24" x14ac:dyDescent="0.2">
      <c r="A236" s="5"/>
      <c r="B236" s="5"/>
      <c r="C236" s="5"/>
      <c r="D236" s="5"/>
      <c r="E236" s="5"/>
      <c r="F236" s="5"/>
      <c r="G236" s="5"/>
      <c r="H236" s="5"/>
      <c r="I236" s="5"/>
      <c r="J236" s="5"/>
      <c r="K236" s="5"/>
      <c r="L236" s="5"/>
      <c r="M236" s="5"/>
      <c r="N236" s="5"/>
      <c r="O236" s="5"/>
      <c r="P236" s="5"/>
      <c r="Q236" s="5"/>
      <c r="R236" s="5"/>
      <c r="S236" s="5"/>
      <c r="T236" s="5"/>
      <c r="U236" s="5"/>
      <c r="V236" s="57"/>
      <c r="W236" s="5"/>
      <c r="X236" s="5"/>
    </row>
    <row r="237" spans="1:24" x14ac:dyDescent="0.2">
      <c r="A237" s="5"/>
      <c r="B237" s="5"/>
      <c r="C237" s="5"/>
      <c r="D237" s="5"/>
      <c r="E237" s="5"/>
      <c r="F237" s="5"/>
      <c r="G237" s="5"/>
      <c r="H237" s="5"/>
      <c r="I237" s="5"/>
      <c r="J237" s="5"/>
      <c r="K237" s="5"/>
      <c r="L237" s="5"/>
      <c r="M237" s="5"/>
      <c r="N237" s="5"/>
      <c r="O237" s="5"/>
      <c r="P237" s="5"/>
      <c r="Q237" s="5"/>
      <c r="R237" s="5"/>
      <c r="S237" s="5"/>
      <c r="T237" s="5"/>
      <c r="U237" s="5"/>
      <c r="V237" s="57"/>
      <c r="W237" s="5"/>
      <c r="X237" s="5"/>
    </row>
    <row r="238" spans="1:24" x14ac:dyDescent="0.2">
      <c r="A238" s="5"/>
      <c r="B238" s="5"/>
      <c r="C238" s="5"/>
      <c r="D238" s="5"/>
      <c r="E238" s="5"/>
      <c r="F238" s="5"/>
      <c r="G238" s="5"/>
      <c r="H238" s="5"/>
      <c r="I238" s="5"/>
      <c r="J238" s="5"/>
      <c r="K238" s="5"/>
      <c r="L238" s="5"/>
      <c r="M238" s="5"/>
      <c r="N238" s="5"/>
      <c r="O238" s="5"/>
      <c r="P238" s="5"/>
      <c r="Q238" s="5"/>
      <c r="R238" s="5"/>
      <c r="S238" s="5"/>
      <c r="T238" s="5"/>
      <c r="U238" s="5"/>
      <c r="V238" s="57"/>
      <c r="W238" s="5"/>
      <c r="X238" s="5"/>
    </row>
    <row r="239" spans="1:24" x14ac:dyDescent="0.2">
      <c r="A239" s="5"/>
      <c r="B239" s="5"/>
      <c r="C239" s="5"/>
      <c r="D239" s="5"/>
      <c r="E239" s="5"/>
      <c r="F239" s="5"/>
      <c r="G239" s="5"/>
      <c r="H239" s="5"/>
      <c r="I239" s="5"/>
      <c r="J239" s="5"/>
      <c r="K239" s="5"/>
      <c r="L239" s="5"/>
      <c r="M239" s="5"/>
      <c r="N239" s="5"/>
      <c r="O239" s="5"/>
      <c r="P239" s="5"/>
      <c r="Q239" s="5"/>
      <c r="R239" s="5"/>
      <c r="S239" s="5"/>
      <c r="T239" s="5"/>
      <c r="U239" s="5"/>
      <c r="V239" s="57"/>
      <c r="W239" s="5"/>
      <c r="X239" s="5"/>
    </row>
    <row r="240" spans="1:24" x14ac:dyDescent="0.2">
      <c r="A240" s="5"/>
      <c r="B240" s="5"/>
      <c r="C240" s="5"/>
      <c r="D240" s="5"/>
      <c r="E240" s="5"/>
      <c r="F240" s="5"/>
      <c r="G240" s="5"/>
      <c r="H240" s="5"/>
      <c r="I240" s="5"/>
      <c r="J240" s="5"/>
      <c r="K240" s="5"/>
      <c r="L240" s="5"/>
      <c r="M240" s="5"/>
      <c r="N240" s="5"/>
      <c r="O240" s="5"/>
      <c r="P240" s="5"/>
      <c r="Q240" s="5"/>
      <c r="R240" s="5"/>
      <c r="S240" s="5"/>
      <c r="T240" s="5"/>
      <c r="U240" s="5"/>
      <c r="V240" s="57"/>
      <c r="W240" s="5"/>
      <c r="X240" s="5"/>
    </row>
    <row r="241" spans="1:24" x14ac:dyDescent="0.2">
      <c r="A241" s="5"/>
      <c r="B241" s="5"/>
      <c r="C241" s="5"/>
      <c r="D241" s="5"/>
      <c r="E241" s="5"/>
      <c r="F241" s="5"/>
      <c r="G241" s="5"/>
      <c r="H241" s="5"/>
      <c r="I241" s="5"/>
      <c r="J241" s="5"/>
      <c r="K241" s="5"/>
      <c r="L241" s="5"/>
      <c r="M241" s="5"/>
      <c r="N241" s="5"/>
      <c r="O241" s="5"/>
      <c r="P241" s="5"/>
      <c r="Q241" s="5"/>
      <c r="R241" s="5"/>
      <c r="S241" s="5"/>
      <c r="T241" s="5"/>
      <c r="U241" s="5"/>
      <c r="V241" s="57"/>
      <c r="W241" s="5"/>
      <c r="X241" s="5"/>
    </row>
    <row r="242" spans="1:24" x14ac:dyDescent="0.2">
      <c r="A242" s="5"/>
      <c r="B242" s="5"/>
      <c r="C242" s="5"/>
      <c r="D242" s="5"/>
      <c r="E242" s="5"/>
      <c r="F242" s="5"/>
      <c r="G242" s="5"/>
      <c r="H242" s="5"/>
      <c r="I242" s="5"/>
      <c r="J242" s="5"/>
      <c r="K242" s="5"/>
      <c r="L242" s="5"/>
      <c r="M242" s="5"/>
      <c r="N242" s="5"/>
      <c r="O242" s="5"/>
      <c r="P242" s="5"/>
      <c r="Q242" s="5"/>
      <c r="R242" s="5"/>
      <c r="S242" s="5"/>
      <c r="T242" s="5"/>
      <c r="U242" s="5"/>
      <c r="V242" s="57"/>
      <c r="W242" s="5"/>
      <c r="X242" s="5"/>
    </row>
    <row r="243" spans="1:24" x14ac:dyDescent="0.2">
      <c r="A243" s="5"/>
      <c r="B243" s="5"/>
      <c r="C243" s="5"/>
      <c r="D243" s="5"/>
      <c r="E243" s="5"/>
      <c r="F243" s="5"/>
      <c r="G243" s="5"/>
      <c r="H243" s="5"/>
      <c r="I243" s="5"/>
      <c r="J243" s="5"/>
      <c r="K243" s="5"/>
      <c r="L243" s="5"/>
      <c r="M243" s="5"/>
      <c r="N243" s="5"/>
      <c r="O243" s="5"/>
      <c r="P243" s="5"/>
      <c r="Q243" s="5"/>
      <c r="R243" s="5"/>
      <c r="S243" s="5"/>
      <c r="T243" s="5"/>
      <c r="U243" s="5"/>
      <c r="V243" s="57"/>
      <c r="W243" s="5"/>
      <c r="X243" s="5"/>
    </row>
    <row r="244" spans="1:24" x14ac:dyDescent="0.2">
      <c r="A244" s="5"/>
      <c r="B244" s="5"/>
      <c r="C244" s="5"/>
      <c r="D244" s="5"/>
      <c r="E244" s="5"/>
      <c r="F244" s="5"/>
      <c r="G244" s="5"/>
      <c r="H244" s="5"/>
      <c r="I244" s="5"/>
      <c r="J244" s="5"/>
      <c r="K244" s="5"/>
      <c r="L244" s="5"/>
      <c r="M244" s="5"/>
      <c r="N244" s="5"/>
      <c r="O244" s="5"/>
      <c r="P244" s="5"/>
      <c r="Q244" s="5"/>
      <c r="R244" s="5"/>
      <c r="S244" s="5"/>
      <c r="T244" s="5"/>
      <c r="U244" s="5"/>
      <c r="V244" s="57"/>
      <c r="W244" s="5"/>
      <c r="X244" s="5"/>
    </row>
    <row r="245" spans="1:24" x14ac:dyDescent="0.2">
      <c r="A245" s="5"/>
      <c r="B245" s="5"/>
      <c r="C245" s="5"/>
      <c r="D245" s="5"/>
      <c r="E245" s="5"/>
      <c r="F245" s="5"/>
      <c r="G245" s="5"/>
      <c r="H245" s="5"/>
      <c r="I245" s="5"/>
      <c r="J245" s="5"/>
      <c r="K245" s="5"/>
      <c r="L245" s="5"/>
      <c r="M245" s="5"/>
      <c r="N245" s="5"/>
      <c r="O245" s="5"/>
      <c r="P245" s="5"/>
      <c r="Q245" s="5"/>
      <c r="R245" s="5"/>
      <c r="S245" s="5"/>
      <c r="T245" s="5"/>
      <c r="U245" s="5"/>
      <c r="V245" s="57"/>
      <c r="W245" s="5"/>
      <c r="X245" s="5"/>
    </row>
    <row r="246" spans="1:24" x14ac:dyDescent="0.2">
      <c r="A246" s="5"/>
      <c r="B246" s="5"/>
      <c r="C246" s="5"/>
      <c r="D246" s="5"/>
      <c r="E246" s="5"/>
      <c r="F246" s="5"/>
      <c r="G246" s="5"/>
      <c r="H246" s="5"/>
      <c r="I246" s="5"/>
      <c r="J246" s="5"/>
      <c r="K246" s="5"/>
      <c r="L246" s="5"/>
      <c r="M246" s="5"/>
      <c r="N246" s="5"/>
      <c r="O246" s="5"/>
      <c r="P246" s="5"/>
      <c r="Q246" s="5"/>
      <c r="R246" s="5"/>
      <c r="S246" s="5"/>
      <c r="T246" s="5"/>
      <c r="U246" s="5"/>
      <c r="V246" s="57"/>
      <c r="W246" s="5"/>
      <c r="X246" s="5"/>
    </row>
    <row r="247" spans="1:24" x14ac:dyDescent="0.2">
      <c r="A247" s="5"/>
      <c r="B247" s="5"/>
      <c r="C247" s="5"/>
      <c r="D247" s="5"/>
      <c r="E247" s="5"/>
      <c r="F247" s="5"/>
      <c r="G247" s="5"/>
      <c r="H247" s="5"/>
      <c r="I247" s="5"/>
      <c r="J247" s="5"/>
      <c r="K247" s="5"/>
      <c r="L247" s="5"/>
      <c r="M247" s="5"/>
      <c r="N247" s="5"/>
      <c r="O247" s="5"/>
      <c r="P247" s="5"/>
      <c r="Q247" s="5"/>
      <c r="R247" s="5"/>
      <c r="S247" s="5"/>
      <c r="T247" s="5"/>
      <c r="U247" s="5"/>
      <c r="V247" s="57"/>
      <c r="W247" s="5"/>
      <c r="X247" s="5"/>
    </row>
    <row r="248" spans="1:24" x14ac:dyDescent="0.2">
      <c r="A248" s="5"/>
      <c r="B248" s="5"/>
      <c r="C248" s="5"/>
      <c r="D248" s="5"/>
      <c r="E248" s="5"/>
      <c r="F248" s="5"/>
      <c r="G248" s="5"/>
      <c r="H248" s="5"/>
      <c r="I248" s="5"/>
      <c r="J248" s="5"/>
      <c r="K248" s="5"/>
      <c r="L248" s="5"/>
      <c r="M248" s="5"/>
      <c r="N248" s="5"/>
      <c r="O248" s="5"/>
      <c r="P248" s="5"/>
      <c r="Q248" s="5"/>
      <c r="R248" s="5"/>
      <c r="S248" s="5"/>
      <c r="T248" s="5"/>
      <c r="U248" s="5"/>
      <c r="V248" s="57"/>
      <c r="W248" s="5"/>
      <c r="X248" s="5"/>
    </row>
    <row r="249" spans="1:24" x14ac:dyDescent="0.2">
      <c r="A249" s="5"/>
      <c r="B249" s="5"/>
      <c r="C249" s="5"/>
      <c r="D249" s="5"/>
      <c r="E249" s="5"/>
      <c r="F249" s="5"/>
      <c r="G249" s="5"/>
      <c r="H249" s="5"/>
      <c r="I249" s="5"/>
      <c r="J249" s="5"/>
      <c r="K249" s="5"/>
      <c r="L249" s="5"/>
      <c r="M249" s="5"/>
      <c r="N249" s="5"/>
      <c r="O249" s="5"/>
      <c r="P249" s="5"/>
      <c r="Q249" s="5"/>
      <c r="R249" s="5"/>
      <c r="S249" s="5"/>
      <c r="T249" s="5"/>
      <c r="U249" s="5"/>
      <c r="V249" s="57"/>
      <c r="W249" s="5"/>
      <c r="X249" s="5"/>
    </row>
    <row r="250" spans="1:24" x14ac:dyDescent="0.2">
      <c r="A250" s="5"/>
      <c r="B250" s="5"/>
      <c r="C250" s="5"/>
      <c r="D250" s="5"/>
      <c r="E250" s="5"/>
      <c r="F250" s="5"/>
      <c r="G250" s="5"/>
      <c r="H250" s="5"/>
      <c r="I250" s="5"/>
      <c r="J250" s="5"/>
      <c r="K250" s="5"/>
      <c r="L250" s="5"/>
      <c r="M250" s="5"/>
      <c r="N250" s="5"/>
      <c r="O250" s="5"/>
      <c r="P250" s="5"/>
      <c r="Q250" s="5"/>
      <c r="R250" s="5"/>
      <c r="S250" s="5"/>
      <c r="T250" s="5"/>
      <c r="U250" s="5"/>
      <c r="V250" s="57"/>
      <c r="W250" s="5"/>
      <c r="X250" s="5"/>
    </row>
    <row r="251" spans="1:24" x14ac:dyDescent="0.2">
      <c r="A251" s="5"/>
      <c r="B251" s="5"/>
      <c r="C251" s="5"/>
      <c r="D251" s="5"/>
      <c r="E251" s="5"/>
      <c r="F251" s="5"/>
      <c r="G251" s="5"/>
      <c r="H251" s="5"/>
      <c r="I251" s="5"/>
      <c r="J251" s="5"/>
      <c r="K251" s="5"/>
      <c r="L251" s="5"/>
      <c r="M251" s="5"/>
      <c r="N251" s="5"/>
      <c r="O251" s="5"/>
      <c r="P251" s="5"/>
      <c r="Q251" s="5"/>
      <c r="R251" s="5"/>
      <c r="S251" s="5"/>
      <c r="T251" s="5"/>
      <c r="U251" s="5"/>
      <c r="V251" s="57"/>
      <c r="W251" s="5"/>
      <c r="X251" s="5"/>
    </row>
    <row r="252" spans="1:24" x14ac:dyDescent="0.2">
      <c r="A252" s="5"/>
      <c r="B252" s="5"/>
      <c r="C252" s="5"/>
      <c r="D252" s="5"/>
      <c r="E252" s="5"/>
      <c r="F252" s="5"/>
      <c r="G252" s="5"/>
      <c r="H252" s="5"/>
      <c r="I252" s="5"/>
      <c r="J252" s="5"/>
      <c r="K252" s="5"/>
      <c r="L252" s="5"/>
      <c r="M252" s="5"/>
      <c r="N252" s="5"/>
      <c r="O252" s="5"/>
      <c r="P252" s="5"/>
      <c r="Q252" s="5"/>
      <c r="R252" s="5"/>
      <c r="S252" s="5"/>
      <c r="T252" s="5"/>
      <c r="U252" s="5"/>
      <c r="V252" s="57"/>
      <c r="W252" s="5"/>
      <c r="X252" s="5"/>
    </row>
    <row r="253" spans="1:24" x14ac:dyDescent="0.2">
      <c r="A253" s="5"/>
      <c r="B253" s="5"/>
      <c r="C253" s="5"/>
      <c r="D253" s="5"/>
      <c r="E253" s="5"/>
      <c r="F253" s="5"/>
      <c r="G253" s="5"/>
      <c r="H253" s="5"/>
      <c r="I253" s="5"/>
      <c r="J253" s="5"/>
      <c r="K253" s="5"/>
      <c r="L253" s="5"/>
      <c r="M253" s="5"/>
      <c r="N253" s="5"/>
      <c r="O253" s="5"/>
      <c r="P253" s="5"/>
      <c r="Q253" s="5"/>
      <c r="R253" s="5"/>
      <c r="S253" s="5"/>
      <c r="T253" s="5"/>
      <c r="U253" s="5"/>
      <c r="V253" s="57"/>
      <c r="W253" s="5"/>
      <c r="X253" s="5"/>
    </row>
    <row r="254" spans="1:24" x14ac:dyDescent="0.2">
      <c r="A254" s="5"/>
      <c r="B254" s="5"/>
      <c r="C254" s="5"/>
      <c r="D254" s="5"/>
      <c r="E254" s="5"/>
      <c r="F254" s="5"/>
      <c r="G254" s="5"/>
      <c r="H254" s="5"/>
      <c r="I254" s="5"/>
      <c r="J254" s="5"/>
      <c r="K254" s="5"/>
      <c r="L254" s="5"/>
      <c r="M254" s="5"/>
      <c r="N254" s="5"/>
      <c r="O254" s="5"/>
      <c r="P254" s="5"/>
      <c r="Q254" s="5"/>
      <c r="R254" s="5"/>
      <c r="S254" s="5"/>
      <c r="T254" s="5"/>
      <c r="U254" s="5"/>
      <c r="V254" s="57"/>
      <c r="W254" s="5"/>
      <c r="X254" s="5"/>
    </row>
    <row r="255" spans="1:24" x14ac:dyDescent="0.2">
      <c r="A255" s="5"/>
      <c r="B255" s="5"/>
      <c r="C255" s="5"/>
      <c r="D255" s="5"/>
      <c r="E255" s="5"/>
      <c r="F255" s="5"/>
      <c r="G255" s="5"/>
      <c r="H255" s="5"/>
      <c r="I255" s="5"/>
      <c r="J255" s="5"/>
      <c r="K255" s="5"/>
      <c r="L255" s="5"/>
      <c r="M255" s="5"/>
      <c r="N255" s="5"/>
      <c r="O255" s="5"/>
      <c r="P255" s="5"/>
      <c r="Q255" s="5"/>
      <c r="R255" s="5"/>
      <c r="S255" s="5"/>
      <c r="T255" s="5"/>
      <c r="U255" s="5"/>
      <c r="V255" s="57"/>
      <c r="W255" s="5"/>
      <c r="X255" s="5"/>
    </row>
    <row r="256" spans="1:24" x14ac:dyDescent="0.2">
      <c r="A256" s="5"/>
      <c r="B256" s="5"/>
      <c r="C256" s="5"/>
      <c r="D256" s="5"/>
      <c r="E256" s="5"/>
      <c r="F256" s="5"/>
      <c r="G256" s="5"/>
      <c r="H256" s="5"/>
      <c r="I256" s="5"/>
      <c r="J256" s="5"/>
      <c r="K256" s="5"/>
      <c r="L256" s="5"/>
      <c r="M256" s="5"/>
      <c r="N256" s="5"/>
      <c r="O256" s="5"/>
      <c r="P256" s="5"/>
      <c r="Q256" s="5"/>
      <c r="R256" s="5"/>
      <c r="S256" s="5"/>
      <c r="T256" s="5"/>
      <c r="U256" s="5"/>
      <c r="V256" s="57"/>
      <c r="W256" s="5"/>
      <c r="X256" s="5"/>
    </row>
    <row r="257" spans="1:24" x14ac:dyDescent="0.2">
      <c r="A257" s="5"/>
      <c r="B257" s="5"/>
      <c r="C257" s="5"/>
      <c r="D257" s="5"/>
      <c r="E257" s="5"/>
      <c r="F257" s="5"/>
      <c r="G257" s="5"/>
      <c r="H257" s="5"/>
      <c r="I257" s="5"/>
      <c r="J257" s="5"/>
      <c r="K257" s="5"/>
      <c r="L257" s="5"/>
      <c r="M257" s="5"/>
      <c r="N257" s="5"/>
      <c r="O257" s="5"/>
      <c r="P257" s="5"/>
      <c r="Q257" s="5"/>
      <c r="R257" s="5"/>
      <c r="S257" s="5"/>
      <c r="T257" s="5"/>
      <c r="U257" s="5"/>
      <c r="V257" s="57"/>
      <c r="W257" s="5"/>
      <c r="X257" s="5"/>
    </row>
    <row r="258" spans="1:24" x14ac:dyDescent="0.2">
      <c r="A258" s="5"/>
      <c r="B258" s="5"/>
      <c r="C258" s="5"/>
      <c r="D258" s="5"/>
      <c r="E258" s="5"/>
      <c r="F258" s="5"/>
      <c r="G258" s="5"/>
      <c r="H258" s="5"/>
      <c r="I258" s="5"/>
      <c r="J258" s="5"/>
      <c r="K258" s="5"/>
      <c r="L258" s="5"/>
      <c r="M258" s="5"/>
      <c r="N258" s="5"/>
      <c r="O258" s="5"/>
      <c r="P258" s="5"/>
      <c r="Q258" s="5"/>
      <c r="R258" s="5"/>
      <c r="S258" s="5"/>
      <c r="T258" s="5"/>
      <c r="U258" s="5"/>
      <c r="V258" s="57"/>
      <c r="W258" s="5"/>
      <c r="X258" s="5"/>
    </row>
    <row r="259" spans="1:24" x14ac:dyDescent="0.2">
      <c r="A259" s="5"/>
      <c r="B259" s="5"/>
      <c r="C259" s="5"/>
      <c r="D259" s="5"/>
      <c r="E259" s="5"/>
      <c r="F259" s="5"/>
      <c r="G259" s="5"/>
      <c r="H259" s="5"/>
      <c r="I259" s="5"/>
      <c r="J259" s="5"/>
      <c r="K259" s="5"/>
      <c r="L259" s="5"/>
      <c r="M259" s="5"/>
      <c r="N259" s="5"/>
      <c r="O259" s="5"/>
      <c r="P259" s="5"/>
      <c r="Q259" s="5"/>
      <c r="R259" s="5"/>
      <c r="S259" s="5"/>
      <c r="T259" s="5"/>
      <c r="U259" s="5"/>
      <c r="V259" s="57"/>
      <c r="W259" s="5"/>
      <c r="X259" s="5"/>
    </row>
    <row r="260" spans="1:24" x14ac:dyDescent="0.2">
      <c r="A260" s="5"/>
      <c r="B260" s="5"/>
      <c r="C260" s="5"/>
      <c r="D260" s="5"/>
      <c r="E260" s="5"/>
      <c r="F260" s="5"/>
      <c r="G260" s="5"/>
      <c r="H260" s="5"/>
      <c r="I260" s="5"/>
      <c r="J260" s="5"/>
      <c r="K260" s="5"/>
      <c r="L260" s="5"/>
      <c r="M260" s="5"/>
      <c r="N260" s="5"/>
      <c r="O260" s="5"/>
      <c r="P260" s="5"/>
      <c r="Q260" s="5"/>
      <c r="R260" s="5"/>
      <c r="S260" s="5"/>
      <c r="T260" s="5"/>
      <c r="U260" s="5"/>
      <c r="V260" s="57"/>
      <c r="W260" s="5"/>
      <c r="X260" s="5"/>
    </row>
    <row r="261" spans="1:24" x14ac:dyDescent="0.2">
      <c r="A261" s="5"/>
      <c r="B261" s="5"/>
      <c r="C261" s="5"/>
      <c r="D261" s="5"/>
      <c r="E261" s="5"/>
      <c r="F261" s="5"/>
      <c r="G261" s="5"/>
      <c r="H261" s="5"/>
      <c r="I261" s="5"/>
      <c r="J261" s="5"/>
      <c r="K261" s="5"/>
      <c r="L261" s="5"/>
      <c r="M261" s="5"/>
      <c r="N261" s="5"/>
      <c r="O261" s="5"/>
      <c r="P261" s="5"/>
      <c r="Q261" s="5"/>
      <c r="R261" s="5"/>
      <c r="S261" s="5"/>
      <c r="T261" s="5"/>
      <c r="U261" s="5"/>
      <c r="V261" s="57"/>
      <c r="W261" s="5"/>
      <c r="X261" s="5"/>
    </row>
    <row r="262" spans="1:24" x14ac:dyDescent="0.2">
      <c r="A262" s="5"/>
      <c r="B262" s="5"/>
      <c r="C262" s="5"/>
      <c r="D262" s="5"/>
      <c r="E262" s="5"/>
      <c r="F262" s="5"/>
      <c r="G262" s="5"/>
      <c r="H262" s="5"/>
      <c r="I262" s="5"/>
      <c r="J262" s="5"/>
      <c r="K262" s="5"/>
      <c r="L262" s="5"/>
      <c r="M262" s="5"/>
      <c r="N262" s="5"/>
      <c r="O262" s="5"/>
      <c r="P262" s="5"/>
      <c r="Q262" s="5"/>
      <c r="R262" s="5"/>
      <c r="S262" s="5"/>
      <c r="T262" s="5"/>
      <c r="U262" s="5"/>
      <c r="V262" s="57"/>
      <c r="W262" s="5"/>
      <c r="X262" s="5"/>
    </row>
    <row r="263" spans="1:24" x14ac:dyDescent="0.2">
      <c r="A263" s="5"/>
      <c r="B263" s="5"/>
      <c r="C263" s="5"/>
      <c r="D263" s="5"/>
      <c r="E263" s="5"/>
      <c r="F263" s="5"/>
      <c r="G263" s="5"/>
      <c r="H263" s="5"/>
      <c r="I263" s="5"/>
      <c r="J263" s="5"/>
      <c r="K263" s="5"/>
      <c r="L263" s="5"/>
      <c r="M263" s="5"/>
      <c r="N263" s="5"/>
      <c r="O263" s="5"/>
      <c r="P263" s="5"/>
      <c r="Q263" s="5"/>
      <c r="R263" s="5"/>
      <c r="S263" s="5"/>
      <c r="T263" s="5"/>
      <c r="U263" s="5"/>
      <c r="V263" s="57"/>
      <c r="W263" s="5"/>
      <c r="X263" s="5"/>
    </row>
    <row r="264" spans="1:24" x14ac:dyDescent="0.2">
      <c r="A264" s="5"/>
      <c r="B264" s="5"/>
      <c r="C264" s="5"/>
      <c r="D264" s="5"/>
      <c r="E264" s="5"/>
      <c r="F264" s="5"/>
      <c r="G264" s="5"/>
      <c r="H264" s="5"/>
      <c r="I264" s="5"/>
      <c r="J264" s="5"/>
      <c r="K264" s="5"/>
      <c r="L264" s="5"/>
      <c r="M264" s="5"/>
      <c r="N264" s="5"/>
      <c r="O264" s="5"/>
      <c r="P264" s="5"/>
      <c r="Q264" s="5"/>
      <c r="R264" s="5"/>
      <c r="S264" s="5"/>
      <c r="T264" s="5"/>
      <c r="U264" s="5"/>
      <c r="V264" s="57"/>
      <c r="W264" s="5"/>
      <c r="X264" s="5"/>
    </row>
    <row r="265" spans="1:24" x14ac:dyDescent="0.2">
      <c r="A265" s="5"/>
      <c r="B265" s="5"/>
      <c r="C265" s="5"/>
      <c r="D265" s="5"/>
      <c r="E265" s="5"/>
      <c r="F265" s="5"/>
      <c r="G265" s="5"/>
      <c r="H265" s="5"/>
      <c r="I265" s="5"/>
      <c r="J265" s="5"/>
      <c r="K265" s="5"/>
      <c r="L265" s="5"/>
      <c r="M265" s="5"/>
      <c r="N265" s="5"/>
      <c r="O265" s="5"/>
      <c r="P265" s="5"/>
      <c r="Q265" s="5"/>
      <c r="R265" s="5"/>
      <c r="S265" s="5"/>
      <c r="T265" s="5"/>
      <c r="U265" s="5"/>
      <c r="V265" s="57"/>
      <c r="W265" s="5"/>
      <c r="X265" s="5"/>
    </row>
    <row r="266" spans="1:24" x14ac:dyDescent="0.2">
      <c r="A266" s="5"/>
      <c r="B266" s="5"/>
      <c r="C266" s="5"/>
      <c r="D266" s="5"/>
      <c r="E266" s="5"/>
      <c r="F266" s="5"/>
      <c r="G266" s="5"/>
      <c r="H266" s="5"/>
      <c r="I266" s="5"/>
      <c r="J266" s="5"/>
      <c r="K266" s="5"/>
      <c r="L266" s="5"/>
      <c r="M266" s="5"/>
      <c r="N266" s="5"/>
      <c r="O266" s="5"/>
      <c r="P266" s="5"/>
      <c r="Q266" s="5"/>
      <c r="R266" s="5"/>
      <c r="S266" s="5"/>
      <c r="T266" s="5"/>
      <c r="U266" s="5"/>
      <c r="V266" s="57"/>
      <c r="W266" s="5"/>
      <c r="X266" s="5"/>
    </row>
    <row r="267" spans="1:24" x14ac:dyDescent="0.2">
      <c r="A267" s="5"/>
      <c r="B267" s="5"/>
      <c r="C267" s="5"/>
      <c r="D267" s="5"/>
      <c r="E267" s="5"/>
      <c r="F267" s="5"/>
      <c r="G267" s="5"/>
      <c r="H267" s="5"/>
      <c r="I267" s="5"/>
      <c r="J267" s="5"/>
      <c r="K267" s="5"/>
      <c r="L267" s="5"/>
      <c r="M267" s="5"/>
      <c r="N267" s="5"/>
      <c r="O267" s="5"/>
      <c r="P267" s="5"/>
      <c r="Q267" s="5"/>
      <c r="R267" s="5"/>
      <c r="S267" s="5"/>
      <c r="T267" s="5"/>
      <c r="U267" s="5"/>
      <c r="V267" s="57"/>
      <c r="W267" s="5"/>
      <c r="X267" s="5"/>
    </row>
    <row r="268" spans="1:24" x14ac:dyDescent="0.2">
      <c r="A268" s="5"/>
      <c r="B268" s="5"/>
      <c r="C268" s="5"/>
      <c r="D268" s="5"/>
      <c r="E268" s="5"/>
      <c r="F268" s="5"/>
      <c r="G268" s="5"/>
      <c r="H268" s="5"/>
      <c r="I268" s="5"/>
      <c r="J268" s="5"/>
      <c r="K268" s="5"/>
      <c r="L268" s="5"/>
      <c r="M268" s="5"/>
      <c r="N268" s="5"/>
      <c r="O268" s="5"/>
      <c r="P268" s="5"/>
      <c r="Q268" s="5"/>
      <c r="R268" s="5"/>
      <c r="S268" s="5"/>
      <c r="T268" s="5"/>
      <c r="U268" s="5"/>
      <c r="V268" s="57"/>
      <c r="W268" s="5"/>
      <c r="X268" s="5"/>
    </row>
    <row r="269" spans="1:24" x14ac:dyDescent="0.2">
      <c r="A269" s="5"/>
      <c r="B269" s="5"/>
      <c r="C269" s="5"/>
      <c r="D269" s="5"/>
      <c r="E269" s="5"/>
      <c r="F269" s="5"/>
      <c r="G269" s="5"/>
      <c r="H269" s="5"/>
      <c r="I269" s="5"/>
      <c r="J269" s="5"/>
      <c r="K269" s="5"/>
      <c r="L269" s="5"/>
      <c r="M269" s="5"/>
      <c r="N269" s="5"/>
      <c r="O269" s="5"/>
      <c r="P269" s="5"/>
      <c r="Q269" s="5"/>
      <c r="R269" s="5"/>
      <c r="S269" s="5"/>
      <c r="T269" s="5"/>
      <c r="U269" s="5"/>
      <c r="V269" s="57"/>
      <c r="W269" s="5"/>
      <c r="X269" s="5"/>
    </row>
    <row r="270" spans="1:24" x14ac:dyDescent="0.2">
      <c r="A270" s="5"/>
      <c r="B270" s="5"/>
      <c r="C270" s="5"/>
      <c r="D270" s="5"/>
      <c r="E270" s="5"/>
      <c r="F270" s="5"/>
      <c r="G270" s="5"/>
      <c r="H270" s="5"/>
      <c r="I270" s="5"/>
      <c r="J270" s="5"/>
      <c r="K270" s="5"/>
      <c r="L270" s="5"/>
      <c r="M270" s="5"/>
      <c r="N270" s="5"/>
      <c r="O270" s="5"/>
      <c r="P270" s="5"/>
      <c r="Q270" s="5"/>
      <c r="R270" s="5"/>
      <c r="S270" s="5"/>
      <c r="T270" s="5"/>
      <c r="U270" s="5"/>
      <c r="V270" s="57"/>
      <c r="W270" s="5"/>
      <c r="X270" s="5"/>
    </row>
    <row r="271" spans="1:24" x14ac:dyDescent="0.2">
      <c r="A271" s="5"/>
      <c r="B271" s="5"/>
      <c r="C271" s="5"/>
      <c r="D271" s="5"/>
      <c r="E271" s="5"/>
      <c r="F271" s="5"/>
      <c r="G271" s="5"/>
      <c r="H271" s="5"/>
      <c r="I271" s="5"/>
      <c r="J271" s="5"/>
      <c r="K271" s="5"/>
      <c r="L271" s="5"/>
      <c r="M271" s="5"/>
      <c r="N271" s="5"/>
      <c r="O271" s="5"/>
      <c r="P271" s="5"/>
      <c r="Q271" s="5"/>
      <c r="R271" s="5"/>
      <c r="S271" s="5"/>
      <c r="T271" s="5"/>
      <c r="U271" s="5"/>
      <c r="V271" s="57"/>
      <c r="W271" s="5"/>
      <c r="X271" s="5"/>
    </row>
    <row r="272" spans="1:24" x14ac:dyDescent="0.2">
      <c r="A272" s="5"/>
      <c r="B272" s="5"/>
      <c r="C272" s="5"/>
      <c r="D272" s="5"/>
      <c r="E272" s="5"/>
      <c r="F272" s="5"/>
      <c r="G272" s="5"/>
      <c r="H272" s="5"/>
      <c r="I272" s="5"/>
      <c r="J272" s="5"/>
      <c r="K272" s="5"/>
      <c r="L272" s="5"/>
      <c r="M272" s="5"/>
      <c r="N272" s="5"/>
      <c r="O272" s="5"/>
      <c r="P272" s="5"/>
      <c r="Q272" s="5"/>
      <c r="R272" s="5"/>
      <c r="S272" s="5"/>
      <c r="T272" s="5"/>
      <c r="U272" s="5"/>
      <c r="V272" s="57"/>
      <c r="W272" s="5"/>
      <c r="X272" s="5"/>
    </row>
    <row r="273" spans="1:24" x14ac:dyDescent="0.2">
      <c r="A273" s="5"/>
      <c r="B273" s="5"/>
      <c r="C273" s="5"/>
      <c r="D273" s="5"/>
      <c r="E273" s="5"/>
      <c r="F273" s="5"/>
      <c r="G273" s="5"/>
      <c r="H273" s="5"/>
      <c r="I273" s="5"/>
      <c r="J273" s="5"/>
      <c r="K273" s="5"/>
      <c r="L273" s="5"/>
      <c r="M273" s="5"/>
      <c r="N273" s="5"/>
      <c r="O273" s="5"/>
      <c r="P273" s="5"/>
      <c r="Q273" s="5"/>
      <c r="R273" s="5"/>
      <c r="S273" s="5"/>
      <c r="T273" s="5"/>
      <c r="U273" s="5"/>
      <c r="V273" s="57"/>
      <c r="W273" s="5"/>
      <c r="X273" s="5"/>
    </row>
    <row r="274" spans="1:24" x14ac:dyDescent="0.2">
      <c r="A274" s="5"/>
      <c r="B274" s="5"/>
      <c r="C274" s="5"/>
      <c r="D274" s="5"/>
      <c r="E274" s="5"/>
      <c r="F274" s="5"/>
      <c r="G274" s="5"/>
      <c r="H274" s="5"/>
      <c r="I274" s="5"/>
      <c r="J274" s="5"/>
      <c r="K274" s="5"/>
      <c r="L274" s="5"/>
      <c r="M274" s="5"/>
      <c r="N274" s="5"/>
      <c r="O274" s="5"/>
      <c r="P274" s="5"/>
      <c r="Q274" s="5"/>
      <c r="R274" s="5"/>
      <c r="S274" s="5"/>
      <c r="T274" s="5"/>
      <c r="U274" s="5"/>
      <c r="V274" s="57"/>
      <c r="W274" s="5"/>
      <c r="X274" s="5"/>
    </row>
    <row r="275" spans="1:24" x14ac:dyDescent="0.2">
      <c r="A275" s="5"/>
      <c r="B275" s="5"/>
      <c r="C275" s="5"/>
      <c r="D275" s="5"/>
      <c r="E275" s="5"/>
      <c r="F275" s="5"/>
      <c r="G275" s="5"/>
      <c r="H275" s="5"/>
      <c r="I275" s="5"/>
      <c r="J275" s="5"/>
      <c r="K275" s="5"/>
      <c r="L275" s="5"/>
      <c r="M275" s="5"/>
      <c r="N275" s="5"/>
      <c r="O275" s="5"/>
      <c r="P275" s="5"/>
      <c r="Q275" s="5"/>
      <c r="R275" s="5"/>
      <c r="S275" s="5"/>
      <c r="T275" s="5"/>
      <c r="U275" s="5"/>
      <c r="V275" s="57"/>
      <c r="W275" s="5"/>
      <c r="X275" s="5"/>
    </row>
    <row r="276" spans="1:24" x14ac:dyDescent="0.2">
      <c r="A276" s="5"/>
      <c r="B276" s="5"/>
      <c r="C276" s="5"/>
      <c r="D276" s="5"/>
      <c r="E276" s="5"/>
      <c r="F276" s="5"/>
      <c r="G276" s="5"/>
      <c r="H276" s="5"/>
      <c r="I276" s="5"/>
      <c r="J276" s="5"/>
      <c r="K276" s="5"/>
      <c r="L276" s="5"/>
      <c r="M276" s="5"/>
      <c r="N276" s="5"/>
      <c r="O276" s="5"/>
      <c r="P276" s="5"/>
      <c r="Q276" s="5"/>
      <c r="R276" s="5"/>
      <c r="S276" s="5"/>
      <c r="T276" s="5"/>
      <c r="U276" s="5"/>
      <c r="V276" s="57"/>
      <c r="W276" s="5"/>
      <c r="X276" s="5"/>
    </row>
    <row r="277" spans="1:24" x14ac:dyDescent="0.2">
      <c r="A277" s="5"/>
      <c r="B277" s="5"/>
      <c r="C277" s="5"/>
      <c r="D277" s="5"/>
      <c r="E277" s="5"/>
      <c r="F277" s="5"/>
      <c r="G277" s="5"/>
      <c r="H277" s="5"/>
      <c r="I277" s="5"/>
      <c r="J277" s="5"/>
      <c r="K277" s="5"/>
      <c r="L277" s="5"/>
      <c r="M277" s="5"/>
      <c r="N277" s="5"/>
      <c r="O277" s="5"/>
      <c r="P277" s="5"/>
      <c r="Q277" s="5"/>
      <c r="R277" s="5"/>
      <c r="S277" s="5"/>
      <c r="T277" s="5"/>
      <c r="U277" s="5"/>
      <c r="V277" s="57"/>
      <c r="W277" s="5"/>
      <c r="X277" s="5"/>
    </row>
    <row r="278" spans="1:24" x14ac:dyDescent="0.2">
      <c r="A278" s="5"/>
      <c r="B278" s="5"/>
      <c r="C278" s="5"/>
      <c r="D278" s="5"/>
      <c r="E278" s="5"/>
      <c r="F278" s="5"/>
      <c r="G278" s="5"/>
      <c r="H278" s="5"/>
      <c r="I278" s="5"/>
      <c r="J278" s="5"/>
      <c r="K278" s="5"/>
      <c r="L278" s="5"/>
      <c r="M278" s="5"/>
      <c r="N278" s="5"/>
      <c r="O278" s="5"/>
      <c r="P278" s="5"/>
      <c r="Q278" s="5"/>
      <c r="R278" s="5"/>
      <c r="S278" s="5"/>
      <c r="T278" s="5"/>
      <c r="U278" s="5"/>
      <c r="V278" s="57"/>
      <c r="W278" s="5"/>
      <c r="X278" s="5"/>
    </row>
    <row r="279" spans="1:24" x14ac:dyDescent="0.2">
      <c r="A279" s="5"/>
      <c r="B279" s="5"/>
      <c r="C279" s="5"/>
      <c r="D279" s="5"/>
      <c r="E279" s="5"/>
      <c r="F279" s="5"/>
      <c r="G279" s="5"/>
      <c r="H279" s="5"/>
      <c r="I279" s="5"/>
      <c r="J279" s="5"/>
      <c r="K279" s="5"/>
      <c r="L279" s="5"/>
      <c r="M279" s="5"/>
      <c r="N279" s="5"/>
      <c r="O279" s="5"/>
      <c r="P279" s="5"/>
      <c r="Q279" s="5"/>
      <c r="R279" s="5"/>
      <c r="S279" s="5"/>
      <c r="T279" s="5"/>
      <c r="U279" s="5"/>
      <c r="V279" s="57"/>
      <c r="W279" s="5"/>
      <c r="X279" s="5"/>
    </row>
    <row r="280" spans="1:24" x14ac:dyDescent="0.2">
      <c r="A280" s="5"/>
      <c r="B280" s="5"/>
      <c r="C280" s="5"/>
      <c r="D280" s="5"/>
      <c r="E280" s="5"/>
      <c r="F280" s="5"/>
      <c r="G280" s="5"/>
      <c r="H280" s="5"/>
      <c r="I280" s="5"/>
      <c r="J280" s="5"/>
      <c r="K280" s="5"/>
      <c r="L280" s="5"/>
      <c r="M280" s="5"/>
      <c r="N280" s="5"/>
      <c r="O280" s="5"/>
      <c r="P280" s="5"/>
      <c r="Q280" s="5"/>
      <c r="R280" s="5"/>
      <c r="S280" s="5"/>
      <c r="T280" s="5"/>
      <c r="U280" s="5"/>
      <c r="V280" s="57"/>
      <c r="W280" s="5"/>
      <c r="X280" s="5"/>
    </row>
    <row r="281" spans="1:24" x14ac:dyDescent="0.2">
      <c r="A281" s="5"/>
      <c r="B281" s="5"/>
      <c r="C281" s="5"/>
      <c r="D281" s="5"/>
      <c r="E281" s="5"/>
      <c r="F281" s="5"/>
      <c r="G281" s="5"/>
      <c r="H281" s="5"/>
      <c r="I281" s="5"/>
      <c r="J281" s="5"/>
      <c r="K281" s="5"/>
      <c r="L281" s="5"/>
      <c r="M281" s="5"/>
      <c r="N281" s="5"/>
      <c r="O281" s="5"/>
      <c r="P281" s="5"/>
      <c r="Q281" s="5"/>
      <c r="R281" s="5"/>
      <c r="S281" s="5"/>
      <c r="T281" s="5"/>
      <c r="U281" s="5"/>
      <c r="V281" s="57"/>
      <c r="W281" s="5"/>
      <c r="X281" s="5"/>
    </row>
    <row r="282" spans="1:24" x14ac:dyDescent="0.2">
      <c r="A282" s="5"/>
      <c r="B282" s="5"/>
      <c r="C282" s="5"/>
      <c r="D282" s="5"/>
      <c r="E282" s="5"/>
      <c r="F282" s="5"/>
      <c r="G282" s="5"/>
      <c r="H282" s="5"/>
      <c r="I282" s="5"/>
      <c r="J282" s="5"/>
      <c r="K282" s="5"/>
      <c r="L282" s="5"/>
      <c r="M282" s="5"/>
      <c r="N282" s="5"/>
      <c r="O282" s="5"/>
      <c r="P282" s="5"/>
      <c r="Q282" s="5"/>
      <c r="R282" s="5"/>
      <c r="S282" s="5"/>
      <c r="T282" s="5"/>
      <c r="U282" s="5"/>
      <c r="V282" s="57"/>
      <c r="W282" s="5"/>
      <c r="X282" s="5"/>
    </row>
    <row r="283" spans="1:24" x14ac:dyDescent="0.2">
      <c r="A283" s="5"/>
      <c r="B283" s="5"/>
      <c r="C283" s="5"/>
      <c r="D283" s="5"/>
      <c r="E283" s="5"/>
      <c r="F283" s="5"/>
      <c r="G283" s="5"/>
      <c r="H283" s="5"/>
      <c r="I283" s="5"/>
      <c r="J283" s="5"/>
      <c r="K283" s="5"/>
      <c r="L283" s="5"/>
      <c r="M283" s="5"/>
      <c r="N283" s="5"/>
      <c r="O283" s="5"/>
      <c r="P283" s="5"/>
      <c r="Q283" s="5"/>
      <c r="R283" s="5"/>
      <c r="S283" s="5"/>
      <c r="T283" s="5"/>
      <c r="U283" s="5"/>
      <c r="V283" s="57"/>
      <c r="W283" s="5"/>
      <c r="X283" s="5"/>
    </row>
    <row r="284" spans="1:24" x14ac:dyDescent="0.2">
      <c r="A284" s="5"/>
      <c r="B284" s="5"/>
      <c r="C284" s="5"/>
      <c r="D284" s="5"/>
      <c r="E284" s="5"/>
      <c r="F284" s="5"/>
      <c r="G284" s="5"/>
      <c r="H284" s="5"/>
      <c r="I284" s="5"/>
      <c r="J284" s="5"/>
      <c r="K284" s="5"/>
      <c r="L284" s="5"/>
      <c r="M284" s="5"/>
      <c r="N284" s="5"/>
      <c r="O284" s="5"/>
      <c r="P284" s="5"/>
      <c r="Q284" s="5"/>
      <c r="R284" s="5"/>
      <c r="S284" s="5"/>
      <c r="T284" s="5"/>
      <c r="U284" s="5"/>
      <c r="V284" s="57"/>
      <c r="W284" s="5"/>
      <c r="X284" s="5"/>
    </row>
    <row r="285" spans="1:24" x14ac:dyDescent="0.2">
      <c r="A285" s="5"/>
      <c r="B285" s="5"/>
      <c r="C285" s="5"/>
      <c r="D285" s="5"/>
      <c r="E285" s="5"/>
      <c r="F285" s="5"/>
      <c r="G285" s="5"/>
      <c r="H285" s="5"/>
      <c r="I285" s="5"/>
      <c r="J285" s="5"/>
      <c r="K285" s="5"/>
      <c r="L285" s="5"/>
      <c r="M285" s="5"/>
      <c r="N285" s="5"/>
      <c r="O285" s="5"/>
      <c r="P285" s="5"/>
      <c r="Q285" s="5"/>
      <c r="R285" s="5"/>
      <c r="S285" s="5"/>
      <c r="T285" s="5"/>
      <c r="U285" s="5"/>
      <c r="V285" s="57"/>
      <c r="W285" s="5"/>
      <c r="X285" s="5"/>
    </row>
    <row r="286" spans="1:24" x14ac:dyDescent="0.2">
      <c r="A286" s="5"/>
      <c r="B286" s="5"/>
      <c r="C286" s="5"/>
      <c r="D286" s="5"/>
      <c r="E286" s="5"/>
      <c r="F286" s="5"/>
      <c r="G286" s="5"/>
      <c r="H286" s="5"/>
      <c r="I286" s="5"/>
      <c r="J286" s="5"/>
      <c r="K286" s="5"/>
      <c r="L286" s="5"/>
      <c r="M286" s="5"/>
      <c r="N286" s="5"/>
      <c r="O286" s="5"/>
      <c r="P286" s="5"/>
      <c r="Q286" s="5"/>
      <c r="R286" s="5"/>
      <c r="S286" s="5"/>
      <c r="T286" s="5"/>
      <c r="U286" s="5"/>
      <c r="V286" s="57"/>
      <c r="W286" s="5"/>
      <c r="X286" s="5"/>
    </row>
    <row r="287" spans="1:24" x14ac:dyDescent="0.2">
      <c r="A287" s="5"/>
      <c r="B287" s="5"/>
      <c r="C287" s="5"/>
      <c r="D287" s="5"/>
      <c r="E287" s="5"/>
      <c r="F287" s="5"/>
      <c r="G287" s="5"/>
      <c r="H287" s="5"/>
      <c r="I287" s="5"/>
      <c r="J287" s="5"/>
      <c r="K287" s="5"/>
      <c r="L287" s="5"/>
      <c r="M287" s="5"/>
      <c r="N287" s="5"/>
      <c r="O287" s="5"/>
      <c r="P287" s="5"/>
      <c r="Q287" s="5"/>
      <c r="R287" s="5"/>
      <c r="S287" s="5"/>
      <c r="T287" s="5"/>
      <c r="U287" s="5"/>
      <c r="V287" s="57"/>
      <c r="W287" s="5"/>
      <c r="X287" s="5"/>
    </row>
    <row r="288" spans="1:24" x14ac:dyDescent="0.2">
      <c r="A288" s="5"/>
      <c r="B288" s="5"/>
      <c r="C288" s="5"/>
      <c r="D288" s="5"/>
      <c r="E288" s="5"/>
      <c r="F288" s="5"/>
      <c r="G288" s="5"/>
      <c r="H288" s="5"/>
      <c r="I288" s="5"/>
      <c r="J288" s="5"/>
      <c r="K288" s="5"/>
      <c r="L288" s="5"/>
      <c r="M288" s="5"/>
      <c r="N288" s="5"/>
      <c r="O288" s="5"/>
      <c r="P288" s="5"/>
      <c r="Q288" s="5"/>
      <c r="R288" s="5"/>
      <c r="S288" s="5"/>
      <c r="T288" s="5"/>
      <c r="U288" s="5"/>
      <c r="V288" s="57"/>
      <c r="W288" s="5"/>
      <c r="X288" s="5"/>
    </row>
    <row r="289" spans="1:24" x14ac:dyDescent="0.2">
      <c r="A289" s="5"/>
      <c r="B289" s="5"/>
      <c r="C289" s="5"/>
      <c r="D289" s="5"/>
      <c r="E289" s="5"/>
      <c r="F289" s="5"/>
      <c r="G289" s="5"/>
      <c r="H289" s="5"/>
      <c r="I289" s="5"/>
      <c r="J289" s="5"/>
      <c r="K289" s="5"/>
      <c r="L289" s="5"/>
      <c r="M289" s="5"/>
      <c r="N289" s="5"/>
      <c r="O289" s="5"/>
      <c r="P289" s="5"/>
      <c r="Q289" s="5"/>
      <c r="R289" s="5"/>
      <c r="S289" s="5"/>
      <c r="T289" s="5"/>
      <c r="U289" s="5"/>
      <c r="V289" s="57"/>
      <c r="W289" s="5"/>
      <c r="X289" s="5"/>
    </row>
    <row r="290" spans="1:24" x14ac:dyDescent="0.2">
      <c r="A290" s="5"/>
      <c r="B290" s="5"/>
      <c r="C290" s="5"/>
      <c r="D290" s="5"/>
      <c r="E290" s="5"/>
      <c r="F290" s="5"/>
      <c r="G290" s="5"/>
      <c r="H290" s="5"/>
      <c r="I290" s="5"/>
      <c r="J290" s="5"/>
      <c r="K290" s="5"/>
      <c r="L290" s="5"/>
      <c r="M290" s="5"/>
      <c r="N290" s="5"/>
      <c r="O290" s="5"/>
      <c r="P290" s="5"/>
      <c r="Q290" s="5"/>
      <c r="R290" s="5"/>
      <c r="S290" s="5"/>
      <c r="T290" s="5"/>
      <c r="U290" s="5"/>
      <c r="V290" s="57"/>
      <c r="W290" s="5"/>
      <c r="X290" s="5"/>
    </row>
    <row r="291" spans="1:24" x14ac:dyDescent="0.2">
      <c r="A291" s="5"/>
      <c r="B291" s="5"/>
      <c r="C291" s="5"/>
      <c r="D291" s="5"/>
      <c r="E291" s="5"/>
      <c r="F291" s="5"/>
      <c r="G291" s="5"/>
      <c r="H291" s="5"/>
      <c r="I291" s="5"/>
      <c r="J291" s="5"/>
      <c r="K291" s="5"/>
      <c r="L291" s="5"/>
      <c r="M291" s="5"/>
      <c r="N291" s="5"/>
      <c r="O291" s="5"/>
      <c r="P291" s="5"/>
      <c r="Q291" s="5"/>
      <c r="R291" s="5"/>
      <c r="S291" s="5"/>
      <c r="T291" s="5"/>
      <c r="U291" s="5"/>
      <c r="V291" s="57"/>
      <c r="W291" s="5"/>
      <c r="X291" s="5"/>
    </row>
    <row r="292" spans="1:24" x14ac:dyDescent="0.2">
      <c r="A292" s="5"/>
      <c r="B292" s="5"/>
      <c r="C292" s="5"/>
      <c r="D292" s="5"/>
      <c r="E292" s="5"/>
      <c r="F292" s="5"/>
      <c r="G292" s="5"/>
      <c r="H292" s="5"/>
      <c r="I292" s="5"/>
      <c r="J292" s="5"/>
      <c r="K292" s="5"/>
      <c r="L292" s="5"/>
      <c r="M292" s="5"/>
      <c r="N292" s="5"/>
      <c r="O292" s="5"/>
      <c r="P292" s="5"/>
      <c r="Q292" s="5"/>
      <c r="R292" s="5"/>
      <c r="S292" s="5"/>
      <c r="T292" s="5"/>
      <c r="U292" s="5"/>
      <c r="V292" s="57"/>
      <c r="W292" s="5"/>
      <c r="X292" s="5"/>
    </row>
    <row r="293" spans="1:24" x14ac:dyDescent="0.2">
      <c r="A293" s="5"/>
      <c r="B293" s="5"/>
      <c r="C293" s="5"/>
      <c r="D293" s="5"/>
      <c r="E293" s="5"/>
      <c r="F293" s="5"/>
      <c r="G293" s="5"/>
      <c r="H293" s="5"/>
      <c r="I293" s="5"/>
      <c r="J293" s="5"/>
      <c r="K293" s="5"/>
      <c r="L293" s="5"/>
      <c r="M293" s="5"/>
      <c r="N293" s="5"/>
      <c r="O293" s="5"/>
      <c r="P293" s="5"/>
      <c r="Q293" s="5"/>
      <c r="R293" s="5"/>
      <c r="S293" s="5"/>
      <c r="T293" s="5"/>
      <c r="U293" s="5"/>
      <c r="V293" s="57"/>
      <c r="W293" s="5"/>
      <c r="X293" s="5"/>
    </row>
    <row r="294" spans="1:24" x14ac:dyDescent="0.2">
      <c r="A294" s="5"/>
      <c r="B294" s="5"/>
      <c r="C294" s="5"/>
      <c r="D294" s="5"/>
      <c r="E294" s="5"/>
      <c r="F294" s="5"/>
      <c r="G294" s="5"/>
      <c r="H294" s="5"/>
      <c r="I294" s="5"/>
      <c r="J294" s="5"/>
      <c r="K294" s="5"/>
      <c r="L294" s="5"/>
      <c r="M294" s="5"/>
      <c r="N294" s="5"/>
      <c r="O294" s="5"/>
      <c r="P294" s="5"/>
      <c r="Q294" s="5"/>
      <c r="R294" s="5"/>
      <c r="S294" s="5"/>
      <c r="T294" s="5"/>
      <c r="U294" s="5"/>
      <c r="V294" s="57"/>
      <c r="W294" s="5"/>
      <c r="X294" s="5"/>
    </row>
    <row r="295" spans="1:24" x14ac:dyDescent="0.2">
      <c r="A295" s="5"/>
      <c r="B295" s="5"/>
      <c r="C295" s="5"/>
      <c r="D295" s="5"/>
      <c r="E295" s="5"/>
      <c r="F295" s="5"/>
      <c r="G295" s="5"/>
      <c r="H295" s="5"/>
      <c r="I295" s="5"/>
      <c r="J295" s="5"/>
      <c r="K295" s="5"/>
      <c r="L295" s="5"/>
      <c r="M295" s="5"/>
      <c r="N295" s="5"/>
      <c r="O295" s="5"/>
      <c r="P295" s="5"/>
      <c r="Q295" s="5"/>
      <c r="R295" s="5"/>
      <c r="S295" s="5"/>
      <c r="T295" s="5"/>
      <c r="U295" s="5"/>
      <c r="V295" s="57"/>
      <c r="W295" s="5"/>
      <c r="X295" s="5"/>
    </row>
    <row r="296" spans="1:24" x14ac:dyDescent="0.2">
      <c r="A296" s="5"/>
      <c r="B296" s="5"/>
      <c r="C296" s="5"/>
      <c r="D296" s="5"/>
      <c r="E296" s="5"/>
      <c r="F296" s="5"/>
      <c r="G296" s="5"/>
      <c r="H296" s="5"/>
      <c r="I296" s="5"/>
      <c r="J296" s="5"/>
      <c r="K296" s="5"/>
      <c r="L296" s="5"/>
      <c r="M296" s="5"/>
      <c r="N296" s="5"/>
      <c r="O296" s="5"/>
      <c r="P296" s="5"/>
      <c r="Q296" s="5"/>
      <c r="R296" s="5"/>
      <c r="S296" s="5"/>
      <c r="T296" s="5"/>
      <c r="U296" s="5"/>
      <c r="V296" s="57"/>
      <c r="W296" s="5"/>
      <c r="X296" s="5"/>
    </row>
    <row r="297" spans="1:24" x14ac:dyDescent="0.2">
      <c r="A297" s="5"/>
      <c r="B297" s="5"/>
      <c r="C297" s="5"/>
      <c r="D297" s="5"/>
      <c r="E297" s="5"/>
      <c r="F297" s="5"/>
      <c r="G297" s="5"/>
      <c r="H297" s="5"/>
      <c r="I297" s="5"/>
      <c r="J297" s="5"/>
      <c r="K297" s="5"/>
      <c r="L297" s="5"/>
      <c r="M297" s="5"/>
      <c r="N297" s="5"/>
      <c r="O297" s="5"/>
      <c r="P297" s="5"/>
      <c r="Q297" s="5"/>
      <c r="R297" s="5"/>
      <c r="S297" s="5"/>
      <c r="T297" s="5"/>
      <c r="U297" s="5"/>
      <c r="V297" s="57"/>
      <c r="W297" s="5"/>
      <c r="X297" s="5"/>
    </row>
    <row r="298" spans="1:24" x14ac:dyDescent="0.2">
      <c r="A298" s="5"/>
      <c r="B298" s="5"/>
      <c r="C298" s="5"/>
      <c r="D298" s="5"/>
      <c r="E298" s="5"/>
      <c r="F298" s="5"/>
      <c r="G298" s="5"/>
      <c r="H298" s="5"/>
      <c r="I298" s="5"/>
      <c r="J298" s="5"/>
      <c r="K298" s="5"/>
      <c r="L298" s="5"/>
      <c r="M298" s="5"/>
      <c r="N298" s="5"/>
      <c r="O298" s="5"/>
      <c r="P298" s="5"/>
      <c r="Q298" s="5"/>
      <c r="R298" s="5"/>
      <c r="S298" s="5"/>
      <c r="T298" s="5"/>
      <c r="U298" s="5"/>
      <c r="V298" s="57"/>
      <c r="W298" s="5"/>
      <c r="X298" s="5"/>
    </row>
    <row r="299" spans="1:24" x14ac:dyDescent="0.2">
      <c r="A299" s="5"/>
      <c r="B299" s="5"/>
      <c r="C299" s="5"/>
      <c r="D299" s="5"/>
      <c r="E299" s="5"/>
      <c r="F299" s="5"/>
      <c r="G299" s="5"/>
      <c r="H299" s="5"/>
      <c r="I299" s="5"/>
      <c r="J299" s="5"/>
      <c r="K299" s="5"/>
      <c r="L299" s="5"/>
      <c r="M299" s="5"/>
      <c r="N299" s="5"/>
      <c r="O299" s="5"/>
      <c r="P299" s="5"/>
      <c r="Q299" s="5"/>
      <c r="R299" s="5"/>
      <c r="S299" s="5"/>
      <c r="T299" s="5"/>
      <c r="U299" s="5"/>
      <c r="V299" s="57"/>
      <c r="W299" s="5"/>
      <c r="X299" s="5"/>
    </row>
    <row r="300" spans="1:24" x14ac:dyDescent="0.2">
      <c r="A300" s="5"/>
      <c r="B300" s="5"/>
      <c r="C300" s="5"/>
      <c r="D300" s="5"/>
      <c r="E300" s="5"/>
      <c r="F300" s="5"/>
      <c r="G300" s="5"/>
      <c r="H300" s="5"/>
      <c r="I300" s="5"/>
      <c r="J300" s="5"/>
      <c r="K300" s="5"/>
      <c r="L300" s="5"/>
      <c r="M300" s="5"/>
      <c r="N300" s="5"/>
      <c r="O300" s="5"/>
      <c r="P300" s="5"/>
      <c r="Q300" s="5"/>
      <c r="R300" s="5"/>
      <c r="S300" s="5"/>
      <c r="T300" s="5"/>
      <c r="U300" s="5"/>
      <c r="V300" s="57"/>
      <c r="W300" s="5"/>
      <c r="X300" s="5"/>
    </row>
    <row r="301" spans="1:24" x14ac:dyDescent="0.2">
      <c r="A301" s="5"/>
      <c r="B301" s="5"/>
      <c r="C301" s="5"/>
      <c r="D301" s="5"/>
      <c r="E301" s="5"/>
      <c r="F301" s="5"/>
      <c r="G301" s="5"/>
      <c r="H301" s="5"/>
      <c r="I301" s="5"/>
      <c r="J301" s="5"/>
      <c r="K301" s="5"/>
      <c r="L301" s="5"/>
      <c r="M301" s="5"/>
      <c r="N301" s="5"/>
      <c r="O301" s="5"/>
      <c r="P301" s="5"/>
      <c r="Q301" s="5"/>
      <c r="R301" s="5"/>
      <c r="S301" s="5"/>
      <c r="T301" s="5"/>
      <c r="U301" s="5"/>
      <c r="V301" s="57"/>
      <c r="W301" s="5"/>
      <c r="X301" s="5"/>
    </row>
    <row r="302" spans="1:24" x14ac:dyDescent="0.2">
      <c r="A302" s="5"/>
      <c r="B302" s="5"/>
      <c r="C302" s="5"/>
      <c r="D302" s="5"/>
      <c r="E302" s="5"/>
      <c r="F302" s="5"/>
      <c r="G302" s="5"/>
      <c r="H302" s="5"/>
      <c r="I302" s="5"/>
      <c r="J302" s="5"/>
      <c r="K302" s="5"/>
      <c r="L302" s="5"/>
      <c r="M302" s="5"/>
      <c r="N302" s="5"/>
      <c r="O302" s="5"/>
      <c r="P302" s="5"/>
      <c r="Q302" s="5"/>
      <c r="R302" s="5"/>
      <c r="S302" s="5"/>
      <c r="T302" s="5"/>
      <c r="U302" s="5"/>
      <c r="V302" s="57"/>
      <c r="W302" s="5"/>
      <c r="X302" s="5"/>
    </row>
    <row r="303" spans="1:24" x14ac:dyDescent="0.2">
      <c r="A303" s="5"/>
      <c r="B303" s="5"/>
      <c r="C303" s="5"/>
      <c r="D303" s="5"/>
      <c r="E303" s="5"/>
      <c r="F303" s="5"/>
      <c r="G303" s="5"/>
      <c r="H303" s="5"/>
      <c r="I303" s="5"/>
      <c r="J303" s="5"/>
      <c r="K303" s="5"/>
      <c r="L303" s="5"/>
      <c r="M303" s="5"/>
      <c r="N303" s="5"/>
      <c r="O303" s="5"/>
      <c r="P303" s="5"/>
      <c r="Q303" s="5"/>
      <c r="R303" s="5"/>
      <c r="S303" s="5"/>
      <c r="T303" s="5"/>
      <c r="U303" s="5"/>
      <c r="V303" s="57"/>
      <c r="W303" s="5"/>
      <c r="X303" s="5"/>
    </row>
    <row r="304" spans="1:24" x14ac:dyDescent="0.2">
      <c r="A304" s="5"/>
      <c r="B304" s="5"/>
      <c r="C304" s="5"/>
      <c r="D304" s="5"/>
      <c r="E304" s="5"/>
      <c r="F304" s="5"/>
      <c r="G304" s="5"/>
      <c r="H304" s="5"/>
      <c r="I304" s="5"/>
      <c r="J304" s="5"/>
      <c r="K304" s="5"/>
      <c r="L304" s="5"/>
      <c r="M304" s="5"/>
      <c r="N304" s="5"/>
      <c r="O304" s="5"/>
      <c r="P304" s="5"/>
      <c r="Q304" s="5"/>
      <c r="R304" s="5"/>
      <c r="S304" s="5"/>
      <c r="T304" s="5"/>
      <c r="U304" s="5"/>
      <c r="V304" s="57"/>
      <c r="W304" s="5"/>
      <c r="X304" s="5"/>
    </row>
    <row r="305" spans="1:24" x14ac:dyDescent="0.2">
      <c r="A305" s="5"/>
      <c r="B305" s="5"/>
      <c r="C305" s="5"/>
      <c r="D305" s="5"/>
      <c r="E305" s="5"/>
      <c r="F305" s="5"/>
      <c r="G305" s="5"/>
      <c r="H305" s="5"/>
      <c r="I305" s="5"/>
      <c r="J305" s="5"/>
      <c r="K305" s="5"/>
      <c r="L305" s="5"/>
      <c r="M305" s="5"/>
      <c r="N305" s="5"/>
      <c r="O305" s="5"/>
      <c r="P305" s="5"/>
      <c r="Q305" s="5"/>
      <c r="R305" s="5"/>
      <c r="S305" s="5"/>
      <c r="T305" s="5"/>
      <c r="U305" s="5"/>
      <c r="V305" s="57"/>
      <c r="W305" s="5"/>
      <c r="X305" s="5"/>
    </row>
    <row r="306" spans="1:24" x14ac:dyDescent="0.2">
      <c r="A306" s="5"/>
      <c r="B306" s="5"/>
      <c r="C306" s="5"/>
      <c r="D306" s="5"/>
      <c r="E306" s="5"/>
      <c r="F306" s="5"/>
      <c r="G306" s="5"/>
      <c r="H306" s="5"/>
      <c r="I306" s="5"/>
      <c r="J306" s="5"/>
      <c r="K306" s="5"/>
      <c r="L306" s="5"/>
      <c r="M306" s="5"/>
      <c r="N306" s="5"/>
      <c r="O306" s="5"/>
      <c r="P306" s="5"/>
      <c r="Q306" s="5"/>
      <c r="R306" s="5"/>
      <c r="S306" s="5"/>
      <c r="T306" s="5"/>
      <c r="U306" s="5"/>
      <c r="V306" s="57"/>
      <c r="W306" s="5"/>
      <c r="X306" s="5"/>
    </row>
    <row r="307" spans="1:24" x14ac:dyDescent="0.2">
      <c r="A307" s="5"/>
      <c r="B307" s="5"/>
      <c r="C307" s="5"/>
      <c r="D307" s="5"/>
      <c r="E307" s="5"/>
      <c r="F307" s="5"/>
      <c r="G307" s="5"/>
      <c r="H307" s="5"/>
      <c r="I307" s="5"/>
      <c r="J307" s="5"/>
      <c r="K307" s="5"/>
      <c r="L307" s="5"/>
      <c r="M307" s="5"/>
      <c r="N307" s="5"/>
      <c r="O307" s="5"/>
      <c r="P307" s="5"/>
      <c r="Q307" s="5"/>
      <c r="R307" s="5"/>
      <c r="S307" s="5"/>
      <c r="T307" s="5"/>
      <c r="U307" s="5"/>
      <c r="V307" s="57"/>
      <c r="W307" s="5"/>
      <c r="X307" s="5"/>
    </row>
    <row r="308" spans="1:24" x14ac:dyDescent="0.2">
      <c r="A308" s="5"/>
      <c r="B308" s="5"/>
      <c r="C308" s="5"/>
      <c r="D308" s="5"/>
      <c r="E308" s="5"/>
      <c r="F308" s="5"/>
      <c r="G308" s="5"/>
      <c r="H308" s="5"/>
      <c r="I308" s="5"/>
      <c r="J308" s="5"/>
      <c r="K308" s="5"/>
      <c r="L308" s="5"/>
      <c r="M308" s="5"/>
      <c r="N308" s="5"/>
      <c r="O308" s="5"/>
      <c r="P308" s="5"/>
      <c r="Q308" s="5"/>
      <c r="R308" s="5"/>
      <c r="S308" s="5"/>
      <c r="T308" s="5"/>
      <c r="U308" s="5"/>
      <c r="V308" s="57"/>
      <c r="W308" s="5"/>
      <c r="X308" s="5"/>
    </row>
    <row r="309" spans="1:24" x14ac:dyDescent="0.2">
      <c r="A309" s="5"/>
      <c r="B309" s="5"/>
      <c r="C309" s="5"/>
      <c r="D309" s="5"/>
      <c r="E309" s="5"/>
      <c r="F309" s="5"/>
      <c r="G309" s="5"/>
      <c r="H309" s="5"/>
      <c r="I309" s="5"/>
      <c r="J309" s="5"/>
      <c r="K309" s="5"/>
      <c r="L309" s="5"/>
      <c r="M309" s="5"/>
      <c r="N309" s="5"/>
      <c r="O309" s="5"/>
      <c r="P309" s="5"/>
      <c r="Q309" s="5"/>
      <c r="R309" s="5"/>
      <c r="S309" s="5"/>
      <c r="T309" s="5"/>
      <c r="U309" s="5"/>
      <c r="V309" s="57"/>
      <c r="W309" s="5"/>
      <c r="X309" s="5"/>
    </row>
    <row r="310" spans="1:24" x14ac:dyDescent="0.2">
      <c r="A310" s="5"/>
      <c r="B310" s="5"/>
      <c r="C310" s="5"/>
      <c r="D310" s="5"/>
      <c r="E310" s="5"/>
      <c r="F310" s="5"/>
      <c r="G310" s="5"/>
      <c r="H310" s="5"/>
      <c r="I310" s="5"/>
      <c r="J310" s="5"/>
      <c r="K310" s="5"/>
      <c r="L310" s="5"/>
      <c r="M310" s="5"/>
      <c r="N310" s="5"/>
      <c r="O310" s="5"/>
      <c r="P310" s="5"/>
      <c r="Q310" s="5"/>
      <c r="R310" s="5"/>
      <c r="S310" s="5"/>
      <c r="T310" s="5"/>
      <c r="U310" s="5"/>
      <c r="V310" s="57"/>
      <c r="W310" s="5"/>
      <c r="X310" s="5"/>
    </row>
    <row r="311" spans="1:24" x14ac:dyDescent="0.2">
      <c r="A311" s="5"/>
      <c r="B311" s="5"/>
      <c r="C311" s="5"/>
      <c r="D311" s="5"/>
      <c r="E311" s="5"/>
      <c r="F311" s="5"/>
      <c r="G311" s="5"/>
      <c r="H311" s="5"/>
      <c r="I311" s="5"/>
      <c r="J311" s="5"/>
      <c r="K311" s="5"/>
      <c r="L311" s="5"/>
      <c r="M311" s="5"/>
      <c r="N311" s="5"/>
      <c r="O311" s="5"/>
      <c r="P311" s="5"/>
      <c r="Q311" s="5"/>
      <c r="R311" s="5"/>
      <c r="S311" s="5"/>
      <c r="T311" s="5"/>
      <c r="U311" s="5"/>
      <c r="V311" s="57"/>
      <c r="W311" s="5"/>
      <c r="X311" s="5"/>
    </row>
    <row r="312" spans="1:24" x14ac:dyDescent="0.2">
      <c r="A312" s="5"/>
      <c r="B312" s="5"/>
      <c r="C312" s="5"/>
      <c r="D312" s="5"/>
      <c r="E312" s="5"/>
      <c r="F312" s="5"/>
      <c r="G312" s="5"/>
      <c r="H312" s="5"/>
      <c r="I312" s="5"/>
      <c r="J312" s="5"/>
      <c r="K312" s="5"/>
      <c r="L312" s="5"/>
      <c r="M312" s="5"/>
      <c r="N312" s="5"/>
      <c r="O312" s="5"/>
      <c r="P312" s="5"/>
      <c r="Q312" s="5"/>
      <c r="R312" s="5"/>
      <c r="S312" s="5"/>
      <c r="T312" s="5"/>
      <c r="U312" s="5"/>
      <c r="V312" s="57"/>
      <c r="W312" s="5"/>
      <c r="X312" s="5"/>
    </row>
    <row r="313" spans="1:24" x14ac:dyDescent="0.2">
      <c r="A313" s="5"/>
      <c r="B313" s="5"/>
      <c r="C313" s="5"/>
      <c r="D313" s="5"/>
      <c r="E313" s="5"/>
      <c r="F313" s="5"/>
      <c r="G313" s="5"/>
      <c r="H313" s="5"/>
      <c r="I313" s="5"/>
      <c r="J313" s="5"/>
      <c r="K313" s="5"/>
      <c r="L313" s="5"/>
      <c r="M313" s="5"/>
      <c r="N313" s="5"/>
      <c r="O313" s="5"/>
      <c r="P313" s="5"/>
      <c r="Q313" s="5"/>
      <c r="R313" s="5"/>
      <c r="S313" s="5"/>
      <c r="T313" s="5"/>
      <c r="U313" s="5"/>
      <c r="V313" s="57"/>
      <c r="W313" s="5"/>
      <c r="X313" s="5"/>
    </row>
    <row r="314" spans="1:24" x14ac:dyDescent="0.2">
      <c r="A314" s="5"/>
      <c r="B314" s="5"/>
      <c r="C314" s="5"/>
      <c r="D314" s="5"/>
      <c r="E314" s="5"/>
      <c r="F314" s="5"/>
      <c r="G314" s="5"/>
      <c r="H314" s="5"/>
      <c r="I314" s="5"/>
      <c r="J314" s="5"/>
      <c r="K314" s="5"/>
      <c r="L314" s="5"/>
      <c r="M314" s="5"/>
      <c r="N314" s="5"/>
      <c r="O314" s="5"/>
      <c r="P314" s="5"/>
      <c r="Q314" s="5"/>
      <c r="R314" s="5"/>
      <c r="S314" s="5"/>
      <c r="T314" s="5"/>
      <c r="U314" s="5"/>
      <c r="V314" s="57"/>
      <c r="W314" s="5"/>
      <c r="X314" s="5"/>
    </row>
    <row r="315" spans="1:24" x14ac:dyDescent="0.2">
      <c r="A315" s="5"/>
      <c r="B315" s="5"/>
      <c r="C315" s="5"/>
      <c r="D315" s="5"/>
      <c r="E315" s="5"/>
      <c r="F315" s="5"/>
      <c r="G315" s="5"/>
      <c r="H315" s="5"/>
      <c r="I315" s="5"/>
      <c r="J315" s="5"/>
      <c r="K315" s="5"/>
      <c r="L315" s="5"/>
      <c r="M315" s="5"/>
      <c r="N315" s="5"/>
      <c r="O315" s="5"/>
      <c r="P315" s="5"/>
      <c r="Q315" s="5"/>
      <c r="R315" s="5"/>
      <c r="S315" s="5"/>
      <c r="T315" s="5"/>
      <c r="U315" s="5"/>
      <c r="V315" s="57"/>
      <c r="W315" s="5"/>
      <c r="X315" s="5"/>
    </row>
    <row r="316" spans="1:24" x14ac:dyDescent="0.2">
      <c r="A316" s="5"/>
      <c r="B316" s="5"/>
      <c r="C316" s="5"/>
      <c r="D316" s="5"/>
      <c r="E316" s="5"/>
      <c r="F316" s="5"/>
      <c r="G316" s="5"/>
      <c r="H316" s="5"/>
      <c r="I316" s="5"/>
      <c r="J316" s="5"/>
      <c r="K316" s="5"/>
      <c r="L316" s="5"/>
      <c r="M316" s="5"/>
      <c r="N316" s="5"/>
      <c r="O316" s="5"/>
      <c r="P316" s="5"/>
      <c r="Q316" s="5"/>
      <c r="R316" s="5"/>
      <c r="S316" s="5"/>
      <c r="T316" s="5"/>
      <c r="U316" s="5"/>
      <c r="V316" s="57"/>
      <c r="W316" s="5"/>
      <c r="X316" s="5"/>
    </row>
    <row r="317" spans="1:24" x14ac:dyDescent="0.2">
      <c r="A317" s="5"/>
      <c r="B317" s="5"/>
      <c r="C317" s="5"/>
      <c r="D317" s="5"/>
      <c r="E317" s="5"/>
      <c r="F317" s="5"/>
      <c r="G317" s="5"/>
      <c r="H317" s="5"/>
      <c r="I317" s="5"/>
      <c r="J317" s="5"/>
      <c r="K317" s="5"/>
      <c r="L317" s="5"/>
      <c r="M317" s="5"/>
      <c r="N317" s="5"/>
      <c r="O317" s="5"/>
      <c r="P317" s="5"/>
      <c r="Q317" s="5"/>
      <c r="R317" s="5"/>
      <c r="S317" s="5"/>
      <c r="T317" s="5"/>
      <c r="U317" s="5"/>
      <c r="V317" s="57"/>
      <c r="W317" s="5"/>
      <c r="X317" s="5"/>
    </row>
    <row r="318" spans="1:24" x14ac:dyDescent="0.2">
      <c r="A318" s="5"/>
      <c r="B318" s="5"/>
      <c r="C318" s="5"/>
      <c r="D318" s="5"/>
      <c r="E318" s="5"/>
      <c r="F318" s="5"/>
      <c r="G318" s="5"/>
      <c r="H318" s="5"/>
      <c r="I318" s="5"/>
      <c r="J318" s="5"/>
      <c r="K318" s="5"/>
      <c r="L318" s="5"/>
      <c r="M318" s="5"/>
      <c r="N318" s="5"/>
      <c r="O318" s="5"/>
      <c r="P318" s="5"/>
      <c r="Q318" s="5"/>
      <c r="R318" s="5"/>
      <c r="S318" s="5"/>
      <c r="T318" s="5"/>
      <c r="U318" s="5"/>
      <c r="V318" s="57"/>
      <c r="W318" s="5"/>
      <c r="X318" s="5"/>
    </row>
    <row r="319" spans="1:24" x14ac:dyDescent="0.2">
      <c r="A319" s="5"/>
      <c r="B319" s="5"/>
      <c r="C319" s="5"/>
      <c r="D319" s="5"/>
      <c r="E319" s="5"/>
      <c r="F319" s="5"/>
      <c r="G319" s="5"/>
      <c r="H319" s="5"/>
      <c r="I319" s="5"/>
      <c r="J319" s="5"/>
      <c r="K319" s="5"/>
      <c r="L319" s="5"/>
      <c r="M319" s="5"/>
      <c r="N319" s="5"/>
      <c r="O319" s="5"/>
      <c r="P319" s="5"/>
      <c r="Q319" s="5"/>
      <c r="R319" s="5"/>
      <c r="S319" s="5"/>
      <c r="T319" s="5"/>
      <c r="U319" s="5"/>
      <c r="V319" s="57"/>
      <c r="W319" s="5"/>
      <c r="X319" s="5"/>
    </row>
    <row r="320" spans="1:24" x14ac:dyDescent="0.2">
      <c r="A320" s="5"/>
      <c r="B320" s="5"/>
      <c r="C320" s="5"/>
      <c r="D320" s="5"/>
      <c r="E320" s="5"/>
      <c r="F320" s="5"/>
      <c r="G320" s="5"/>
      <c r="H320" s="5"/>
      <c r="I320" s="5"/>
      <c r="J320" s="5"/>
      <c r="K320" s="5"/>
      <c r="L320" s="5"/>
      <c r="M320" s="5"/>
      <c r="N320" s="5"/>
      <c r="O320" s="5"/>
      <c r="P320" s="5"/>
      <c r="Q320" s="5"/>
      <c r="R320" s="5"/>
      <c r="S320" s="5"/>
      <c r="T320" s="5"/>
      <c r="U320" s="5"/>
      <c r="V320" s="57"/>
      <c r="W320" s="5"/>
      <c r="X320" s="5"/>
    </row>
    <row r="321" spans="1:24" x14ac:dyDescent="0.2">
      <c r="A321" s="5"/>
      <c r="B321" s="5"/>
      <c r="C321" s="5"/>
      <c r="D321" s="5"/>
      <c r="E321" s="5"/>
      <c r="F321" s="5"/>
      <c r="G321" s="5"/>
      <c r="H321" s="5"/>
      <c r="I321" s="5"/>
      <c r="J321" s="5"/>
      <c r="K321" s="5"/>
      <c r="L321" s="5"/>
      <c r="M321" s="5"/>
      <c r="N321" s="5"/>
      <c r="O321" s="5"/>
      <c r="P321" s="5"/>
      <c r="Q321" s="5"/>
      <c r="R321" s="5"/>
      <c r="S321" s="5"/>
      <c r="T321" s="5"/>
      <c r="U321" s="5"/>
      <c r="V321" s="57"/>
      <c r="W321" s="5"/>
      <c r="X321" s="5"/>
    </row>
    <row r="322" spans="1:24" x14ac:dyDescent="0.2">
      <c r="A322" s="5"/>
      <c r="B322" s="5"/>
      <c r="C322" s="5"/>
      <c r="D322" s="5"/>
      <c r="E322" s="5"/>
      <c r="F322" s="5"/>
      <c r="G322" s="5"/>
      <c r="H322" s="5"/>
      <c r="I322" s="5"/>
      <c r="J322" s="5"/>
      <c r="K322" s="5"/>
      <c r="L322" s="5"/>
      <c r="M322" s="5"/>
      <c r="N322" s="5"/>
      <c r="O322" s="5"/>
      <c r="P322" s="5"/>
      <c r="Q322" s="5"/>
      <c r="R322" s="5"/>
      <c r="S322" s="5"/>
      <c r="T322" s="5"/>
      <c r="U322" s="5"/>
      <c r="V322" s="57"/>
      <c r="W322" s="5"/>
      <c r="X322" s="5"/>
    </row>
    <row r="323" spans="1:24" x14ac:dyDescent="0.2">
      <c r="A323" s="5"/>
      <c r="B323" s="5"/>
      <c r="C323" s="5"/>
      <c r="D323" s="5"/>
      <c r="E323" s="5"/>
      <c r="F323" s="5"/>
      <c r="G323" s="5"/>
      <c r="H323" s="5"/>
      <c r="I323" s="5"/>
      <c r="J323" s="5"/>
      <c r="K323" s="5"/>
      <c r="L323" s="5"/>
      <c r="M323" s="5"/>
      <c r="N323" s="5"/>
      <c r="O323" s="5"/>
      <c r="P323" s="5"/>
      <c r="Q323" s="5"/>
      <c r="R323" s="5"/>
      <c r="S323" s="5"/>
      <c r="T323" s="5"/>
      <c r="U323" s="5"/>
      <c r="V323" s="57"/>
      <c r="W323" s="5"/>
      <c r="X323" s="5"/>
    </row>
    <row r="324" spans="1:24" x14ac:dyDescent="0.2">
      <c r="A324" s="5"/>
      <c r="B324" s="5"/>
      <c r="C324" s="5"/>
      <c r="D324" s="5"/>
      <c r="E324" s="5"/>
      <c r="F324" s="5"/>
      <c r="G324" s="5"/>
      <c r="H324" s="5"/>
      <c r="I324" s="5"/>
      <c r="J324" s="5"/>
      <c r="K324" s="5"/>
      <c r="L324" s="5"/>
      <c r="M324" s="5"/>
      <c r="N324" s="5"/>
      <c r="O324" s="5"/>
      <c r="P324" s="5"/>
      <c r="Q324" s="5"/>
      <c r="R324" s="5"/>
      <c r="S324" s="5"/>
      <c r="T324" s="5"/>
      <c r="U324" s="5"/>
      <c r="V324" s="57"/>
      <c r="W324" s="5"/>
      <c r="X324" s="5"/>
    </row>
    <row r="325" spans="1:24" x14ac:dyDescent="0.2">
      <c r="A325" s="5"/>
      <c r="B325" s="5"/>
      <c r="C325" s="5"/>
      <c r="D325" s="5"/>
      <c r="E325" s="5"/>
      <c r="F325" s="5"/>
      <c r="G325" s="5"/>
      <c r="H325" s="5"/>
      <c r="I325" s="5"/>
      <c r="J325" s="5"/>
      <c r="K325" s="5"/>
      <c r="L325" s="5"/>
      <c r="M325" s="5"/>
      <c r="N325" s="5"/>
      <c r="O325" s="5"/>
      <c r="P325" s="5"/>
      <c r="Q325" s="5"/>
      <c r="R325" s="5"/>
      <c r="S325" s="5"/>
      <c r="T325" s="5"/>
      <c r="U325" s="5"/>
      <c r="V325" s="57"/>
      <c r="W325" s="5"/>
      <c r="X325" s="5"/>
    </row>
    <row r="326" spans="1:24" x14ac:dyDescent="0.2">
      <c r="A326" s="5"/>
      <c r="B326" s="5"/>
      <c r="C326" s="5"/>
      <c r="D326" s="5"/>
      <c r="E326" s="5"/>
      <c r="F326" s="5"/>
      <c r="G326" s="5"/>
      <c r="H326" s="5"/>
      <c r="I326" s="5"/>
      <c r="J326" s="5"/>
      <c r="K326" s="5"/>
      <c r="L326" s="5"/>
      <c r="M326" s="5"/>
      <c r="N326" s="5"/>
      <c r="O326" s="5"/>
      <c r="P326" s="5"/>
      <c r="Q326" s="5"/>
      <c r="R326" s="5"/>
      <c r="S326" s="5"/>
      <c r="T326" s="5"/>
      <c r="U326" s="5"/>
      <c r="V326" s="57"/>
      <c r="W326" s="5"/>
      <c r="X326" s="5"/>
    </row>
    <row r="327" spans="1:24" x14ac:dyDescent="0.2">
      <c r="A327" s="5"/>
      <c r="B327" s="5"/>
      <c r="C327" s="5"/>
      <c r="D327" s="5"/>
      <c r="E327" s="5"/>
      <c r="F327" s="5"/>
      <c r="G327" s="5"/>
      <c r="H327" s="5"/>
      <c r="I327" s="5"/>
      <c r="J327" s="5"/>
      <c r="K327" s="5"/>
      <c r="L327" s="5"/>
      <c r="M327" s="5"/>
      <c r="N327" s="5"/>
      <c r="O327" s="5"/>
      <c r="P327" s="5"/>
      <c r="Q327" s="5"/>
      <c r="R327" s="5"/>
      <c r="S327" s="5"/>
      <c r="T327" s="5"/>
      <c r="U327" s="5"/>
      <c r="V327" s="57"/>
      <c r="W327" s="5"/>
      <c r="X327" s="5"/>
    </row>
    <row r="328" spans="1:24" x14ac:dyDescent="0.2">
      <c r="A328" s="5"/>
      <c r="B328" s="5"/>
      <c r="C328" s="5"/>
      <c r="D328" s="5"/>
      <c r="E328" s="5"/>
      <c r="F328" s="5"/>
      <c r="G328" s="5"/>
      <c r="H328" s="5"/>
      <c r="I328" s="5"/>
      <c r="J328" s="5"/>
      <c r="K328" s="5"/>
      <c r="L328" s="5"/>
      <c r="M328" s="5"/>
      <c r="N328" s="5"/>
      <c r="O328" s="5"/>
      <c r="P328" s="5"/>
      <c r="Q328" s="5"/>
      <c r="R328" s="5"/>
      <c r="S328" s="5"/>
      <c r="T328" s="5"/>
      <c r="U328" s="5"/>
      <c r="V328" s="57"/>
      <c r="W328" s="5"/>
      <c r="X328" s="5"/>
    </row>
    <row r="329" spans="1:24" x14ac:dyDescent="0.2">
      <c r="A329" s="5"/>
      <c r="B329" s="5"/>
      <c r="C329" s="5"/>
      <c r="D329" s="5"/>
      <c r="E329" s="5"/>
      <c r="F329" s="5"/>
      <c r="G329" s="5"/>
      <c r="H329" s="5"/>
      <c r="I329" s="5"/>
      <c r="J329" s="5"/>
      <c r="K329" s="5"/>
      <c r="L329" s="5"/>
      <c r="M329" s="5"/>
      <c r="N329" s="5"/>
      <c r="O329" s="5"/>
      <c r="P329" s="5"/>
      <c r="Q329" s="5"/>
      <c r="R329" s="5"/>
      <c r="S329" s="5"/>
      <c r="T329" s="5"/>
      <c r="U329" s="5"/>
      <c r="V329" s="57"/>
      <c r="W329" s="5"/>
      <c r="X329" s="5"/>
    </row>
    <row r="330" spans="1:24" x14ac:dyDescent="0.2">
      <c r="A330" s="5"/>
      <c r="B330" s="5"/>
      <c r="C330" s="5"/>
      <c r="D330" s="5"/>
      <c r="E330" s="5"/>
      <c r="F330" s="5"/>
      <c r="G330" s="5"/>
      <c r="H330" s="5"/>
      <c r="I330" s="5"/>
      <c r="J330" s="5"/>
      <c r="K330" s="5"/>
      <c r="L330" s="5"/>
      <c r="M330" s="5"/>
      <c r="N330" s="5"/>
      <c r="O330" s="5"/>
      <c r="P330" s="5"/>
      <c r="Q330" s="5"/>
      <c r="R330" s="5"/>
      <c r="S330" s="5"/>
      <c r="T330" s="5"/>
      <c r="U330" s="5"/>
      <c r="V330" s="57"/>
      <c r="W330" s="5"/>
      <c r="X330" s="5"/>
    </row>
    <row r="331" spans="1:24" x14ac:dyDescent="0.2">
      <c r="A331" s="5"/>
      <c r="B331" s="5"/>
      <c r="C331" s="5"/>
      <c r="D331" s="5"/>
      <c r="E331" s="5"/>
      <c r="F331" s="5"/>
      <c r="G331" s="5"/>
      <c r="H331" s="5"/>
      <c r="I331" s="5"/>
      <c r="J331" s="5"/>
      <c r="K331" s="5"/>
      <c r="L331" s="5"/>
      <c r="M331" s="5"/>
      <c r="N331" s="5"/>
      <c r="O331" s="5"/>
      <c r="P331" s="5"/>
      <c r="Q331" s="5"/>
      <c r="R331" s="5"/>
      <c r="S331" s="5"/>
      <c r="T331" s="5"/>
      <c r="U331" s="5"/>
      <c r="V331" s="57"/>
      <c r="W331" s="5"/>
      <c r="X331" s="5"/>
    </row>
    <row r="332" spans="1:24" x14ac:dyDescent="0.2">
      <c r="A332" s="5"/>
      <c r="B332" s="5"/>
      <c r="C332" s="5"/>
      <c r="D332" s="5"/>
      <c r="E332" s="5"/>
      <c r="F332" s="5"/>
      <c r="G332" s="5"/>
      <c r="H332" s="5"/>
      <c r="I332" s="5"/>
      <c r="J332" s="5"/>
      <c r="K332" s="5"/>
      <c r="L332" s="5"/>
      <c r="M332" s="5"/>
      <c r="N332" s="5"/>
      <c r="O332" s="5"/>
      <c r="P332" s="5"/>
      <c r="Q332" s="5"/>
      <c r="R332" s="5"/>
      <c r="S332" s="5"/>
      <c r="T332" s="5"/>
      <c r="U332" s="5"/>
      <c r="V332" s="57"/>
      <c r="W332" s="5"/>
      <c r="X332" s="5"/>
    </row>
    <row r="333" spans="1:24" x14ac:dyDescent="0.2">
      <c r="A333" s="5"/>
      <c r="B333" s="5"/>
      <c r="C333" s="5"/>
      <c r="D333" s="5"/>
      <c r="E333" s="5"/>
      <c r="F333" s="5"/>
      <c r="G333" s="5"/>
      <c r="H333" s="5"/>
      <c r="I333" s="5"/>
      <c r="J333" s="5"/>
      <c r="K333" s="5"/>
      <c r="L333" s="5"/>
      <c r="M333" s="5"/>
      <c r="N333" s="5"/>
      <c r="O333" s="5"/>
      <c r="P333" s="5"/>
      <c r="Q333" s="5"/>
      <c r="R333" s="5"/>
      <c r="S333" s="5"/>
      <c r="T333" s="5"/>
      <c r="U333" s="5"/>
      <c r="V333" s="57"/>
      <c r="W333" s="5"/>
      <c r="X333" s="5"/>
    </row>
    <row r="334" spans="1:24" x14ac:dyDescent="0.2">
      <c r="A334" s="5"/>
      <c r="B334" s="5"/>
      <c r="C334" s="5"/>
      <c r="D334" s="5"/>
      <c r="E334" s="5"/>
      <c r="F334" s="5"/>
      <c r="G334" s="5"/>
      <c r="H334" s="5"/>
      <c r="I334" s="5"/>
      <c r="J334" s="5"/>
      <c r="K334" s="5"/>
      <c r="L334" s="5"/>
      <c r="M334" s="5"/>
      <c r="N334" s="5"/>
      <c r="O334" s="5"/>
      <c r="P334" s="5"/>
      <c r="Q334" s="5"/>
      <c r="R334" s="5"/>
      <c r="S334" s="5"/>
      <c r="T334" s="5"/>
      <c r="U334" s="5"/>
      <c r="V334" s="57"/>
      <c r="W334" s="5"/>
      <c r="X334" s="5"/>
    </row>
    <row r="335" spans="1:24" x14ac:dyDescent="0.2">
      <c r="A335" s="5"/>
      <c r="B335" s="5"/>
      <c r="C335" s="5"/>
      <c r="D335" s="5"/>
      <c r="E335" s="5"/>
      <c r="F335" s="5"/>
      <c r="G335" s="5"/>
      <c r="H335" s="5"/>
      <c r="I335" s="5"/>
      <c r="J335" s="5"/>
      <c r="K335" s="5"/>
      <c r="L335" s="5"/>
      <c r="M335" s="5"/>
      <c r="N335" s="5"/>
      <c r="O335" s="5"/>
      <c r="P335" s="5"/>
      <c r="Q335" s="5"/>
      <c r="R335" s="5"/>
      <c r="S335" s="5"/>
      <c r="T335" s="5"/>
      <c r="U335" s="5"/>
      <c r="V335" s="57"/>
      <c r="W335" s="5"/>
      <c r="X335" s="5"/>
    </row>
    <row r="336" spans="1:24" x14ac:dyDescent="0.2">
      <c r="A336" s="5"/>
      <c r="B336" s="5"/>
      <c r="C336" s="5"/>
      <c r="D336" s="5"/>
      <c r="E336" s="5"/>
      <c r="F336" s="5"/>
      <c r="G336" s="5"/>
      <c r="H336" s="5"/>
      <c r="I336" s="5"/>
      <c r="J336" s="5"/>
      <c r="K336" s="5"/>
      <c r="L336" s="5"/>
      <c r="M336" s="5"/>
      <c r="N336" s="5"/>
      <c r="O336" s="5"/>
      <c r="P336" s="5"/>
      <c r="Q336" s="5"/>
      <c r="R336" s="5"/>
      <c r="S336" s="5"/>
      <c r="T336" s="5"/>
      <c r="U336" s="5"/>
      <c r="V336" s="57"/>
      <c r="W336" s="5"/>
      <c r="X336" s="5"/>
    </row>
    <row r="337" spans="1:24" x14ac:dyDescent="0.2">
      <c r="A337" s="5"/>
      <c r="B337" s="5"/>
      <c r="C337" s="5"/>
      <c r="D337" s="5"/>
      <c r="E337" s="5"/>
      <c r="F337" s="5"/>
      <c r="G337" s="5"/>
      <c r="H337" s="5"/>
      <c r="I337" s="5"/>
      <c r="J337" s="5"/>
      <c r="K337" s="5"/>
      <c r="L337" s="5"/>
      <c r="M337" s="5"/>
      <c r="N337" s="5"/>
      <c r="O337" s="5"/>
      <c r="P337" s="5"/>
      <c r="Q337" s="5"/>
      <c r="R337" s="5"/>
      <c r="S337" s="5"/>
      <c r="T337" s="5"/>
      <c r="U337" s="5"/>
      <c r="V337" s="57"/>
      <c r="W337" s="5"/>
      <c r="X337" s="5"/>
    </row>
    <row r="338" spans="1:24" x14ac:dyDescent="0.2">
      <c r="A338" s="5"/>
      <c r="B338" s="5"/>
      <c r="C338" s="5"/>
      <c r="D338" s="5"/>
      <c r="E338" s="5"/>
      <c r="F338" s="5"/>
      <c r="G338" s="5"/>
      <c r="H338" s="5"/>
      <c r="I338" s="5"/>
      <c r="J338" s="5"/>
      <c r="K338" s="5"/>
      <c r="L338" s="5"/>
      <c r="M338" s="5"/>
      <c r="N338" s="5"/>
      <c r="O338" s="5"/>
      <c r="P338" s="5"/>
      <c r="Q338" s="5"/>
      <c r="R338" s="5"/>
      <c r="S338" s="5"/>
      <c r="T338" s="5"/>
      <c r="U338" s="5"/>
      <c r="V338" s="57"/>
      <c r="W338" s="5"/>
      <c r="X338" s="5"/>
    </row>
    <row r="339" spans="1:24" x14ac:dyDescent="0.2">
      <c r="A339" s="5"/>
      <c r="B339" s="5"/>
      <c r="C339" s="5"/>
      <c r="D339" s="5"/>
      <c r="E339" s="5"/>
      <c r="F339" s="5"/>
      <c r="G339" s="5"/>
      <c r="H339" s="5"/>
      <c r="I339" s="5"/>
      <c r="J339" s="5"/>
      <c r="K339" s="5"/>
      <c r="L339" s="5"/>
      <c r="M339" s="5"/>
      <c r="N339" s="5"/>
      <c r="O339" s="5"/>
      <c r="P339" s="5"/>
      <c r="Q339" s="5"/>
      <c r="R339" s="5"/>
      <c r="S339" s="5"/>
      <c r="T339" s="5"/>
      <c r="U339" s="5"/>
      <c r="V339" s="57"/>
      <c r="W339" s="5"/>
      <c r="X339" s="5"/>
    </row>
    <row r="340" spans="1:24" x14ac:dyDescent="0.2">
      <c r="A340" s="5"/>
      <c r="B340" s="5"/>
      <c r="C340" s="5"/>
      <c r="D340" s="5"/>
      <c r="E340" s="5"/>
      <c r="F340" s="5"/>
      <c r="G340" s="5"/>
      <c r="H340" s="5"/>
      <c r="I340" s="5"/>
      <c r="J340" s="5"/>
      <c r="K340" s="5"/>
      <c r="L340" s="5"/>
      <c r="M340" s="5"/>
      <c r="N340" s="5"/>
      <c r="O340" s="5"/>
      <c r="P340" s="5"/>
      <c r="Q340" s="5"/>
      <c r="R340" s="5"/>
      <c r="S340" s="5"/>
      <c r="T340" s="5"/>
      <c r="U340" s="5"/>
      <c r="V340" s="57"/>
      <c r="W340" s="5"/>
      <c r="X340" s="5"/>
    </row>
    <row r="341" spans="1:24" x14ac:dyDescent="0.2">
      <c r="A341" s="5"/>
      <c r="B341" s="5"/>
      <c r="C341" s="5"/>
      <c r="D341" s="5"/>
      <c r="E341" s="5"/>
      <c r="F341" s="5"/>
      <c r="G341" s="5"/>
      <c r="H341" s="5"/>
      <c r="I341" s="5"/>
      <c r="J341" s="5"/>
      <c r="K341" s="5"/>
      <c r="L341" s="5"/>
      <c r="M341" s="5"/>
      <c r="N341" s="5"/>
      <c r="O341" s="5"/>
      <c r="P341" s="5"/>
      <c r="Q341" s="5"/>
      <c r="R341" s="5"/>
      <c r="S341" s="5"/>
      <c r="T341" s="5"/>
      <c r="U341" s="5"/>
      <c r="V341" s="57"/>
      <c r="W341" s="5"/>
      <c r="X341" s="5"/>
    </row>
    <row r="342" spans="1:24" x14ac:dyDescent="0.2">
      <c r="A342" s="5"/>
      <c r="B342" s="5"/>
      <c r="C342" s="5"/>
      <c r="D342" s="5"/>
      <c r="E342" s="5"/>
      <c r="F342" s="5"/>
      <c r="G342" s="5"/>
      <c r="H342" s="5"/>
      <c r="I342" s="5"/>
      <c r="J342" s="5"/>
      <c r="K342" s="5"/>
      <c r="L342" s="5"/>
      <c r="M342" s="5"/>
      <c r="N342" s="5"/>
      <c r="O342" s="5"/>
      <c r="P342" s="5"/>
      <c r="Q342" s="5"/>
      <c r="R342" s="5"/>
      <c r="S342" s="5"/>
      <c r="T342" s="5"/>
      <c r="U342" s="5"/>
      <c r="V342" s="57"/>
      <c r="W342" s="5"/>
      <c r="X342" s="5"/>
    </row>
    <row r="343" spans="1:24" x14ac:dyDescent="0.2">
      <c r="A343" s="5"/>
      <c r="B343" s="5"/>
      <c r="C343" s="5"/>
      <c r="D343" s="5"/>
      <c r="E343" s="5"/>
      <c r="F343" s="5"/>
      <c r="G343" s="5"/>
      <c r="H343" s="5"/>
      <c r="I343" s="5"/>
      <c r="J343" s="5"/>
      <c r="K343" s="5"/>
      <c r="L343" s="5"/>
      <c r="M343" s="5"/>
      <c r="N343" s="5"/>
      <c r="O343" s="5"/>
      <c r="P343" s="5"/>
      <c r="Q343" s="5"/>
      <c r="R343" s="5"/>
      <c r="S343" s="5"/>
      <c r="T343" s="5"/>
      <c r="U343" s="5"/>
      <c r="V343" s="57"/>
      <c r="W343" s="5"/>
      <c r="X343" s="5"/>
    </row>
    <row r="344" spans="1:24" x14ac:dyDescent="0.2">
      <c r="A344" s="5"/>
      <c r="B344" s="5"/>
      <c r="C344" s="5"/>
      <c r="D344" s="5"/>
      <c r="E344" s="5"/>
      <c r="F344" s="5"/>
      <c r="G344" s="5"/>
      <c r="H344" s="5"/>
      <c r="I344" s="5"/>
      <c r="J344" s="5"/>
      <c r="K344" s="5"/>
      <c r="L344" s="5"/>
      <c r="M344" s="5"/>
      <c r="N344" s="5"/>
      <c r="O344" s="5"/>
      <c r="P344" s="5"/>
      <c r="Q344" s="5"/>
      <c r="R344" s="5"/>
      <c r="S344" s="5"/>
      <c r="T344" s="5"/>
      <c r="U344" s="5"/>
      <c r="V344" s="57"/>
      <c r="W344" s="5"/>
      <c r="X344" s="5"/>
    </row>
    <row r="345" spans="1:24" x14ac:dyDescent="0.2">
      <c r="A345" s="5"/>
      <c r="B345" s="5"/>
      <c r="C345" s="5"/>
      <c r="D345" s="5"/>
      <c r="E345" s="5"/>
      <c r="F345" s="5"/>
      <c r="G345" s="5"/>
      <c r="H345" s="5"/>
      <c r="I345" s="5"/>
      <c r="J345" s="5"/>
      <c r="K345" s="5"/>
      <c r="L345" s="5"/>
      <c r="M345" s="5"/>
      <c r="N345" s="5"/>
      <c r="O345" s="5"/>
      <c r="P345" s="5"/>
      <c r="Q345" s="5"/>
      <c r="R345" s="5"/>
      <c r="S345" s="5"/>
      <c r="T345" s="5"/>
      <c r="U345" s="5"/>
      <c r="V345" s="57"/>
      <c r="W345" s="5"/>
      <c r="X345" s="5"/>
    </row>
    <row r="346" spans="1:24" x14ac:dyDescent="0.2">
      <c r="A346" s="5"/>
      <c r="B346" s="5"/>
      <c r="C346" s="5"/>
      <c r="D346" s="5"/>
      <c r="E346" s="5"/>
      <c r="F346" s="5"/>
      <c r="G346" s="5"/>
      <c r="H346" s="5"/>
      <c r="I346" s="5"/>
      <c r="J346" s="5"/>
      <c r="K346" s="5"/>
      <c r="L346" s="5"/>
      <c r="M346" s="5"/>
      <c r="N346" s="5"/>
      <c r="O346" s="5"/>
      <c r="P346" s="5"/>
      <c r="Q346" s="5"/>
      <c r="R346" s="5"/>
      <c r="S346" s="5"/>
      <c r="T346" s="5"/>
      <c r="U346" s="5"/>
      <c r="V346" s="57"/>
      <c r="W346" s="5"/>
      <c r="X346" s="5"/>
    </row>
    <row r="347" spans="1:24" x14ac:dyDescent="0.2">
      <c r="A347" s="5"/>
      <c r="B347" s="5"/>
      <c r="C347" s="5"/>
      <c r="D347" s="5"/>
      <c r="E347" s="5"/>
      <c r="F347" s="5"/>
      <c r="G347" s="5"/>
      <c r="H347" s="5"/>
      <c r="I347" s="5"/>
      <c r="J347" s="5"/>
      <c r="K347" s="5"/>
      <c r="L347" s="5"/>
      <c r="M347" s="5"/>
      <c r="N347" s="5"/>
      <c r="O347" s="5"/>
      <c r="P347" s="5"/>
      <c r="Q347" s="5"/>
      <c r="R347" s="5"/>
      <c r="S347" s="5"/>
      <c r="T347" s="5"/>
      <c r="U347" s="5"/>
      <c r="V347" s="57"/>
      <c r="W347" s="5"/>
      <c r="X347" s="5"/>
    </row>
    <row r="348" spans="1:24" x14ac:dyDescent="0.2">
      <c r="A348" s="5"/>
      <c r="B348" s="5"/>
      <c r="C348" s="5"/>
      <c r="D348" s="5"/>
      <c r="E348" s="5"/>
      <c r="F348" s="5"/>
      <c r="G348" s="5"/>
      <c r="H348" s="5"/>
      <c r="I348" s="5"/>
      <c r="J348" s="5"/>
      <c r="K348" s="5"/>
      <c r="L348" s="5"/>
      <c r="M348" s="5"/>
      <c r="N348" s="5"/>
      <c r="O348" s="5"/>
      <c r="P348" s="5"/>
      <c r="Q348" s="5"/>
      <c r="R348" s="5"/>
      <c r="S348" s="5"/>
      <c r="T348" s="5"/>
      <c r="U348" s="5"/>
      <c r="V348" s="57"/>
      <c r="W348" s="5"/>
      <c r="X348" s="5"/>
    </row>
    <row r="349" spans="1:24" x14ac:dyDescent="0.2">
      <c r="A349" s="5"/>
      <c r="B349" s="5"/>
      <c r="C349" s="5"/>
      <c r="D349" s="5"/>
      <c r="E349" s="5"/>
      <c r="F349" s="5"/>
      <c r="G349" s="5"/>
      <c r="H349" s="5"/>
      <c r="I349" s="5"/>
      <c r="J349" s="5"/>
      <c r="K349" s="5"/>
      <c r="L349" s="5"/>
      <c r="M349" s="5"/>
      <c r="N349" s="5"/>
      <c r="O349" s="5"/>
      <c r="P349" s="5"/>
      <c r="Q349" s="5"/>
      <c r="R349" s="5"/>
      <c r="S349" s="5"/>
      <c r="T349" s="5"/>
      <c r="U349" s="5"/>
      <c r="V349" s="57"/>
      <c r="W349" s="5"/>
      <c r="X349" s="5"/>
    </row>
    <row r="350" spans="1:24" x14ac:dyDescent="0.2">
      <c r="A350" s="5"/>
      <c r="B350" s="5"/>
      <c r="C350" s="5"/>
      <c r="D350" s="5"/>
      <c r="E350" s="5"/>
      <c r="F350" s="5"/>
      <c r="G350" s="5"/>
      <c r="H350" s="5"/>
      <c r="I350" s="5"/>
      <c r="J350" s="5"/>
      <c r="K350" s="5"/>
      <c r="L350" s="5"/>
      <c r="M350" s="5"/>
      <c r="N350" s="5"/>
      <c r="O350" s="5"/>
      <c r="P350" s="5"/>
      <c r="Q350" s="5"/>
      <c r="R350" s="5"/>
      <c r="S350" s="5"/>
      <c r="T350" s="5"/>
      <c r="U350" s="5"/>
      <c r="V350" s="57"/>
      <c r="W350" s="5"/>
      <c r="X350" s="5"/>
    </row>
    <row r="351" spans="1:24" x14ac:dyDescent="0.2">
      <c r="A351" s="5"/>
      <c r="B351" s="5"/>
      <c r="C351" s="5"/>
      <c r="D351" s="5"/>
      <c r="E351" s="5"/>
      <c r="F351" s="5"/>
      <c r="G351" s="5"/>
      <c r="H351" s="5"/>
      <c r="I351" s="5"/>
      <c r="J351" s="5"/>
      <c r="K351" s="5"/>
      <c r="L351" s="5"/>
      <c r="M351" s="5"/>
      <c r="N351" s="5"/>
      <c r="O351" s="5"/>
      <c r="P351" s="5"/>
      <c r="Q351" s="5"/>
      <c r="R351" s="5"/>
      <c r="S351" s="5"/>
      <c r="T351" s="5"/>
      <c r="U351" s="5"/>
      <c r="V351" s="57"/>
      <c r="W351" s="5"/>
      <c r="X351" s="5"/>
    </row>
    <row r="352" spans="1:24" x14ac:dyDescent="0.2">
      <c r="A352" s="5"/>
      <c r="B352" s="5"/>
      <c r="C352" s="5"/>
      <c r="D352" s="5"/>
      <c r="E352" s="5"/>
      <c r="F352" s="5"/>
      <c r="G352" s="5"/>
      <c r="H352" s="5"/>
      <c r="I352" s="5"/>
      <c r="J352" s="5"/>
      <c r="K352" s="5"/>
      <c r="L352" s="5"/>
      <c r="M352" s="5"/>
      <c r="N352" s="5"/>
      <c r="O352" s="5"/>
      <c r="P352" s="5"/>
      <c r="Q352" s="5"/>
      <c r="R352" s="5"/>
      <c r="S352" s="5"/>
      <c r="T352" s="5"/>
      <c r="U352" s="5"/>
      <c r="V352" s="57"/>
      <c r="W352" s="5"/>
      <c r="X352" s="5"/>
    </row>
    <row r="353" spans="1:24" x14ac:dyDescent="0.2">
      <c r="A353" s="5"/>
      <c r="B353" s="5"/>
      <c r="C353" s="5"/>
      <c r="D353" s="5"/>
      <c r="E353" s="5"/>
      <c r="F353" s="5"/>
      <c r="G353" s="5"/>
      <c r="H353" s="5"/>
      <c r="I353" s="5"/>
      <c r="J353" s="5"/>
      <c r="K353" s="5"/>
      <c r="L353" s="5"/>
      <c r="M353" s="5"/>
      <c r="N353" s="5"/>
      <c r="O353" s="5"/>
      <c r="P353" s="5"/>
      <c r="Q353" s="5"/>
      <c r="R353" s="5"/>
      <c r="S353" s="5"/>
      <c r="T353" s="5"/>
      <c r="U353" s="5"/>
      <c r="V353" s="57"/>
      <c r="W353" s="5"/>
      <c r="X353" s="5"/>
    </row>
    <row r="354" spans="1:24" x14ac:dyDescent="0.2">
      <c r="A354" s="5"/>
      <c r="B354" s="5"/>
      <c r="C354" s="5"/>
      <c r="D354" s="5"/>
      <c r="E354" s="5"/>
      <c r="F354" s="5"/>
      <c r="G354" s="5"/>
      <c r="H354" s="5"/>
      <c r="I354" s="5"/>
      <c r="J354" s="5"/>
      <c r="K354" s="5"/>
      <c r="L354" s="5"/>
      <c r="M354" s="5"/>
      <c r="N354" s="5"/>
      <c r="O354" s="5"/>
      <c r="P354" s="5"/>
      <c r="Q354" s="5"/>
      <c r="R354" s="5"/>
      <c r="S354" s="5"/>
      <c r="T354" s="5"/>
      <c r="U354" s="5"/>
      <c r="V354" s="57"/>
      <c r="W354" s="5"/>
      <c r="X354" s="5"/>
    </row>
    <row r="355" spans="1:24" x14ac:dyDescent="0.2">
      <c r="A355" s="5"/>
      <c r="B355" s="5"/>
      <c r="C355" s="5"/>
      <c r="D355" s="5"/>
      <c r="E355" s="5"/>
      <c r="F355" s="5"/>
      <c r="G355" s="5"/>
      <c r="H355" s="5"/>
      <c r="I355" s="5"/>
      <c r="J355" s="5"/>
      <c r="K355" s="5"/>
      <c r="L355" s="5"/>
      <c r="M355" s="5"/>
      <c r="N355" s="5"/>
      <c r="O355" s="5"/>
      <c r="P355" s="5"/>
      <c r="Q355" s="5"/>
      <c r="R355" s="5"/>
      <c r="S355" s="5"/>
      <c r="T355" s="5"/>
      <c r="U355" s="5"/>
      <c r="V355" s="57"/>
      <c r="W355" s="5"/>
      <c r="X355" s="5"/>
    </row>
    <row r="356" spans="1:24" x14ac:dyDescent="0.2">
      <c r="A356" s="5"/>
      <c r="B356" s="5"/>
      <c r="C356" s="5"/>
      <c r="D356" s="5"/>
      <c r="E356" s="5"/>
      <c r="F356" s="5"/>
      <c r="G356" s="5"/>
      <c r="H356" s="5"/>
      <c r="I356" s="5"/>
      <c r="J356" s="5"/>
      <c r="K356" s="5"/>
      <c r="L356" s="5"/>
      <c r="M356" s="5"/>
      <c r="N356" s="5"/>
      <c r="O356" s="5"/>
      <c r="P356" s="5"/>
      <c r="Q356" s="5"/>
      <c r="R356" s="5"/>
      <c r="S356" s="5"/>
      <c r="T356" s="5"/>
      <c r="U356" s="5"/>
      <c r="V356" s="57"/>
      <c r="W356" s="5"/>
      <c r="X356" s="5"/>
    </row>
    <row r="357" spans="1:24" x14ac:dyDescent="0.2">
      <c r="A357" s="5"/>
      <c r="B357" s="5"/>
      <c r="C357" s="5"/>
      <c r="D357" s="5"/>
      <c r="E357" s="5"/>
      <c r="F357" s="5"/>
      <c r="G357" s="5"/>
      <c r="H357" s="5"/>
      <c r="I357" s="5"/>
      <c r="J357" s="5"/>
      <c r="K357" s="5"/>
      <c r="L357" s="5"/>
      <c r="M357" s="5"/>
      <c r="N357" s="5"/>
      <c r="O357" s="5"/>
      <c r="P357" s="5"/>
      <c r="Q357" s="5"/>
      <c r="R357" s="5"/>
      <c r="S357" s="5"/>
      <c r="T357" s="5"/>
      <c r="U357" s="5"/>
      <c r="V357" s="57"/>
      <c r="W357" s="5"/>
      <c r="X357" s="5"/>
    </row>
    <row r="358" spans="1:24" x14ac:dyDescent="0.2">
      <c r="A358" s="5"/>
      <c r="B358" s="5"/>
      <c r="C358" s="5"/>
      <c r="D358" s="5"/>
      <c r="E358" s="5"/>
      <c r="F358" s="5"/>
      <c r="G358" s="5"/>
      <c r="H358" s="5"/>
      <c r="I358" s="5"/>
      <c r="J358" s="5"/>
      <c r="K358" s="5"/>
      <c r="L358" s="5"/>
      <c r="M358" s="5"/>
      <c r="N358" s="5"/>
      <c r="O358" s="5"/>
      <c r="P358" s="5"/>
      <c r="Q358" s="5"/>
      <c r="R358" s="5"/>
      <c r="S358" s="5"/>
      <c r="T358" s="5"/>
      <c r="U358" s="5"/>
      <c r="V358" s="57"/>
      <c r="W358" s="5"/>
      <c r="X358" s="5"/>
    </row>
    <row r="359" spans="1:24" x14ac:dyDescent="0.2">
      <c r="A359" s="5"/>
      <c r="B359" s="5"/>
      <c r="C359" s="5"/>
      <c r="D359" s="5"/>
      <c r="E359" s="5"/>
      <c r="F359" s="5"/>
      <c r="G359" s="5"/>
      <c r="H359" s="5"/>
      <c r="I359" s="5"/>
      <c r="J359" s="5"/>
      <c r="K359" s="5"/>
      <c r="L359" s="5"/>
      <c r="M359" s="5"/>
      <c r="N359" s="5"/>
      <c r="O359" s="5"/>
      <c r="P359" s="5"/>
      <c r="Q359" s="5"/>
      <c r="R359" s="5"/>
      <c r="S359" s="5"/>
      <c r="T359" s="5"/>
      <c r="U359" s="5"/>
      <c r="V359" s="57"/>
      <c r="W359" s="5"/>
      <c r="X359" s="5"/>
    </row>
    <row r="360" spans="1:24" x14ac:dyDescent="0.2">
      <c r="A360" s="5"/>
      <c r="B360" s="5"/>
      <c r="C360" s="5"/>
      <c r="D360" s="5"/>
      <c r="E360" s="5"/>
      <c r="F360" s="5"/>
      <c r="G360" s="5"/>
      <c r="H360" s="5"/>
      <c r="I360" s="5"/>
      <c r="J360" s="5"/>
      <c r="K360" s="5"/>
      <c r="L360" s="5"/>
      <c r="M360" s="5"/>
      <c r="N360" s="5"/>
      <c r="O360" s="5"/>
      <c r="P360" s="5"/>
      <c r="Q360" s="5"/>
      <c r="R360" s="5"/>
      <c r="S360" s="5"/>
      <c r="T360" s="5"/>
      <c r="U360" s="5"/>
      <c r="V360" s="57"/>
      <c r="W360" s="5"/>
      <c r="X360" s="5"/>
    </row>
    <row r="361" spans="1:24" x14ac:dyDescent="0.2">
      <c r="A361" s="5"/>
      <c r="B361" s="5"/>
      <c r="C361" s="5"/>
      <c r="D361" s="5"/>
      <c r="E361" s="5"/>
      <c r="F361" s="5"/>
      <c r="G361" s="5"/>
      <c r="H361" s="5"/>
      <c r="I361" s="5"/>
      <c r="J361" s="5"/>
      <c r="K361" s="5"/>
      <c r="L361" s="5"/>
      <c r="M361" s="5"/>
      <c r="N361" s="5"/>
      <c r="O361" s="5"/>
      <c r="P361" s="5"/>
      <c r="Q361" s="5"/>
      <c r="R361" s="5"/>
      <c r="S361" s="5"/>
      <c r="T361" s="5"/>
      <c r="U361" s="5"/>
      <c r="V361" s="57"/>
      <c r="W361" s="5"/>
      <c r="X361" s="5"/>
    </row>
    <row r="362" spans="1:24" x14ac:dyDescent="0.2">
      <c r="A362" s="5"/>
      <c r="B362" s="5"/>
      <c r="C362" s="5"/>
      <c r="D362" s="5"/>
      <c r="E362" s="5"/>
      <c r="F362" s="5"/>
      <c r="G362" s="5"/>
      <c r="H362" s="5"/>
      <c r="I362" s="5"/>
      <c r="J362" s="5"/>
      <c r="K362" s="5"/>
      <c r="L362" s="5"/>
      <c r="M362" s="5"/>
      <c r="N362" s="5"/>
      <c r="O362" s="5"/>
      <c r="P362" s="5"/>
      <c r="Q362" s="5"/>
      <c r="R362" s="5"/>
      <c r="S362" s="5"/>
      <c r="T362" s="5"/>
      <c r="U362" s="5"/>
      <c r="V362" s="57"/>
      <c r="W362" s="5"/>
      <c r="X362" s="5"/>
    </row>
    <row r="363" spans="1:24" x14ac:dyDescent="0.2">
      <c r="A363" s="5"/>
      <c r="B363" s="5"/>
      <c r="C363" s="5"/>
      <c r="D363" s="5"/>
      <c r="E363" s="5"/>
      <c r="F363" s="5"/>
      <c r="G363" s="5"/>
      <c r="H363" s="5"/>
      <c r="I363" s="5"/>
      <c r="J363" s="5"/>
      <c r="K363" s="5"/>
      <c r="L363" s="5"/>
      <c r="M363" s="5"/>
      <c r="N363" s="5"/>
      <c r="O363" s="5"/>
      <c r="P363" s="5"/>
      <c r="Q363" s="5"/>
      <c r="R363" s="5"/>
      <c r="S363" s="5"/>
      <c r="T363" s="5"/>
      <c r="U363" s="5"/>
      <c r="V363" s="57"/>
      <c r="W363" s="5"/>
      <c r="X363" s="5"/>
    </row>
    <row r="364" spans="1:24" x14ac:dyDescent="0.2">
      <c r="A364" s="5"/>
      <c r="B364" s="5"/>
      <c r="C364" s="5"/>
      <c r="D364" s="5"/>
      <c r="E364" s="5"/>
      <c r="F364" s="5"/>
      <c r="G364" s="5"/>
      <c r="H364" s="5"/>
      <c r="I364" s="5"/>
      <c r="J364" s="5"/>
      <c r="K364" s="5"/>
      <c r="L364" s="5"/>
      <c r="M364" s="5"/>
      <c r="N364" s="5"/>
      <c r="O364" s="5"/>
      <c r="P364" s="5"/>
      <c r="Q364" s="5"/>
      <c r="R364" s="5"/>
      <c r="S364" s="5"/>
      <c r="T364" s="5"/>
      <c r="U364" s="5"/>
      <c r="V364" s="57"/>
      <c r="W364" s="5"/>
      <c r="X364" s="5"/>
    </row>
    <row r="365" spans="1:24" x14ac:dyDescent="0.2">
      <c r="A365" s="5"/>
      <c r="B365" s="5"/>
      <c r="C365" s="5"/>
      <c r="D365" s="5"/>
      <c r="E365" s="5"/>
      <c r="F365" s="5"/>
      <c r="G365" s="5"/>
      <c r="H365" s="5"/>
      <c r="I365" s="5"/>
      <c r="J365" s="5"/>
      <c r="K365" s="5"/>
      <c r="L365" s="5"/>
      <c r="M365" s="5"/>
      <c r="N365" s="5"/>
      <c r="O365" s="5"/>
      <c r="P365" s="5"/>
      <c r="Q365" s="5"/>
      <c r="R365" s="5"/>
      <c r="S365" s="5"/>
      <c r="T365" s="5"/>
      <c r="U365" s="5"/>
      <c r="V365" s="57"/>
      <c r="W365" s="5"/>
      <c r="X365" s="5"/>
    </row>
    <row r="366" spans="1:24" x14ac:dyDescent="0.2">
      <c r="A366" s="5"/>
      <c r="B366" s="5"/>
      <c r="C366" s="5"/>
      <c r="D366" s="5"/>
      <c r="E366" s="5"/>
      <c r="F366" s="5"/>
      <c r="G366" s="5"/>
      <c r="H366" s="5"/>
      <c r="I366" s="5"/>
      <c r="J366" s="5"/>
      <c r="K366" s="5"/>
      <c r="L366" s="5"/>
      <c r="M366" s="5"/>
      <c r="N366" s="5"/>
      <c r="O366" s="5"/>
      <c r="P366" s="5"/>
      <c r="Q366" s="5"/>
      <c r="R366" s="5"/>
      <c r="S366" s="5"/>
      <c r="T366" s="5"/>
      <c r="U366" s="5"/>
      <c r="V366" s="57"/>
      <c r="W366" s="5"/>
      <c r="X366" s="5"/>
    </row>
    <row r="367" spans="1:24" x14ac:dyDescent="0.2">
      <c r="A367" s="5"/>
      <c r="B367" s="5"/>
      <c r="C367" s="5"/>
      <c r="D367" s="5"/>
      <c r="E367" s="5"/>
      <c r="F367" s="5"/>
      <c r="G367" s="5"/>
      <c r="H367" s="5"/>
      <c r="I367" s="5"/>
      <c r="J367" s="5"/>
      <c r="K367" s="5"/>
      <c r="L367" s="5"/>
      <c r="M367" s="5"/>
      <c r="N367" s="5"/>
      <c r="O367" s="5"/>
      <c r="P367" s="5"/>
      <c r="Q367" s="5"/>
      <c r="R367" s="5"/>
      <c r="S367" s="5"/>
      <c r="T367" s="5"/>
      <c r="U367" s="5"/>
      <c r="V367" s="57"/>
      <c r="W367" s="5"/>
      <c r="X367" s="5"/>
    </row>
    <row r="368" spans="1:24" x14ac:dyDescent="0.2">
      <c r="A368" s="5"/>
      <c r="B368" s="5"/>
      <c r="C368" s="5"/>
      <c r="D368" s="5"/>
      <c r="E368" s="5"/>
      <c r="F368" s="5"/>
      <c r="G368" s="5"/>
      <c r="H368" s="5"/>
      <c r="I368" s="5"/>
      <c r="J368" s="5"/>
      <c r="K368" s="5"/>
      <c r="L368" s="5"/>
      <c r="M368" s="5"/>
      <c r="N368" s="5"/>
      <c r="O368" s="5"/>
      <c r="P368" s="5"/>
      <c r="Q368" s="5"/>
      <c r="R368" s="5"/>
      <c r="S368" s="5"/>
      <c r="T368" s="5"/>
      <c r="U368" s="5"/>
      <c r="V368" s="57"/>
      <c r="W368" s="5"/>
      <c r="X368" s="5"/>
    </row>
    <row r="369" spans="1:24" x14ac:dyDescent="0.2">
      <c r="A369" s="5"/>
      <c r="B369" s="5"/>
      <c r="C369" s="5"/>
      <c r="D369" s="5"/>
      <c r="E369" s="5"/>
      <c r="F369" s="5"/>
      <c r="G369" s="5"/>
      <c r="H369" s="5"/>
      <c r="I369" s="5"/>
      <c r="J369" s="5"/>
      <c r="K369" s="5"/>
      <c r="L369" s="5"/>
      <c r="M369" s="5"/>
      <c r="N369" s="5"/>
      <c r="O369" s="5"/>
      <c r="P369" s="5"/>
      <c r="Q369" s="5"/>
      <c r="R369" s="5"/>
      <c r="S369" s="5"/>
      <c r="T369" s="5"/>
      <c r="U369" s="5"/>
      <c r="V369" s="57"/>
      <c r="W369" s="5"/>
      <c r="X369" s="5"/>
    </row>
    <row r="370" spans="1:24" x14ac:dyDescent="0.2">
      <c r="A370" s="5"/>
      <c r="B370" s="5"/>
      <c r="C370" s="5"/>
      <c r="D370" s="5"/>
      <c r="E370" s="5"/>
      <c r="F370" s="5"/>
      <c r="G370" s="5"/>
      <c r="H370" s="5"/>
      <c r="I370" s="5"/>
      <c r="J370" s="5"/>
      <c r="K370" s="5"/>
      <c r="L370" s="5"/>
      <c r="M370" s="5"/>
      <c r="N370" s="5"/>
      <c r="O370" s="5"/>
      <c r="P370" s="5"/>
      <c r="Q370" s="5"/>
      <c r="R370" s="5"/>
      <c r="S370" s="5"/>
      <c r="T370" s="5"/>
      <c r="U370" s="5"/>
      <c r="V370" s="57"/>
      <c r="W370" s="5"/>
      <c r="X370" s="5"/>
    </row>
    <row r="371" spans="1:24" x14ac:dyDescent="0.2">
      <c r="A371" s="5"/>
      <c r="B371" s="5"/>
      <c r="C371" s="5"/>
      <c r="D371" s="5"/>
      <c r="E371" s="5"/>
      <c r="F371" s="5"/>
      <c r="G371" s="5"/>
      <c r="H371" s="5"/>
      <c r="I371" s="5"/>
      <c r="J371" s="5"/>
      <c r="K371" s="5"/>
      <c r="L371" s="5"/>
      <c r="M371" s="5"/>
      <c r="N371" s="5"/>
      <c r="O371" s="5"/>
      <c r="P371" s="5"/>
      <c r="Q371" s="5"/>
      <c r="R371" s="5"/>
      <c r="S371" s="5"/>
      <c r="T371" s="5"/>
      <c r="U371" s="5"/>
      <c r="V371" s="57"/>
      <c r="W371" s="5"/>
      <c r="X371" s="5"/>
    </row>
    <row r="372" spans="1:24" x14ac:dyDescent="0.2">
      <c r="A372" s="5"/>
      <c r="B372" s="5"/>
      <c r="C372" s="5"/>
      <c r="D372" s="5"/>
      <c r="E372" s="5"/>
      <c r="F372" s="5"/>
      <c r="G372" s="5"/>
      <c r="H372" s="5"/>
      <c r="I372" s="5"/>
      <c r="J372" s="5"/>
      <c r="K372" s="5"/>
      <c r="L372" s="5"/>
      <c r="M372" s="5"/>
      <c r="N372" s="5"/>
      <c r="O372" s="5"/>
      <c r="P372" s="5"/>
      <c r="Q372" s="5"/>
      <c r="R372" s="5"/>
      <c r="S372" s="5"/>
      <c r="T372" s="5"/>
      <c r="U372" s="5"/>
      <c r="V372" s="57"/>
      <c r="W372" s="5"/>
      <c r="X372" s="5"/>
    </row>
    <row r="373" spans="1:24" x14ac:dyDescent="0.2">
      <c r="A373" s="5"/>
      <c r="B373" s="5"/>
      <c r="C373" s="5"/>
      <c r="D373" s="5"/>
      <c r="E373" s="5"/>
      <c r="F373" s="5"/>
      <c r="G373" s="5"/>
      <c r="H373" s="5"/>
      <c r="I373" s="5"/>
      <c r="J373" s="5"/>
      <c r="K373" s="5"/>
      <c r="L373" s="5"/>
      <c r="M373" s="5"/>
      <c r="N373" s="5"/>
      <c r="O373" s="5"/>
      <c r="P373" s="5"/>
      <c r="Q373" s="5"/>
      <c r="R373" s="5"/>
      <c r="S373" s="5"/>
      <c r="T373" s="5"/>
      <c r="U373" s="5"/>
      <c r="V373" s="57"/>
      <c r="W373" s="5"/>
      <c r="X373" s="5"/>
    </row>
    <row r="374" spans="1:24" x14ac:dyDescent="0.2">
      <c r="A374" s="5"/>
      <c r="B374" s="5"/>
      <c r="C374" s="5"/>
      <c r="D374" s="5"/>
      <c r="E374" s="5"/>
      <c r="F374" s="5"/>
      <c r="G374" s="5"/>
      <c r="H374" s="5"/>
      <c r="I374" s="5"/>
      <c r="J374" s="5"/>
      <c r="K374" s="5"/>
      <c r="L374" s="5"/>
      <c r="M374" s="5"/>
      <c r="N374" s="5"/>
      <c r="O374" s="5"/>
      <c r="P374" s="5"/>
      <c r="Q374" s="5"/>
      <c r="R374" s="5"/>
      <c r="S374" s="5"/>
      <c r="T374" s="5"/>
      <c r="U374" s="5"/>
      <c r="V374" s="57"/>
      <c r="W374" s="5"/>
      <c r="X374" s="5"/>
    </row>
    <row r="375" spans="1:24" x14ac:dyDescent="0.2">
      <c r="A375" s="5"/>
      <c r="B375" s="5"/>
      <c r="C375" s="5"/>
      <c r="D375" s="5"/>
      <c r="E375" s="5"/>
      <c r="F375" s="5"/>
      <c r="G375" s="5"/>
      <c r="H375" s="5"/>
      <c r="I375" s="5"/>
      <c r="J375" s="5"/>
      <c r="K375" s="5"/>
      <c r="L375" s="5"/>
      <c r="M375" s="5"/>
      <c r="N375" s="5"/>
      <c r="O375" s="5"/>
      <c r="P375" s="5"/>
      <c r="Q375" s="5"/>
      <c r="R375" s="5"/>
      <c r="S375" s="5"/>
      <c r="T375" s="5"/>
      <c r="U375" s="5"/>
      <c r="V375" s="57"/>
      <c r="W375" s="5"/>
      <c r="X375" s="5"/>
    </row>
    <row r="376" spans="1:24" x14ac:dyDescent="0.2">
      <c r="A376" s="5"/>
      <c r="B376" s="5"/>
      <c r="C376" s="5"/>
      <c r="D376" s="5"/>
      <c r="E376" s="5"/>
      <c r="F376" s="5"/>
      <c r="G376" s="5"/>
      <c r="H376" s="5"/>
      <c r="I376" s="5"/>
      <c r="J376" s="5"/>
      <c r="K376" s="5"/>
      <c r="L376" s="5"/>
      <c r="M376" s="5"/>
      <c r="N376" s="5"/>
      <c r="O376" s="5"/>
      <c r="P376" s="5"/>
      <c r="Q376" s="5"/>
      <c r="R376" s="5"/>
      <c r="S376" s="5"/>
      <c r="T376" s="5"/>
      <c r="U376" s="5"/>
      <c r="V376" s="57"/>
      <c r="W376" s="5"/>
      <c r="X376" s="5"/>
    </row>
    <row r="377" spans="1:24" x14ac:dyDescent="0.2">
      <c r="A377" s="5"/>
      <c r="B377" s="5"/>
      <c r="C377" s="5"/>
      <c r="D377" s="5"/>
      <c r="E377" s="5"/>
      <c r="F377" s="5"/>
      <c r="G377" s="5"/>
      <c r="H377" s="5"/>
      <c r="I377" s="5"/>
      <c r="J377" s="5"/>
      <c r="K377" s="5"/>
      <c r="L377" s="5"/>
      <c r="M377" s="5"/>
      <c r="N377" s="5"/>
      <c r="O377" s="5"/>
      <c r="P377" s="5"/>
      <c r="Q377" s="5"/>
      <c r="R377" s="5"/>
      <c r="S377" s="5"/>
      <c r="T377" s="5"/>
      <c r="U377" s="5"/>
      <c r="V377" s="57"/>
      <c r="W377" s="5"/>
      <c r="X377" s="5"/>
    </row>
    <row r="378" spans="1:24" x14ac:dyDescent="0.2">
      <c r="A378" s="5"/>
      <c r="B378" s="5"/>
      <c r="C378" s="5"/>
      <c r="D378" s="5"/>
      <c r="E378" s="5"/>
      <c r="F378" s="5"/>
      <c r="G378" s="5"/>
      <c r="H378" s="5"/>
      <c r="I378" s="5"/>
      <c r="J378" s="5"/>
      <c r="K378" s="5"/>
      <c r="L378" s="5"/>
      <c r="M378" s="5"/>
      <c r="N378" s="5"/>
      <c r="O378" s="5"/>
      <c r="P378" s="5"/>
      <c r="Q378" s="5"/>
      <c r="R378" s="5"/>
      <c r="S378" s="5"/>
      <c r="T378" s="5"/>
      <c r="U378" s="5"/>
      <c r="V378" s="57"/>
      <c r="W378" s="5"/>
      <c r="X378" s="5"/>
    </row>
    <row r="379" spans="1:24" x14ac:dyDescent="0.2">
      <c r="A379" s="5"/>
      <c r="B379" s="5"/>
      <c r="C379" s="5"/>
      <c r="D379" s="5"/>
      <c r="E379" s="5"/>
      <c r="F379" s="5"/>
      <c r="G379" s="5"/>
      <c r="H379" s="5"/>
      <c r="I379" s="5"/>
      <c r="J379" s="5"/>
      <c r="K379" s="5"/>
      <c r="L379" s="5"/>
      <c r="M379" s="5"/>
      <c r="N379" s="5"/>
      <c r="O379" s="5"/>
      <c r="P379" s="5"/>
      <c r="Q379" s="5"/>
      <c r="R379" s="5"/>
      <c r="S379" s="5"/>
      <c r="T379" s="5"/>
      <c r="U379" s="5"/>
      <c r="V379" s="57"/>
      <c r="W379" s="5"/>
      <c r="X379" s="5"/>
    </row>
    <row r="380" spans="1:24" x14ac:dyDescent="0.2">
      <c r="A380" s="5"/>
      <c r="B380" s="5"/>
      <c r="C380" s="5"/>
      <c r="D380" s="5"/>
      <c r="E380" s="5"/>
      <c r="F380" s="5"/>
      <c r="G380" s="5"/>
      <c r="H380" s="5"/>
      <c r="I380" s="5"/>
      <c r="J380" s="5"/>
      <c r="K380" s="5"/>
      <c r="L380" s="5"/>
      <c r="M380" s="5"/>
      <c r="N380" s="5"/>
      <c r="O380" s="5"/>
      <c r="P380" s="5"/>
      <c r="Q380" s="5"/>
      <c r="R380" s="5"/>
      <c r="S380" s="5"/>
      <c r="T380" s="5"/>
      <c r="U380" s="5"/>
      <c r="V380" s="57"/>
      <c r="W380" s="5"/>
      <c r="X380" s="5"/>
    </row>
    <row r="381" spans="1:24" x14ac:dyDescent="0.2">
      <c r="A381" s="5"/>
      <c r="B381" s="5"/>
      <c r="C381" s="5"/>
      <c r="D381" s="5"/>
      <c r="E381" s="5"/>
      <c r="F381" s="5"/>
      <c r="G381" s="5"/>
      <c r="H381" s="5"/>
      <c r="I381" s="5"/>
      <c r="J381" s="5"/>
      <c r="K381" s="5"/>
      <c r="L381" s="5"/>
      <c r="M381" s="5"/>
      <c r="N381" s="5"/>
      <c r="O381" s="5"/>
      <c r="P381" s="5"/>
      <c r="Q381" s="5"/>
      <c r="R381" s="5"/>
      <c r="S381" s="5"/>
      <c r="T381" s="5"/>
      <c r="U381" s="5"/>
      <c r="V381" s="57"/>
      <c r="W381" s="5"/>
      <c r="X381" s="5"/>
    </row>
    <row r="382" spans="1:24" x14ac:dyDescent="0.2">
      <c r="A382" s="5"/>
      <c r="B382" s="5"/>
      <c r="C382" s="5"/>
      <c r="D382" s="5"/>
      <c r="E382" s="5"/>
      <c r="F382" s="5"/>
      <c r="G382" s="5"/>
      <c r="H382" s="5"/>
      <c r="I382" s="5"/>
      <c r="J382" s="5"/>
      <c r="K382" s="5"/>
      <c r="L382" s="5"/>
      <c r="M382" s="5"/>
      <c r="N382" s="5"/>
      <c r="O382" s="5"/>
      <c r="P382" s="5"/>
      <c r="Q382" s="5"/>
      <c r="R382" s="5"/>
      <c r="S382" s="5"/>
      <c r="T382" s="5"/>
      <c r="U382" s="5"/>
      <c r="V382" s="57"/>
      <c r="W382" s="5"/>
      <c r="X382" s="5"/>
    </row>
    <row r="383" spans="1:24" x14ac:dyDescent="0.2">
      <c r="A383" s="5"/>
      <c r="B383" s="5"/>
      <c r="C383" s="5"/>
      <c r="D383" s="5"/>
      <c r="E383" s="5"/>
      <c r="F383" s="5"/>
      <c r="G383" s="5"/>
      <c r="H383" s="5"/>
      <c r="I383" s="5"/>
      <c r="J383" s="5"/>
      <c r="K383" s="5"/>
      <c r="L383" s="5"/>
      <c r="M383" s="5"/>
      <c r="N383" s="5"/>
      <c r="O383" s="5"/>
      <c r="P383" s="5"/>
      <c r="Q383" s="5"/>
      <c r="R383" s="5"/>
      <c r="S383" s="5"/>
      <c r="T383" s="5"/>
      <c r="U383" s="5"/>
      <c r="V383" s="57"/>
      <c r="W383" s="5"/>
      <c r="X383" s="5"/>
    </row>
    <row r="384" spans="1:24" x14ac:dyDescent="0.2">
      <c r="A384" s="5"/>
      <c r="B384" s="5"/>
      <c r="C384" s="5"/>
      <c r="D384" s="5"/>
      <c r="E384" s="5"/>
      <c r="F384" s="5"/>
      <c r="G384" s="5"/>
      <c r="H384" s="5"/>
      <c r="I384" s="5"/>
      <c r="J384" s="5"/>
      <c r="K384" s="5"/>
      <c r="L384" s="5"/>
      <c r="M384" s="5"/>
      <c r="N384" s="5"/>
      <c r="O384" s="5"/>
      <c r="P384" s="5"/>
      <c r="Q384" s="5"/>
      <c r="R384" s="5"/>
      <c r="S384" s="5"/>
      <c r="T384" s="5"/>
      <c r="U384" s="5"/>
      <c r="V384" s="57"/>
      <c r="W384" s="5"/>
      <c r="X384" s="5"/>
    </row>
    <row r="385" spans="1:24" x14ac:dyDescent="0.2">
      <c r="A385" s="5"/>
      <c r="B385" s="5"/>
      <c r="C385" s="5"/>
      <c r="D385" s="5"/>
      <c r="E385" s="5"/>
      <c r="F385" s="5"/>
      <c r="G385" s="5"/>
      <c r="H385" s="5"/>
      <c r="I385" s="5"/>
      <c r="J385" s="5"/>
      <c r="K385" s="5"/>
      <c r="L385" s="5"/>
      <c r="M385" s="5"/>
      <c r="N385" s="5"/>
      <c r="O385" s="5"/>
      <c r="P385" s="5"/>
      <c r="Q385" s="5"/>
      <c r="R385" s="5"/>
      <c r="S385" s="5"/>
      <c r="T385" s="5"/>
      <c r="U385" s="5"/>
      <c r="V385" s="57"/>
      <c r="W385" s="5"/>
      <c r="X385" s="5"/>
    </row>
    <row r="386" spans="1:24" x14ac:dyDescent="0.2">
      <c r="A386" s="5"/>
      <c r="B386" s="5"/>
      <c r="C386" s="5"/>
      <c r="D386" s="5"/>
      <c r="E386" s="5"/>
      <c r="F386" s="5"/>
      <c r="G386" s="5"/>
      <c r="H386" s="5"/>
      <c r="I386" s="5"/>
      <c r="J386" s="5"/>
      <c r="K386" s="5"/>
      <c r="L386" s="5"/>
      <c r="M386" s="5"/>
      <c r="N386" s="5"/>
      <c r="O386" s="5"/>
      <c r="P386" s="5"/>
      <c r="Q386" s="5"/>
      <c r="R386" s="5"/>
      <c r="S386" s="5"/>
      <c r="T386" s="5"/>
      <c r="U386" s="5"/>
      <c r="V386" s="57"/>
      <c r="W386" s="5"/>
      <c r="X386" s="5"/>
    </row>
    <row r="387" spans="1:24" x14ac:dyDescent="0.2">
      <c r="A387" s="5"/>
      <c r="B387" s="5"/>
      <c r="C387" s="5"/>
      <c r="D387" s="5"/>
      <c r="E387" s="5"/>
      <c r="F387" s="5"/>
      <c r="G387" s="5"/>
      <c r="H387" s="5"/>
      <c r="I387" s="5"/>
      <c r="J387" s="5"/>
      <c r="K387" s="5"/>
      <c r="L387" s="5"/>
      <c r="M387" s="5"/>
      <c r="N387" s="5"/>
      <c r="O387" s="5"/>
      <c r="P387" s="5"/>
      <c r="Q387" s="5"/>
      <c r="R387" s="5"/>
      <c r="S387" s="5"/>
      <c r="T387" s="5"/>
      <c r="U387" s="5"/>
      <c r="V387" s="57"/>
      <c r="W387" s="5"/>
      <c r="X387" s="5"/>
    </row>
    <row r="388" spans="1:24" x14ac:dyDescent="0.2">
      <c r="A388" s="5"/>
      <c r="B388" s="5"/>
      <c r="C388" s="5"/>
      <c r="D388" s="5"/>
      <c r="E388" s="5"/>
      <c r="F388" s="5"/>
      <c r="G388" s="5"/>
      <c r="H388" s="5"/>
      <c r="I388" s="5"/>
      <c r="J388" s="5"/>
      <c r="K388" s="5"/>
      <c r="L388" s="5"/>
      <c r="M388" s="5"/>
      <c r="N388" s="5"/>
      <c r="O388" s="5"/>
      <c r="P388" s="5"/>
      <c r="Q388" s="5"/>
      <c r="R388" s="5"/>
      <c r="S388" s="5"/>
      <c r="T388" s="5"/>
      <c r="U388" s="5"/>
      <c r="V388" s="57"/>
      <c r="W388" s="5"/>
      <c r="X388" s="5"/>
    </row>
    <row r="389" spans="1:24" x14ac:dyDescent="0.2">
      <c r="A389" s="5"/>
      <c r="B389" s="5"/>
      <c r="C389" s="5"/>
      <c r="D389" s="5"/>
      <c r="E389" s="5"/>
      <c r="F389" s="5"/>
      <c r="G389" s="5"/>
      <c r="H389" s="5"/>
      <c r="I389" s="5"/>
      <c r="J389" s="5"/>
      <c r="K389" s="5"/>
      <c r="L389" s="5"/>
      <c r="M389" s="5"/>
      <c r="N389" s="5"/>
      <c r="O389" s="5"/>
      <c r="P389" s="5"/>
      <c r="Q389" s="5"/>
      <c r="R389" s="5"/>
      <c r="S389" s="5"/>
      <c r="T389" s="5"/>
      <c r="U389" s="5"/>
      <c r="V389" s="57"/>
      <c r="W389" s="5"/>
      <c r="X389" s="5"/>
    </row>
    <row r="390" spans="1:24" x14ac:dyDescent="0.2">
      <c r="A390" s="5"/>
      <c r="B390" s="5"/>
      <c r="C390" s="5"/>
      <c r="D390" s="5"/>
      <c r="E390" s="5"/>
      <c r="F390" s="5"/>
      <c r="G390" s="5"/>
      <c r="H390" s="5"/>
      <c r="I390" s="5"/>
      <c r="J390" s="5"/>
      <c r="K390" s="5"/>
      <c r="L390" s="5"/>
      <c r="M390" s="5"/>
      <c r="N390" s="5"/>
      <c r="O390" s="5"/>
      <c r="P390" s="5"/>
      <c r="Q390" s="5"/>
      <c r="R390" s="5"/>
      <c r="S390" s="5"/>
      <c r="T390" s="5"/>
      <c r="U390" s="5"/>
      <c r="V390" s="57"/>
      <c r="W390" s="5"/>
      <c r="X390" s="5"/>
    </row>
    <row r="391" spans="1:24" x14ac:dyDescent="0.2">
      <c r="A391" s="5"/>
      <c r="B391" s="5"/>
      <c r="C391" s="5"/>
      <c r="D391" s="5"/>
      <c r="E391" s="5"/>
      <c r="F391" s="5"/>
      <c r="G391" s="5"/>
      <c r="H391" s="5"/>
      <c r="I391" s="5"/>
      <c r="J391" s="5"/>
      <c r="K391" s="5"/>
      <c r="L391" s="5"/>
      <c r="M391" s="5"/>
      <c r="N391" s="5"/>
      <c r="O391" s="5"/>
      <c r="P391" s="5"/>
      <c r="Q391" s="5"/>
      <c r="R391" s="5"/>
      <c r="S391" s="5"/>
      <c r="T391" s="5"/>
      <c r="U391" s="5"/>
      <c r="V391" s="57"/>
      <c r="W391" s="5"/>
      <c r="X391" s="5"/>
    </row>
    <row r="392" spans="1:24" x14ac:dyDescent="0.2">
      <c r="A392" s="5"/>
      <c r="B392" s="5"/>
      <c r="C392" s="5"/>
      <c r="D392" s="5"/>
      <c r="E392" s="5"/>
      <c r="F392" s="5"/>
      <c r="G392" s="5"/>
      <c r="H392" s="5"/>
      <c r="I392" s="5"/>
      <c r="J392" s="5"/>
      <c r="K392" s="5"/>
      <c r="L392" s="5"/>
      <c r="M392" s="5"/>
      <c r="N392" s="5"/>
      <c r="O392" s="5"/>
      <c r="P392" s="5"/>
      <c r="Q392" s="5"/>
      <c r="R392" s="5"/>
      <c r="S392" s="5"/>
      <c r="T392" s="5"/>
      <c r="U392" s="5"/>
      <c r="V392" s="57"/>
      <c r="W392" s="5"/>
      <c r="X392" s="5"/>
    </row>
    <row r="393" spans="1:24" x14ac:dyDescent="0.2">
      <c r="A393" s="5"/>
      <c r="B393" s="5"/>
      <c r="C393" s="5"/>
      <c r="D393" s="5"/>
      <c r="E393" s="5"/>
      <c r="F393" s="5"/>
      <c r="G393" s="5"/>
      <c r="H393" s="5"/>
      <c r="I393" s="5"/>
      <c r="J393" s="5"/>
      <c r="K393" s="5"/>
      <c r="L393" s="5"/>
      <c r="M393" s="5"/>
      <c r="N393" s="5"/>
      <c r="O393" s="5"/>
      <c r="P393" s="5"/>
      <c r="Q393" s="5"/>
      <c r="R393" s="5"/>
      <c r="S393" s="5"/>
      <c r="T393" s="5"/>
      <c r="U393" s="5"/>
      <c r="V393" s="57"/>
      <c r="W393" s="5"/>
      <c r="X393" s="5"/>
    </row>
    <row r="394" spans="1:24" x14ac:dyDescent="0.2">
      <c r="A394" s="5"/>
      <c r="B394" s="5"/>
      <c r="C394" s="5"/>
      <c r="D394" s="5"/>
      <c r="E394" s="5"/>
      <c r="F394" s="5"/>
      <c r="G394" s="5"/>
      <c r="H394" s="5"/>
      <c r="I394" s="5"/>
      <c r="J394" s="5"/>
      <c r="K394" s="5"/>
      <c r="L394" s="5"/>
      <c r="M394" s="5"/>
      <c r="N394" s="5"/>
      <c r="O394" s="5"/>
      <c r="P394" s="5"/>
      <c r="Q394" s="5"/>
      <c r="R394" s="5"/>
      <c r="S394" s="5"/>
      <c r="T394" s="5"/>
      <c r="U394" s="5"/>
      <c r="V394" s="57"/>
      <c r="W394" s="5"/>
      <c r="X394" s="5"/>
    </row>
    <row r="395" spans="1:24" x14ac:dyDescent="0.2">
      <c r="A395" s="5"/>
      <c r="B395" s="5"/>
      <c r="C395" s="5"/>
      <c r="D395" s="5"/>
      <c r="E395" s="5"/>
      <c r="F395" s="5"/>
      <c r="G395" s="5"/>
      <c r="H395" s="5"/>
      <c r="I395" s="5"/>
      <c r="J395" s="5"/>
      <c r="K395" s="5"/>
      <c r="L395" s="5"/>
      <c r="M395" s="5"/>
      <c r="N395" s="5"/>
      <c r="O395" s="5"/>
      <c r="P395" s="5"/>
      <c r="Q395" s="5"/>
      <c r="R395" s="5"/>
      <c r="S395" s="5"/>
      <c r="T395" s="5"/>
      <c r="U395" s="5"/>
      <c r="V395" s="57"/>
      <c r="W395" s="5"/>
      <c r="X395" s="5"/>
    </row>
    <row r="396" spans="1:24" x14ac:dyDescent="0.2">
      <c r="A396" s="5"/>
      <c r="B396" s="5"/>
      <c r="C396" s="5"/>
      <c r="D396" s="5"/>
      <c r="E396" s="5"/>
      <c r="F396" s="5"/>
      <c r="G396" s="5"/>
      <c r="H396" s="5"/>
      <c r="I396" s="5"/>
      <c r="J396" s="5"/>
      <c r="K396" s="5"/>
      <c r="L396" s="5"/>
      <c r="M396" s="5"/>
      <c r="N396" s="5"/>
      <c r="O396" s="5"/>
      <c r="P396" s="5"/>
      <c r="Q396" s="5"/>
      <c r="R396" s="5"/>
      <c r="S396" s="5"/>
      <c r="T396" s="5"/>
      <c r="U396" s="5"/>
      <c r="V396" s="57"/>
      <c r="W396" s="5"/>
      <c r="X396" s="5"/>
    </row>
    <row r="397" spans="1:24" x14ac:dyDescent="0.2">
      <c r="A397" s="5"/>
      <c r="B397" s="5"/>
      <c r="C397" s="5"/>
      <c r="D397" s="5"/>
      <c r="E397" s="5"/>
      <c r="F397" s="5"/>
      <c r="G397" s="5"/>
      <c r="H397" s="5"/>
      <c r="I397" s="5"/>
      <c r="J397" s="5"/>
      <c r="K397" s="5"/>
      <c r="L397" s="5"/>
      <c r="M397" s="5"/>
      <c r="N397" s="5"/>
      <c r="O397" s="5"/>
      <c r="P397" s="5"/>
      <c r="Q397" s="5"/>
      <c r="R397" s="5"/>
      <c r="S397" s="5"/>
      <c r="T397" s="5"/>
      <c r="U397" s="5"/>
      <c r="V397" s="57"/>
      <c r="W397" s="5"/>
      <c r="X397" s="5"/>
    </row>
    <row r="398" spans="1:24" x14ac:dyDescent="0.2">
      <c r="A398" s="5"/>
      <c r="B398" s="5"/>
      <c r="C398" s="5"/>
      <c r="D398" s="5"/>
      <c r="E398" s="5"/>
      <c r="F398" s="5"/>
      <c r="G398" s="5"/>
      <c r="H398" s="5"/>
      <c r="I398" s="5"/>
      <c r="J398" s="5"/>
      <c r="K398" s="5"/>
      <c r="L398" s="5"/>
      <c r="M398" s="5"/>
      <c r="N398" s="5"/>
      <c r="O398" s="5"/>
      <c r="P398" s="5"/>
      <c r="Q398" s="5"/>
      <c r="R398" s="5"/>
      <c r="S398" s="5"/>
      <c r="T398" s="5"/>
      <c r="U398" s="5"/>
      <c r="V398" s="57"/>
      <c r="W398" s="5"/>
      <c r="X398" s="5"/>
    </row>
    <row r="399" spans="1:24" x14ac:dyDescent="0.2">
      <c r="A399" s="5"/>
      <c r="B399" s="5"/>
      <c r="C399" s="5"/>
      <c r="D399" s="5"/>
      <c r="E399" s="5"/>
      <c r="F399" s="5"/>
      <c r="G399" s="5"/>
      <c r="H399" s="5"/>
      <c r="I399" s="5"/>
      <c r="J399" s="5"/>
      <c r="K399" s="5"/>
      <c r="L399" s="5"/>
      <c r="M399" s="5"/>
      <c r="N399" s="5"/>
      <c r="O399" s="5"/>
      <c r="P399" s="5"/>
      <c r="Q399" s="5"/>
      <c r="R399" s="5"/>
      <c r="S399" s="5"/>
      <c r="T399" s="5"/>
      <c r="U399" s="5"/>
      <c r="V399" s="57"/>
      <c r="W399" s="5"/>
      <c r="X399" s="5"/>
    </row>
    <row r="400" spans="1:24" x14ac:dyDescent="0.2">
      <c r="A400" s="5"/>
      <c r="B400" s="5"/>
      <c r="C400" s="5"/>
      <c r="D400" s="5"/>
      <c r="E400" s="5"/>
      <c r="F400" s="5"/>
      <c r="G400" s="5"/>
      <c r="H400" s="5"/>
      <c r="I400" s="5"/>
      <c r="J400" s="5"/>
      <c r="K400" s="5"/>
      <c r="L400" s="5"/>
      <c r="M400" s="5"/>
      <c r="N400" s="5"/>
      <c r="O400" s="5"/>
      <c r="P400" s="5"/>
      <c r="Q400" s="5"/>
      <c r="R400" s="5"/>
      <c r="S400" s="5"/>
      <c r="T400" s="5"/>
      <c r="U400" s="5"/>
      <c r="V400" s="57"/>
      <c r="W400" s="5"/>
      <c r="X400" s="5"/>
    </row>
    <row r="401" spans="1:24" x14ac:dyDescent="0.2">
      <c r="A401" s="5"/>
      <c r="B401" s="5"/>
      <c r="C401" s="5"/>
      <c r="D401" s="5"/>
      <c r="E401" s="5"/>
      <c r="F401" s="5"/>
      <c r="G401" s="5"/>
      <c r="H401" s="5"/>
      <c r="I401" s="5"/>
      <c r="J401" s="5"/>
      <c r="K401" s="5"/>
      <c r="L401" s="5"/>
      <c r="M401" s="5"/>
      <c r="N401" s="5"/>
      <c r="O401" s="5"/>
      <c r="P401" s="5"/>
      <c r="Q401" s="5"/>
      <c r="R401" s="5"/>
      <c r="S401" s="5"/>
      <c r="T401" s="5"/>
      <c r="U401" s="5"/>
      <c r="V401" s="57"/>
      <c r="W401" s="5"/>
      <c r="X401" s="5"/>
    </row>
    <row r="402" spans="1:24" x14ac:dyDescent="0.2">
      <c r="A402" s="5"/>
      <c r="B402" s="5"/>
      <c r="C402" s="5"/>
      <c r="D402" s="5"/>
      <c r="E402" s="5"/>
      <c r="F402" s="5"/>
      <c r="G402" s="5"/>
      <c r="H402" s="5"/>
      <c r="I402" s="5"/>
      <c r="J402" s="5"/>
      <c r="K402" s="5"/>
      <c r="L402" s="5"/>
      <c r="M402" s="5"/>
      <c r="N402" s="5"/>
      <c r="O402" s="5"/>
      <c r="P402" s="5"/>
      <c r="Q402" s="5"/>
      <c r="R402" s="5"/>
      <c r="S402" s="5"/>
      <c r="T402" s="5"/>
      <c r="U402" s="5"/>
      <c r="V402" s="57"/>
      <c r="W402" s="5"/>
      <c r="X402" s="5"/>
    </row>
    <row r="403" spans="1:24" x14ac:dyDescent="0.2">
      <c r="A403" s="5"/>
      <c r="B403" s="5"/>
      <c r="C403" s="5"/>
      <c r="D403" s="5"/>
      <c r="E403" s="5"/>
      <c r="F403" s="5"/>
      <c r="G403" s="5"/>
      <c r="H403" s="5"/>
      <c r="I403" s="5"/>
      <c r="J403" s="5"/>
      <c r="K403" s="5"/>
      <c r="L403" s="5"/>
      <c r="M403" s="5"/>
      <c r="N403" s="5"/>
      <c r="O403" s="5"/>
      <c r="P403" s="5"/>
      <c r="Q403" s="5"/>
      <c r="R403" s="5"/>
      <c r="S403" s="5"/>
      <c r="T403" s="5"/>
      <c r="U403" s="5"/>
      <c r="V403" s="57"/>
      <c r="W403" s="5"/>
      <c r="X403" s="5"/>
    </row>
    <row r="404" spans="1:24" x14ac:dyDescent="0.2">
      <c r="A404" s="5"/>
      <c r="B404" s="5"/>
      <c r="C404" s="5"/>
      <c r="D404" s="5"/>
      <c r="E404" s="5"/>
      <c r="F404" s="5"/>
      <c r="G404" s="5"/>
      <c r="H404" s="5"/>
      <c r="I404" s="5"/>
      <c r="J404" s="5"/>
      <c r="K404" s="5"/>
      <c r="L404" s="5"/>
      <c r="M404" s="5"/>
      <c r="N404" s="5"/>
      <c r="O404" s="5"/>
      <c r="P404" s="5"/>
      <c r="Q404" s="5"/>
      <c r="R404" s="5"/>
      <c r="S404" s="5"/>
      <c r="T404" s="5"/>
      <c r="U404" s="5"/>
      <c r="V404" s="57"/>
      <c r="W404" s="5"/>
      <c r="X404" s="5"/>
    </row>
    <row r="405" spans="1:24" x14ac:dyDescent="0.2">
      <c r="A405" s="5"/>
      <c r="B405" s="5"/>
      <c r="C405" s="5"/>
      <c r="D405" s="5"/>
      <c r="E405" s="5"/>
      <c r="F405" s="5"/>
      <c r="G405" s="5"/>
      <c r="H405" s="5"/>
      <c r="I405" s="5"/>
      <c r="J405" s="5"/>
      <c r="K405" s="5"/>
      <c r="L405" s="5"/>
      <c r="M405" s="5"/>
      <c r="N405" s="5"/>
      <c r="O405" s="5"/>
      <c r="P405" s="5"/>
      <c r="Q405" s="5"/>
      <c r="R405" s="5"/>
      <c r="S405" s="5"/>
      <c r="T405" s="5"/>
      <c r="U405" s="5"/>
      <c r="V405" s="57"/>
      <c r="W405" s="5"/>
      <c r="X405" s="5"/>
    </row>
    <row r="406" spans="1:24" x14ac:dyDescent="0.2">
      <c r="A406" s="5"/>
      <c r="B406" s="5"/>
      <c r="C406" s="5"/>
      <c r="D406" s="5"/>
      <c r="E406" s="5"/>
      <c r="F406" s="5"/>
      <c r="G406" s="5"/>
      <c r="H406" s="5"/>
      <c r="I406" s="5"/>
      <c r="J406" s="5"/>
      <c r="K406" s="5"/>
      <c r="L406" s="5"/>
      <c r="M406" s="5"/>
      <c r="N406" s="5"/>
      <c r="O406" s="5"/>
      <c r="P406" s="5"/>
      <c r="Q406" s="5"/>
      <c r="R406" s="5"/>
      <c r="S406" s="5"/>
      <c r="T406" s="5"/>
      <c r="U406" s="5"/>
      <c r="V406" s="57"/>
      <c r="W406" s="5"/>
      <c r="X406" s="5"/>
    </row>
    <row r="407" spans="1:24" x14ac:dyDescent="0.2">
      <c r="A407" s="5"/>
      <c r="B407" s="5"/>
      <c r="C407" s="5"/>
      <c r="D407" s="5"/>
      <c r="E407" s="5"/>
      <c r="F407" s="5"/>
      <c r="G407" s="5"/>
      <c r="H407" s="5"/>
      <c r="I407" s="5"/>
      <c r="J407" s="5"/>
      <c r="K407" s="5"/>
      <c r="L407" s="5"/>
      <c r="M407" s="5"/>
      <c r="N407" s="5"/>
      <c r="O407" s="5"/>
      <c r="P407" s="5"/>
      <c r="Q407" s="5"/>
      <c r="R407" s="5"/>
      <c r="S407" s="5"/>
      <c r="T407" s="5"/>
      <c r="U407" s="5"/>
      <c r="V407" s="57"/>
      <c r="W407" s="5"/>
      <c r="X407" s="5"/>
    </row>
    <row r="408" spans="1:24" x14ac:dyDescent="0.2">
      <c r="A408" s="5"/>
      <c r="B408" s="5"/>
      <c r="C408" s="5"/>
      <c r="D408" s="5"/>
      <c r="E408" s="5"/>
      <c r="F408" s="5"/>
      <c r="G408" s="5"/>
      <c r="H408" s="5"/>
      <c r="I408" s="5"/>
      <c r="J408" s="5"/>
      <c r="K408" s="5"/>
      <c r="L408" s="5"/>
      <c r="M408" s="5"/>
      <c r="N408" s="5"/>
      <c r="O408" s="5"/>
      <c r="P408" s="5"/>
      <c r="Q408" s="5"/>
      <c r="R408" s="5"/>
      <c r="S408" s="5"/>
      <c r="T408" s="5"/>
      <c r="U408" s="5"/>
      <c r="V408" s="57"/>
      <c r="W408" s="5"/>
      <c r="X408" s="5"/>
    </row>
    <row r="409" spans="1:24" x14ac:dyDescent="0.2">
      <c r="A409" s="5"/>
      <c r="B409" s="5"/>
      <c r="C409" s="5"/>
      <c r="D409" s="5"/>
      <c r="E409" s="5"/>
      <c r="F409" s="5"/>
      <c r="G409" s="5"/>
      <c r="H409" s="5"/>
      <c r="I409" s="5"/>
      <c r="J409" s="5"/>
      <c r="K409" s="5"/>
      <c r="L409" s="5"/>
      <c r="M409" s="5"/>
      <c r="N409" s="5"/>
      <c r="O409" s="5"/>
      <c r="P409" s="5"/>
      <c r="Q409" s="5"/>
      <c r="R409" s="5"/>
      <c r="S409" s="5"/>
      <c r="T409" s="5"/>
      <c r="U409" s="5"/>
      <c r="V409" s="57"/>
      <c r="W409" s="5"/>
      <c r="X409" s="5"/>
    </row>
    <row r="410" spans="1:24" x14ac:dyDescent="0.2">
      <c r="A410" s="5"/>
      <c r="B410" s="5"/>
      <c r="C410" s="5"/>
      <c r="D410" s="5"/>
      <c r="E410" s="5"/>
      <c r="F410" s="5"/>
      <c r="G410" s="5"/>
      <c r="H410" s="5"/>
      <c r="I410" s="5"/>
      <c r="J410" s="5"/>
      <c r="K410" s="5"/>
      <c r="L410" s="5"/>
      <c r="M410" s="5"/>
      <c r="N410" s="5"/>
      <c r="O410" s="5"/>
      <c r="P410" s="5"/>
      <c r="Q410" s="5"/>
      <c r="R410" s="5"/>
      <c r="S410" s="5"/>
      <c r="T410" s="5"/>
      <c r="U410" s="5"/>
      <c r="V410" s="57"/>
      <c r="W410" s="5"/>
      <c r="X410" s="5"/>
    </row>
    <row r="411" spans="1:24" x14ac:dyDescent="0.2">
      <c r="A411" s="5"/>
      <c r="B411" s="5"/>
      <c r="C411" s="5"/>
      <c r="D411" s="5"/>
      <c r="E411" s="5"/>
      <c r="F411" s="5"/>
      <c r="G411" s="5"/>
      <c r="H411" s="5"/>
      <c r="I411" s="5"/>
      <c r="J411" s="5"/>
      <c r="K411" s="5"/>
      <c r="L411" s="5"/>
      <c r="M411" s="5"/>
      <c r="N411" s="5"/>
      <c r="O411" s="5"/>
      <c r="P411" s="5"/>
      <c r="Q411" s="5"/>
      <c r="R411" s="5"/>
      <c r="S411" s="5"/>
      <c r="T411" s="5"/>
      <c r="U411" s="5"/>
      <c r="V411" s="57"/>
      <c r="W411" s="5"/>
      <c r="X411" s="5"/>
    </row>
    <row r="412" spans="1:24" x14ac:dyDescent="0.2">
      <c r="A412" s="5"/>
      <c r="B412" s="5"/>
      <c r="C412" s="5"/>
      <c r="D412" s="5"/>
      <c r="E412" s="5"/>
      <c r="F412" s="5"/>
      <c r="G412" s="5"/>
      <c r="H412" s="5"/>
      <c r="I412" s="5"/>
      <c r="J412" s="5"/>
      <c r="K412" s="5"/>
      <c r="L412" s="5"/>
      <c r="M412" s="5"/>
      <c r="N412" s="5"/>
      <c r="O412" s="5"/>
      <c r="P412" s="5"/>
      <c r="Q412" s="5"/>
      <c r="R412" s="5"/>
      <c r="S412" s="5"/>
      <c r="T412" s="5"/>
      <c r="U412" s="5"/>
      <c r="V412" s="57"/>
      <c r="W412" s="5"/>
      <c r="X412" s="5"/>
    </row>
    <row r="413" spans="1:24" x14ac:dyDescent="0.2">
      <c r="A413" s="5"/>
      <c r="B413" s="5"/>
      <c r="C413" s="5"/>
      <c r="D413" s="5"/>
      <c r="E413" s="5"/>
      <c r="F413" s="5"/>
      <c r="G413" s="5"/>
      <c r="H413" s="5"/>
      <c r="I413" s="5"/>
      <c r="J413" s="5"/>
      <c r="K413" s="5"/>
      <c r="L413" s="5"/>
      <c r="M413" s="5"/>
      <c r="N413" s="5"/>
      <c r="O413" s="5"/>
      <c r="P413" s="5"/>
      <c r="Q413" s="5"/>
      <c r="R413" s="5"/>
      <c r="S413" s="5"/>
      <c r="T413" s="5"/>
      <c r="U413" s="5"/>
      <c r="V413" s="57"/>
      <c r="W413" s="5"/>
      <c r="X413" s="5"/>
    </row>
    <row r="414" spans="1:24" x14ac:dyDescent="0.2">
      <c r="A414" s="5"/>
      <c r="B414" s="5"/>
      <c r="C414" s="5"/>
      <c r="D414" s="5"/>
      <c r="E414" s="5"/>
      <c r="F414" s="5"/>
      <c r="G414" s="5"/>
      <c r="H414" s="5"/>
      <c r="I414" s="5"/>
      <c r="J414" s="5"/>
      <c r="K414" s="5"/>
      <c r="L414" s="5"/>
      <c r="M414" s="5"/>
      <c r="N414" s="5"/>
      <c r="O414" s="5"/>
      <c r="P414" s="5"/>
      <c r="Q414" s="5"/>
      <c r="R414" s="5"/>
      <c r="S414" s="5"/>
      <c r="T414" s="5"/>
      <c r="U414" s="5"/>
      <c r="V414" s="57"/>
      <c r="W414" s="5"/>
      <c r="X414" s="5"/>
    </row>
    <row r="415" spans="1:24" x14ac:dyDescent="0.2">
      <c r="A415" s="5"/>
      <c r="B415" s="5"/>
      <c r="C415" s="5"/>
      <c r="D415" s="5"/>
      <c r="E415" s="5"/>
      <c r="F415" s="5"/>
      <c r="G415" s="5"/>
      <c r="H415" s="5"/>
      <c r="I415" s="5"/>
      <c r="J415" s="5"/>
      <c r="K415" s="5"/>
      <c r="L415" s="5"/>
      <c r="M415" s="5"/>
      <c r="N415" s="5"/>
      <c r="O415" s="5"/>
      <c r="P415" s="5"/>
      <c r="Q415" s="5"/>
      <c r="R415" s="5"/>
      <c r="S415" s="5"/>
      <c r="T415" s="5"/>
      <c r="U415" s="5"/>
      <c r="V415" s="57"/>
      <c r="W415" s="5"/>
      <c r="X415" s="5"/>
    </row>
    <row r="416" spans="1:24" x14ac:dyDescent="0.2">
      <c r="A416" s="5"/>
      <c r="B416" s="5"/>
      <c r="C416" s="5"/>
      <c r="D416" s="5"/>
      <c r="E416" s="5"/>
      <c r="F416" s="5"/>
      <c r="G416" s="5"/>
      <c r="H416" s="5"/>
      <c r="I416" s="5"/>
      <c r="J416" s="5"/>
      <c r="K416" s="5"/>
      <c r="L416" s="5"/>
      <c r="M416" s="5"/>
      <c r="N416" s="5"/>
      <c r="O416" s="5"/>
      <c r="P416" s="5"/>
      <c r="Q416" s="5"/>
      <c r="R416" s="5"/>
      <c r="S416" s="5"/>
      <c r="T416" s="5"/>
      <c r="U416" s="5"/>
      <c r="V416" s="57"/>
      <c r="W416" s="5"/>
      <c r="X416" s="5"/>
    </row>
    <row r="417" spans="1:24" x14ac:dyDescent="0.2">
      <c r="A417" s="5"/>
      <c r="B417" s="5"/>
      <c r="C417" s="5"/>
      <c r="D417" s="5"/>
      <c r="E417" s="5"/>
      <c r="F417" s="5"/>
      <c r="G417" s="5"/>
      <c r="H417" s="5"/>
      <c r="I417" s="5"/>
      <c r="J417" s="5"/>
      <c r="K417" s="5"/>
      <c r="L417" s="5"/>
      <c r="M417" s="5"/>
      <c r="N417" s="5"/>
      <c r="O417" s="5"/>
      <c r="P417" s="5"/>
      <c r="Q417" s="5"/>
      <c r="R417" s="5"/>
      <c r="S417" s="5"/>
      <c r="T417" s="5"/>
      <c r="U417" s="5"/>
      <c r="V417" s="57"/>
      <c r="W417" s="5"/>
      <c r="X417" s="5"/>
    </row>
    <row r="418" spans="1:24" x14ac:dyDescent="0.2">
      <c r="A418" s="5"/>
      <c r="B418" s="5"/>
      <c r="C418" s="5"/>
      <c r="D418" s="5"/>
      <c r="E418" s="5"/>
      <c r="F418" s="5"/>
      <c r="G418" s="5"/>
      <c r="H418" s="5"/>
      <c r="I418" s="5"/>
      <c r="J418" s="5"/>
      <c r="K418" s="5"/>
      <c r="L418" s="5"/>
      <c r="M418" s="5"/>
      <c r="N418" s="5"/>
      <c r="O418" s="5"/>
      <c r="P418" s="5"/>
      <c r="Q418" s="5"/>
      <c r="R418" s="5"/>
      <c r="S418" s="5"/>
      <c r="T418" s="5"/>
      <c r="U418" s="5"/>
      <c r="V418" s="57"/>
      <c r="W418" s="5"/>
      <c r="X418" s="5"/>
    </row>
    <row r="419" spans="1:24" x14ac:dyDescent="0.2">
      <c r="A419" s="5"/>
      <c r="B419" s="5"/>
      <c r="C419" s="5"/>
      <c r="D419" s="5"/>
      <c r="E419" s="5"/>
      <c r="F419" s="5"/>
      <c r="G419" s="5"/>
      <c r="H419" s="5"/>
      <c r="I419" s="5"/>
      <c r="J419" s="5"/>
      <c r="K419" s="5"/>
      <c r="L419" s="5"/>
      <c r="M419" s="5"/>
      <c r="N419" s="5"/>
      <c r="O419" s="5"/>
      <c r="P419" s="5"/>
      <c r="Q419" s="5"/>
      <c r="R419" s="5"/>
      <c r="S419" s="5"/>
      <c r="T419" s="5"/>
      <c r="U419" s="5"/>
      <c r="V419" s="57"/>
      <c r="W419" s="5"/>
      <c r="X419" s="5"/>
    </row>
    <row r="420" spans="1:24" x14ac:dyDescent="0.2">
      <c r="A420" s="5"/>
      <c r="B420" s="5"/>
      <c r="C420" s="5"/>
      <c r="D420" s="5"/>
      <c r="E420" s="5"/>
      <c r="F420" s="5"/>
      <c r="G420" s="5"/>
      <c r="H420" s="5"/>
      <c r="I420" s="5"/>
      <c r="J420" s="5"/>
      <c r="K420" s="5"/>
      <c r="L420" s="5"/>
      <c r="M420" s="5"/>
      <c r="N420" s="5"/>
      <c r="O420" s="5"/>
      <c r="P420" s="5"/>
      <c r="Q420" s="5"/>
      <c r="R420" s="5"/>
      <c r="S420" s="5"/>
      <c r="T420" s="5"/>
      <c r="U420" s="5"/>
      <c r="V420" s="57"/>
      <c r="W420" s="5"/>
      <c r="X420" s="5"/>
    </row>
    <row r="421" spans="1:24" x14ac:dyDescent="0.2">
      <c r="A421" s="5"/>
      <c r="B421" s="5"/>
      <c r="C421" s="5"/>
      <c r="D421" s="5"/>
      <c r="E421" s="5"/>
      <c r="F421" s="5"/>
      <c r="G421" s="5"/>
      <c r="H421" s="5"/>
      <c r="I421" s="5"/>
      <c r="J421" s="5"/>
      <c r="K421" s="5"/>
      <c r="L421" s="5"/>
      <c r="M421" s="5"/>
      <c r="N421" s="5"/>
      <c r="O421" s="5"/>
      <c r="P421" s="5"/>
      <c r="Q421" s="5"/>
      <c r="R421" s="5"/>
      <c r="S421" s="5"/>
      <c r="T421" s="5"/>
      <c r="U421" s="5"/>
      <c r="V421" s="57"/>
      <c r="W421" s="5"/>
      <c r="X421" s="5"/>
    </row>
    <row r="422" spans="1:24" x14ac:dyDescent="0.2">
      <c r="A422" s="5"/>
      <c r="B422" s="5"/>
      <c r="C422" s="5"/>
      <c r="D422" s="5"/>
      <c r="E422" s="5"/>
      <c r="F422" s="5"/>
      <c r="G422" s="5"/>
      <c r="H422" s="5"/>
      <c r="I422" s="5"/>
      <c r="J422" s="5"/>
      <c r="K422" s="5"/>
      <c r="L422" s="5"/>
      <c r="M422" s="5"/>
      <c r="N422" s="5"/>
      <c r="O422" s="5"/>
      <c r="P422" s="5"/>
      <c r="Q422" s="5"/>
      <c r="R422" s="5"/>
      <c r="S422" s="5"/>
      <c r="T422" s="5"/>
      <c r="U422" s="5"/>
      <c r="V422" s="57"/>
      <c r="W422" s="5"/>
      <c r="X422" s="5"/>
    </row>
    <row r="423" spans="1:24" x14ac:dyDescent="0.2">
      <c r="A423" s="5"/>
      <c r="B423" s="5"/>
      <c r="C423" s="5"/>
      <c r="D423" s="5"/>
      <c r="E423" s="5"/>
      <c r="F423" s="5"/>
      <c r="G423" s="5"/>
      <c r="H423" s="5"/>
      <c r="I423" s="5"/>
      <c r="J423" s="5"/>
      <c r="K423" s="5"/>
      <c r="L423" s="5"/>
      <c r="M423" s="5"/>
      <c r="N423" s="5"/>
      <c r="O423" s="5"/>
      <c r="P423" s="5"/>
      <c r="Q423" s="5"/>
      <c r="R423" s="5"/>
      <c r="S423" s="5"/>
      <c r="T423" s="5"/>
      <c r="U423" s="5"/>
      <c r="V423" s="57"/>
      <c r="W423" s="5"/>
      <c r="X423" s="5"/>
    </row>
    <row r="424" spans="1:24" x14ac:dyDescent="0.2">
      <c r="A424" s="5"/>
      <c r="B424" s="5"/>
      <c r="C424" s="5"/>
      <c r="D424" s="5"/>
      <c r="E424" s="5"/>
      <c r="F424" s="5"/>
      <c r="G424" s="5"/>
      <c r="H424" s="5"/>
      <c r="I424" s="5"/>
      <c r="J424" s="5"/>
      <c r="K424" s="5"/>
      <c r="L424" s="5"/>
      <c r="M424" s="5"/>
      <c r="N424" s="5"/>
      <c r="O424" s="5"/>
      <c r="P424" s="5"/>
      <c r="Q424" s="5"/>
      <c r="R424" s="5"/>
      <c r="S424" s="5"/>
      <c r="T424" s="5"/>
      <c r="U424" s="5"/>
      <c r="V424" s="57"/>
      <c r="W424" s="5"/>
      <c r="X424" s="5"/>
    </row>
    <row r="425" spans="1:24" x14ac:dyDescent="0.2">
      <c r="A425" s="5"/>
      <c r="B425" s="5"/>
      <c r="C425" s="5"/>
      <c r="D425" s="5"/>
      <c r="E425" s="5"/>
      <c r="F425" s="5"/>
      <c r="G425" s="5"/>
      <c r="H425" s="5"/>
      <c r="I425" s="5"/>
      <c r="J425" s="5"/>
      <c r="K425" s="5"/>
      <c r="L425" s="5"/>
      <c r="M425" s="5"/>
      <c r="N425" s="5"/>
      <c r="O425" s="5"/>
      <c r="P425" s="5"/>
      <c r="Q425" s="5"/>
      <c r="R425" s="5"/>
      <c r="S425" s="5"/>
      <c r="T425" s="5"/>
      <c r="U425" s="5"/>
      <c r="V425" s="57"/>
      <c r="W425" s="5"/>
      <c r="X425" s="5"/>
    </row>
    <row r="426" spans="1:24" x14ac:dyDescent="0.2">
      <c r="A426" s="5"/>
      <c r="B426" s="5"/>
      <c r="C426" s="5"/>
      <c r="D426" s="5"/>
      <c r="E426" s="5"/>
      <c r="F426" s="5"/>
      <c r="G426" s="5"/>
      <c r="H426" s="5"/>
      <c r="I426" s="5"/>
      <c r="J426" s="5"/>
      <c r="K426" s="5"/>
      <c r="L426" s="5"/>
      <c r="M426" s="5"/>
      <c r="N426" s="5"/>
      <c r="O426" s="5"/>
      <c r="P426" s="5"/>
      <c r="Q426" s="5"/>
      <c r="R426" s="5"/>
      <c r="S426" s="5"/>
      <c r="T426" s="5"/>
      <c r="U426" s="5"/>
      <c r="V426" s="57"/>
      <c r="W426" s="5"/>
      <c r="X426" s="5"/>
    </row>
    <row r="427" spans="1:24" x14ac:dyDescent="0.2">
      <c r="A427" s="5"/>
      <c r="B427" s="5"/>
      <c r="C427" s="5"/>
      <c r="D427" s="5"/>
      <c r="E427" s="5"/>
      <c r="F427" s="5"/>
      <c r="G427" s="5"/>
      <c r="H427" s="5"/>
      <c r="I427" s="5"/>
      <c r="J427" s="5"/>
      <c r="K427" s="5"/>
      <c r="L427" s="5"/>
      <c r="M427" s="5"/>
      <c r="N427" s="5"/>
      <c r="O427" s="5"/>
      <c r="P427" s="5"/>
      <c r="Q427" s="5"/>
      <c r="R427" s="5"/>
      <c r="S427" s="5"/>
      <c r="T427" s="5"/>
      <c r="U427" s="5"/>
      <c r="V427" s="57"/>
      <c r="W427" s="5"/>
      <c r="X427" s="5"/>
    </row>
    <row r="428" spans="1:24" x14ac:dyDescent="0.2">
      <c r="A428" s="5"/>
      <c r="B428" s="5"/>
      <c r="C428" s="5"/>
      <c r="D428" s="5"/>
      <c r="E428" s="5"/>
      <c r="F428" s="5"/>
      <c r="G428" s="5"/>
      <c r="H428" s="5"/>
      <c r="I428" s="5"/>
      <c r="J428" s="5"/>
      <c r="K428" s="5"/>
      <c r="L428" s="5"/>
      <c r="M428" s="5"/>
      <c r="N428" s="5"/>
      <c r="O428" s="5"/>
      <c r="P428" s="5"/>
      <c r="Q428" s="5"/>
      <c r="R428" s="5"/>
      <c r="S428" s="5"/>
      <c r="T428" s="5"/>
      <c r="U428" s="5"/>
      <c r="V428" s="57"/>
      <c r="W428" s="5"/>
      <c r="X428" s="5"/>
    </row>
    <row r="429" spans="1:24" x14ac:dyDescent="0.2">
      <c r="A429" s="5"/>
      <c r="B429" s="5"/>
      <c r="C429" s="5"/>
      <c r="D429" s="5"/>
      <c r="E429" s="5"/>
      <c r="F429" s="5"/>
      <c r="G429" s="5"/>
      <c r="H429" s="5"/>
      <c r="I429" s="5"/>
      <c r="J429" s="5"/>
      <c r="K429" s="5"/>
      <c r="L429" s="5"/>
      <c r="M429" s="5"/>
      <c r="N429" s="5"/>
      <c r="O429" s="5"/>
      <c r="P429" s="5"/>
      <c r="Q429" s="5"/>
      <c r="R429" s="5"/>
      <c r="S429" s="5"/>
      <c r="T429" s="5"/>
      <c r="U429" s="5"/>
      <c r="V429" s="57"/>
      <c r="W429" s="5"/>
      <c r="X429" s="5"/>
    </row>
    <row r="430" spans="1:24" x14ac:dyDescent="0.2">
      <c r="A430" s="5"/>
      <c r="B430" s="5"/>
      <c r="C430" s="5"/>
      <c r="D430" s="5"/>
      <c r="E430" s="5"/>
      <c r="F430" s="5"/>
      <c r="G430" s="5"/>
      <c r="H430" s="5"/>
      <c r="I430" s="5"/>
      <c r="J430" s="5"/>
      <c r="K430" s="5"/>
      <c r="L430" s="5"/>
      <c r="M430" s="5"/>
      <c r="N430" s="5"/>
      <c r="O430" s="5"/>
      <c r="P430" s="5"/>
      <c r="Q430" s="5"/>
      <c r="R430" s="5"/>
      <c r="S430" s="5"/>
      <c r="T430" s="5"/>
      <c r="U430" s="5"/>
      <c r="V430" s="57"/>
      <c r="W430" s="5"/>
      <c r="X430" s="5"/>
    </row>
    <row r="431" spans="1:24" x14ac:dyDescent="0.2">
      <c r="A431" s="5"/>
      <c r="B431" s="5"/>
      <c r="C431" s="5"/>
      <c r="D431" s="5"/>
      <c r="E431" s="5"/>
      <c r="F431" s="5"/>
      <c r="G431" s="5"/>
      <c r="H431" s="5"/>
      <c r="I431" s="5"/>
      <c r="J431" s="5"/>
      <c r="K431" s="5"/>
      <c r="L431" s="5"/>
      <c r="M431" s="5"/>
      <c r="N431" s="5"/>
      <c r="O431" s="5"/>
      <c r="P431" s="5"/>
      <c r="Q431" s="5"/>
      <c r="R431" s="5"/>
      <c r="S431" s="5"/>
      <c r="T431" s="5"/>
      <c r="U431" s="5"/>
      <c r="V431" s="57"/>
      <c r="W431" s="5"/>
      <c r="X431" s="5"/>
    </row>
    <row r="432" spans="1:24" x14ac:dyDescent="0.2">
      <c r="A432" s="5"/>
      <c r="B432" s="5"/>
      <c r="C432" s="5"/>
      <c r="D432" s="5"/>
      <c r="E432" s="5"/>
      <c r="F432" s="5"/>
      <c r="G432" s="5"/>
      <c r="H432" s="5"/>
      <c r="I432" s="5"/>
      <c r="J432" s="5"/>
      <c r="K432" s="5"/>
      <c r="L432" s="5"/>
      <c r="M432" s="5"/>
      <c r="N432" s="5"/>
      <c r="O432" s="5"/>
      <c r="P432" s="5"/>
      <c r="Q432" s="5"/>
      <c r="R432" s="5"/>
      <c r="S432" s="5"/>
      <c r="T432" s="5"/>
      <c r="U432" s="5"/>
      <c r="V432" s="57"/>
      <c r="W432" s="5"/>
      <c r="X432" s="5"/>
    </row>
    <row r="433" spans="1:24" x14ac:dyDescent="0.2">
      <c r="A433" s="5"/>
      <c r="B433" s="5"/>
      <c r="C433" s="5"/>
      <c r="D433" s="5"/>
      <c r="E433" s="5"/>
      <c r="F433" s="5"/>
      <c r="G433" s="5"/>
      <c r="H433" s="5"/>
      <c r="I433" s="5"/>
      <c r="J433" s="5"/>
      <c r="K433" s="5"/>
      <c r="L433" s="5"/>
      <c r="M433" s="5"/>
      <c r="N433" s="5"/>
      <c r="O433" s="5"/>
      <c r="P433" s="5"/>
      <c r="Q433" s="5"/>
      <c r="R433" s="5"/>
      <c r="S433" s="5"/>
      <c r="T433" s="5"/>
      <c r="U433" s="5"/>
      <c r="V433" s="57"/>
      <c r="W433" s="5"/>
      <c r="X433" s="5"/>
    </row>
    <row r="434" spans="1:24" x14ac:dyDescent="0.2">
      <c r="A434" s="5"/>
      <c r="B434" s="5"/>
      <c r="C434" s="5"/>
      <c r="D434" s="5"/>
      <c r="E434" s="5"/>
      <c r="F434" s="5"/>
      <c r="G434" s="5"/>
      <c r="H434" s="5"/>
      <c r="I434" s="5"/>
      <c r="J434" s="5"/>
      <c r="K434" s="5"/>
      <c r="L434" s="5"/>
      <c r="M434" s="5"/>
      <c r="N434" s="5"/>
      <c r="O434" s="5"/>
      <c r="P434" s="5"/>
      <c r="Q434" s="5"/>
      <c r="R434" s="5"/>
      <c r="S434" s="5"/>
      <c r="T434" s="5"/>
      <c r="U434" s="5"/>
      <c r="V434" s="57"/>
      <c r="W434" s="5"/>
      <c r="X434" s="5"/>
    </row>
    <row r="435" spans="1:24" x14ac:dyDescent="0.2">
      <c r="A435" s="5"/>
      <c r="B435" s="5"/>
      <c r="C435" s="5"/>
      <c r="D435" s="5"/>
      <c r="E435" s="5"/>
      <c r="F435" s="5"/>
      <c r="G435" s="5"/>
      <c r="H435" s="5"/>
      <c r="I435" s="5"/>
      <c r="J435" s="5"/>
      <c r="K435" s="5"/>
      <c r="L435" s="5"/>
      <c r="M435" s="5"/>
      <c r="N435" s="5"/>
      <c r="O435" s="5"/>
      <c r="P435" s="5"/>
      <c r="Q435" s="5"/>
      <c r="R435" s="5"/>
      <c r="S435" s="5"/>
      <c r="T435" s="5"/>
      <c r="U435" s="5"/>
      <c r="V435" s="57"/>
      <c r="W435" s="5"/>
      <c r="X435" s="5"/>
    </row>
    <row r="436" spans="1:24" x14ac:dyDescent="0.2">
      <c r="A436" s="5"/>
      <c r="B436" s="5"/>
      <c r="C436" s="5"/>
      <c r="D436" s="5"/>
      <c r="E436" s="5"/>
      <c r="F436" s="5"/>
      <c r="G436" s="5"/>
      <c r="H436" s="5"/>
      <c r="I436" s="5"/>
      <c r="J436" s="5"/>
      <c r="K436" s="5"/>
      <c r="L436" s="5"/>
      <c r="M436" s="5"/>
      <c r="N436" s="5"/>
      <c r="O436" s="5"/>
      <c r="P436" s="5"/>
      <c r="Q436" s="5"/>
      <c r="R436" s="5"/>
      <c r="S436" s="5"/>
      <c r="T436" s="5"/>
      <c r="U436" s="5"/>
      <c r="V436" s="57"/>
      <c r="W436" s="5"/>
      <c r="X436" s="5"/>
    </row>
    <row r="437" spans="1:24" x14ac:dyDescent="0.2">
      <c r="A437" s="5"/>
      <c r="B437" s="5"/>
      <c r="C437" s="5"/>
      <c r="D437" s="5"/>
      <c r="E437" s="5"/>
      <c r="F437" s="5"/>
      <c r="G437" s="5"/>
      <c r="H437" s="5"/>
      <c r="I437" s="5"/>
      <c r="J437" s="5"/>
      <c r="K437" s="5"/>
      <c r="L437" s="5"/>
      <c r="M437" s="5"/>
      <c r="N437" s="5"/>
      <c r="O437" s="5"/>
      <c r="P437" s="5"/>
      <c r="Q437" s="5"/>
      <c r="R437" s="5"/>
      <c r="S437" s="5"/>
      <c r="T437" s="5"/>
      <c r="U437" s="5"/>
      <c r="V437" s="57"/>
      <c r="W437" s="5"/>
      <c r="X437" s="5"/>
    </row>
    <row r="438" spans="1:24" x14ac:dyDescent="0.2">
      <c r="A438" s="5"/>
      <c r="B438" s="5"/>
      <c r="C438" s="5"/>
      <c r="D438" s="5"/>
      <c r="E438" s="5"/>
      <c r="F438" s="5"/>
      <c r="G438" s="5"/>
      <c r="H438" s="5"/>
      <c r="I438" s="5"/>
      <c r="J438" s="5"/>
      <c r="K438" s="5"/>
      <c r="L438" s="5"/>
      <c r="M438" s="5"/>
      <c r="N438" s="5"/>
      <c r="O438" s="5"/>
      <c r="P438" s="5"/>
      <c r="Q438" s="5"/>
      <c r="R438" s="5"/>
      <c r="S438" s="5"/>
      <c r="T438" s="5"/>
      <c r="U438" s="5"/>
      <c r="V438" s="57"/>
      <c r="W438" s="5"/>
      <c r="X438" s="5"/>
    </row>
    <row r="439" spans="1:24" x14ac:dyDescent="0.2">
      <c r="A439" s="5"/>
      <c r="B439" s="5"/>
      <c r="C439" s="5"/>
      <c r="D439" s="5"/>
      <c r="E439" s="5"/>
      <c r="F439" s="5"/>
      <c r="G439" s="5"/>
      <c r="H439" s="5"/>
      <c r="I439" s="5"/>
      <c r="J439" s="5"/>
      <c r="K439" s="5"/>
      <c r="L439" s="5"/>
      <c r="M439" s="5"/>
      <c r="N439" s="5"/>
      <c r="O439" s="5"/>
      <c r="P439" s="5"/>
      <c r="Q439" s="5"/>
      <c r="R439" s="5"/>
      <c r="S439" s="5"/>
      <c r="T439" s="5"/>
      <c r="U439" s="5"/>
      <c r="V439" s="57"/>
      <c r="W439" s="5"/>
      <c r="X439" s="5"/>
    </row>
    <row r="440" spans="1:24" x14ac:dyDescent="0.2">
      <c r="A440" s="5"/>
      <c r="B440" s="5"/>
      <c r="C440" s="5"/>
      <c r="D440" s="5"/>
      <c r="E440" s="5"/>
      <c r="F440" s="5"/>
      <c r="G440" s="5"/>
      <c r="H440" s="5"/>
      <c r="I440" s="5"/>
      <c r="J440" s="5"/>
      <c r="K440" s="5"/>
      <c r="L440" s="5"/>
      <c r="M440" s="5"/>
      <c r="N440" s="5"/>
      <c r="O440" s="5"/>
      <c r="P440" s="5"/>
      <c r="Q440" s="5"/>
      <c r="R440" s="5"/>
      <c r="S440" s="5"/>
      <c r="T440" s="5"/>
      <c r="U440" s="5"/>
      <c r="V440" s="57"/>
      <c r="W440" s="5"/>
      <c r="X440" s="5"/>
    </row>
    <row r="441" spans="1:24" x14ac:dyDescent="0.2">
      <c r="A441" s="5"/>
      <c r="B441" s="5"/>
      <c r="C441" s="5"/>
      <c r="D441" s="5"/>
      <c r="E441" s="5"/>
      <c r="F441" s="5"/>
      <c r="G441" s="5"/>
      <c r="H441" s="5"/>
      <c r="I441" s="5"/>
      <c r="J441" s="5"/>
      <c r="K441" s="5"/>
      <c r="L441" s="5"/>
      <c r="M441" s="5"/>
      <c r="N441" s="5"/>
      <c r="O441" s="5"/>
      <c r="P441" s="5"/>
      <c r="Q441" s="5"/>
      <c r="R441" s="5"/>
      <c r="S441" s="5"/>
      <c r="T441" s="5"/>
      <c r="U441" s="5"/>
      <c r="V441" s="57"/>
      <c r="W441" s="5"/>
      <c r="X441" s="5"/>
    </row>
    <row r="442" spans="1:24" x14ac:dyDescent="0.2">
      <c r="A442" s="5"/>
      <c r="B442" s="5"/>
      <c r="C442" s="5"/>
      <c r="D442" s="5"/>
      <c r="E442" s="5"/>
      <c r="F442" s="5"/>
      <c r="G442" s="5"/>
      <c r="H442" s="5"/>
      <c r="I442" s="5"/>
      <c r="J442" s="5"/>
      <c r="K442" s="5"/>
      <c r="L442" s="5"/>
      <c r="M442" s="5"/>
      <c r="N442" s="5"/>
      <c r="O442" s="5"/>
      <c r="P442" s="5"/>
      <c r="Q442" s="5"/>
      <c r="R442" s="5"/>
      <c r="S442" s="5"/>
      <c r="T442" s="5"/>
      <c r="U442" s="5"/>
      <c r="V442" s="57"/>
      <c r="W442" s="5"/>
      <c r="X442" s="5"/>
    </row>
    <row r="443" spans="1:24" x14ac:dyDescent="0.2">
      <c r="A443" s="5"/>
      <c r="B443" s="5"/>
      <c r="C443" s="5"/>
      <c r="D443" s="5"/>
      <c r="E443" s="5"/>
      <c r="F443" s="5"/>
      <c r="G443" s="5"/>
      <c r="H443" s="5"/>
      <c r="I443" s="5"/>
      <c r="J443" s="5"/>
      <c r="K443" s="5"/>
      <c r="L443" s="5"/>
      <c r="M443" s="5"/>
      <c r="N443" s="5"/>
      <c r="O443" s="5"/>
      <c r="P443" s="5"/>
      <c r="Q443" s="5"/>
      <c r="R443" s="5"/>
      <c r="S443" s="5"/>
      <c r="T443" s="5"/>
      <c r="U443" s="5"/>
      <c r="V443" s="57"/>
      <c r="W443" s="5"/>
      <c r="X443" s="5"/>
    </row>
    <row r="444" spans="1:24" x14ac:dyDescent="0.2">
      <c r="A444" s="5"/>
      <c r="B444" s="5"/>
      <c r="C444" s="5"/>
      <c r="D444" s="5"/>
      <c r="E444" s="5"/>
      <c r="F444" s="5"/>
      <c r="G444" s="5"/>
      <c r="H444" s="5"/>
      <c r="I444" s="5"/>
      <c r="J444" s="5"/>
      <c r="K444" s="5"/>
      <c r="L444" s="5"/>
      <c r="M444" s="5"/>
      <c r="N444" s="5"/>
      <c r="O444" s="5"/>
      <c r="P444" s="5"/>
      <c r="Q444" s="5"/>
      <c r="R444" s="5"/>
      <c r="S444" s="5"/>
      <c r="T444" s="5"/>
      <c r="U444" s="5"/>
      <c r="V444" s="57"/>
      <c r="W444" s="5"/>
      <c r="X444" s="5"/>
    </row>
    <row r="445" spans="1:24" x14ac:dyDescent="0.2">
      <c r="A445" s="5"/>
      <c r="B445" s="5"/>
      <c r="C445" s="5"/>
      <c r="D445" s="5"/>
      <c r="E445" s="5"/>
      <c r="F445" s="5"/>
      <c r="G445" s="5"/>
      <c r="H445" s="5"/>
      <c r="I445" s="5"/>
      <c r="J445" s="5"/>
      <c r="K445" s="5"/>
      <c r="L445" s="5"/>
      <c r="M445" s="5"/>
      <c r="N445" s="5"/>
      <c r="O445" s="5"/>
      <c r="P445" s="5"/>
      <c r="Q445" s="5"/>
      <c r="R445" s="5"/>
      <c r="S445" s="5"/>
      <c r="T445" s="5"/>
      <c r="U445" s="5"/>
      <c r="V445" s="57"/>
      <c r="W445" s="5"/>
      <c r="X445" s="5"/>
    </row>
    <row r="446" spans="1:24" x14ac:dyDescent="0.2">
      <c r="A446" s="5"/>
      <c r="B446" s="5"/>
      <c r="C446" s="5"/>
      <c r="D446" s="5"/>
      <c r="E446" s="5"/>
      <c r="F446" s="5"/>
      <c r="G446" s="5"/>
      <c r="H446" s="5"/>
      <c r="I446" s="5"/>
      <c r="J446" s="5"/>
      <c r="K446" s="5"/>
      <c r="L446" s="5"/>
      <c r="M446" s="5"/>
      <c r="N446" s="5"/>
      <c r="O446" s="5"/>
      <c r="P446" s="5"/>
      <c r="Q446" s="5"/>
      <c r="R446" s="5"/>
      <c r="S446" s="5"/>
      <c r="T446" s="5"/>
      <c r="U446" s="5"/>
      <c r="V446" s="57"/>
      <c r="W446" s="5"/>
      <c r="X446" s="5"/>
    </row>
    <row r="447" spans="1:24" x14ac:dyDescent="0.2">
      <c r="A447" s="5"/>
      <c r="B447" s="5"/>
      <c r="C447" s="5"/>
      <c r="D447" s="5"/>
      <c r="E447" s="5"/>
      <c r="F447" s="5"/>
      <c r="G447" s="5"/>
      <c r="H447" s="5"/>
      <c r="I447" s="5"/>
      <c r="J447" s="5"/>
      <c r="K447" s="5"/>
      <c r="L447" s="5"/>
      <c r="M447" s="5"/>
      <c r="N447" s="5"/>
      <c r="O447" s="5"/>
      <c r="P447" s="5"/>
      <c r="Q447" s="5"/>
      <c r="R447" s="5"/>
      <c r="S447" s="5"/>
      <c r="T447" s="5"/>
      <c r="U447" s="5"/>
      <c r="V447" s="57"/>
      <c r="W447" s="5"/>
      <c r="X447" s="5"/>
    </row>
    <row r="448" spans="1:24" x14ac:dyDescent="0.2">
      <c r="A448" s="5"/>
      <c r="B448" s="5"/>
      <c r="C448" s="5"/>
      <c r="D448" s="5"/>
      <c r="E448" s="5"/>
      <c r="F448" s="5"/>
      <c r="G448" s="5"/>
      <c r="H448" s="5"/>
      <c r="I448" s="5"/>
      <c r="J448" s="5"/>
      <c r="K448" s="5"/>
      <c r="L448" s="5"/>
      <c r="M448" s="5"/>
      <c r="N448" s="5"/>
      <c r="O448" s="5"/>
      <c r="P448" s="5"/>
      <c r="Q448" s="5"/>
      <c r="R448" s="5"/>
      <c r="S448" s="5"/>
      <c r="T448" s="5"/>
      <c r="U448" s="5"/>
      <c r="V448" s="57"/>
      <c r="W448" s="5"/>
      <c r="X448" s="5"/>
    </row>
    <row r="449" spans="1:24" x14ac:dyDescent="0.2">
      <c r="A449" s="5"/>
      <c r="B449" s="5"/>
      <c r="C449" s="5"/>
      <c r="D449" s="5"/>
      <c r="E449" s="5"/>
      <c r="F449" s="5"/>
      <c r="G449" s="5"/>
      <c r="H449" s="5"/>
      <c r="I449" s="5"/>
      <c r="J449" s="5"/>
      <c r="K449" s="5"/>
      <c r="L449" s="5"/>
      <c r="M449" s="5"/>
      <c r="N449" s="5"/>
      <c r="O449" s="5"/>
      <c r="P449" s="5"/>
      <c r="Q449" s="5"/>
      <c r="R449" s="5"/>
      <c r="S449" s="5"/>
      <c r="T449" s="5"/>
      <c r="U449" s="5"/>
      <c r="V449" s="57"/>
      <c r="W449" s="5"/>
      <c r="X449" s="5"/>
    </row>
    <row r="450" spans="1:24" x14ac:dyDescent="0.2">
      <c r="A450" s="5"/>
      <c r="B450" s="5"/>
      <c r="C450" s="5"/>
      <c r="D450" s="5"/>
      <c r="E450" s="5"/>
      <c r="F450" s="5"/>
      <c r="G450" s="5"/>
      <c r="H450" s="5"/>
      <c r="I450" s="5"/>
      <c r="J450" s="5"/>
      <c r="K450" s="5"/>
      <c r="L450" s="5"/>
      <c r="M450" s="5"/>
      <c r="N450" s="5"/>
      <c r="O450" s="5"/>
      <c r="P450" s="5"/>
      <c r="Q450" s="5"/>
      <c r="R450" s="5"/>
      <c r="S450" s="5"/>
      <c r="T450" s="5"/>
      <c r="U450" s="5"/>
      <c r="V450" s="57"/>
      <c r="W450" s="5"/>
      <c r="X450" s="5"/>
    </row>
    <row r="451" spans="1:24" x14ac:dyDescent="0.2">
      <c r="A451" s="5"/>
      <c r="B451" s="5"/>
      <c r="C451" s="5"/>
      <c r="D451" s="5"/>
      <c r="E451" s="5"/>
      <c r="F451" s="5"/>
      <c r="G451" s="5"/>
      <c r="H451" s="5"/>
      <c r="I451" s="5"/>
      <c r="J451" s="5"/>
      <c r="K451" s="5"/>
      <c r="L451" s="5"/>
      <c r="M451" s="5"/>
      <c r="N451" s="5"/>
      <c r="O451" s="5"/>
      <c r="P451" s="5"/>
      <c r="Q451" s="5"/>
      <c r="R451" s="5"/>
      <c r="S451" s="5"/>
      <c r="T451" s="5"/>
      <c r="U451" s="5"/>
      <c r="V451" s="57"/>
      <c r="W451" s="5"/>
      <c r="X451" s="5"/>
    </row>
    <row r="452" spans="1:24" x14ac:dyDescent="0.2">
      <c r="A452" s="5"/>
      <c r="B452" s="5"/>
      <c r="C452" s="5"/>
      <c r="D452" s="5"/>
      <c r="E452" s="5"/>
      <c r="F452" s="5"/>
      <c r="G452" s="5"/>
      <c r="H452" s="5"/>
      <c r="I452" s="5"/>
      <c r="J452" s="5"/>
      <c r="K452" s="5"/>
      <c r="L452" s="5"/>
      <c r="M452" s="5"/>
      <c r="N452" s="5"/>
      <c r="O452" s="5"/>
      <c r="P452" s="5"/>
      <c r="Q452" s="5"/>
      <c r="R452" s="5"/>
      <c r="S452" s="5"/>
      <c r="T452" s="5"/>
      <c r="U452" s="5"/>
      <c r="V452" s="57"/>
      <c r="W452" s="5"/>
      <c r="X452" s="5"/>
    </row>
    <row r="453" spans="1:24" x14ac:dyDescent="0.2">
      <c r="A453" s="5"/>
      <c r="B453" s="5"/>
      <c r="C453" s="5"/>
      <c r="D453" s="5"/>
      <c r="E453" s="5"/>
      <c r="F453" s="5"/>
      <c r="G453" s="5"/>
      <c r="H453" s="5"/>
      <c r="I453" s="5"/>
      <c r="J453" s="5"/>
      <c r="K453" s="5"/>
      <c r="L453" s="5"/>
      <c r="M453" s="5"/>
      <c r="N453" s="5"/>
      <c r="O453" s="5"/>
      <c r="P453" s="5"/>
      <c r="Q453" s="5"/>
      <c r="R453" s="5"/>
      <c r="S453" s="5"/>
      <c r="T453" s="5"/>
      <c r="U453" s="5"/>
      <c r="V453" s="57"/>
      <c r="W453" s="5"/>
      <c r="X453" s="5"/>
    </row>
    <row r="454" spans="1:24" x14ac:dyDescent="0.2">
      <c r="A454" s="5"/>
      <c r="B454" s="5"/>
      <c r="C454" s="5"/>
      <c r="D454" s="5"/>
      <c r="E454" s="5"/>
      <c r="F454" s="5"/>
      <c r="G454" s="5"/>
      <c r="H454" s="5"/>
      <c r="I454" s="5"/>
      <c r="J454" s="5"/>
      <c r="K454" s="5"/>
      <c r="L454" s="5"/>
      <c r="M454" s="5"/>
      <c r="N454" s="5"/>
      <c r="O454" s="5"/>
      <c r="P454" s="5"/>
      <c r="Q454" s="5"/>
      <c r="R454" s="5"/>
      <c r="S454" s="5"/>
      <c r="T454" s="5"/>
      <c r="U454" s="5"/>
      <c r="V454" s="57"/>
      <c r="W454" s="5"/>
      <c r="X454" s="5"/>
    </row>
    <row r="455" spans="1:24" x14ac:dyDescent="0.2">
      <c r="A455" s="5"/>
      <c r="B455" s="5"/>
      <c r="C455" s="5"/>
      <c r="D455" s="5"/>
      <c r="E455" s="5"/>
      <c r="F455" s="5"/>
      <c r="G455" s="5"/>
      <c r="H455" s="5"/>
      <c r="I455" s="5"/>
      <c r="J455" s="5"/>
      <c r="K455" s="5"/>
      <c r="L455" s="5"/>
      <c r="M455" s="5"/>
      <c r="N455" s="5"/>
      <c r="O455" s="5"/>
      <c r="P455" s="5"/>
      <c r="Q455" s="5"/>
      <c r="R455" s="5"/>
      <c r="S455" s="5"/>
      <c r="T455" s="5"/>
      <c r="U455" s="5"/>
      <c r="V455" s="57"/>
      <c r="W455" s="5"/>
      <c r="X455" s="5"/>
    </row>
    <row r="456" spans="1:24" x14ac:dyDescent="0.2">
      <c r="A456" s="5"/>
      <c r="B456" s="5"/>
      <c r="C456" s="5"/>
      <c r="D456" s="5"/>
      <c r="E456" s="5"/>
      <c r="F456" s="5"/>
      <c r="G456" s="5"/>
      <c r="H456" s="5"/>
      <c r="I456" s="5"/>
      <c r="J456" s="5"/>
      <c r="K456" s="5"/>
      <c r="L456" s="5"/>
      <c r="M456" s="5"/>
      <c r="N456" s="5"/>
      <c r="O456" s="5"/>
      <c r="P456" s="5"/>
      <c r="Q456" s="5"/>
      <c r="R456" s="5"/>
      <c r="S456" s="5"/>
      <c r="T456" s="5"/>
      <c r="U456" s="5"/>
      <c r="V456" s="57"/>
      <c r="W456" s="5"/>
      <c r="X456" s="5"/>
    </row>
    <row r="457" spans="1:24" x14ac:dyDescent="0.2">
      <c r="A457" s="5"/>
      <c r="B457" s="5"/>
      <c r="C457" s="5"/>
      <c r="D457" s="5"/>
      <c r="E457" s="5"/>
      <c r="F457" s="5"/>
      <c r="G457" s="5"/>
      <c r="H457" s="5"/>
      <c r="I457" s="5"/>
      <c r="J457" s="5"/>
      <c r="K457" s="5"/>
      <c r="L457" s="5"/>
      <c r="M457" s="5"/>
      <c r="N457" s="5"/>
      <c r="O457" s="5"/>
      <c r="P457" s="5"/>
      <c r="Q457" s="5"/>
      <c r="R457" s="5"/>
      <c r="S457" s="5"/>
      <c r="T457" s="5"/>
      <c r="U457" s="5"/>
      <c r="V457" s="57"/>
      <c r="W457" s="5"/>
      <c r="X457" s="5"/>
    </row>
    <row r="458" spans="1:24" x14ac:dyDescent="0.2">
      <c r="A458" s="5"/>
      <c r="B458" s="5"/>
      <c r="C458" s="5"/>
      <c r="D458" s="5"/>
      <c r="E458" s="5"/>
      <c r="F458" s="5"/>
      <c r="G458" s="5"/>
      <c r="H458" s="5"/>
      <c r="I458" s="5"/>
      <c r="J458" s="5"/>
      <c r="K458" s="5"/>
      <c r="L458" s="5"/>
      <c r="M458" s="5"/>
      <c r="N458" s="5"/>
      <c r="O458" s="5"/>
      <c r="P458" s="5"/>
      <c r="Q458" s="5"/>
      <c r="R458" s="5"/>
      <c r="S458" s="5"/>
      <c r="T458" s="5"/>
      <c r="U458" s="5"/>
      <c r="V458" s="57"/>
      <c r="W458" s="5"/>
      <c r="X458" s="5"/>
    </row>
    <row r="459" spans="1:24" x14ac:dyDescent="0.2">
      <c r="A459" s="5"/>
      <c r="B459" s="5"/>
      <c r="C459" s="5"/>
      <c r="D459" s="5"/>
      <c r="E459" s="5"/>
      <c r="F459" s="5"/>
      <c r="G459" s="5"/>
      <c r="H459" s="5"/>
      <c r="I459" s="5"/>
      <c r="J459" s="5"/>
      <c r="K459" s="5"/>
      <c r="L459" s="5"/>
      <c r="M459" s="5"/>
      <c r="N459" s="5"/>
      <c r="O459" s="5"/>
      <c r="P459" s="5"/>
      <c r="Q459" s="5"/>
      <c r="R459" s="5"/>
      <c r="S459" s="5"/>
      <c r="T459" s="5"/>
      <c r="U459" s="5"/>
      <c r="V459" s="57"/>
      <c r="W459" s="5"/>
      <c r="X459" s="5"/>
    </row>
    <row r="460" spans="1:24" x14ac:dyDescent="0.2">
      <c r="A460" s="5"/>
      <c r="B460" s="5"/>
      <c r="C460" s="5"/>
      <c r="D460" s="5"/>
      <c r="E460" s="5"/>
      <c r="F460" s="5"/>
      <c r="G460" s="5"/>
      <c r="H460" s="5"/>
      <c r="I460" s="5"/>
      <c r="J460" s="5"/>
      <c r="K460" s="5"/>
      <c r="L460" s="5"/>
      <c r="M460" s="5"/>
      <c r="N460" s="5"/>
      <c r="O460" s="5"/>
      <c r="P460" s="5"/>
      <c r="Q460" s="5"/>
      <c r="R460" s="5"/>
      <c r="S460" s="5"/>
      <c r="T460" s="5"/>
      <c r="U460" s="5"/>
      <c r="V460" s="57"/>
      <c r="W460" s="5"/>
      <c r="X460" s="5"/>
    </row>
    <row r="461" spans="1:24" x14ac:dyDescent="0.2">
      <c r="A461" s="5"/>
      <c r="B461" s="5"/>
      <c r="C461" s="5"/>
      <c r="D461" s="5"/>
      <c r="E461" s="5"/>
      <c r="F461" s="5"/>
      <c r="G461" s="5"/>
      <c r="H461" s="5"/>
      <c r="I461" s="5"/>
      <c r="J461" s="5"/>
      <c r="K461" s="5"/>
      <c r="L461" s="5"/>
      <c r="M461" s="5"/>
      <c r="N461" s="5"/>
      <c r="O461" s="5"/>
      <c r="P461" s="5"/>
      <c r="Q461" s="5"/>
      <c r="R461" s="5"/>
      <c r="S461" s="5"/>
      <c r="T461" s="5"/>
      <c r="U461" s="5"/>
      <c r="V461" s="57"/>
      <c r="W461" s="5"/>
      <c r="X461" s="5"/>
    </row>
    <row r="462" spans="1:24" x14ac:dyDescent="0.2">
      <c r="A462" s="5"/>
      <c r="B462" s="5"/>
      <c r="C462" s="5"/>
      <c r="D462" s="5"/>
      <c r="E462" s="5"/>
      <c r="F462" s="5"/>
      <c r="G462" s="5"/>
      <c r="H462" s="5"/>
      <c r="I462" s="5"/>
      <c r="J462" s="5"/>
      <c r="K462" s="5"/>
      <c r="L462" s="5"/>
      <c r="M462" s="5"/>
      <c r="N462" s="5"/>
      <c r="O462" s="5"/>
      <c r="P462" s="5"/>
      <c r="Q462" s="5"/>
      <c r="R462" s="5"/>
      <c r="S462" s="5"/>
      <c r="T462" s="5"/>
      <c r="U462" s="5"/>
      <c r="V462" s="57"/>
      <c r="W462" s="5"/>
      <c r="X462" s="5"/>
    </row>
    <row r="463" spans="1:24" x14ac:dyDescent="0.2">
      <c r="A463" s="5"/>
      <c r="B463" s="5"/>
      <c r="C463" s="5"/>
      <c r="D463" s="5"/>
      <c r="E463" s="5"/>
      <c r="F463" s="5"/>
      <c r="G463" s="5"/>
      <c r="H463" s="5"/>
      <c r="I463" s="5"/>
      <c r="J463" s="5"/>
      <c r="K463" s="5"/>
      <c r="L463" s="5"/>
      <c r="M463" s="5"/>
      <c r="N463" s="5"/>
      <c r="O463" s="5"/>
      <c r="P463" s="5"/>
      <c r="Q463" s="5"/>
      <c r="R463" s="5"/>
      <c r="S463" s="5"/>
      <c r="T463" s="5"/>
      <c r="U463" s="5"/>
      <c r="V463" s="57"/>
      <c r="W463" s="5"/>
      <c r="X463" s="5"/>
    </row>
    <row r="464" spans="1:24" x14ac:dyDescent="0.2">
      <c r="A464" s="5"/>
      <c r="B464" s="5"/>
      <c r="C464" s="5"/>
      <c r="D464" s="5"/>
      <c r="E464" s="5"/>
      <c r="F464" s="5"/>
      <c r="G464" s="5"/>
      <c r="H464" s="5"/>
      <c r="I464" s="5"/>
      <c r="J464" s="5"/>
      <c r="K464" s="5"/>
      <c r="L464" s="5"/>
      <c r="M464" s="5"/>
      <c r="N464" s="5"/>
      <c r="O464" s="5"/>
      <c r="P464" s="5"/>
      <c r="Q464" s="5"/>
      <c r="R464" s="5"/>
      <c r="S464" s="5"/>
      <c r="T464" s="5"/>
      <c r="U464" s="5"/>
      <c r="V464" s="57"/>
      <c r="W464" s="5"/>
      <c r="X464" s="5"/>
    </row>
    <row r="465" spans="1:24" x14ac:dyDescent="0.2">
      <c r="A465" s="5"/>
      <c r="B465" s="5"/>
      <c r="C465" s="5"/>
      <c r="D465" s="5"/>
      <c r="E465" s="5"/>
      <c r="F465" s="5"/>
      <c r="G465" s="5"/>
      <c r="H465" s="5"/>
      <c r="I465" s="5"/>
      <c r="J465" s="5"/>
      <c r="K465" s="5"/>
      <c r="L465" s="5"/>
      <c r="M465" s="5"/>
      <c r="N465" s="5"/>
      <c r="O465" s="5"/>
      <c r="P465" s="5"/>
      <c r="Q465" s="5"/>
      <c r="R465" s="5"/>
      <c r="S465" s="5"/>
      <c r="T465" s="5"/>
      <c r="U465" s="5"/>
      <c r="V465" s="57"/>
      <c r="W465" s="5"/>
      <c r="X465" s="5"/>
    </row>
    <row r="466" spans="1:24" x14ac:dyDescent="0.2">
      <c r="A466" s="5"/>
      <c r="B466" s="5"/>
      <c r="C466" s="5"/>
      <c r="D466" s="5"/>
      <c r="E466" s="5"/>
      <c r="F466" s="5"/>
      <c r="G466" s="5"/>
      <c r="H466" s="5"/>
      <c r="I466" s="5"/>
      <c r="J466" s="5"/>
      <c r="K466" s="5"/>
      <c r="L466" s="5"/>
      <c r="M466" s="5"/>
      <c r="N466" s="5"/>
      <c r="O466" s="5"/>
      <c r="P466" s="5"/>
      <c r="Q466" s="5"/>
      <c r="R466" s="5"/>
      <c r="S466" s="5"/>
      <c r="T466" s="5"/>
      <c r="U466" s="5"/>
      <c r="V466" s="57"/>
      <c r="W466" s="5"/>
      <c r="X466" s="5"/>
    </row>
    <row r="467" spans="1:24" x14ac:dyDescent="0.2">
      <c r="A467" s="5"/>
      <c r="B467" s="5"/>
      <c r="C467" s="5"/>
      <c r="D467" s="5"/>
      <c r="E467" s="5"/>
      <c r="F467" s="5"/>
      <c r="G467" s="5"/>
      <c r="H467" s="5"/>
      <c r="I467" s="5"/>
      <c r="J467" s="5"/>
      <c r="K467" s="5"/>
      <c r="L467" s="5"/>
      <c r="M467" s="5"/>
      <c r="N467" s="5"/>
      <c r="O467" s="5"/>
      <c r="P467" s="5"/>
      <c r="Q467" s="5"/>
      <c r="R467" s="5"/>
      <c r="S467" s="5"/>
      <c r="T467" s="5"/>
      <c r="U467" s="5"/>
      <c r="V467" s="57"/>
      <c r="W467" s="5"/>
      <c r="X467" s="5"/>
    </row>
    <row r="468" spans="1:24" x14ac:dyDescent="0.2">
      <c r="A468" s="5"/>
      <c r="B468" s="5"/>
      <c r="C468" s="5"/>
      <c r="D468" s="5"/>
      <c r="E468" s="5"/>
      <c r="F468" s="5"/>
      <c r="G468" s="5"/>
      <c r="H468" s="5"/>
      <c r="I468" s="5"/>
      <c r="J468" s="5"/>
      <c r="K468" s="5"/>
      <c r="L468" s="5"/>
      <c r="M468" s="5"/>
      <c r="N468" s="5"/>
      <c r="O468" s="5"/>
      <c r="P468" s="5"/>
      <c r="Q468" s="5"/>
      <c r="R468" s="5"/>
      <c r="S468" s="5"/>
      <c r="T468" s="5"/>
      <c r="U468" s="5"/>
      <c r="V468" s="57"/>
      <c r="W468" s="5"/>
      <c r="X468" s="5"/>
    </row>
    <row r="469" spans="1:24" x14ac:dyDescent="0.2">
      <c r="A469" s="5"/>
      <c r="B469" s="5"/>
      <c r="C469" s="5"/>
      <c r="D469" s="5"/>
      <c r="E469" s="5"/>
      <c r="F469" s="5"/>
      <c r="G469" s="5"/>
      <c r="H469" s="5"/>
      <c r="I469" s="5"/>
      <c r="J469" s="5"/>
      <c r="K469" s="5"/>
      <c r="L469" s="5"/>
      <c r="M469" s="5"/>
      <c r="N469" s="5"/>
      <c r="O469" s="5"/>
      <c r="P469" s="5"/>
      <c r="Q469" s="5"/>
      <c r="R469" s="5"/>
      <c r="S469" s="5"/>
      <c r="T469" s="5"/>
      <c r="U469" s="5"/>
      <c r="V469" s="57"/>
      <c r="W469" s="5"/>
      <c r="X469" s="5"/>
    </row>
    <row r="470" spans="1:24" x14ac:dyDescent="0.2">
      <c r="A470" s="5"/>
      <c r="B470" s="5"/>
      <c r="C470" s="5"/>
      <c r="D470" s="5"/>
      <c r="E470" s="5"/>
      <c r="F470" s="5"/>
      <c r="G470" s="5"/>
      <c r="H470" s="5"/>
      <c r="I470" s="5"/>
      <c r="J470" s="5"/>
      <c r="K470" s="5"/>
      <c r="L470" s="5"/>
      <c r="M470" s="5"/>
      <c r="N470" s="5"/>
      <c r="O470" s="5"/>
      <c r="P470" s="5"/>
      <c r="Q470" s="5"/>
      <c r="R470" s="5"/>
      <c r="S470" s="5"/>
      <c r="T470" s="5"/>
      <c r="U470" s="5"/>
      <c r="V470" s="57"/>
      <c r="W470" s="5"/>
      <c r="X470" s="5"/>
    </row>
    <row r="471" spans="1:24" x14ac:dyDescent="0.2">
      <c r="A471" s="5"/>
      <c r="B471" s="5"/>
      <c r="C471" s="5"/>
      <c r="D471" s="5"/>
      <c r="E471" s="5"/>
      <c r="F471" s="5"/>
      <c r="G471" s="5"/>
      <c r="H471" s="5"/>
      <c r="I471" s="5"/>
      <c r="J471" s="5"/>
      <c r="K471" s="5"/>
      <c r="L471" s="5"/>
      <c r="M471" s="5"/>
      <c r="N471" s="5"/>
      <c r="O471" s="5"/>
      <c r="P471" s="5"/>
      <c r="Q471" s="5"/>
      <c r="R471" s="5"/>
      <c r="S471" s="5"/>
      <c r="T471" s="5"/>
      <c r="U471" s="5"/>
      <c r="V471" s="57"/>
      <c r="W471" s="5"/>
      <c r="X471" s="5"/>
    </row>
    <row r="472" spans="1:24" x14ac:dyDescent="0.2">
      <c r="A472" s="5"/>
      <c r="B472" s="5"/>
      <c r="C472" s="5"/>
      <c r="D472" s="5"/>
      <c r="E472" s="5"/>
      <c r="F472" s="5"/>
      <c r="G472" s="5"/>
      <c r="H472" s="5"/>
      <c r="I472" s="5"/>
      <c r="J472" s="5"/>
      <c r="K472" s="5"/>
      <c r="L472" s="5"/>
      <c r="M472" s="5"/>
      <c r="N472" s="5"/>
      <c r="O472" s="5"/>
      <c r="P472" s="5"/>
      <c r="Q472" s="5"/>
      <c r="R472" s="5"/>
      <c r="S472" s="5"/>
      <c r="T472" s="5"/>
      <c r="U472" s="5"/>
      <c r="V472" s="57"/>
      <c r="W472" s="5"/>
      <c r="X472" s="5"/>
    </row>
    <row r="473" spans="1:24" x14ac:dyDescent="0.2">
      <c r="A473" s="5"/>
      <c r="B473" s="5"/>
      <c r="C473" s="5"/>
      <c r="D473" s="5"/>
      <c r="E473" s="5"/>
      <c r="F473" s="5"/>
      <c r="G473" s="5"/>
      <c r="H473" s="5"/>
      <c r="I473" s="5"/>
      <c r="J473" s="5"/>
      <c r="K473" s="5"/>
      <c r="L473" s="5"/>
      <c r="M473" s="5"/>
      <c r="N473" s="5"/>
      <c r="O473" s="5"/>
      <c r="P473" s="5"/>
      <c r="Q473" s="5"/>
      <c r="R473" s="5"/>
      <c r="S473" s="5"/>
      <c r="T473" s="5"/>
      <c r="U473" s="5"/>
      <c r="V473" s="57"/>
      <c r="W473" s="5"/>
      <c r="X473" s="5"/>
    </row>
    <row r="474" spans="1:24" x14ac:dyDescent="0.2">
      <c r="A474" s="5"/>
      <c r="B474" s="5"/>
      <c r="C474" s="5"/>
      <c r="D474" s="5"/>
      <c r="E474" s="5"/>
      <c r="F474" s="5"/>
      <c r="G474" s="5"/>
      <c r="H474" s="5"/>
      <c r="I474" s="5"/>
      <c r="J474" s="5"/>
      <c r="K474" s="5"/>
      <c r="L474" s="5"/>
      <c r="M474" s="5"/>
      <c r="N474" s="5"/>
      <c r="O474" s="5"/>
      <c r="P474" s="5"/>
      <c r="Q474" s="5"/>
      <c r="R474" s="5"/>
      <c r="S474" s="5"/>
      <c r="T474" s="5"/>
      <c r="U474" s="5"/>
      <c r="V474" s="57"/>
      <c r="W474" s="5"/>
      <c r="X474" s="5"/>
    </row>
    <row r="475" spans="1:24" x14ac:dyDescent="0.2">
      <c r="A475" s="5"/>
      <c r="B475" s="5"/>
      <c r="C475" s="5"/>
      <c r="D475" s="5"/>
      <c r="E475" s="5"/>
      <c r="F475" s="5"/>
      <c r="G475" s="5"/>
      <c r="H475" s="5"/>
      <c r="I475" s="5"/>
      <c r="J475" s="5"/>
      <c r="K475" s="5"/>
      <c r="L475" s="5"/>
      <c r="M475" s="5"/>
      <c r="N475" s="5"/>
      <c r="O475" s="5"/>
      <c r="P475" s="5"/>
      <c r="Q475" s="5"/>
      <c r="R475" s="5"/>
      <c r="S475" s="5"/>
      <c r="T475" s="5"/>
      <c r="U475" s="5"/>
      <c r="V475" s="57"/>
      <c r="W475" s="5"/>
      <c r="X475" s="5"/>
    </row>
    <row r="476" spans="1:24" x14ac:dyDescent="0.2">
      <c r="A476" s="5"/>
      <c r="B476" s="5"/>
      <c r="C476" s="5"/>
      <c r="D476" s="5"/>
      <c r="E476" s="5"/>
      <c r="F476" s="5"/>
      <c r="G476" s="5"/>
      <c r="H476" s="5"/>
      <c r="I476" s="5"/>
      <c r="J476" s="5"/>
      <c r="K476" s="5"/>
      <c r="L476" s="5"/>
      <c r="M476" s="5"/>
      <c r="N476" s="5"/>
      <c r="O476" s="5"/>
      <c r="P476" s="5"/>
      <c r="Q476" s="5"/>
      <c r="R476" s="5"/>
      <c r="S476" s="5"/>
      <c r="T476" s="5"/>
      <c r="U476" s="5"/>
      <c r="V476" s="57"/>
      <c r="W476" s="5"/>
      <c r="X476" s="5"/>
    </row>
    <row r="477" spans="1:24" x14ac:dyDescent="0.2">
      <c r="A477" s="5"/>
      <c r="B477" s="5"/>
      <c r="C477" s="5"/>
      <c r="D477" s="5"/>
      <c r="E477" s="5"/>
      <c r="F477" s="5"/>
      <c r="G477" s="5"/>
      <c r="H477" s="5"/>
      <c r="I477" s="5"/>
      <c r="J477" s="5"/>
      <c r="K477" s="5"/>
      <c r="L477" s="5"/>
      <c r="M477" s="5"/>
      <c r="N477" s="5"/>
      <c r="O477" s="5"/>
      <c r="P477" s="5"/>
      <c r="Q477" s="5"/>
      <c r="R477" s="5"/>
      <c r="S477" s="5"/>
      <c r="T477" s="5"/>
      <c r="U477" s="5"/>
      <c r="V477" s="57"/>
      <c r="W477" s="5"/>
      <c r="X477" s="5"/>
    </row>
    <row r="478" spans="1:24" x14ac:dyDescent="0.2">
      <c r="A478" s="5"/>
      <c r="B478" s="5"/>
      <c r="C478" s="5"/>
      <c r="D478" s="5"/>
      <c r="E478" s="5"/>
      <c r="F478" s="5"/>
      <c r="G478" s="5"/>
      <c r="H478" s="5"/>
      <c r="I478" s="5"/>
      <c r="J478" s="5"/>
      <c r="K478" s="5"/>
      <c r="L478" s="5"/>
      <c r="M478" s="5"/>
      <c r="N478" s="5"/>
      <c r="O478" s="5"/>
      <c r="P478" s="5"/>
      <c r="Q478" s="5"/>
      <c r="R478" s="5"/>
      <c r="S478" s="5"/>
      <c r="T478" s="5"/>
      <c r="U478" s="5"/>
      <c r="V478" s="57"/>
      <c r="W478" s="5"/>
      <c r="X478" s="5"/>
    </row>
    <row r="479" spans="1:24" x14ac:dyDescent="0.2">
      <c r="A479" s="5"/>
      <c r="B479" s="5"/>
      <c r="C479" s="5"/>
      <c r="D479" s="5"/>
      <c r="E479" s="5"/>
      <c r="F479" s="5"/>
      <c r="G479" s="5"/>
      <c r="H479" s="5"/>
      <c r="I479" s="5"/>
      <c r="J479" s="5"/>
      <c r="K479" s="5"/>
      <c r="L479" s="5"/>
      <c r="M479" s="5"/>
      <c r="N479" s="5"/>
      <c r="O479" s="5"/>
      <c r="P479" s="5"/>
      <c r="Q479" s="5"/>
      <c r="R479" s="5"/>
      <c r="S479" s="5"/>
      <c r="T479" s="5"/>
      <c r="U479" s="5"/>
      <c r="V479" s="57"/>
      <c r="W479" s="5"/>
      <c r="X479" s="5"/>
    </row>
    <row r="480" spans="1:24" x14ac:dyDescent="0.2">
      <c r="A480" s="5"/>
      <c r="B480" s="5"/>
      <c r="C480" s="5"/>
      <c r="D480" s="5"/>
      <c r="E480" s="5"/>
      <c r="F480" s="5"/>
      <c r="G480" s="5"/>
      <c r="H480" s="5"/>
      <c r="I480" s="5"/>
      <c r="J480" s="5"/>
      <c r="K480" s="5"/>
      <c r="L480" s="5"/>
      <c r="M480" s="5"/>
      <c r="N480" s="5"/>
      <c r="O480" s="5"/>
      <c r="P480" s="5"/>
      <c r="Q480" s="5"/>
      <c r="R480" s="5"/>
      <c r="S480" s="5"/>
      <c r="T480" s="5"/>
      <c r="U480" s="5"/>
      <c r="V480" s="57"/>
      <c r="W480" s="5"/>
      <c r="X480" s="5"/>
    </row>
    <row r="481" spans="1:24" x14ac:dyDescent="0.2">
      <c r="A481" s="5"/>
      <c r="B481" s="5"/>
      <c r="C481" s="5"/>
      <c r="D481" s="5"/>
      <c r="E481" s="5"/>
      <c r="F481" s="5"/>
      <c r="G481" s="5"/>
      <c r="H481" s="5"/>
      <c r="I481" s="5"/>
      <c r="J481" s="5"/>
      <c r="K481" s="5"/>
      <c r="L481" s="5"/>
      <c r="M481" s="5"/>
      <c r="N481" s="5"/>
      <c r="O481" s="5"/>
      <c r="P481" s="5"/>
      <c r="Q481" s="5"/>
      <c r="R481" s="5"/>
      <c r="S481" s="5"/>
      <c r="T481" s="5"/>
      <c r="U481" s="5"/>
      <c r="V481" s="57"/>
      <c r="W481" s="5"/>
      <c r="X481" s="5"/>
    </row>
    <row r="482" spans="1:24" x14ac:dyDescent="0.2">
      <c r="A482" s="5"/>
      <c r="B482" s="5"/>
      <c r="C482" s="5"/>
      <c r="D482" s="5"/>
      <c r="E482" s="5"/>
      <c r="F482" s="5"/>
      <c r="G482" s="5"/>
      <c r="H482" s="5"/>
      <c r="I482" s="5"/>
      <c r="J482" s="5"/>
      <c r="K482" s="5"/>
      <c r="L482" s="5"/>
      <c r="M482" s="5"/>
      <c r="N482" s="5"/>
      <c r="O482" s="5"/>
      <c r="P482" s="5"/>
      <c r="Q482" s="5"/>
      <c r="R482" s="5"/>
      <c r="S482" s="5"/>
      <c r="T482" s="5"/>
      <c r="U482" s="5"/>
      <c r="V482" s="57"/>
      <c r="W482" s="5"/>
      <c r="X482" s="5"/>
    </row>
    <row r="483" spans="1:24" x14ac:dyDescent="0.2">
      <c r="A483" s="5"/>
      <c r="B483" s="5"/>
      <c r="C483" s="5"/>
      <c r="D483" s="5"/>
      <c r="E483" s="5"/>
      <c r="F483" s="5"/>
      <c r="G483" s="5"/>
      <c r="H483" s="5"/>
      <c r="I483" s="5"/>
      <c r="J483" s="5"/>
      <c r="K483" s="5"/>
      <c r="L483" s="5"/>
      <c r="M483" s="5"/>
      <c r="N483" s="5"/>
      <c r="O483" s="5"/>
      <c r="P483" s="5"/>
      <c r="Q483" s="5"/>
      <c r="R483" s="5"/>
      <c r="S483" s="5"/>
      <c r="T483" s="5"/>
      <c r="U483" s="5"/>
      <c r="V483" s="57"/>
      <c r="W483" s="5"/>
      <c r="X483" s="5"/>
    </row>
    <row r="484" spans="1:24" x14ac:dyDescent="0.2">
      <c r="A484" s="5"/>
      <c r="B484" s="5"/>
      <c r="C484" s="5"/>
      <c r="D484" s="5"/>
      <c r="E484" s="5"/>
      <c r="F484" s="5"/>
      <c r="G484" s="5"/>
      <c r="H484" s="5"/>
      <c r="I484" s="5"/>
      <c r="J484" s="5"/>
      <c r="K484" s="5"/>
      <c r="L484" s="5"/>
      <c r="M484" s="5"/>
      <c r="N484" s="5"/>
      <c r="O484" s="5"/>
      <c r="P484" s="5"/>
      <c r="Q484" s="5"/>
      <c r="R484" s="5"/>
      <c r="S484" s="5"/>
      <c r="T484" s="5"/>
      <c r="U484" s="5"/>
      <c r="V484" s="57"/>
      <c r="W484" s="5"/>
      <c r="X484" s="5"/>
    </row>
    <row r="485" spans="1:24" x14ac:dyDescent="0.2">
      <c r="A485" s="5"/>
      <c r="B485" s="5"/>
      <c r="C485" s="5"/>
      <c r="D485" s="5"/>
      <c r="E485" s="5"/>
      <c r="F485" s="5"/>
      <c r="G485" s="5"/>
      <c r="H485" s="5"/>
      <c r="I485" s="5"/>
      <c r="J485" s="5"/>
      <c r="K485" s="5"/>
      <c r="L485" s="5"/>
      <c r="M485" s="5"/>
      <c r="N485" s="5"/>
      <c r="O485" s="5"/>
      <c r="P485" s="5"/>
      <c r="Q485" s="5"/>
      <c r="R485" s="5"/>
      <c r="S485" s="5"/>
      <c r="T485" s="5"/>
      <c r="U485" s="5"/>
      <c r="V485" s="57"/>
      <c r="W485" s="5"/>
      <c r="X485" s="5"/>
    </row>
    <row r="486" spans="1:24" x14ac:dyDescent="0.2">
      <c r="A486" s="5"/>
      <c r="B486" s="5"/>
      <c r="C486" s="5"/>
      <c r="D486" s="5"/>
      <c r="E486" s="5"/>
      <c r="F486" s="5"/>
      <c r="G486" s="5"/>
      <c r="H486" s="5"/>
      <c r="I486" s="5"/>
      <c r="J486" s="5"/>
      <c r="K486" s="5"/>
      <c r="L486" s="5"/>
      <c r="M486" s="5"/>
      <c r="N486" s="5"/>
      <c r="O486" s="5"/>
      <c r="P486" s="5"/>
      <c r="Q486" s="5"/>
      <c r="R486" s="5"/>
      <c r="S486" s="5"/>
      <c r="T486" s="5"/>
      <c r="U486" s="5"/>
      <c r="V486" s="57"/>
      <c r="W486" s="5"/>
      <c r="X486" s="5"/>
    </row>
    <row r="487" spans="1:24" x14ac:dyDescent="0.2">
      <c r="A487" s="5"/>
      <c r="B487" s="5"/>
      <c r="C487" s="5"/>
      <c r="D487" s="5"/>
      <c r="E487" s="5"/>
      <c r="F487" s="5"/>
      <c r="G487" s="5"/>
      <c r="H487" s="5"/>
      <c r="I487" s="5"/>
      <c r="J487" s="5"/>
      <c r="K487" s="5"/>
      <c r="L487" s="5"/>
      <c r="M487" s="5"/>
      <c r="N487" s="5"/>
      <c r="O487" s="5"/>
      <c r="P487" s="5"/>
      <c r="Q487" s="5"/>
      <c r="R487" s="5"/>
      <c r="S487" s="5"/>
      <c r="T487" s="5"/>
      <c r="U487" s="5"/>
      <c r="V487" s="57"/>
      <c r="W487" s="5"/>
      <c r="X487" s="5"/>
    </row>
    <row r="488" spans="1:24" x14ac:dyDescent="0.2">
      <c r="A488" s="5"/>
      <c r="B488" s="5"/>
      <c r="C488" s="5"/>
      <c r="D488" s="5"/>
      <c r="E488" s="5"/>
      <c r="F488" s="5"/>
      <c r="G488" s="5"/>
      <c r="H488" s="5"/>
      <c r="I488" s="5"/>
      <c r="J488" s="5"/>
      <c r="K488" s="5"/>
      <c r="L488" s="5"/>
      <c r="M488" s="5"/>
      <c r="N488" s="5"/>
      <c r="O488" s="5"/>
      <c r="P488" s="5"/>
      <c r="Q488" s="5"/>
      <c r="R488" s="5"/>
      <c r="S488" s="5"/>
      <c r="T488" s="5"/>
      <c r="U488" s="5"/>
      <c r="V488" s="57"/>
      <c r="W488" s="5"/>
      <c r="X488" s="5"/>
    </row>
    <row r="489" spans="1:24" x14ac:dyDescent="0.2">
      <c r="A489" s="5"/>
      <c r="B489" s="5"/>
      <c r="C489" s="5"/>
      <c r="D489" s="5"/>
      <c r="E489" s="5"/>
      <c r="F489" s="5"/>
      <c r="G489" s="5"/>
      <c r="H489" s="5"/>
      <c r="I489" s="5"/>
      <c r="J489" s="5"/>
      <c r="K489" s="5"/>
      <c r="L489" s="5"/>
      <c r="M489" s="5"/>
      <c r="N489" s="5"/>
      <c r="O489" s="5"/>
      <c r="P489" s="5"/>
      <c r="Q489" s="5"/>
      <c r="R489" s="5"/>
      <c r="S489" s="5"/>
      <c r="T489" s="5"/>
      <c r="U489" s="5"/>
      <c r="V489" s="57"/>
      <c r="W489" s="5"/>
      <c r="X489" s="5"/>
    </row>
    <row r="490" spans="1:24" x14ac:dyDescent="0.2">
      <c r="A490" s="5"/>
      <c r="B490" s="5"/>
      <c r="C490" s="5"/>
      <c r="D490" s="5"/>
      <c r="E490" s="5"/>
      <c r="F490" s="5"/>
      <c r="G490" s="5"/>
      <c r="H490" s="5"/>
      <c r="I490" s="5"/>
      <c r="J490" s="5"/>
      <c r="K490" s="5"/>
      <c r="L490" s="5"/>
      <c r="M490" s="5"/>
      <c r="N490" s="5"/>
      <c r="O490" s="5"/>
      <c r="P490" s="5"/>
      <c r="Q490" s="5"/>
      <c r="R490" s="5"/>
      <c r="S490" s="5"/>
      <c r="T490" s="5"/>
      <c r="U490" s="5"/>
      <c r="V490" s="57"/>
      <c r="W490" s="5"/>
      <c r="X490" s="5"/>
    </row>
    <row r="491" spans="1:24" x14ac:dyDescent="0.2">
      <c r="A491" s="5"/>
      <c r="B491" s="5"/>
      <c r="C491" s="5"/>
      <c r="D491" s="5"/>
      <c r="E491" s="5"/>
      <c r="F491" s="5"/>
      <c r="G491" s="5"/>
      <c r="H491" s="5"/>
      <c r="I491" s="5"/>
      <c r="J491" s="5"/>
      <c r="K491" s="5"/>
      <c r="L491" s="5"/>
      <c r="M491" s="5"/>
      <c r="N491" s="5"/>
      <c r="O491" s="5"/>
      <c r="P491" s="5"/>
      <c r="Q491" s="5"/>
      <c r="R491" s="5"/>
      <c r="S491" s="5"/>
      <c r="T491" s="5"/>
      <c r="U491" s="5"/>
      <c r="V491" s="57"/>
      <c r="W491" s="5"/>
      <c r="X491" s="5"/>
    </row>
    <row r="492" spans="1:24" x14ac:dyDescent="0.2">
      <c r="A492" s="5"/>
      <c r="B492" s="5"/>
      <c r="C492" s="5"/>
      <c r="D492" s="5"/>
      <c r="E492" s="5"/>
      <c r="F492" s="5"/>
      <c r="G492" s="5"/>
      <c r="H492" s="5"/>
      <c r="I492" s="5"/>
      <c r="J492" s="5"/>
      <c r="K492" s="5"/>
      <c r="L492" s="5"/>
      <c r="M492" s="5"/>
      <c r="N492" s="5"/>
      <c r="O492" s="5"/>
      <c r="P492" s="5"/>
      <c r="Q492" s="5"/>
      <c r="R492" s="5"/>
      <c r="S492" s="5"/>
      <c r="T492" s="5"/>
      <c r="U492" s="5"/>
      <c r="V492" s="57"/>
      <c r="W492" s="5"/>
      <c r="X492" s="5"/>
    </row>
    <row r="493" spans="1:24" x14ac:dyDescent="0.2">
      <c r="A493" s="5"/>
      <c r="B493" s="5"/>
      <c r="C493" s="5"/>
      <c r="D493" s="5"/>
      <c r="E493" s="5"/>
      <c r="F493" s="5"/>
      <c r="G493" s="5"/>
      <c r="H493" s="5"/>
      <c r="I493" s="5"/>
      <c r="J493" s="5"/>
      <c r="K493" s="5"/>
      <c r="L493" s="5"/>
      <c r="M493" s="5"/>
      <c r="N493" s="5"/>
      <c r="O493" s="5"/>
      <c r="P493" s="5"/>
      <c r="Q493" s="5"/>
      <c r="R493" s="5"/>
      <c r="S493" s="5"/>
      <c r="T493" s="5"/>
      <c r="U493" s="5"/>
      <c r="V493" s="57"/>
      <c r="W493" s="5"/>
      <c r="X493" s="5"/>
    </row>
    <row r="494" spans="1:24" x14ac:dyDescent="0.2">
      <c r="A494" s="5"/>
      <c r="B494" s="5"/>
      <c r="C494" s="5"/>
      <c r="D494" s="5"/>
      <c r="E494" s="5"/>
      <c r="F494" s="5"/>
      <c r="G494" s="5"/>
      <c r="H494" s="5"/>
      <c r="I494" s="5"/>
      <c r="J494" s="5"/>
      <c r="K494" s="5"/>
      <c r="L494" s="5"/>
      <c r="M494" s="5"/>
      <c r="N494" s="5"/>
      <c r="O494" s="5"/>
      <c r="P494" s="5"/>
      <c r="Q494" s="5"/>
      <c r="R494" s="5"/>
      <c r="S494" s="5"/>
      <c r="T494" s="5"/>
      <c r="U494" s="5"/>
      <c r="V494" s="57"/>
      <c r="W494" s="5"/>
      <c r="X494" s="5"/>
    </row>
    <row r="495" spans="1:24" x14ac:dyDescent="0.2">
      <c r="A495" s="5"/>
      <c r="B495" s="5"/>
      <c r="C495" s="5"/>
      <c r="D495" s="5"/>
      <c r="E495" s="5"/>
      <c r="F495" s="5"/>
      <c r="G495" s="5"/>
      <c r="H495" s="5"/>
      <c r="I495" s="5"/>
      <c r="J495" s="5"/>
      <c r="K495" s="5"/>
      <c r="L495" s="5"/>
      <c r="M495" s="5"/>
      <c r="N495" s="5"/>
      <c r="O495" s="5"/>
      <c r="P495" s="5"/>
      <c r="Q495" s="5"/>
      <c r="R495" s="5"/>
      <c r="S495" s="5"/>
      <c r="T495" s="5"/>
      <c r="U495" s="5"/>
      <c r="V495" s="57"/>
      <c r="W495" s="5"/>
      <c r="X495" s="5"/>
    </row>
    <row r="496" spans="1:24" x14ac:dyDescent="0.2">
      <c r="A496" s="5"/>
      <c r="B496" s="5"/>
      <c r="C496" s="5"/>
      <c r="D496" s="5"/>
      <c r="E496" s="5"/>
      <c r="F496" s="5"/>
      <c r="G496" s="5"/>
      <c r="H496" s="5"/>
      <c r="I496" s="5"/>
      <c r="J496" s="5"/>
      <c r="K496" s="5"/>
      <c r="L496" s="5"/>
      <c r="M496" s="5"/>
      <c r="N496" s="5"/>
      <c r="O496" s="5"/>
      <c r="P496" s="5"/>
      <c r="Q496" s="5"/>
      <c r="R496" s="5"/>
      <c r="S496" s="5"/>
      <c r="T496" s="5"/>
      <c r="U496" s="5"/>
      <c r="V496" s="57"/>
      <c r="W496" s="5"/>
      <c r="X496" s="5"/>
    </row>
    <row r="497" spans="1:24" x14ac:dyDescent="0.2">
      <c r="A497" s="5"/>
      <c r="B497" s="5"/>
      <c r="C497" s="5"/>
      <c r="D497" s="5"/>
      <c r="E497" s="5"/>
      <c r="F497" s="5"/>
      <c r="G497" s="5"/>
      <c r="H497" s="5"/>
      <c r="I497" s="5"/>
      <c r="J497" s="5"/>
      <c r="K497" s="5"/>
      <c r="L497" s="5"/>
      <c r="M497" s="5"/>
      <c r="N497" s="5"/>
      <c r="O497" s="5"/>
      <c r="P497" s="5"/>
      <c r="Q497" s="5"/>
      <c r="R497" s="5"/>
      <c r="S497" s="5"/>
      <c r="T497" s="5"/>
      <c r="U497" s="5"/>
      <c r="V497" s="57"/>
      <c r="W497" s="5"/>
      <c r="X497" s="5"/>
    </row>
    <row r="498" spans="1:24" x14ac:dyDescent="0.2">
      <c r="A498" s="5"/>
      <c r="B498" s="5"/>
      <c r="C498" s="5"/>
      <c r="D498" s="5"/>
      <c r="E498" s="5"/>
      <c r="F498" s="5"/>
      <c r="G498" s="5"/>
      <c r="H498" s="5"/>
      <c r="I498" s="5"/>
      <c r="J498" s="5"/>
      <c r="K498" s="5"/>
      <c r="L498" s="5"/>
      <c r="M498" s="5"/>
      <c r="N498" s="5"/>
      <c r="O498" s="5"/>
      <c r="P498" s="5"/>
      <c r="Q498" s="5"/>
      <c r="R498" s="5"/>
      <c r="S498" s="5"/>
      <c r="T498" s="5"/>
      <c r="U498" s="5"/>
      <c r="V498" s="57"/>
      <c r="W498" s="5"/>
      <c r="X498" s="5"/>
    </row>
    <row r="499" spans="1:24" x14ac:dyDescent="0.2">
      <c r="A499" s="5"/>
      <c r="B499" s="5"/>
      <c r="C499" s="5"/>
      <c r="D499" s="5"/>
      <c r="E499" s="5"/>
      <c r="F499" s="5"/>
      <c r="G499" s="5"/>
      <c r="H499" s="5"/>
      <c r="I499" s="5"/>
      <c r="J499" s="5"/>
      <c r="K499" s="5"/>
      <c r="L499" s="5"/>
      <c r="M499" s="5"/>
      <c r="N499" s="5"/>
      <c r="O499" s="5"/>
      <c r="P499" s="5"/>
      <c r="Q499" s="5"/>
      <c r="R499" s="5"/>
      <c r="S499" s="5"/>
      <c r="T499" s="5"/>
      <c r="U499" s="5"/>
      <c r="V499" s="57"/>
      <c r="W499" s="5"/>
      <c r="X499" s="5"/>
    </row>
    <row r="500" spans="1:24" x14ac:dyDescent="0.2">
      <c r="A500" s="5"/>
      <c r="B500" s="5"/>
      <c r="C500" s="5"/>
      <c r="D500" s="5"/>
      <c r="E500" s="5"/>
      <c r="F500" s="5"/>
      <c r="G500" s="5"/>
      <c r="H500" s="5"/>
      <c r="I500" s="5"/>
      <c r="J500" s="5"/>
      <c r="K500" s="5"/>
      <c r="L500" s="5"/>
      <c r="M500" s="5"/>
      <c r="N500" s="5"/>
      <c r="O500" s="5"/>
      <c r="P500" s="5"/>
      <c r="Q500" s="5"/>
      <c r="R500" s="5"/>
      <c r="S500" s="5"/>
      <c r="T500" s="5"/>
      <c r="U500" s="5"/>
      <c r="V500" s="57"/>
      <c r="W500" s="5"/>
      <c r="X500" s="5"/>
    </row>
    <row r="501" spans="1:24" x14ac:dyDescent="0.2">
      <c r="A501" s="5"/>
      <c r="B501" s="5"/>
      <c r="C501" s="5"/>
      <c r="D501" s="5"/>
      <c r="E501" s="5"/>
      <c r="F501" s="5"/>
      <c r="G501" s="5"/>
      <c r="H501" s="5"/>
      <c r="I501" s="5"/>
      <c r="J501" s="5"/>
      <c r="K501" s="5"/>
      <c r="L501" s="5"/>
      <c r="M501" s="5"/>
      <c r="N501" s="5"/>
      <c r="O501" s="5"/>
      <c r="P501" s="5"/>
      <c r="Q501" s="5"/>
      <c r="R501" s="5"/>
      <c r="S501" s="5"/>
      <c r="T501" s="5"/>
      <c r="U501" s="5"/>
      <c r="V501" s="57"/>
      <c r="W501" s="5"/>
      <c r="X501" s="5"/>
    </row>
    <row r="502" spans="1:24" x14ac:dyDescent="0.2">
      <c r="A502" s="5"/>
      <c r="B502" s="5"/>
      <c r="C502" s="5"/>
      <c r="D502" s="5"/>
      <c r="E502" s="5"/>
      <c r="F502" s="5"/>
      <c r="G502" s="5"/>
      <c r="H502" s="5"/>
      <c r="I502" s="5"/>
      <c r="J502" s="5"/>
      <c r="K502" s="5"/>
      <c r="L502" s="5"/>
      <c r="M502" s="5"/>
      <c r="N502" s="5"/>
      <c r="O502" s="5"/>
      <c r="P502" s="5"/>
      <c r="Q502" s="5"/>
      <c r="R502" s="5"/>
      <c r="S502" s="5"/>
      <c r="T502" s="5"/>
      <c r="U502" s="5"/>
      <c r="V502" s="57"/>
      <c r="W502" s="5"/>
      <c r="X502" s="5"/>
    </row>
    <row r="503" spans="1:24" x14ac:dyDescent="0.2">
      <c r="A503" s="5"/>
      <c r="B503" s="5"/>
      <c r="C503" s="5"/>
      <c r="D503" s="5"/>
      <c r="E503" s="5"/>
      <c r="F503" s="5"/>
      <c r="G503" s="5"/>
      <c r="H503" s="5"/>
      <c r="I503" s="5"/>
      <c r="J503" s="5"/>
      <c r="K503" s="5"/>
      <c r="L503" s="5"/>
      <c r="M503" s="5"/>
      <c r="N503" s="5"/>
      <c r="O503" s="5"/>
      <c r="P503" s="5"/>
      <c r="Q503" s="5"/>
      <c r="R503" s="5"/>
      <c r="S503" s="5"/>
      <c r="T503" s="5"/>
      <c r="U503" s="5"/>
      <c r="V503" s="57"/>
      <c r="W503" s="5"/>
      <c r="X503" s="5"/>
    </row>
    <row r="504" spans="1:24" x14ac:dyDescent="0.2">
      <c r="A504" s="5"/>
      <c r="B504" s="5"/>
      <c r="C504" s="5"/>
      <c r="D504" s="5"/>
      <c r="E504" s="5"/>
      <c r="F504" s="5"/>
      <c r="G504" s="5"/>
      <c r="H504" s="5"/>
      <c r="I504" s="5"/>
      <c r="J504" s="5"/>
      <c r="K504" s="5"/>
      <c r="L504" s="5"/>
      <c r="M504" s="5"/>
      <c r="N504" s="5"/>
      <c r="O504" s="5"/>
      <c r="P504" s="5"/>
      <c r="Q504" s="5"/>
      <c r="R504" s="5"/>
      <c r="S504" s="5"/>
      <c r="T504" s="5"/>
      <c r="U504" s="5"/>
      <c r="V504" s="57"/>
      <c r="W504" s="5"/>
      <c r="X504" s="5"/>
    </row>
    <row r="505" spans="1:24" x14ac:dyDescent="0.2">
      <c r="A505" s="5"/>
      <c r="B505" s="5"/>
      <c r="C505" s="5"/>
      <c r="D505" s="5"/>
      <c r="E505" s="5"/>
      <c r="F505" s="5"/>
      <c r="G505" s="5"/>
      <c r="H505" s="5"/>
      <c r="I505" s="5"/>
      <c r="J505" s="5"/>
      <c r="K505" s="5"/>
      <c r="L505" s="5"/>
      <c r="M505" s="5"/>
      <c r="N505" s="5"/>
      <c r="O505" s="5"/>
      <c r="P505" s="5"/>
      <c r="Q505" s="5"/>
      <c r="R505" s="5"/>
      <c r="S505" s="5"/>
      <c r="T505" s="5"/>
      <c r="U505" s="5"/>
      <c r="V505" s="57"/>
      <c r="W505" s="5"/>
      <c r="X505" s="5"/>
    </row>
    <row r="506" spans="1:24" x14ac:dyDescent="0.2">
      <c r="A506" s="5"/>
      <c r="B506" s="5"/>
      <c r="C506" s="5"/>
      <c r="D506" s="5"/>
      <c r="E506" s="5"/>
      <c r="F506" s="5"/>
      <c r="G506" s="5"/>
      <c r="H506" s="5"/>
      <c r="I506" s="5"/>
      <c r="J506" s="5"/>
      <c r="K506" s="5"/>
      <c r="L506" s="5"/>
      <c r="M506" s="5"/>
      <c r="N506" s="5"/>
      <c r="O506" s="5"/>
      <c r="P506" s="5"/>
      <c r="Q506" s="5"/>
      <c r="R506" s="5"/>
      <c r="S506" s="5"/>
      <c r="T506" s="5"/>
      <c r="U506" s="5"/>
      <c r="V506" s="57"/>
      <c r="W506" s="5"/>
      <c r="X506" s="5"/>
    </row>
    <row r="507" spans="1:24" x14ac:dyDescent="0.2">
      <c r="A507" s="5"/>
      <c r="B507" s="5"/>
      <c r="C507" s="5"/>
      <c r="D507" s="5"/>
      <c r="E507" s="5"/>
      <c r="F507" s="5"/>
      <c r="G507" s="5"/>
      <c r="H507" s="5"/>
      <c r="I507" s="5"/>
      <c r="J507" s="5"/>
      <c r="K507" s="5"/>
      <c r="L507" s="5"/>
      <c r="M507" s="5"/>
      <c r="N507" s="5"/>
      <c r="O507" s="5"/>
      <c r="P507" s="5"/>
      <c r="Q507" s="5"/>
      <c r="R507" s="5"/>
      <c r="S507" s="5"/>
      <c r="T507" s="5"/>
      <c r="U507" s="5"/>
      <c r="V507" s="57"/>
      <c r="W507" s="5"/>
      <c r="X507" s="5"/>
    </row>
    <row r="508" spans="1:24" x14ac:dyDescent="0.2">
      <c r="A508" s="5"/>
      <c r="B508" s="5"/>
      <c r="C508" s="5"/>
      <c r="D508" s="5"/>
      <c r="E508" s="5"/>
      <c r="F508" s="5"/>
      <c r="G508" s="5"/>
      <c r="H508" s="5"/>
      <c r="I508" s="5"/>
      <c r="J508" s="5"/>
      <c r="K508" s="5"/>
      <c r="L508" s="5"/>
      <c r="M508" s="5"/>
      <c r="N508" s="5"/>
      <c r="O508" s="5"/>
      <c r="P508" s="5"/>
      <c r="Q508" s="5"/>
      <c r="R508" s="5"/>
      <c r="S508" s="5"/>
      <c r="T508" s="5"/>
      <c r="U508" s="5"/>
      <c r="V508" s="57"/>
      <c r="W508" s="5"/>
      <c r="X508" s="5"/>
    </row>
    <row r="509" spans="1:24" x14ac:dyDescent="0.2">
      <c r="A509" s="5"/>
      <c r="B509" s="5"/>
      <c r="C509" s="5"/>
      <c r="D509" s="5"/>
      <c r="E509" s="5"/>
      <c r="F509" s="5"/>
      <c r="G509" s="5"/>
      <c r="H509" s="5"/>
      <c r="I509" s="5"/>
      <c r="J509" s="5"/>
      <c r="K509" s="5"/>
      <c r="L509" s="5"/>
      <c r="M509" s="5"/>
      <c r="N509" s="5"/>
      <c r="O509" s="5"/>
      <c r="P509" s="5"/>
      <c r="Q509" s="5"/>
      <c r="R509" s="5"/>
      <c r="S509" s="5"/>
      <c r="T509" s="5"/>
      <c r="U509" s="5"/>
      <c r="V509" s="57"/>
      <c r="W509" s="5"/>
      <c r="X509" s="5"/>
    </row>
    <row r="510" spans="1:24" x14ac:dyDescent="0.2">
      <c r="A510" s="5"/>
      <c r="B510" s="5"/>
      <c r="C510" s="5"/>
      <c r="D510" s="5"/>
      <c r="E510" s="5"/>
      <c r="F510" s="5"/>
      <c r="G510" s="5"/>
      <c r="H510" s="5"/>
      <c r="I510" s="5"/>
      <c r="J510" s="5"/>
      <c r="K510" s="5"/>
      <c r="L510" s="5"/>
      <c r="M510" s="5"/>
      <c r="N510" s="5"/>
      <c r="O510" s="5"/>
      <c r="P510" s="5"/>
      <c r="Q510" s="5"/>
      <c r="R510" s="5"/>
      <c r="S510" s="5"/>
      <c r="T510" s="5"/>
      <c r="U510" s="5"/>
      <c r="V510" s="57"/>
      <c r="W510" s="5"/>
      <c r="X510" s="5"/>
    </row>
    <row r="511" spans="1:24" x14ac:dyDescent="0.2">
      <c r="A511" s="5"/>
      <c r="B511" s="5"/>
      <c r="C511" s="5"/>
      <c r="D511" s="5"/>
      <c r="E511" s="5"/>
      <c r="F511" s="5"/>
      <c r="G511" s="5"/>
      <c r="H511" s="5"/>
      <c r="I511" s="5"/>
      <c r="J511" s="5"/>
      <c r="K511" s="5"/>
      <c r="L511" s="5"/>
      <c r="M511" s="5"/>
      <c r="N511" s="5"/>
      <c r="O511" s="5"/>
      <c r="P511" s="5"/>
      <c r="Q511" s="5"/>
      <c r="R511" s="5"/>
      <c r="S511" s="5"/>
      <c r="T511" s="5"/>
      <c r="U511" s="5"/>
      <c r="V511" s="57"/>
      <c r="W511" s="5"/>
      <c r="X511" s="5"/>
    </row>
    <row r="512" spans="1:24" x14ac:dyDescent="0.2">
      <c r="A512" s="5"/>
      <c r="B512" s="5"/>
      <c r="C512" s="5"/>
      <c r="D512" s="5"/>
      <c r="E512" s="5"/>
      <c r="F512" s="5"/>
      <c r="G512" s="5"/>
      <c r="H512" s="5"/>
      <c r="I512" s="5"/>
      <c r="J512" s="5"/>
      <c r="K512" s="5"/>
      <c r="L512" s="5"/>
      <c r="M512" s="5"/>
      <c r="N512" s="5"/>
      <c r="O512" s="5"/>
      <c r="P512" s="5"/>
      <c r="Q512" s="5"/>
      <c r="R512" s="5"/>
      <c r="S512" s="5"/>
      <c r="T512" s="5"/>
      <c r="U512" s="5"/>
      <c r="V512" s="57"/>
      <c r="W512" s="5"/>
      <c r="X512" s="5"/>
    </row>
    <row r="513" spans="1:24" x14ac:dyDescent="0.2">
      <c r="A513" s="5"/>
      <c r="B513" s="5"/>
      <c r="C513" s="5"/>
      <c r="D513" s="5"/>
      <c r="E513" s="5"/>
      <c r="F513" s="5"/>
      <c r="G513" s="5"/>
      <c r="H513" s="5"/>
      <c r="I513" s="5"/>
      <c r="J513" s="5"/>
      <c r="K513" s="5"/>
      <c r="L513" s="5"/>
      <c r="M513" s="5"/>
      <c r="N513" s="5"/>
      <c r="O513" s="5"/>
      <c r="P513" s="5"/>
      <c r="Q513" s="5"/>
      <c r="R513" s="5"/>
      <c r="S513" s="5"/>
      <c r="T513" s="5"/>
      <c r="U513" s="5"/>
      <c r="V513" s="57"/>
      <c r="W513" s="5"/>
      <c r="X513" s="5"/>
    </row>
    <row r="514" spans="1:24" x14ac:dyDescent="0.2">
      <c r="A514" s="5"/>
      <c r="B514" s="5"/>
      <c r="C514" s="5"/>
      <c r="D514" s="5"/>
      <c r="E514" s="5"/>
      <c r="F514" s="5"/>
      <c r="G514" s="5"/>
      <c r="H514" s="5"/>
      <c r="I514" s="5"/>
      <c r="J514" s="5"/>
      <c r="K514" s="5"/>
      <c r="L514" s="5"/>
      <c r="M514" s="5"/>
      <c r="N514" s="5"/>
      <c r="O514" s="5"/>
      <c r="P514" s="5"/>
      <c r="Q514" s="5"/>
      <c r="R514" s="5"/>
      <c r="S514" s="5"/>
      <c r="T514" s="5"/>
      <c r="U514" s="5"/>
      <c r="V514" s="57"/>
      <c r="W514" s="5"/>
      <c r="X514" s="5"/>
    </row>
    <row r="515" spans="1:24" x14ac:dyDescent="0.2">
      <c r="A515" s="5"/>
      <c r="B515" s="5"/>
      <c r="C515" s="5"/>
      <c r="D515" s="5"/>
      <c r="E515" s="5"/>
      <c r="F515" s="5"/>
      <c r="G515" s="5"/>
      <c r="H515" s="5"/>
      <c r="I515" s="5"/>
      <c r="J515" s="5"/>
      <c r="K515" s="5"/>
      <c r="L515" s="5"/>
      <c r="M515" s="5"/>
      <c r="N515" s="5"/>
      <c r="O515" s="5"/>
      <c r="P515" s="5"/>
      <c r="Q515" s="5"/>
      <c r="R515" s="5"/>
      <c r="S515" s="5"/>
      <c r="T515" s="5"/>
      <c r="U515" s="5"/>
      <c r="V515" s="57"/>
      <c r="W515" s="5"/>
      <c r="X515" s="5"/>
    </row>
    <row r="516" spans="1:24" x14ac:dyDescent="0.2">
      <c r="A516" s="5"/>
      <c r="B516" s="5"/>
      <c r="C516" s="5"/>
      <c r="D516" s="5"/>
      <c r="E516" s="5"/>
      <c r="F516" s="5"/>
      <c r="G516" s="5"/>
      <c r="H516" s="5"/>
      <c r="I516" s="5"/>
      <c r="J516" s="5"/>
      <c r="K516" s="5"/>
      <c r="L516" s="5"/>
      <c r="M516" s="5"/>
      <c r="N516" s="5"/>
      <c r="O516" s="5"/>
      <c r="P516" s="5"/>
      <c r="Q516" s="5"/>
      <c r="R516" s="5"/>
      <c r="S516" s="5"/>
      <c r="T516" s="5"/>
      <c r="U516" s="5"/>
      <c r="V516" s="57"/>
      <c r="W516" s="5"/>
      <c r="X516" s="5"/>
    </row>
    <row r="517" spans="1:24" x14ac:dyDescent="0.2">
      <c r="A517" s="5"/>
      <c r="B517" s="5"/>
      <c r="C517" s="5"/>
      <c r="D517" s="5"/>
      <c r="E517" s="5"/>
      <c r="F517" s="5"/>
      <c r="G517" s="5"/>
      <c r="H517" s="5"/>
      <c r="I517" s="5"/>
      <c r="J517" s="5"/>
      <c r="K517" s="5"/>
      <c r="L517" s="5"/>
      <c r="M517" s="5"/>
      <c r="N517" s="5"/>
      <c r="O517" s="5"/>
      <c r="P517" s="5"/>
      <c r="Q517" s="5"/>
      <c r="R517" s="5"/>
      <c r="S517" s="5"/>
      <c r="T517" s="5"/>
      <c r="U517" s="5"/>
      <c r="V517" s="57"/>
      <c r="W517" s="5"/>
      <c r="X517" s="5"/>
    </row>
    <row r="518" spans="1:24" x14ac:dyDescent="0.2">
      <c r="A518" s="5"/>
      <c r="B518" s="5"/>
      <c r="C518" s="5"/>
      <c r="D518" s="5"/>
      <c r="E518" s="5"/>
      <c r="F518" s="5"/>
      <c r="G518" s="5"/>
      <c r="H518" s="5"/>
      <c r="I518" s="5"/>
      <c r="J518" s="5"/>
      <c r="K518" s="5"/>
      <c r="L518" s="5"/>
      <c r="M518" s="5"/>
      <c r="N518" s="5"/>
      <c r="O518" s="5"/>
      <c r="P518" s="5"/>
      <c r="Q518" s="5"/>
      <c r="R518" s="5"/>
      <c r="S518" s="5"/>
      <c r="T518" s="5"/>
      <c r="U518" s="5"/>
      <c r="V518" s="57"/>
      <c r="W518" s="5"/>
      <c r="X518" s="5"/>
    </row>
    <row r="519" spans="1:24" x14ac:dyDescent="0.2">
      <c r="A519" s="5"/>
      <c r="B519" s="5"/>
      <c r="C519" s="5"/>
      <c r="D519" s="5"/>
      <c r="E519" s="5"/>
      <c r="F519" s="5"/>
      <c r="G519" s="5"/>
      <c r="H519" s="5"/>
      <c r="I519" s="5"/>
      <c r="J519" s="5"/>
      <c r="K519" s="5"/>
      <c r="L519" s="5"/>
      <c r="M519" s="5"/>
      <c r="N519" s="5"/>
      <c r="O519" s="5"/>
      <c r="P519" s="5"/>
      <c r="Q519" s="5"/>
      <c r="R519" s="5"/>
      <c r="S519" s="5"/>
      <c r="T519" s="5"/>
      <c r="U519" s="5"/>
      <c r="V519" s="57"/>
      <c r="W519" s="5"/>
      <c r="X519" s="5"/>
    </row>
    <row r="520" spans="1:24" x14ac:dyDescent="0.2">
      <c r="A520" s="5"/>
      <c r="B520" s="5"/>
      <c r="C520" s="5"/>
      <c r="D520" s="5"/>
      <c r="E520" s="5"/>
      <c r="F520" s="5"/>
      <c r="G520" s="5"/>
      <c r="H520" s="5"/>
      <c r="I520" s="5"/>
      <c r="J520" s="5"/>
      <c r="K520" s="5"/>
      <c r="L520" s="5"/>
      <c r="M520" s="5"/>
      <c r="N520" s="5"/>
      <c r="O520" s="5"/>
      <c r="P520" s="5"/>
      <c r="Q520" s="5"/>
      <c r="R520" s="5"/>
      <c r="S520" s="5"/>
      <c r="T520" s="5"/>
      <c r="U520" s="5"/>
      <c r="V520" s="57"/>
      <c r="W520" s="5"/>
      <c r="X520" s="5"/>
    </row>
    <row r="521" spans="1:24" x14ac:dyDescent="0.2">
      <c r="A521" s="5"/>
      <c r="B521" s="5"/>
      <c r="C521" s="5"/>
      <c r="D521" s="5"/>
      <c r="E521" s="5"/>
      <c r="F521" s="5"/>
      <c r="G521" s="5"/>
      <c r="H521" s="5"/>
      <c r="I521" s="5"/>
      <c r="J521" s="5"/>
      <c r="K521" s="5"/>
      <c r="L521" s="5"/>
      <c r="M521" s="5"/>
      <c r="N521" s="5"/>
      <c r="O521" s="5"/>
      <c r="P521" s="5"/>
      <c r="Q521" s="5"/>
      <c r="R521" s="5"/>
      <c r="S521" s="5"/>
      <c r="T521" s="5"/>
      <c r="U521" s="5"/>
      <c r="V521" s="57"/>
      <c r="W521" s="5"/>
      <c r="X521" s="5"/>
    </row>
    <row r="522" spans="1:24" x14ac:dyDescent="0.2">
      <c r="A522" s="5"/>
      <c r="B522" s="5"/>
      <c r="C522" s="5"/>
      <c r="D522" s="5"/>
      <c r="E522" s="5"/>
      <c r="F522" s="5"/>
      <c r="G522" s="5"/>
      <c r="H522" s="5"/>
      <c r="I522" s="5"/>
      <c r="J522" s="5"/>
      <c r="K522" s="5"/>
      <c r="L522" s="5"/>
      <c r="M522" s="5"/>
      <c r="N522" s="5"/>
      <c r="O522" s="5"/>
      <c r="P522" s="5"/>
      <c r="Q522" s="5"/>
      <c r="R522" s="5"/>
      <c r="S522" s="5"/>
      <c r="T522" s="5"/>
      <c r="U522" s="5"/>
      <c r="V522" s="57"/>
      <c r="W522" s="5"/>
      <c r="X522" s="5"/>
    </row>
    <row r="523" spans="1:24" x14ac:dyDescent="0.2">
      <c r="A523" s="5"/>
      <c r="B523" s="5"/>
      <c r="C523" s="5"/>
      <c r="D523" s="5"/>
      <c r="E523" s="5"/>
      <c r="F523" s="5"/>
      <c r="G523" s="5"/>
      <c r="H523" s="5"/>
      <c r="I523" s="5"/>
      <c r="J523" s="5"/>
      <c r="K523" s="5"/>
      <c r="L523" s="5"/>
      <c r="M523" s="5"/>
      <c r="N523" s="5"/>
      <c r="O523" s="5"/>
      <c r="P523" s="5"/>
      <c r="Q523" s="5"/>
      <c r="R523" s="5"/>
      <c r="S523" s="5"/>
      <c r="T523" s="5"/>
      <c r="U523" s="5"/>
      <c r="V523" s="57"/>
      <c r="W523" s="5"/>
      <c r="X523" s="5"/>
    </row>
    <row r="524" spans="1:24" x14ac:dyDescent="0.2">
      <c r="A524" s="5"/>
      <c r="B524" s="5"/>
      <c r="C524" s="5"/>
      <c r="D524" s="5"/>
      <c r="E524" s="5"/>
      <c r="F524" s="5"/>
      <c r="G524" s="5"/>
      <c r="H524" s="5"/>
      <c r="I524" s="5"/>
      <c r="J524" s="5"/>
      <c r="K524" s="5"/>
      <c r="L524" s="5"/>
      <c r="M524" s="5"/>
      <c r="N524" s="5"/>
      <c r="O524" s="5"/>
      <c r="P524" s="5"/>
      <c r="Q524" s="5"/>
      <c r="R524" s="5"/>
      <c r="S524" s="5"/>
      <c r="T524" s="5"/>
      <c r="U524" s="5"/>
      <c r="V524" s="57"/>
      <c r="W524" s="5"/>
      <c r="X524" s="5"/>
    </row>
    <row r="525" spans="1:24" x14ac:dyDescent="0.2">
      <c r="A525" s="5"/>
      <c r="B525" s="5"/>
      <c r="C525" s="5"/>
      <c r="D525" s="5"/>
      <c r="E525" s="5"/>
      <c r="F525" s="5"/>
      <c r="G525" s="5"/>
      <c r="H525" s="5"/>
      <c r="I525" s="5"/>
      <c r="J525" s="5"/>
      <c r="K525" s="5"/>
      <c r="L525" s="5"/>
      <c r="M525" s="5"/>
      <c r="N525" s="5"/>
      <c r="O525" s="5"/>
      <c r="P525" s="5"/>
      <c r="Q525" s="5"/>
      <c r="R525" s="5"/>
      <c r="S525" s="5"/>
      <c r="T525" s="5"/>
      <c r="U525" s="5"/>
      <c r="V525" s="57"/>
      <c r="W525" s="5"/>
      <c r="X525" s="5"/>
    </row>
    <row r="526" spans="1:24" x14ac:dyDescent="0.2">
      <c r="A526" s="5"/>
      <c r="B526" s="5"/>
      <c r="C526" s="5"/>
      <c r="D526" s="5"/>
      <c r="E526" s="5"/>
      <c r="F526" s="5"/>
      <c r="G526" s="5"/>
      <c r="H526" s="5"/>
      <c r="I526" s="5"/>
      <c r="J526" s="5"/>
      <c r="K526" s="5"/>
      <c r="L526" s="5"/>
      <c r="M526" s="5"/>
      <c r="N526" s="5"/>
      <c r="O526" s="5"/>
      <c r="P526" s="5"/>
      <c r="Q526" s="5"/>
      <c r="R526" s="5"/>
      <c r="S526" s="5"/>
      <c r="T526" s="5"/>
      <c r="U526" s="5"/>
      <c r="V526" s="57"/>
      <c r="W526" s="5"/>
      <c r="X526" s="5"/>
    </row>
    <row r="527" spans="1:24" x14ac:dyDescent="0.2">
      <c r="A527" s="5"/>
      <c r="B527" s="5"/>
      <c r="C527" s="5"/>
      <c r="D527" s="5"/>
      <c r="E527" s="5"/>
      <c r="F527" s="5"/>
      <c r="G527" s="5"/>
      <c r="H527" s="5"/>
      <c r="I527" s="5"/>
      <c r="J527" s="5"/>
      <c r="K527" s="5"/>
      <c r="L527" s="5"/>
      <c r="M527" s="5"/>
      <c r="N527" s="5"/>
      <c r="O527" s="5"/>
      <c r="P527" s="5"/>
      <c r="Q527" s="5"/>
      <c r="R527" s="5"/>
      <c r="S527" s="5"/>
      <c r="T527" s="5"/>
      <c r="U527" s="5"/>
      <c r="V527" s="57"/>
      <c r="W527" s="5"/>
      <c r="X527" s="5"/>
    </row>
    <row r="528" spans="1:24" x14ac:dyDescent="0.2">
      <c r="A528" s="5"/>
      <c r="B528" s="5"/>
      <c r="C528" s="5"/>
      <c r="D528" s="5"/>
      <c r="E528" s="5"/>
      <c r="F528" s="5"/>
      <c r="G528" s="5"/>
      <c r="H528" s="5"/>
      <c r="I528" s="5"/>
      <c r="J528" s="5"/>
      <c r="K528" s="5"/>
      <c r="L528" s="5"/>
      <c r="M528" s="5"/>
      <c r="N528" s="5"/>
      <c r="O528" s="5"/>
      <c r="P528" s="5"/>
      <c r="Q528" s="5"/>
      <c r="R528" s="5"/>
      <c r="S528" s="5"/>
      <c r="T528" s="5"/>
      <c r="U528" s="5"/>
      <c r="V528" s="57"/>
      <c r="W528" s="5"/>
      <c r="X528" s="5"/>
    </row>
    <row r="529" spans="1:24" x14ac:dyDescent="0.2">
      <c r="A529" s="5"/>
      <c r="B529" s="5"/>
      <c r="C529" s="5"/>
      <c r="D529" s="5"/>
      <c r="E529" s="5"/>
      <c r="F529" s="5"/>
      <c r="G529" s="5"/>
      <c r="H529" s="5"/>
      <c r="I529" s="5"/>
      <c r="J529" s="5"/>
      <c r="K529" s="5"/>
      <c r="L529" s="5"/>
      <c r="M529" s="5"/>
      <c r="N529" s="5"/>
      <c r="O529" s="5"/>
      <c r="P529" s="5"/>
      <c r="Q529" s="5"/>
      <c r="R529" s="5"/>
      <c r="S529" s="5"/>
      <c r="T529" s="5"/>
      <c r="U529" s="5"/>
      <c r="V529" s="57"/>
      <c r="W529" s="5"/>
      <c r="X529" s="5"/>
    </row>
    <row r="530" spans="1:24" x14ac:dyDescent="0.2">
      <c r="A530" s="5"/>
      <c r="B530" s="5"/>
      <c r="C530" s="5"/>
      <c r="D530" s="5"/>
      <c r="E530" s="5"/>
      <c r="F530" s="5"/>
      <c r="G530" s="5"/>
      <c r="H530" s="5"/>
      <c r="I530" s="5"/>
      <c r="J530" s="5"/>
      <c r="K530" s="5"/>
      <c r="L530" s="5"/>
      <c r="M530" s="5"/>
      <c r="N530" s="5"/>
      <c r="O530" s="5"/>
      <c r="P530" s="5"/>
      <c r="Q530" s="5"/>
      <c r="R530" s="5"/>
      <c r="S530" s="5"/>
      <c r="T530" s="5"/>
      <c r="U530" s="5"/>
      <c r="V530" s="57"/>
      <c r="W530" s="5"/>
      <c r="X530" s="5"/>
    </row>
    <row r="531" spans="1:24" x14ac:dyDescent="0.2">
      <c r="A531" s="5"/>
      <c r="B531" s="5"/>
      <c r="C531" s="5"/>
      <c r="D531" s="5"/>
      <c r="E531" s="5"/>
      <c r="F531" s="5"/>
      <c r="G531" s="5"/>
      <c r="H531" s="5"/>
      <c r="I531" s="5"/>
      <c r="J531" s="5"/>
      <c r="K531" s="5"/>
      <c r="L531" s="5"/>
      <c r="M531" s="5"/>
      <c r="N531" s="5"/>
      <c r="O531" s="5"/>
      <c r="P531" s="5"/>
      <c r="Q531" s="5"/>
      <c r="R531" s="5"/>
      <c r="S531" s="5"/>
      <c r="T531" s="5"/>
      <c r="U531" s="5"/>
      <c r="V531" s="57"/>
      <c r="W531" s="5"/>
      <c r="X531" s="5"/>
    </row>
    <row r="532" spans="1:24" x14ac:dyDescent="0.2">
      <c r="A532" s="5"/>
      <c r="B532" s="5"/>
      <c r="C532" s="5"/>
      <c r="D532" s="5"/>
      <c r="E532" s="5"/>
      <c r="F532" s="5"/>
      <c r="G532" s="5"/>
      <c r="H532" s="5"/>
      <c r="I532" s="5"/>
      <c r="J532" s="5"/>
      <c r="K532" s="5"/>
      <c r="L532" s="5"/>
      <c r="M532" s="5"/>
      <c r="N532" s="5"/>
      <c r="O532" s="5"/>
      <c r="P532" s="5"/>
      <c r="Q532" s="5"/>
      <c r="R532" s="5"/>
      <c r="S532" s="5"/>
      <c r="T532" s="5"/>
      <c r="U532" s="5"/>
      <c r="V532" s="57"/>
      <c r="W532" s="5"/>
      <c r="X532" s="5"/>
    </row>
    <row r="533" spans="1:24" x14ac:dyDescent="0.2">
      <c r="A533" s="5"/>
      <c r="B533" s="5"/>
      <c r="C533" s="5"/>
      <c r="D533" s="5"/>
      <c r="E533" s="5"/>
      <c r="F533" s="5"/>
      <c r="G533" s="5"/>
      <c r="H533" s="5"/>
      <c r="I533" s="5"/>
      <c r="J533" s="5"/>
      <c r="K533" s="5"/>
      <c r="L533" s="5"/>
      <c r="M533" s="5"/>
      <c r="N533" s="5"/>
      <c r="O533" s="5"/>
      <c r="P533" s="5"/>
      <c r="Q533" s="5"/>
      <c r="R533" s="5"/>
      <c r="S533" s="5"/>
      <c r="T533" s="5"/>
      <c r="U533" s="5"/>
      <c r="V533" s="57"/>
      <c r="W533" s="5"/>
      <c r="X533" s="5"/>
    </row>
    <row r="534" spans="1:24" x14ac:dyDescent="0.2">
      <c r="A534" s="5"/>
      <c r="B534" s="5"/>
      <c r="C534" s="5"/>
      <c r="D534" s="5"/>
      <c r="E534" s="5"/>
      <c r="F534" s="5"/>
      <c r="G534" s="5"/>
      <c r="H534" s="5"/>
      <c r="I534" s="5"/>
      <c r="J534" s="5"/>
      <c r="K534" s="5"/>
      <c r="L534" s="5"/>
      <c r="M534" s="5"/>
      <c r="N534" s="5"/>
      <c r="O534" s="5"/>
      <c r="P534" s="5"/>
      <c r="Q534" s="5"/>
      <c r="R534" s="5"/>
      <c r="S534" s="5"/>
      <c r="T534" s="5"/>
      <c r="U534" s="5"/>
      <c r="V534" s="57"/>
      <c r="W534" s="5"/>
      <c r="X534" s="5"/>
    </row>
    <row r="535" spans="1:24" x14ac:dyDescent="0.2">
      <c r="A535" s="5"/>
      <c r="B535" s="5"/>
      <c r="C535" s="5"/>
      <c r="D535" s="5"/>
      <c r="E535" s="5"/>
      <c r="F535" s="5"/>
      <c r="G535" s="5"/>
      <c r="H535" s="5"/>
      <c r="I535" s="5"/>
      <c r="J535" s="5"/>
      <c r="K535" s="5"/>
      <c r="L535" s="5"/>
      <c r="M535" s="5"/>
      <c r="N535" s="5"/>
      <c r="O535" s="5"/>
      <c r="P535" s="5"/>
      <c r="Q535" s="5"/>
      <c r="R535" s="5"/>
      <c r="S535" s="5"/>
      <c r="T535" s="5"/>
      <c r="U535" s="5"/>
      <c r="V535" s="57"/>
      <c r="W535" s="5"/>
      <c r="X535" s="5"/>
    </row>
    <row r="536" spans="1:24" x14ac:dyDescent="0.2">
      <c r="A536" s="5"/>
      <c r="B536" s="5"/>
      <c r="C536" s="5"/>
      <c r="D536" s="5"/>
      <c r="E536" s="5"/>
      <c r="F536" s="5"/>
      <c r="G536" s="5"/>
      <c r="H536" s="5"/>
      <c r="I536" s="5"/>
      <c r="J536" s="5"/>
      <c r="K536" s="5"/>
      <c r="L536" s="5"/>
      <c r="M536" s="5"/>
      <c r="N536" s="5"/>
      <c r="O536" s="5"/>
      <c r="P536" s="5"/>
      <c r="Q536" s="5"/>
      <c r="R536" s="5"/>
      <c r="S536" s="5"/>
      <c r="T536" s="5"/>
      <c r="U536" s="5"/>
      <c r="V536" s="57"/>
      <c r="W536" s="5"/>
      <c r="X536" s="5"/>
    </row>
    <row r="537" spans="1:24" x14ac:dyDescent="0.2">
      <c r="A537" s="5"/>
      <c r="B537" s="5"/>
      <c r="C537" s="5"/>
      <c r="D537" s="5"/>
      <c r="E537" s="5"/>
      <c r="F537" s="5"/>
      <c r="G537" s="5"/>
      <c r="H537" s="5"/>
      <c r="I537" s="5"/>
      <c r="J537" s="5"/>
      <c r="K537" s="5"/>
      <c r="L537" s="5"/>
      <c r="M537" s="5"/>
      <c r="N537" s="5"/>
      <c r="O537" s="5"/>
      <c r="P537" s="5"/>
      <c r="Q537" s="5"/>
      <c r="R537" s="5"/>
      <c r="S537" s="5"/>
      <c r="T537" s="5"/>
      <c r="U537" s="5"/>
      <c r="V537" s="57"/>
      <c r="W537" s="5"/>
      <c r="X537" s="5"/>
    </row>
    <row r="538" spans="1:24" x14ac:dyDescent="0.2">
      <c r="A538" s="5"/>
      <c r="B538" s="5"/>
      <c r="C538" s="5"/>
      <c r="D538" s="5"/>
      <c r="E538" s="5"/>
      <c r="F538" s="5"/>
      <c r="G538" s="5"/>
      <c r="H538" s="5"/>
      <c r="I538" s="5"/>
      <c r="J538" s="5"/>
      <c r="K538" s="5"/>
      <c r="L538" s="5"/>
      <c r="M538" s="5"/>
      <c r="N538" s="5"/>
      <c r="O538" s="5"/>
      <c r="P538" s="5"/>
      <c r="Q538" s="5"/>
      <c r="R538" s="5"/>
      <c r="S538" s="5"/>
      <c r="T538" s="5"/>
      <c r="U538" s="5"/>
      <c r="V538" s="57"/>
      <c r="W538" s="5"/>
      <c r="X538" s="5"/>
    </row>
    <row r="539" spans="1:24" x14ac:dyDescent="0.2">
      <c r="A539" s="5"/>
      <c r="B539" s="5"/>
      <c r="C539" s="5"/>
      <c r="D539" s="5"/>
      <c r="E539" s="5"/>
      <c r="F539" s="5"/>
      <c r="G539" s="5"/>
      <c r="H539" s="5"/>
      <c r="I539" s="5"/>
      <c r="J539" s="5"/>
      <c r="K539" s="5"/>
      <c r="L539" s="5"/>
      <c r="M539" s="5"/>
      <c r="N539" s="5"/>
      <c r="O539" s="5"/>
      <c r="P539" s="5"/>
      <c r="Q539" s="5"/>
      <c r="R539" s="5"/>
      <c r="S539" s="5"/>
      <c r="T539" s="5"/>
      <c r="U539" s="5"/>
      <c r="V539" s="57"/>
      <c r="W539" s="5"/>
      <c r="X539" s="5"/>
    </row>
    <row r="540" spans="1:24" x14ac:dyDescent="0.2">
      <c r="A540" s="5"/>
      <c r="B540" s="5"/>
      <c r="C540" s="5"/>
      <c r="D540" s="5"/>
      <c r="E540" s="5"/>
      <c r="F540" s="5"/>
      <c r="G540" s="5"/>
      <c r="H540" s="5"/>
      <c r="I540" s="5"/>
      <c r="J540" s="5"/>
      <c r="K540" s="5"/>
      <c r="L540" s="5"/>
      <c r="M540" s="5"/>
      <c r="N540" s="5"/>
      <c r="O540" s="5"/>
      <c r="P540" s="5"/>
      <c r="Q540" s="5"/>
      <c r="R540" s="5"/>
      <c r="S540" s="5"/>
      <c r="T540" s="5"/>
      <c r="U540" s="5"/>
      <c r="V540" s="57"/>
      <c r="W540" s="5"/>
      <c r="X540" s="5"/>
    </row>
    <row r="541" spans="1:24" x14ac:dyDescent="0.2">
      <c r="A541" s="5"/>
      <c r="B541" s="5"/>
      <c r="C541" s="5"/>
      <c r="D541" s="5"/>
      <c r="E541" s="5"/>
      <c r="F541" s="5"/>
      <c r="G541" s="5"/>
      <c r="H541" s="5"/>
      <c r="I541" s="5"/>
      <c r="J541" s="5"/>
      <c r="K541" s="5"/>
      <c r="L541" s="5"/>
      <c r="M541" s="5"/>
      <c r="N541" s="5"/>
      <c r="O541" s="5"/>
      <c r="P541" s="5"/>
      <c r="Q541" s="5"/>
      <c r="R541" s="5"/>
      <c r="S541" s="5"/>
      <c r="T541" s="5"/>
      <c r="U541" s="5"/>
      <c r="V541" s="57"/>
      <c r="W541" s="5"/>
      <c r="X541" s="5"/>
    </row>
    <row r="542" spans="1:24" x14ac:dyDescent="0.2">
      <c r="A542" s="5"/>
      <c r="B542" s="5"/>
      <c r="C542" s="5"/>
      <c r="D542" s="5"/>
      <c r="E542" s="5"/>
      <c r="F542" s="5"/>
      <c r="G542" s="5"/>
      <c r="H542" s="5"/>
      <c r="I542" s="5"/>
      <c r="J542" s="5"/>
      <c r="K542" s="5"/>
      <c r="L542" s="5"/>
      <c r="M542" s="5"/>
      <c r="N542" s="5"/>
      <c r="O542" s="5"/>
      <c r="P542" s="5"/>
      <c r="Q542" s="5"/>
      <c r="R542" s="5"/>
      <c r="S542" s="5"/>
      <c r="T542" s="5"/>
      <c r="U542" s="5"/>
      <c r="V542" s="57"/>
      <c r="W542" s="5"/>
      <c r="X542" s="5"/>
    </row>
    <row r="543" spans="1:24" x14ac:dyDescent="0.2">
      <c r="A543" s="5"/>
      <c r="B543" s="5"/>
      <c r="C543" s="5"/>
      <c r="D543" s="5"/>
      <c r="E543" s="5"/>
      <c r="F543" s="5"/>
      <c r="G543" s="5"/>
      <c r="H543" s="5"/>
      <c r="I543" s="5"/>
      <c r="J543" s="5"/>
      <c r="K543" s="5"/>
      <c r="L543" s="5"/>
      <c r="M543" s="5"/>
      <c r="N543" s="5"/>
      <c r="O543" s="5"/>
      <c r="P543" s="5"/>
      <c r="Q543" s="5"/>
      <c r="R543" s="5"/>
      <c r="S543" s="5"/>
      <c r="T543" s="5"/>
      <c r="U543" s="5"/>
      <c r="V543" s="57"/>
      <c r="W543" s="5"/>
      <c r="X543" s="5"/>
    </row>
    <row r="544" spans="1:24" x14ac:dyDescent="0.2">
      <c r="A544" s="5"/>
      <c r="B544" s="5"/>
      <c r="C544" s="5"/>
      <c r="D544" s="5"/>
      <c r="E544" s="5"/>
      <c r="F544" s="5"/>
      <c r="G544" s="5"/>
      <c r="H544" s="5"/>
      <c r="I544" s="5"/>
      <c r="J544" s="5"/>
      <c r="K544" s="5"/>
      <c r="L544" s="5"/>
      <c r="M544" s="5"/>
      <c r="N544" s="5"/>
      <c r="O544" s="5"/>
      <c r="P544" s="5"/>
      <c r="Q544" s="5"/>
      <c r="R544" s="5"/>
      <c r="S544" s="5"/>
      <c r="T544" s="5"/>
      <c r="U544" s="5"/>
      <c r="V544" s="57"/>
      <c r="W544" s="5"/>
      <c r="X544" s="5"/>
    </row>
    <row r="545" spans="1:24" x14ac:dyDescent="0.2">
      <c r="A545" s="5"/>
      <c r="B545" s="5"/>
      <c r="C545" s="5"/>
      <c r="D545" s="5"/>
      <c r="E545" s="5"/>
      <c r="F545" s="5"/>
      <c r="G545" s="5"/>
      <c r="H545" s="5"/>
      <c r="I545" s="5"/>
      <c r="J545" s="5"/>
      <c r="K545" s="5"/>
      <c r="L545" s="5"/>
      <c r="M545" s="5"/>
      <c r="N545" s="5"/>
      <c r="O545" s="5"/>
      <c r="P545" s="5"/>
      <c r="Q545" s="5"/>
      <c r="R545" s="5"/>
      <c r="S545" s="5"/>
      <c r="T545" s="5"/>
      <c r="U545" s="5"/>
      <c r="V545" s="57"/>
      <c r="W545" s="5"/>
      <c r="X545" s="5"/>
    </row>
    <row r="546" spans="1:24" x14ac:dyDescent="0.2">
      <c r="A546" s="5"/>
      <c r="B546" s="5"/>
      <c r="C546" s="5"/>
      <c r="D546" s="5"/>
      <c r="E546" s="5"/>
      <c r="F546" s="5"/>
      <c r="G546" s="5"/>
      <c r="H546" s="5"/>
      <c r="I546" s="5"/>
      <c r="J546" s="5"/>
      <c r="K546" s="5"/>
      <c r="L546" s="5"/>
      <c r="M546" s="5"/>
      <c r="N546" s="5"/>
      <c r="O546" s="5"/>
      <c r="P546" s="5"/>
      <c r="Q546" s="5"/>
      <c r="R546" s="5"/>
      <c r="S546" s="5"/>
      <c r="T546" s="5"/>
      <c r="U546" s="5"/>
      <c r="V546" s="57"/>
      <c r="W546" s="5"/>
      <c r="X546" s="5"/>
    </row>
    <row r="547" spans="1:24" x14ac:dyDescent="0.2">
      <c r="A547" s="5"/>
      <c r="B547" s="5"/>
      <c r="C547" s="5"/>
      <c r="D547" s="5"/>
      <c r="E547" s="5"/>
      <c r="F547" s="5"/>
      <c r="G547" s="5"/>
      <c r="H547" s="5"/>
      <c r="I547" s="5"/>
      <c r="J547" s="5"/>
      <c r="K547" s="5"/>
      <c r="L547" s="5"/>
      <c r="M547" s="5"/>
      <c r="N547" s="5"/>
      <c r="O547" s="5"/>
      <c r="P547" s="5"/>
      <c r="Q547" s="5"/>
      <c r="R547" s="5"/>
      <c r="S547" s="5"/>
      <c r="T547" s="5"/>
      <c r="U547" s="5"/>
      <c r="V547" s="57"/>
      <c r="W547" s="5"/>
      <c r="X547" s="5"/>
    </row>
    <row r="548" spans="1:24" x14ac:dyDescent="0.2">
      <c r="A548" s="5"/>
      <c r="B548" s="5"/>
      <c r="C548" s="5"/>
      <c r="D548" s="5"/>
      <c r="E548" s="5"/>
      <c r="F548" s="5"/>
      <c r="G548" s="5"/>
      <c r="H548" s="5"/>
      <c r="I548" s="5"/>
      <c r="J548" s="5"/>
      <c r="K548" s="5"/>
      <c r="L548" s="5"/>
      <c r="M548" s="5"/>
      <c r="N548" s="5"/>
      <c r="O548" s="5"/>
      <c r="P548" s="5"/>
      <c r="Q548" s="5"/>
      <c r="R548" s="5"/>
      <c r="S548" s="5"/>
      <c r="T548" s="5"/>
      <c r="U548" s="5"/>
      <c r="V548" s="57"/>
      <c r="W548" s="5"/>
      <c r="X548" s="5"/>
    </row>
    <row r="549" spans="1:24" x14ac:dyDescent="0.2">
      <c r="A549" s="5"/>
      <c r="B549" s="5"/>
      <c r="C549" s="5"/>
      <c r="D549" s="5"/>
      <c r="E549" s="5"/>
      <c r="F549" s="5"/>
      <c r="G549" s="5"/>
      <c r="H549" s="5"/>
      <c r="I549" s="5"/>
      <c r="J549" s="5"/>
      <c r="K549" s="5"/>
      <c r="L549" s="5"/>
      <c r="M549" s="5"/>
      <c r="N549" s="5"/>
      <c r="O549" s="5"/>
      <c r="P549" s="5"/>
      <c r="Q549" s="5"/>
      <c r="R549" s="5"/>
      <c r="S549" s="5"/>
      <c r="T549" s="5"/>
      <c r="U549" s="5"/>
      <c r="V549" s="57"/>
      <c r="W549" s="5"/>
      <c r="X549" s="5"/>
    </row>
    <row r="550" spans="1:24" x14ac:dyDescent="0.2">
      <c r="A550" s="5"/>
      <c r="B550" s="5"/>
      <c r="C550" s="5"/>
      <c r="D550" s="5"/>
      <c r="E550" s="5"/>
      <c r="F550" s="5"/>
      <c r="G550" s="5"/>
      <c r="H550" s="5"/>
      <c r="I550" s="5"/>
      <c r="J550" s="5"/>
      <c r="K550" s="5"/>
      <c r="L550" s="5"/>
      <c r="M550" s="5"/>
      <c r="N550" s="5"/>
      <c r="O550" s="5"/>
      <c r="P550" s="5"/>
      <c r="Q550" s="5"/>
      <c r="R550" s="5"/>
      <c r="S550" s="5"/>
      <c r="T550" s="5"/>
      <c r="U550" s="5"/>
      <c r="V550" s="57"/>
      <c r="W550" s="5"/>
      <c r="X550" s="5"/>
    </row>
    <row r="551" spans="1:24" x14ac:dyDescent="0.2">
      <c r="A551" s="5"/>
      <c r="B551" s="5"/>
      <c r="C551" s="5"/>
      <c r="D551" s="5"/>
      <c r="E551" s="5"/>
      <c r="F551" s="5"/>
      <c r="G551" s="5"/>
      <c r="H551" s="5"/>
      <c r="I551" s="5"/>
      <c r="J551" s="5"/>
      <c r="K551" s="5"/>
      <c r="L551" s="5"/>
      <c r="M551" s="5"/>
      <c r="N551" s="5"/>
      <c r="O551" s="5"/>
      <c r="P551" s="5"/>
      <c r="Q551" s="5"/>
      <c r="R551" s="5"/>
      <c r="S551" s="5"/>
      <c r="T551" s="5"/>
      <c r="U551" s="5"/>
      <c r="V551" s="57"/>
      <c r="W551" s="5"/>
      <c r="X551" s="5"/>
    </row>
    <row r="552" spans="1:24" x14ac:dyDescent="0.2">
      <c r="A552" s="5"/>
      <c r="B552" s="5"/>
      <c r="C552" s="5"/>
      <c r="D552" s="5"/>
      <c r="E552" s="5"/>
      <c r="F552" s="5"/>
      <c r="G552" s="5"/>
      <c r="H552" s="5"/>
      <c r="I552" s="5"/>
      <c r="J552" s="5"/>
      <c r="K552" s="5"/>
      <c r="L552" s="5"/>
      <c r="M552" s="5"/>
      <c r="N552" s="5"/>
      <c r="O552" s="5"/>
      <c r="P552" s="5"/>
      <c r="Q552" s="5"/>
      <c r="R552" s="5"/>
      <c r="S552" s="5"/>
      <c r="T552" s="5"/>
      <c r="U552" s="5"/>
      <c r="V552" s="57"/>
      <c r="W552" s="5"/>
      <c r="X552" s="5"/>
    </row>
    <row r="553" spans="1:24" x14ac:dyDescent="0.2">
      <c r="A553" s="5"/>
      <c r="B553" s="5"/>
      <c r="C553" s="5"/>
      <c r="D553" s="5"/>
      <c r="E553" s="5"/>
      <c r="F553" s="5"/>
      <c r="G553" s="5"/>
      <c r="H553" s="5"/>
      <c r="I553" s="5"/>
      <c r="J553" s="5"/>
      <c r="K553" s="5"/>
      <c r="L553" s="5"/>
      <c r="M553" s="5"/>
      <c r="N553" s="5"/>
      <c r="O553" s="5"/>
      <c r="P553" s="5"/>
      <c r="Q553" s="5"/>
      <c r="R553" s="5"/>
      <c r="S553" s="5"/>
      <c r="T553" s="5"/>
      <c r="U553" s="5"/>
      <c r="V553" s="57"/>
      <c r="W553" s="5"/>
      <c r="X553" s="5"/>
    </row>
    <row r="554" spans="1:24" x14ac:dyDescent="0.2">
      <c r="A554" s="5"/>
      <c r="B554" s="5"/>
      <c r="C554" s="5"/>
      <c r="D554" s="5"/>
      <c r="E554" s="5"/>
      <c r="F554" s="5"/>
      <c r="G554" s="5"/>
      <c r="H554" s="5"/>
      <c r="I554" s="5"/>
      <c r="J554" s="5"/>
      <c r="K554" s="5"/>
      <c r="L554" s="5"/>
      <c r="M554" s="5"/>
      <c r="N554" s="5"/>
      <c r="O554" s="5"/>
      <c r="P554" s="5"/>
      <c r="Q554" s="5"/>
      <c r="R554" s="5"/>
      <c r="S554" s="5"/>
      <c r="T554" s="5"/>
      <c r="U554" s="5"/>
      <c r="V554" s="57"/>
      <c r="W554" s="5"/>
      <c r="X554" s="5"/>
    </row>
    <row r="555" spans="1:24" x14ac:dyDescent="0.2">
      <c r="A555" s="5"/>
      <c r="B555" s="5"/>
      <c r="C555" s="5"/>
      <c r="D555" s="5"/>
      <c r="E555" s="5"/>
      <c r="F555" s="5"/>
      <c r="G555" s="5"/>
      <c r="H555" s="5"/>
      <c r="I555" s="5"/>
      <c r="J555" s="5"/>
      <c r="K555" s="5"/>
      <c r="L555" s="5"/>
      <c r="M555" s="5"/>
      <c r="N555" s="5"/>
      <c r="O555" s="5"/>
      <c r="P555" s="5"/>
      <c r="Q555" s="5"/>
      <c r="R555" s="5"/>
      <c r="S555" s="5"/>
      <c r="T555" s="5"/>
      <c r="U555" s="5"/>
      <c r="V555" s="57"/>
      <c r="W555" s="5"/>
      <c r="X555" s="5"/>
    </row>
    <row r="556" spans="1:24" x14ac:dyDescent="0.2">
      <c r="A556" s="5"/>
      <c r="B556" s="5"/>
      <c r="C556" s="5"/>
      <c r="D556" s="5"/>
      <c r="E556" s="5"/>
      <c r="F556" s="5"/>
      <c r="G556" s="5"/>
      <c r="H556" s="5"/>
      <c r="I556" s="5"/>
      <c r="J556" s="5"/>
      <c r="K556" s="5"/>
      <c r="L556" s="5"/>
      <c r="M556" s="5"/>
      <c r="N556" s="5"/>
      <c r="O556" s="5"/>
      <c r="P556" s="5"/>
      <c r="Q556" s="5"/>
      <c r="R556" s="5"/>
      <c r="S556" s="5"/>
      <c r="T556" s="5"/>
      <c r="U556" s="5"/>
      <c r="V556" s="57"/>
      <c r="W556" s="5"/>
      <c r="X556" s="5"/>
    </row>
    <row r="557" spans="1:24" x14ac:dyDescent="0.2">
      <c r="A557" s="5"/>
      <c r="B557" s="5"/>
      <c r="C557" s="5"/>
      <c r="D557" s="5"/>
      <c r="E557" s="5"/>
      <c r="F557" s="5"/>
      <c r="G557" s="5"/>
      <c r="H557" s="5"/>
      <c r="I557" s="5"/>
      <c r="J557" s="5"/>
      <c r="K557" s="5"/>
      <c r="L557" s="5"/>
      <c r="M557" s="5"/>
      <c r="N557" s="5"/>
      <c r="O557" s="5"/>
      <c r="P557" s="5"/>
      <c r="Q557" s="5"/>
      <c r="R557" s="5"/>
      <c r="S557" s="5"/>
      <c r="T557" s="5"/>
      <c r="U557" s="5"/>
      <c r="V557" s="57"/>
      <c r="W557" s="5"/>
      <c r="X557" s="5"/>
    </row>
    <row r="558" spans="1:24" x14ac:dyDescent="0.2">
      <c r="A558" s="5"/>
      <c r="B558" s="5"/>
      <c r="C558" s="5"/>
      <c r="D558" s="5"/>
      <c r="E558" s="5"/>
      <c r="F558" s="5"/>
      <c r="G558" s="5"/>
      <c r="H558" s="5"/>
      <c r="I558" s="5"/>
      <c r="J558" s="5"/>
      <c r="K558" s="5"/>
      <c r="L558" s="5"/>
      <c r="M558" s="5"/>
      <c r="N558" s="5"/>
      <c r="O558" s="5"/>
      <c r="P558" s="5"/>
      <c r="Q558" s="5"/>
      <c r="R558" s="5"/>
      <c r="S558" s="5"/>
      <c r="T558" s="5"/>
      <c r="U558" s="5"/>
      <c r="V558" s="57"/>
      <c r="W558" s="5"/>
      <c r="X558" s="5"/>
    </row>
    <row r="559" spans="1:24" x14ac:dyDescent="0.2">
      <c r="A559" s="5"/>
      <c r="B559" s="5"/>
      <c r="C559" s="5"/>
      <c r="D559" s="5"/>
      <c r="E559" s="5"/>
      <c r="F559" s="5"/>
      <c r="G559" s="5"/>
      <c r="H559" s="5"/>
      <c r="I559" s="5"/>
      <c r="J559" s="5"/>
      <c r="K559" s="5"/>
      <c r="L559" s="5"/>
      <c r="M559" s="5"/>
      <c r="N559" s="5"/>
      <c r="O559" s="5"/>
      <c r="P559" s="5"/>
      <c r="Q559" s="5"/>
      <c r="R559" s="5"/>
      <c r="S559" s="5"/>
      <c r="T559" s="5"/>
      <c r="U559" s="5"/>
      <c r="V559" s="57"/>
      <c r="W559" s="5"/>
      <c r="X559" s="5"/>
    </row>
    <row r="560" spans="1:24" x14ac:dyDescent="0.2">
      <c r="A560" s="5"/>
      <c r="B560" s="5"/>
      <c r="C560" s="5"/>
      <c r="D560" s="5"/>
      <c r="E560" s="5"/>
      <c r="F560" s="5"/>
      <c r="G560" s="5"/>
      <c r="H560" s="5"/>
      <c r="I560" s="5"/>
      <c r="J560" s="5"/>
      <c r="K560" s="5"/>
      <c r="L560" s="5"/>
      <c r="M560" s="5"/>
      <c r="N560" s="5"/>
      <c r="O560" s="5"/>
      <c r="P560" s="5"/>
      <c r="Q560" s="5"/>
      <c r="R560" s="5"/>
      <c r="S560" s="5"/>
      <c r="T560" s="5"/>
      <c r="U560" s="5"/>
      <c r="V560" s="57"/>
      <c r="W560" s="5"/>
      <c r="X560" s="5"/>
    </row>
    <row r="561" spans="1:24" x14ac:dyDescent="0.2">
      <c r="A561" s="5"/>
      <c r="B561" s="5"/>
      <c r="C561" s="5"/>
      <c r="D561" s="5"/>
      <c r="E561" s="5"/>
      <c r="F561" s="5"/>
      <c r="G561" s="5"/>
      <c r="H561" s="5"/>
      <c r="I561" s="5"/>
      <c r="J561" s="5"/>
      <c r="K561" s="5"/>
      <c r="L561" s="5"/>
      <c r="M561" s="5"/>
      <c r="N561" s="5"/>
      <c r="O561" s="5"/>
      <c r="P561" s="5"/>
      <c r="Q561" s="5"/>
      <c r="R561" s="5"/>
      <c r="S561" s="5"/>
      <c r="T561" s="5"/>
      <c r="U561" s="5"/>
      <c r="V561" s="57"/>
      <c r="W561" s="5"/>
      <c r="X561" s="5"/>
    </row>
    <row r="562" spans="1:24" x14ac:dyDescent="0.2">
      <c r="A562" s="5"/>
      <c r="B562" s="5"/>
      <c r="C562" s="5"/>
      <c r="D562" s="5"/>
      <c r="E562" s="5"/>
      <c r="F562" s="5"/>
      <c r="G562" s="5"/>
      <c r="H562" s="5"/>
      <c r="I562" s="5"/>
      <c r="J562" s="5"/>
      <c r="K562" s="5"/>
      <c r="L562" s="5"/>
      <c r="M562" s="5"/>
      <c r="N562" s="5"/>
      <c r="O562" s="5"/>
      <c r="P562" s="5"/>
      <c r="Q562" s="5"/>
      <c r="R562" s="5"/>
      <c r="S562" s="5"/>
      <c r="T562" s="5"/>
      <c r="U562" s="5"/>
      <c r="V562" s="57"/>
      <c r="W562" s="5"/>
      <c r="X562" s="5"/>
    </row>
    <row r="563" spans="1:24" x14ac:dyDescent="0.2">
      <c r="A563" s="5"/>
      <c r="B563" s="5"/>
      <c r="C563" s="5"/>
      <c r="D563" s="5"/>
      <c r="E563" s="5"/>
      <c r="F563" s="5"/>
      <c r="G563" s="5"/>
      <c r="H563" s="5"/>
      <c r="I563" s="5"/>
      <c r="J563" s="5"/>
      <c r="K563" s="5"/>
      <c r="L563" s="5"/>
      <c r="M563" s="5"/>
      <c r="N563" s="5"/>
      <c r="O563" s="5"/>
      <c r="P563" s="5"/>
      <c r="Q563" s="5"/>
      <c r="R563" s="5"/>
      <c r="S563" s="5"/>
      <c r="T563" s="5"/>
      <c r="U563" s="5"/>
      <c r="V563" s="57"/>
      <c r="W563" s="5"/>
      <c r="X563" s="5"/>
    </row>
    <row r="564" spans="1:24" x14ac:dyDescent="0.2">
      <c r="A564" s="5"/>
      <c r="B564" s="5"/>
      <c r="C564" s="5"/>
      <c r="D564" s="5"/>
      <c r="E564" s="5"/>
      <c r="F564" s="5"/>
      <c r="G564" s="5"/>
      <c r="H564" s="5"/>
      <c r="I564" s="5"/>
      <c r="J564" s="5"/>
      <c r="K564" s="5"/>
      <c r="L564" s="5"/>
      <c r="M564" s="5"/>
      <c r="N564" s="5"/>
      <c r="O564" s="5"/>
      <c r="P564" s="5"/>
      <c r="Q564" s="5"/>
      <c r="R564" s="5"/>
      <c r="S564" s="5"/>
      <c r="T564" s="5"/>
      <c r="U564" s="5"/>
      <c r="V564" s="57"/>
      <c r="W564" s="5"/>
      <c r="X564" s="5"/>
    </row>
    <row r="565" spans="1:24" x14ac:dyDescent="0.2">
      <c r="A565" s="5"/>
      <c r="B565" s="5"/>
      <c r="C565" s="5"/>
      <c r="D565" s="5"/>
      <c r="E565" s="5"/>
      <c r="F565" s="5"/>
      <c r="G565" s="5"/>
      <c r="H565" s="5"/>
      <c r="I565" s="5"/>
      <c r="J565" s="5"/>
      <c r="K565" s="5"/>
      <c r="L565" s="5"/>
      <c r="M565" s="5"/>
      <c r="N565" s="5"/>
      <c r="O565" s="5"/>
      <c r="P565" s="5"/>
      <c r="Q565" s="5"/>
      <c r="R565" s="5"/>
      <c r="S565" s="5"/>
      <c r="T565" s="5"/>
      <c r="U565" s="5"/>
      <c r="V565" s="57"/>
      <c r="W565" s="5"/>
      <c r="X565" s="5"/>
    </row>
    <row r="566" spans="1:24" x14ac:dyDescent="0.2">
      <c r="A566" s="5"/>
      <c r="B566" s="5"/>
      <c r="C566" s="5"/>
      <c r="D566" s="5"/>
      <c r="E566" s="5"/>
      <c r="F566" s="5"/>
      <c r="G566" s="5"/>
      <c r="H566" s="5"/>
      <c r="I566" s="5"/>
      <c r="J566" s="5"/>
      <c r="K566" s="5"/>
      <c r="L566" s="5"/>
      <c r="M566" s="5"/>
      <c r="N566" s="5"/>
      <c r="O566" s="5"/>
      <c r="P566" s="5"/>
      <c r="Q566" s="5"/>
      <c r="R566" s="5"/>
      <c r="S566" s="5"/>
      <c r="T566" s="5"/>
      <c r="U566" s="5"/>
      <c r="V566" s="57"/>
      <c r="W566" s="5"/>
      <c r="X566" s="5"/>
    </row>
    <row r="567" spans="1:24" x14ac:dyDescent="0.2">
      <c r="A567" s="5"/>
      <c r="B567" s="5"/>
      <c r="C567" s="5"/>
      <c r="D567" s="5"/>
      <c r="E567" s="5"/>
      <c r="F567" s="5"/>
      <c r="G567" s="5"/>
      <c r="H567" s="5"/>
      <c r="I567" s="5"/>
      <c r="J567" s="5"/>
      <c r="K567" s="5"/>
      <c r="L567" s="5"/>
      <c r="M567" s="5"/>
      <c r="N567" s="5"/>
      <c r="O567" s="5"/>
      <c r="P567" s="5"/>
      <c r="Q567" s="5"/>
      <c r="R567" s="5"/>
      <c r="S567" s="5"/>
      <c r="T567" s="5"/>
      <c r="U567" s="5"/>
      <c r="V567" s="57"/>
      <c r="W567" s="5"/>
      <c r="X567" s="5"/>
    </row>
    <row r="568" spans="1:24" x14ac:dyDescent="0.2">
      <c r="A568" s="5"/>
      <c r="B568" s="5"/>
      <c r="C568" s="5"/>
      <c r="D568" s="5"/>
      <c r="E568" s="5"/>
      <c r="F568" s="5"/>
      <c r="G568" s="5"/>
      <c r="H568" s="5"/>
      <c r="I568" s="5"/>
      <c r="J568" s="5"/>
      <c r="K568" s="5"/>
      <c r="L568" s="5"/>
      <c r="M568" s="5"/>
      <c r="N568" s="5"/>
      <c r="O568" s="5"/>
      <c r="P568" s="5"/>
      <c r="Q568" s="5"/>
      <c r="R568" s="5"/>
      <c r="S568" s="5"/>
      <c r="T568" s="5"/>
      <c r="U568" s="5"/>
      <c r="V568" s="57"/>
      <c r="W568" s="5"/>
      <c r="X568" s="5"/>
    </row>
    <row r="569" spans="1:24" x14ac:dyDescent="0.2">
      <c r="A569" s="5"/>
      <c r="B569" s="5"/>
      <c r="C569" s="5"/>
      <c r="D569" s="5"/>
      <c r="E569" s="5"/>
      <c r="F569" s="5"/>
      <c r="G569" s="5"/>
      <c r="H569" s="5"/>
      <c r="I569" s="5"/>
      <c r="J569" s="5"/>
      <c r="K569" s="5"/>
      <c r="L569" s="5"/>
      <c r="M569" s="5"/>
      <c r="N569" s="5"/>
      <c r="O569" s="5"/>
      <c r="P569" s="5"/>
      <c r="Q569" s="5"/>
      <c r="R569" s="5"/>
      <c r="S569" s="5"/>
      <c r="T569" s="5"/>
      <c r="U569" s="5"/>
      <c r="V569" s="57"/>
      <c r="W569" s="5"/>
      <c r="X569" s="5"/>
    </row>
    <row r="570" spans="1:24" x14ac:dyDescent="0.2">
      <c r="A570" s="5"/>
      <c r="B570" s="5"/>
      <c r="C570" s="5"/>
      <c r="D570" s="5"/>
      <c r="E570" s="5"/>
      <c r="F570" s="5"/>
      <c r="G570" s="5"/>
      <c r="H570" s="5"/>
      <c r="I570" s="5"/>
      <c r="J570" s="5"/>
      <c r="K570" s="5"/>
      <c r="L570" s="5"/>
      <c r="M570" s="5"/>
      <c r="N570" s="5"/>
      <c r="O570" s="5"/>
      <c r="P570" s="5"/>
      <c r="Q570" s="5"/>
      <c r="R570" s="5"/>
      <c r="S570" s="5"/>
      <c r="T570" s="5"/>
      <c r="U570" s="5"/>
      <c r="V570" s="57"/>
      <c r="W570" s="5"/>
      <c r="X570" s="5"/>
    </row>
    <row r="571" spans="1:24" x14ac:dyDescent="0.2">
      <c r="A571" s="5"/>
      <c r="B571" s="5"/>
      <c r="C571" s="5"/>
      <c r="D571" s="5"/>
      <c r="E571" s="5"/>
      <c r="F571" s="5"/>
      <c r="G571" s="5"/>
      <c r="H571" s="5"/>
      <c r="I571" s="5"/>
      <c r="J571" s="5"/>
      <c r="K571" s="5"/>
      <c r="L571" s="5"/>
      <c r="M571" s="5"/>
      <c r="N571" s="5"/>
      <c r="O571" s="5"/>
      <c r="P571" s="5"/>
      <c r="Q571" s="5"/>
      <c r="R571" s="5"/>
      <c r="S571" s="5"/>
      <c r="T571" s="5"/>
      <c r="U571" s="5"/>
      <c r="V571" s="57"/>
      <c r="W571" s="5"/>
      <c r="X571" s="5"/>
    </row>
    <row r="572" spans="1:24" x14ac:dyDescent="0.2">
      <c r="A572" s="5"/>
      <c r="B572" s="5"/>
      <c r="C572" s="5"/>
      <c r="D572" s="5"/>
      <c r="E572" s="5"/>
      <c r="F572" s="5"/>
      <c r="G572" s="5"/>
      <c r="H572" s="5"/>
      <c r="I572" s="5"/>
      <c r="J572" s="5"/>
      <c r="K572" s="5"/>
      <c r="L572" s="5"/>
      <c r="M572" s="5"/>
      <c r="N572" s="5"/>
      <c r="O572" s="5"/>
      <c r="P572" s="5"/>
      <c r="Q572" s="5"/>
      <c r="R572" s="5"/>
      <c r="S572" s="5"/>
      <c r="T572" s="5"/>
      <c r="U572" s="5"/>
      <c r="V572" s="57"/>
      <c r="W572" s="5"/>
      <c r="X572" s="5"/>
    </row>
    <row r="573" spans="1:24" x14ac:dyDescent="0.2">
      <c r="A573" s="5"/>
      <c r="B573" s="5"/>
      <c r="C573" s="5"/>
      <c r="D573" s="5"/>
      <c r="E573" s="5"/>
      <c r="F573" s="5"/>
      <c r="G573" s="5"/>
      <c r="H573" s="5"/>
      <c r="I573" s="5"/>
      <c r="J573" s="5"/>
      <c r="K573" s="5"/>
      <c r="L573" s="5"/>
      <c r="M573" s="5"/>
      <c r="N573" s="5"/>
      <c r="O573" s="5"/>
      <c r="P573" s="5"/>
      <c r="Q573" s="5"/>
      <c r="R573" s="5"/>
      <c r="S573" s="5"/>
      <c r="T573" s="5"/>
      <c r="U573" s="5"/>
      <c r="V573" s="57"/>
      <c r="W573" s="5"/>
      <c r="X573" s="5"/>
    </row>
    <row r="574" spans="1:24" x14ac:dyDescent="0.2">
      <c r="A574" s="5"/>
      <c r="B574" s="5"/>
      <c r="C574" s="5"/>
      <c r="D574" s="5"/>
      <c r="E574" s="5"/>
      <c r="F574" s="5"/>
      <c r="G574" s="5"/>
      <c r="H574" s="5"/>
      <c r="I574" s="5"/>
      <c r="J574" s="5"/>
      <c r="K574" s="5"/>
      <c r="L574" s="5"/>
      <c r="M574" s="5"/>
      <c r="N574" s="5"/>
      <c r="O574" s="5"/>
      <c r="P574" s="5"/>
      <c r="Q574" s="5"/>
      <c r="R574" s="5"/>
      <c r="S574" s="5"/>
      <c r="T574" s="5"/>
      <c r="U574" s="5"/>
      <c r="V574" s="57"/>
      <c r="W574" s="5"/>
      <c r="X574" s="5"/>
    </row>
    <row r="575" spans="1:24" x14ac:dyDescent="0.2">
      <c r="A575" s="5"/>
      <c r="B575" s="5"/>
      <c r="C575" s="5"/>
      <c r="D575" s="5"/>
      <c r="E575" s="5"/>
      <c r="F575" s="5"/>
      <c r="G575" s="5"/>
      <c r="H575" s="5"/>
      <c r="I575" s="5"/>
      <c r="J575" s="5"/>
      <c r="K575" s="5"/>
      <c r="L575" s="5"/>
      <c r="M575" s="5"/>
      <c r="N575" s="5"/>
      <c r="O575" s="5"/>
      <c r="P575" s="5"/>
      <c r="Q575" s="5"/>
      <c r="R575" s="5"/>
      <c r="S575" s="5"/>
      <c r="T575" s="5"/>
      <c r="U575" s="5"/>
      <c r="V575" s="57"/>
      <c r="W575" s="5"/>
      <c r="X575" s="5"/>
    </row>
    <row r="576" spans="1:24" x14ac:dyDescent="0.2">
      <c r="A576" s="5"/>
      <c r="B576" s="5"/>
      <c r="C576" s="5"/>
      <c r="D576" s="5"/>
      <c r="E576" s="5"/>
      <c r="F576" s="5"/>
      <c r="G576" s="5"/>
      <c r="H576" s="5"/>
      <c r="I576" s="5"/>
      <c r="J576" s="5"/>
      <c r="K576" s="5"/>
      <c r="L576" s="5"/>
      <c r="M576" s="5"/>
      <c r="N576" s="5"/>
      <c r="O576" s="5"/>
      <c r="P576" s="5"/>
      <c r="Q576" s="5"/>
      <c r="R576" s="5"/>
      <c r="S576" s="5"/>
      <c r="T576" s="5"/>
      <c r="U576" s="5"/>
      <c r="V576" s="57"/>
      <c r="W576" s="5"/>
      <c r="X576" s="5"/>
    </row>
    <row r="577" spans="1:24" x14ac:dyDescent="0.2">
      <c r="A577" s="5"/>
      <c r="B577" s="5"/>
      <c r="C577" s="5"/>
      <c r="D577" s="5"/>
      <c r="E577" s="5"/>
      <c r="F577" s="5"/>
      <c r="G577" s="5"/>
      <c r="H577" s="5"/>
      <c r="I577" s="5"/>
      <c r="J577" s="5"/>
      <c r="K577" s="5"/>
      <c r="L577" s="5"/>
      <c r="M577" s="5"/>
      <c r="N577" s="5"/>
      <c r="O577" s="5"/>
      <c r="P577" s="5"/>
      <c r="Q577" s="5"/>
      <c r="R577" s="5"/>
      <c r="S577" s="5"/>
      <c r="T577" s="5"/>
      <c r="U577" s="5"/>
      <c r="V577" s="57"/>
      <c r="W577" s="5"/>
      <c r="X577" s="5"/>
    </row>
    <row r="578" spans="1:24" x14ac:dyDescent="0.2">
      <c r="A578" s="5"/>
      <c r="B578" s="5"/>
      <c r="C578" s="5"/>
      <c r="D578" s="5"/>
      <c r="E578" s="5"/>
      <c r="F578" s="5"/>
      <c r="G578" s="5"/>
      <c r="H578" s="5"/>
      <c r="I578" s="5"/>
      <c r="J578" s="5"/>
      <c r="K578" s="5"/>
      <c r="L578" s="5"/>
      <c r="M578" s="5"/>
      <c r="N578" s="5"/>
      <c r="O578" s="5"/>
      <c r="P578" s="5"/>
      <c r="Q578" s="5"/>
      <c r="R578" s="5"/>
      <c r="S578" s="5"/>
      <c r="T578" s="5"/>
      <c r="U578" s="5"/>
      <c r="V578" s="57"/>
      <c r="W578" s="5"/>
      <c r="X578" s="5"/>
    </row>
    <row r="579" spans="1:24" x14ac:dyDescent="0.2">
      <c r="A579" s="5"/>
      <c r="B579" s="5"/>
      <c r="C579" s="5"/>
      <c r="D579" s="5"/>
      <c r="E579" s="5"/>
      <c r="F579" s="5"/>
      <c r="G579" s="5"/>
      <c r="H579" s="5"/>
      <c r="I579" s="5"/>
      <c r="J579" s="5"/>
      <c r="K579" s="5"/>
      <c r="L579" s="5"/>
      <c r="M579" s="5"/>
      <c r="N579" s="5"/>
      <c r="O579" s="5"/>
      <c r="P579" s="5"/>
      <c r="Q579" s="5"/>
      <c r="R579" s="5"/>
      <c r="S579" s="5"/>
      <c r="T579" s="5"/>
      <c r="U579" s="5"/>
      <c r="V579" s="57"/>
      <c r="W579" s="5"/>
      <c r="X579" s="5"/>
    </row>
    <row r="580" spans="1:24" x14ac:dyDescent="0.2">
      <c r="A580" s="5"/>
      <c r="B580" s="5"/>
      <c r="C580" s="5"/>
      <c r="D580" s="5"/>
      <c r="E580" s="5"/>
      <c r="F580" s="5"/>
      <c r="G580" s="5"/>
      <c r="H580" s="5"/>
      <c r="I580" s="5"/>
      <c r="J580" s="5"/>
      <c r="K580" s="5"/>
      <c r="L580" s="5"/>
      <c r="M580" s="5"/>
      <c r="N580" s="5"/>
      <c r="O580" s="5"/>
      <c r="P580" s="5"/>
      <c r="Q580" s="5"/>
      <c r="R580" s="5"/>
      <c r="S580" s="5"/>
      <c r="T580" s="5"/>
      <c r="U580" s="5"/>
      <c r="V580" s="57"/>
      <c r="W580" s="5"/>
      <c r="X580" s="5"/>
    </row>
    <row r="581" spans="1:24" x14ac:dyDescent="0.2">
      <c r="A581" s="5"/>
      <c r="B581" s="5"/>
      <c r="C581" s="5"/>
      <c r="D581" s="5"/>
      <c r="E581" s="5"/>
      <c r="F581" s="5"/>
      <c r="G581" s="5"/>
      <c r="H581" s="5"/>
      <c r="I581" s="5"/>
      <c r="J581" s="5"/>
      <c r="K581" s="5"/>
      <c r="L581" s="5"/>
      <c r="M581" s="5"/>
      <c r="N581" s="5"/>
      <c r="O581" s="5"/>
      <c r="P581" s="5"/>
      <c r="Q581" s="5"/>
      <c r="R581" s="5"/>
      <c r="S581" s="5"/>
      <c r="T581" s="5"/>
      <c r="U581" s="5"/>
      <c r="V581" s="57"/>
      <c r="W581" s="5"/>
      <c r="X581" s="5"/>
    </row>
    <row r="582" spans="1:24" x14ac:dyDescent="0.2">
      <c r="A582" s="5"/>
      <c r="B582" s="5"/>
      <c r="C582" s="5"/>
      <c r="D582" s="5"/>
      <c r="E582" s="5"/>
      <c r="F582" s="5"/>
      <c r="G582" s="5"/>
      <c r="H582" s="5"/>
      <c r="I582" s="5"/>
      <c r="J582" s="5"/>
      <c r="K582" s="5"/>
      <c r="L582" s="5"/>
      <c r="M582" s="5"/>
      <c r="N582" s="5"/>
      <c r="O582" s="5"/>
      <c r="P582" s="5"/>
      <c r="Q582" s="5"/>
      <c r="R582" s="5"/>
      <c r="S582" s="5"/>
      <c r="T582" s="5"/>
      <c r="U582" s="5"/>
      <c r="V582" s="57"/>
      <c r="W582" s="5"/>
      <c r="X582" s="5"/>
    </row>
    <row r="583" spans="1:24" x14ac:dyDescent="0.2">
      <c r="A583" s="5"/>
      <c r="B583" s="5"/>
      <c r="C583" s="5"/>
      <c r="D583" s="5"/>
      <c r="E583" s="5"/>
      <c r="F583" s="5"/>
      <c r="G583" s="5"/>
      <c r="H583" s="5"/>
      <c r="I583" s="5"/>
      <c r="J583" s="5"/>
      <c r="K583" s="5"/>
      <c r="L583" s="5"/>
      <c r="M583" s="5"/>
      <c r="N583" s="5"/>
      <c r="O583" s="5"/>
      <c r="P583" s="5"/>
      <c r="Q583" s="5"/>
      <c r="R583" s="5"/>
      <c r="S583" s="5"/>
      <c r="T583" s="5"/>
      <c r="U583" s="5"/>
      <c r="V583" s="57"/>
      <c r="W583" s="5"/>
      <c r="X583" s="5"/>
    </row>
    <row r="584" spans="1:24" x14ac:dyDescent="0.2">
      <c r="A584" s="5"/>
      <c r="B584" s="5"/>
      <c r="C584" s="5"/>
      <c r="D584" s="5"/>
      <c r="E584" s="5"/>
      <c r="F584" s="5"/>
      <c r="G584" s="5"/>
      <c r="H584" s="5"/>
      <c r="I584" s="5"/>
      <c r="J584" s="5"/>
      <c r="K584" s="5"/>
      <c r="L584" s="5"/>
      <c r="M584" s="5"/>
      <c r="N584" s="5"/>
      <c r="O584" s="5"/>
      <c r="P584" s="5"/>
      <c r="Q584" s="5"/>
      <c r="R584" s="5"/>
      <c r="S584" s="5"/>
      <c r="T584" s="5"/>
      <c r="U584" s="5"/>
      <c r="V584" s="57"/>
      <c r="W584" s="5"/>
      <c r="X584" s="5"/>
    </row>
    <row r="585" spans="1:24" x14ac:dyDescent="0.2">
      <c r="A585" s="5"/>
      <c r="B585" s="5"/>
      <c r="C585" s="5"/>
      <c r="D585" s="5"/>
      <c r="E585" s="5"/>
      <c r="F585" s="5"/>
      <c r="G585" s="5"/>
      <c r="H585" s="5"/>
      <c r="I585" s="5"/>
      <c r="J585" s="5"/>
      <c r="K585" s="5"/>
      <c r="L585" s="5"/>
      <c r="M585" s="5"/>
      <c r="N585" s="5"/>
      <c r="O585" s="5"/>
      <c r="P585" s="5"/>
      <c r="Q585" s="5"/>
      <c r="R585" s="5"/>
      <c r="S585" s="5"/>
      <c r="T585" s="5"/>
      <c r="U585" s="5"/>
      <c r="V585" s="57"/>
      <c r="W585" s="5"/>
      <c r="X585" s="5"/>
    </row>
    <row r="586" spans="1:24" x14ac:dyDescent="0.2">
      <c r="A586" s="5"/>
      <c r="B586" s="5"/>
      <c r="C586" s="5"/>
      <c r="D586" s="5"/>
      <c r="E586" s="5"/>
      <c r="F586" s="5"/>
      <c r="G586" s="5"/>
      <c r="H586" s="5"/>
      <c r="I586" s="5"/>
      <c r="J586" s="5"/>
      <c r="K586" s="5"/>
      <c r="L586" s="5"/>
      <c r="M586" s="5"/>
      <c r="N586" s="5"/>
      <c r="O586" s="5"/>
      <c r="P586" s="5"/>
      <c r="Q586" s="5"/>
      <c r="R586" s="5"/>
      <c r="S586" s="5"/>
      <c r="T586" s="5"/>
      <c r="U586" s="5"/>
      <c r="V586" s="57"/>
      <c r="W586" s="5"/>
      <c r="X586" s="5"/>
    </row>
    <row r="587" spans="1:24" x14ac:dyDescent="0.2">
      <c r="A587" s="5"/>
      <c r="B587" s="5"/>
      <c r="C587" s="5"/>
      <c r="D587" s="5"/>
      <c r="E587" s="5"/>
      <c r="F587" s="5"/>
      <c r="G587" s="5"/>
      <c r="H587" s="5"/>
      <c r="I587" s="5"/>
      <c r="J587" s="5"/>
      <c r="K587" s="5"/>
      <c r="L587" s="5"/>
      <c r="M587" s="5"/>
      <c r="N587" s="5"/>
      <c r="O587" s="5"/>
      <c r="P587" s="5"/>
      <c r="Q587" s="5"/>
      <c r="R587" s="5"/>
      <c r="S587" s="5"/>
      <c r="T587" s="5"/>
      <c r="U587" s="5"/>
      <c r="V587" s="57"/>
      <c r="W587" s="5"/>
      <c r="X587" s="5"/>
    </row>
    <row r="588" spans="1:24" x14ac:dyDescent="0.2">
      <c r="A588" s="5"/>
      <c r="B588" s="5"/>
      <c r="C588" s="5"/>
      <c r="D588" s="5"/>
      <c r="E588" s="5"/>
      <c r="F588" s="5"/>
      <c r="G588" s="5"/>
      <c r="H588" s="5"/>
      <c r="I588" s="5"/>
      <c r="J588" s="5"/>
      <c r="K588" s="5"/>
      <c r="L588" s="5"/>
      <c r="M588" s="5"/>
      <c r="N588" s="5"/>
      <c r="O588" s="5"/>
      <c r="P588" s="5"/>
      <c r="Q588" s="5"/>
      <c r="R588" s="5"/>
      <c r="S588" s="5"/>
      <c r="T588" s="5"/>
      <c r="U588" s="5"/>
      <c r="V588" s="57"/>
      <c r="W588" s="5"/>
      <c r="X588" s="5"/>
    </row>
    <row r="589" spans="1:24" x14ac:dyDescent="0.2">
      <c r="A589" s="5"/>
      <c r="B589" s="5"/>
      <c r="C589" s="5"/>
      <c r="D589" s="5"/>
      <c r="E589" s="5"/>
      <c r="F589" s="5"/>
      <c r="G589" s="5"/>
      <c r="H589" s="5"/>
      <c r="I589" s="5"/>
      <c r="J589" s="5"/>
      <c r="K589" s="5"/>
      <c r="L589" s="5"/>
      <c r="M589" s="5"/>
      <c r="N589" s="5"/>
      <c r="O589" s="5"/>
      <c r="P589" s="5"/>
      <c r="Q589" s="5"/>
      <c r="R589" s="5"/>
      <c r="S589" s="5"/>
      <c r="T589" s="5"/>
      <c r="U589" s="5"/>
      <c r="V589" s="57"/>
      <c r="W589" s="5"/>
      <c r="X589" s="5"/>
    </row>
    <row r="590" spans="1:24" x14ac:dyDescent="0.2">
      <c r="A590" s="5"/>
      <c r="B590" s="5"/>
      <c r="C590" s="5"/>
      <c r="D590" s="5"/>
      <c r="E590" s="5"/>
      <c r="F590" s="5"/>
      <c r="G590" s="5"/>
      <c r="H590" s="5"/>
      <c r="I590" s="5"/>
      <c r="J590" s="5"/>
      <c r="K590" s="5"/>
      <c r="L590" s="5"/>
      <c r="M590" s="5"/>
      <c r="N590" s="5"/>
      <c r="O590" s="5"/>
      <c r="P590" s="5"/>
      <c r="Q590" s="5"/>
      <c r="R590" s="5"/>
      <c r="S590" s="5"/>
      <c r="T590" s="5"/>
      <c r="U590" s="5"/>
      <c r="V590" s="57"/>
      <c r="W590" s="5"/>
      <c r="X590" s="5"/>
    </row>
    <row r="591" spans="1:24" x14ac:dyDescent="0.2">
      <c r="A591" s="5"/>
      <c r="B591" s="5"/>
      <c r="C591" s="5"/>
      <c r="D591" s="5"/>
      <c r="E591" s="5"/>
      <c r="F591" s="5"/>
      <c r="G591" s="5"/>
      <c r="H591" s="5"/>
      <c r="I591" s="5"/>
      <c r="J591" s="5"/>
      <c r="K591" s="5"/>
      <c r="L591" s="5"/>
      <c r="M591" s="5"/>
      <c r="N591" s="5"/>
      <c r="O591" s="5"/>
      <c r="P591" s="5"/>
      <c r="Q591" s="5"/>
      <c r="R591" s="5"/>
      <c r="S591" s="5"/>
      <c r="T591" s="5"/>
      <c r="U591" s="5"/>
      <c r="V591" s="57"/>
      <c r="W591" s="5"/>
      <c r="X591" s="5"/>
    </row>
    <row r="592" spans="1:24" x14ac:dyDescent="0.2">
      <c r="A592" s="5"/>
      <c r="B592" s="5"/>
      <c r="C592" s="5"/>
      <c r="D592" s="5"/>
      <c r="E592" s="5"/>
      <c r="F592" s="5"/>
      <c r="G592" s="5"/>
      <c r="H592" s="5"/>
      <c r="I592" s="5"/>
      <c r="J592" s="5"/>
      <c r="K592" s="5"/>
      <c r="L592" s="5"/>
      <c r="M592" s="5"/>
      <c r="N592" s="5"/>
      <c r="O592" s="5"/>
      <c r="P592" s="5"/>
      <c r="Q592" s="5"/>
      <c r="R592" s="5"/>
      <c r="S592" s="5"/>
      <c r="T592" s="5"/>
      <c r="U592" s="5"/>
      <c r="V592" s="57"/>
      <c r="W592" s="5"/>
      <c r="X592" s="5"/>
    </row>
    <row r="593" spans="1:24" x14ac:dyDescent="0.2">
      <c r="A593" s="5"/>
      <c r="B593" s="5"/>
      <c r="C593" s="5"/>
      <c r="D593" s="5"/>
      <c r="E593" s="5"/>
      <c r="F593" s="5"/>
      <c r="G593" s="5"/>
      <c r="H593" s="5"/>
      <c r="I593" s="5"/>
      <c r="J593" s="5"/>
      <c r="K593" s="5"/>
      <c r="L593" s="5"/>
      <c r="M593" s="5"/>
      <c r="N593" s="5"/>
      <c r="O593" s="5"/>
      <c r="P593" s="5"/>
      <c r="Q593" s="5"/>
      <c r="R593" s="5"/>
      <c r="S593" s="5"/>
      <c r="T593" s="5"/>
      <c r="U593" s="5"/>
      <c r="V593" s="57"/>
      <c r="W593" s="5"/>
      <c r="X593" s="5"/>
    </row>
    <row r="594" spans="1:24" x14ac:dyDescent="0.2">
      <c r="A594" s="5"/>
      <c r="B594" s="5"/>
      <c r="C594" s="5"/>
      <c r="D594" s="5"/>
      <c r="E594" s="5"/>
      <c r="F594" s="5"/>
      <c r="G594" s="5"/>
      <c r="H594" s="5"/>
      <c r="I594" s="5"/>
      <c r="J594" s="5"/>
      <c r="K594" s="5"/>
      <c r="L594" s="5"/>
      <c r="M594" s="5"/>
      <c r="N594" s="5"/>
      <c r="O594" s="5"/>
      <c r="P594" s="5"/>
      <c r="Q594" s="5"/>
      <c r="R594" s="5"/>
      <c r="S594" s="5"/>
      <c r="T594" s="5"/>
      <c r="U594" s="5"/>
      <c r="V594" s="57"/>
      <c r="W594" s="5"/>
      <c r="X594" s="5"/>
    </row>
    <row r="595" spans="1:24" x14ac:dyDescent="0.2">
      <c r="A595" s="5"/>
      <c r="B595" s="5"/>
      <c r="C595" s="5"/>
      <c r="D595" s="5"/>
      <c r="E595" s="5"/>
      <c r="F595" s="5"/>
      <c r="G595" s="5"/>
      <c r="H595" s="5"/>
      <c r="I595" s="5"/>
      <c r="J595" s="5"/>
      <c r="K595" s="5"/>
      <c r="L595" s="5"/>
      <c r="M595" s="5"/>
      <c r="N595" s="5"/>
      <c r="O595" s="5"/>
      <c r="P595" s="5"/>
      <c r="Q595" s="5"/>
      <c r="R595" s="5"/>
      <c r="S595" s="5"/>
      <c r="T595" s="5"/>
      <c r="U595" s="5"/>
      <c r="V595" s="57"/>
      <c r="W595" s="5"/>
      <c r="X595" s="5"/>
    </row>
    <row r="596" spans="1:24" x14ac:dyDescent="0.2">
      <c r="A596" s="5"/>
      <c r="B596" s="5"/>
      <c r="C596" s="5"/>
      <c r="D596" s="5"/>
      <c r="E596" s="5"/>
      <c r="F596" s="5"/>
      <c r="G596" s="5"/>
      <c r="H596" s="5"/>
      <c r="I596" s="5"/>
      <c r="J596" s="5"/>
      <c r="K596" s="5"/>
      <c r="L596" s="5"/>
      <c r="M596" s="5"/>
      <c r="N596" s="5"/>
      <c r="O596" s="5"/>
      <c r="P596" s="5"/>
      <c r="Q596" s="5"/>
      <c r="R596" s="5"/>
      <c r="S596" s="5"/>
      <c r="T596" s="5"/>
      <c r="U596" s="5"/>
      <c r="V596" s="57"/>
      <c r="W596" s="5"/>
      <c r="X596" s="5"/>
    </row>
    <row r="597" spans="1:24" x14ac:dyDescent="0.2">
      <c r="A597" s="5"/>
      <c r="B597" s="5"/>
      <c r="C597" s="5"/>
      <c r="D597" s="5"/>
      <c r="E597" s="5"/>
      <c r="F597" s="5"/>
      <c r="G597" s="5"/>
      <c r="H597" s="5"/>
      <c r="I597" s="5"/>
      <c r="J597" s="5"/>
      <c r="K597" s="5"/>
      <c r="L597" s="5"/>
      <c r="M597" s="5"/>
      <c r="N597" s="5"/>
      <c r="O597" s="5"/>
      <c r="P597" s="5"/>
      <c r="Q597" s="5"/>
      <c r="R597" s="5"/>
      <c r="S597" s="5"/>
      <c r="T597" s="5"/>
      <c r="U597" s="5"/>
      <c r="V597" s="57"/>
      <c r="W597" s="5"/>
      <c r="X597" s="5"/>
    </row>
    <row r="598" spans="1:24" x14ac:dyDescent="0.2">
      <c r="A598" s="5"/>
      <c r="B598" s="5"/>
      <c r="C598" s="5"/>
      <c r="D598" s="5"/>
      <c r="E598" s="5"/>
      <c r="F598" s="5"/>
      <c r="G598" s="5"/>
      <c r="H598" s="5"/>
      <c r="I598" s="5"/>
      <c r="J598" s="5"/>
      <c r="K598" s="5"/>
      <c r="L598" s="5"/>
      <c r="M598" s="5"/>
      <c r="N598" s="5"/>
      <c r="O598" s="5"/>
      <c r="P598" s="5"/>
      <c r="Q598" s="5"/>
      <c r="R598" s="5"/>
      <c r="S598" s="5"/>
      <c r="T598" s="5"/>
      <c r="U598" s="5"/>
      <c r="V598" s="57"/>
      <c r="W598" s="5"/>
      <c r="X598" s="5"/>
    </row>
    <row r="599" spans="1:24" x14ac:dyDescent="0.2">
      <c r="A599" s="5"/>
      <c r="B599" s="5"/>
      <c r="C599" s="5"/>
      <c r="D599" s="5"/>
      <c r="E599" s="5"/>
      <c r="F599" s="5"/>
      <c r="G599" s="5"/>
      <c r="H599" s="5"/>
      <c r="I599" s="5"/>
      <c r="J599" s="5"/>
      <c r="K599" s="5"/>
      <c r="L599" s="5"/>
      <c r="M599" s="5"/>
      <c r="N599" s="5"/>
      <c r="O599" s="5"/>
      <c r="P599" s="5"/>
      <c r="Q599" s="5"/>
      <c r="R599" s="5"/>
      <c r="S599" s="5"/>
      <c r="T599" s="5"/>
      <c r="U599" s="5"/>
      <c r="V599" s="57"/>
      <c r="W599" s="5"/>
      <c r="X599" s="5"/>
    </row>
    <row r="600" spans="1:24" x14ac:dyDescent="0.2">
      <c r="A600" s="5"/>
      <c r="B600" s="5"/>
      <c r="C600" s="5"/>
      <c r="D600" s="5"/>
      <c r="E600" s="5"/>
      <c r="F600" s="5"/>
      <c r="G600" s="5"/>
      <c r="H600" s="5"/>
      <c r="I600" s="5"/>
      <c r="J600" s="5"/>
      <c r="K600" s="5"/>
      <c r="L600" s="5"/>
      <c r="M600" s="5"/>
      <c r="N600" s="5"/>
      <c r="O600" s="5"/>
      <c r="P600" s="5"/>
      <c r="Q600" s="5"/>
      <c r="R600" s="5"/>
      <c r="S600" s="5"/>
      <c r="T600" s="5"/>
      <c r="U600" s="5"/>
      <c r="V600" s="57"/>
      <c r="W600" s="5"/>
      <c r="X600" s="5"/>
    </row>
    <row r="601" spans="1:24" x14ac:dyDescent="0.2">
      <c r="A601" s="5"/>
      <c r="B601" s="5"/>
      <c r="C601" s="5"/>
      <c r="D601" s="5"/>
      <c r="E601" s="5"/>
      <c r="F601" s="5"/>
      <c r="G601" s="5"/>
      <c r="H601" s="5"/>
      <c r="I601" s="5"/>
      <c r="J601" s="5"/>
      <c r="K601" s="5"/>
      <c r="L601" s="5"/>
      <c r="M601" s="5"/>
      <c r="N601" s="5"/>
      <c r="O601" s="5"/>
      <c r="P601" s="5"/>
      <c r="Q601" s="5"/>
      <c r="R601" s="5"/>
      <c r="S601" s="5"/>
      <c r="T601" s="5"/>
      <c r="U601" s="5"/>
      <c r="V601" s="57"/>
      <c r="W601" s="5"/>
      <c r="X601" s="5"/>
    </row>
    <row r="602" spans="1:24" x14ac:dyDescent="0.2">
      <c r="A602" s="5"/>
      <c r="B602" s="5"/>
      <c r="C602" s="5"/>
      <c r="D602" s="5"/>
      <c r="E602" s="5"/>
      <c r="F602" s="5"/>
      <c r="G602" s="5"/>
      <c r="H602" s="5"/>
      <c r="I602" s="5"/>
      <c r="J602" s="5"/>
      <c r="K602" s="5"/>
      <c r="L602" s="5"/>
      <c r="M602" s="5"/>
      <c r="N602" s="5"/>
      <c r="O602" s="5"/>
      <c r="P602" s="5"/>
      <c r="Q602" s="5"/>
      <c r="R602" s="5"/>
      <c r="S602" s="5"/>
      <c r="T602" s="5"/>
      <c r="U602" s="5"/>
      <c r="V602" s="57"/>
      <c r="W602" s="5"/>
      <c r="X602" s="5"/>
    </row>
    <row r="603" spans="1:24" x14ac:dyDescent="0.2">
      <c r="A603" s="5"/>
      <c r="B603" s="5"/>
      <c r="C603" s="5"/>
      <c r="D603" s="5"/>
      <c r="E603" s="5"/>
      <c r="F603" s="5"/>
      <c r="G603" s="5"/>
      <c r="H603" s="5"/>
      <c r="I603" s="5"/>
      <c r="J603" s="5"/>
      <c r="K603" s="5"/>
      <c r="L603" s="5"/>
      <c r="M603" s="5"/>
      <c r="N603" s="5"/>
      <c r="O603" s="5"/>
      <c r="P603" s="5"/>
      <c r="Q603" s="5"/>
      <c r="R603" s="5"/>
      <c r="S603" s="5"/>
      <c r="T603" s="5"/>
      <c r="U603" s="5"/>
      <c r="V603" s="57"/>
      <c r="W603" s="5"/>
      <c r="X603" s="5"/>
    </row>
    <row r="604" spans="1:24" x14ac:dyDescent="0.2">
      <c r="A604" s="5"/>
      <c r="B604" s="5"/>
      <c r="C604" s="5"/>
      <c r="D604" s="5"/>
      <c r="E604" s="5"/>
      <c r="F604" s="5"/>
      <c r="G604" s="5"/>
      <c r="H604" s="5"/>
      <c r="I604" s="5"/>
      <c r="J604" s="5"/>
      <c r="K604" s="5"/>
      <c r="L604" s="5"/>
      <c r="M604" s="5"/>
      <c r="N604" s="5"/>
      <c r="O604" s="5"/>
      <c r="P604" s="5"/>
      <c r="Q604" s="5"/>
      <c r="R604" s="5"/>
      <c r="S604" s="5"/>
      <c r="T604" s="5"/>
      <c r="U604" s="5"/>
      <c r="V604" s="57"/>
      <c r="W604" s="5"/>
      <c r="X604" s="5"/>
    </row>
    <row r="605" spans="1:24" x14ac:dyDescent="0.2">
      <c r="A605" s="5"/>
      <c r="B605" s="5"/>
      <c r="C605" s="5"/>
      <c r="D605" s="5"/>
      <c r="E605" s="5"/>
      <c r="F605" s="5"/>
      <c r="G605" s="5"/>
      <c r="H605" s="5"/>
      <c r="I605" s="5"/>
      <c r="J605" s="5"/>
      <c r="K605" s="5"/>
      <c r="L605" s="5"/>
      <c r="M605" s="5"/>
      <c r="N605" s="5"/>
      <c r="O605" s="5"/>
      <c r="P605" s="5"/>
      <c r="Q605" s="5"/>
      <c r="R605" s="5"/>
      <c r="S605" s="5"/>
      <c r="T605" s="5"/>
      <c r="U605" s="5"/>
      <c r="V605" s="57"/>
      <c r="W605" s="5"/>
      <c r="X605" s="5"/>
    </row>
    <row r="606" spans="1:24" x14ac:dyDescent="0.2">
      <c r="A606" s="5"/>
      <c r="B606" s="5"/>
      <c r="C606" s="5"/>
      <c r="D606" s="5"/>
      <c r="E606" s="5"/>
      <c r="F606" s="5"/>
      <c r="G606" s="5"/>
      <c r="H606" s="5"/>
      <c r="I606" s="5"/>
      <c r="J606" s="5"/>
      <c r="K606" s="5"/>
      <c r="L606" s="5"/>
      <c r="M606" s="5"/>
      <c r="N606" s="5"/>
      <c r="O606" s="5"/>
      <c r="P606" s="5"/>
      <c r="Q606" s="5"/>
      <c r="R606" s="5"/>
      <c r="S606" s="5"/>
      <c r="T606" s="5"/>
      <c r="U606" s="5"/>
      <c r="V606" s="57"/>
      <c r="W606" s="5"/>
      <c r="X606" s="5"/>
    </row>
    <row r="607" spans="1:24" x14ac:dyDescent="0.2">
      <c r="A607" s="5"/>
      <c r="B607" s="5"/>
      <c r="C607" s="5"/>
      <c r="D607" s="5"/>
      <c r="E607" s="5"/>
      <c r="F607" s="5"/>
      <c r="G607" s="5"/>
      <c r="H607" s="5"/>
      <c r="I607" s="5"/>
      <c r="J607" s="5"/>
      <c r="K607" s="5"/>
      <c r="L607" s="5"/>
      <c r="M607" s="5"/>
      <c r="N607" s="5"/>
      <c r="O607" s="5"/>
      <c r="P607" s="5"/>
      <c r="Q607" s="5"/>
      <c r="R607" s="5"/>
      <c r="S607" s="5"/>
      <c r="T607" s="5"/>
      <c r="U607" s="5"/>
      <c r="V607" s="57"/>
      <c r="W607" s="5"/>
      <c r="X607" s="5"/>
    </row>
    <row r="608" spans="1:24" x14ac:dyDescent="0.2">
      <c r="A608" s="5"/>
      <c r="B608" s="5"/>
      <c r="C608" s="5"/>
      <c r="D608" s="5"/>
      <c r="E608" s="5"/>
      <c r="F608" s="5"/>
      <c r="G608" s="5"/>
      <c r="H608" s="5"/>
      <c r="I608" s="5"/>
      <c r="J608" s="5"/>
      <c r="K608" s="5"/>
      <c r="L608" s="5"/>
      <c r="M608" s="5"/>
      <c r="N608" s="5"/>
      <c r="O608" s="5"/>
      <c r="P608" s="5"/>
      <c r="Q608" s="5"/>
      <c r="R608" s="5"/>
      <c r="S608" s="5"/>
      <c r="T608" s="5"/>
      <c r="U608" s="5"/>
      <c r="V608" s="57"/>
      <c r="W608" s="5"/>
      <c r="X608" s="5"/>
    </row>
    <row r="609" spans="1:24" x14ac:dyDescent="0.2">
      <c r="A609" s="5"/>
      <c r="B609" s="5"/>
      <c r="C609" s="5"/>
      <c r="D609" s="5"/>
      <c r="E609" s="5"/>
      <c r="F609" s="5"/>
      <c r="G609" s="5"/>
      <c r="H609" s="5"/>
      <c r="I609" s="5"/>
      <c r="J609" s="5"/>
      <c r="K609" s="5"/>
      <c r="L609" s="5"/>
      <c r="M609" s="5"/>
      <c r="N609" s="5"/>
      <c r="O609" s="5"/>
      <c r="P609" s="5"/>
      <c r="Q609" s="5"/>
      <c r="R609" s="5"/>
      <c r="S609" s="5"/>
      <c r="T609" s="5"/>
      <c r="U609" s="5"/>
      <c r="V609" s="57"/>
      <c r="W609" s="5"/>
      <c r="X609" s="5"/>
    </row>
    <row r="610" spans="1:24" x14ac:dyDescent="0.2">
      <c r="A610" s="5"/>
      <c r="B610" s="5"/>
      <c r="C610" s="5"/>
      <c r="D610" s="5"/>
      <c r="E610" s="5"/>
      <c r="F610" s="5"/>
      <c r="G610" s="5"/>
      <c r="H610" s="5"/>
      <c r="I610" s="5"/>
      <c r="J610" s="5"/>
      <c r="K610" s="5"/>
      <c r="L610" s="5"/>
      <c r="M610" s="5"/>
      <c r="N610" s="5"/>
      <c r="O610" s="5"/>
      <c r="P610" s="5"/>
      <c r="Q610" s="5"/>
      <c r="R610" s="5"/>
      <c r="S610" s="5"/>
      <c r="T610" s="5"/>
      <c r="U610" s="5"/>
      <c r="V610" s="57"/>
      <c r="W610" s="5"/>
      <c r="X610" s="5"/>
    </row>
    <row r="611" spans="1:24" x14ac:dyDescent="0.2">
      <c r="A611" s="5"/>
      <c r="B611" s="5"/>
      <c r="C611" s="5"/>
      <c r="D611" s="5"/>
      <c r="E611" s="5"/>
      <c r="F611" s="5"/>
      <c r="G611" s="5"/>
      <c r="H611" s="5"/>
      <c r="I611" s="5"/>
      <c r="J611" s="5"/>
      <c r="K611" s="5"/>
      <c r="L611" s="5"/>
      <c r="M611" s="5"/>
      <c r="N611" s="5"/>
      <c r="O611" s="5"/>
      <c r="P611" s="5"/>
      <c r="Q611" s="5"/>
      <c r="R611" s="5"/>
      <c r="S611" s="5"/>
      <c r="T611" s="5"/>
      <c r="U611" s="5"/>
      <c r="V611" s="57"/>
      <c r="W611" s="5"/>
      <c r="X611" s="5"/>
    </row>
    <row r="612" spans="1:24" x14ac:dyDescent="0.2">
      <c r="A612" s="5"/>
      <c r="B612" s="5"/>
      <c r="C612" s="5"/>
      <c r="D612" s="5"/>
      <c r="E612" s="5"/>
      <c r="F612" s="5"/>
      <c r="G612" s="5"/>
      <c r="H612" s="5"/>
      <c r="I612" s="5"/>
      <c r="J612" s="5"/>
      <c r="K612" s="5"/>
      <c r="L612" s="5"/>
      <c r="M612" s="5"/>
      <c r="N612" s="5"/>
      <c r="O612" s="5"/>
      <c r="P612" s="5"/>
      <c r="Q612" s="5"/>
      <c r="R612" s="5"/>
      <c r="S612" s="5"/>
      <c r="T612" s="5"/>
      <c r="U612" s="5"/>
      <c r="V612" s="57"/>
      <c r="W612" s="5"/>
      <c r="X612" s="5"/>
    </row>
    <row r="613" spans="1:24" x14ac:dyDescent="0.2">
      <c r="A613" s="5"/>
      <c r="B613" s="5"/>
      <c r="C613" s="5"/>
      <c r="D613" s="5"/>
      <c r="E613" s="5"/>
      <c r="F613" s="5"/>
      <c r="G613" s="5"/>
      <c r="H613" s="5"/>
      <c r="I613" s="5"/>
      <c r="J613" s="5"/>
      <c r="K613" s="5"/>
      <c r="L613" s="5"/>
      <c r="M613" s="5"/>
      <c r="N613" s="5"/>
      <c r="O613" s="5"/>
      <c r="P613" s="5"/>
      <c r="Q613" s="5"/>
      <c r="R613" s="5"/>
      <c r="S613" s="5"/>
      <c r="T613" s="5"/>
      <c r="U613" s="5"/>
      <c r="V613" s="57"/>
      <c r="W613" s="5"/>
      <c r="X613" s="5"/>
    </row>
    <row r="614" spans="1:24" x14ac:dyDescent="0.2">
      <c r="A614" s="5"/>
      <c r="B614" s="5"/>
      <c r="C614" s="5"/>
      <c r="D614" s="5"/>
      <c r="E614" s="5"/>
      <c r="F614" s="5"/>
      <c r="G614" s="5"/>
      <c r="H614" s="5"/>
      <c r="I614" s="5"/>
      <c r="J614" s="5"/>
      <c r="K614" s="5"/>
      <c r="L614" s="5"/>
      <c r="M614" s="5"/>
      <c r="N614" s="5"/>
      <c r="O614" s="5"/>
      <c r="P614" s="5"/>
      <c r="Q614" s="5"/>
      <c r="R614" s="5"/>
      <c r="S614" s="5"/>
      <c r="T614" s="5"/>
      <c r="U614" s="5"/>
      <c r="V614" s="57"/>
      <c r="W614" s="5"/>
      <c r="X614" s="5"/>
    </row>
    <row r="615" spans="1:24" x14ac:dyDescent="0.2">
      <c r="A615" s="5"/>
      <c r="B615" s="5"/>
      <c r="C615" s="5"/>
      <c r="D615" s="5"/>
      <c r="E615" s="5"/>
      <c r="F615" s="5"/>
      <c r="G615" s="5"/>
      <c r="H615" s="5"/>
      <c r="I615" s="5"/>
      <c r="J615" s="5"/>
      <c r="K615" s="5"/>
      <c r="L615" s="5"/>
      <c r="M615" s="5"/>
      <c r="N615" s="5"/>
      <c r="O615" s="5"/>
      <c r="P615" s="5"/>
      <c r="Q615" s="5"/>
      <c r="R615" s="5"/>
      <c r="S615" s="5"/>
      <c r="T615" s="5"/>
      <c r="U615" s="5"/>
      <c r="V615" s="57"/>
      <c r="W615" s="5"/>
      <c r="X615" s="5"/>
    </row>
    <row r="616" spans="1:24" x14ac:dyDescent="0.2">
      <c r="A616" s="5"/>
      <c r="B616" s="5"/>
      <c r="C616" s="5"/>
      <c r="D616" s="5"/>
      <c r="E616" s="5"/>
      <c r="F616" s="5"/>
      <c r="G616" s="5"/>
      <c r="H616" s="5"/>
      <c r="I616" s="5"/>
      <c r="J616" s="5"/>
      <c r="K616" s="5"/>
      <c r="L616" s="5"/>
      <c r="M616" s="5"/>
      <c r="N616" s="5"/>
      <c r="O616" s="5"/>
      <c r="P616" s="5"/>
      <c r="Q616" s="5"/>
      <c r="R616" s="5"/>
      <c r="S616" s="5"/>
      <c r="T616" s="5"/>
      <c r="U616" s="5"/>
      <c r="V616" s="57"/>
      <c r="W616" s="5"/>
      <c r="X616" s="5"/>
    </row>
    <row r="617" spans="1:24" x14ac:dyDescent="0.2">
      <c r="A617" s="5"/>
      <c r="B617" s="5"/>
      <c r="C617" s="5"/>
      <c r="D617" s="5"/>
      <c r="E617" s="5"/>
      <c r="F617" s="5"/>
      <c r="G617" s="5"/>
      <c r="H617" s="5"/>
      <c r="I617" s="5"/>
      <c r="J617" s="5"/>
      <c r="K617" s="5"/>
      <c r="L617" s="5"/>
      <c r="M617" s="5"/>
      <c r="N617" s="5"/>
      <c r="O617" s="5"/>
      <c r="P617" s="5"/>
      <c r="Q617" s="5"/>
      <c r="R617" s="5"/>
      <c r="S617" s="5"/>
      <c r="T617" s="5"/>
      <c r="U617" s="5"/>
      <c r="V617" s="57"/>
      <c r="W617" s="5"/>
      <c r="X617" s="5"/>
    </row>
    <row r="618" spans="1:24" x14ac:dyDescent="0.2">
      <c r="A618" s="5"/>
      <c r="B618" s="5"/>
      <c r="C618" s="5"/>
      <c r="D618" s="5"/>
      <c r="E618" s="5"/>
      <c r="F618" s="5"/>
      <c r="G618" s="5"/>
      <c r="H618" s="5"/>
      <c r="I618" s="5"/>
      <c r="J618" s="5"/>
      <c r="K618" s="5"/>
      <c r="L618" s="5"/>
      <c r="M618" s="5"/>
      <c r="N618" s="5"/>
      <c r="O618" s="5"/>
      <c r="P618" s="5"/>
      <c r="Q618" s="5"/>
      <c r="R618" s="5"/>
      <c r="S618" s="5"/>
      <c r="T618" s="5"/>
      <c r="U618" s="5"/>
      <c r="V618" s="57"/>
      <c r="W618" s="5"/>
      <c r="X618" s="5"/>
    </row>
    <row r="619" spans="1:24" x14ac:dyDescent="0.2">
      <c r="A619" s="5"/>
      <c r="B619" s="5"/>
      <c r="C619" s="5"/>
      <c r="D619" s="5"/>
      <c r="E619" s="5"/>
      <c r="F619" s="5"/>
      <c r="G619" s="5"/>
      <c r="H619" s="5"/>
      <c r="I619" s="5"/>
      <c r="J619" s="5"/>
      <c r="K619" s="5"/>
      <c r="L619" s="5"/>
      <c r="M619" s="5"/>
      <c r="N619" s="5"/>
      <c r="O619" s="5"/>
      <c r="P619" s="5"/>
      <c r="Q619" s="5"/>
      <c r="R619" s="5"/>
      <c r="S619" s="5"/>
      <c r="T619" s="5"/>
      <c r="U619" s="5"/>
      <c r="V619" s="57"/>
      <c r="W619" s="5"/>
      <c r="X619" s="5"/>
    </row>
    <row r="620" spans="1:24" x14ac:dyDescent="0.2">
      <c r="A620" s="5"/>
      <c r="B620" s="5"/>
      <c r="C620" s="5"/>
      <c r="D620" s="5"/>
      <c r="E620" s="5"/>
      <c r="F620" s="5"/>
      <c r="G620" s="5"/>
      <c r="H620" s="5"/>
      <c r="I620" s="5"/>
      <c r="J620" s="5"/>
      <c r="K620" s="5"/>
      <c r="L620" s="5"/>
      <c r="M620" s="5"/>
      <c r="N620" s="5"/>
      <c r="O620" s="5"/>
      <c r="P620" s="5"/>
      <c r="Q620" s="5"/>
      <c r="R620" s="5"/>
      <c r="S620" s="5"/>
      <c r="T620" s="5"/>
      <c r="U620" s="5"/>
      <c r="V620" s="57"/>
      <c r="W620" s="5"/>
      <c r="X620" s="5"/>
    </row>
    <row r="621" spans="1:24" x14ac:dyDescent="0.2">
      <c r="A621" s="5"/>
      <c r="B621" s="5"/>
      <c r="C621" s="5"/>
      <c r="D621" s="5"/>
      <c r="E621" s="5"/>
      <c r="F621" s="5"/>
      <c r="G621" s="5"/>
      <c r="H621" s="5"/>
      <c r="I621" s="5"/>
      <c r="J621" s="5"/>
      <c r="K621" s="5"/>
      <c r="L621" s="5"/>
      <c r="M621" s="5"/>
      <c r="N621" s="5"/>
      <c r="O621" s="5"/>
      <c r="P621" s="5"/>
      <c r="Q621" s="5"/>
      <c r="R621" s="5"/>
      <c r="S621" s="5"/>
      <c r="T621" s="5"/>
      <c r="U621" s="5"/>
      <c r="V621" s="57"/>
      <c r="W621" s="5"/>
      <c r="X621" s="5"/>
    </row>
    <row r="622" spans="1:24" x14ac:dyDescent="0.2">
      <c r="A622" s="5"/>
      <c r="B622" s="5"/>
      <c r="C622" s="5"/>
      <c r="D622" s="5"/>
      <c r="E622" s="5"/>
      <c r="F622" s="5"/>
      <c r="G622" s="5"/>
      <c r="H622" s="5"/>
      <c r="I622" s="5"/>
      <c r="J622" s="5"/>
      <c r="K622" s="5"/>
      <c r="L622" s="5"/>
      <c r="M622" s="5"/>
      <c r="N622" s="5"/>
      <c r="O622" s="5"/>
      <c r="P622" s="5"/>
      <c r="Q622" s="5"/>
      <c r="R622" s="5"/>
      <c r="S622" s="5"/>
      <c r="T622" s="5"/>
      <c r="U622" s="5"/>
      <c r="V622" s="57"/>
      <c r="W622" s="5"/>
      <c r="X622" s="5"/>
    </row>
    <row r="623" spans="1:24" x14ac:dyDescent="0.2">
      <c r="A623" s="5"/>
      <c r="B623" s="5"/>
      <c r="C623" s="5"/>
      <c r="D623" s="5"/>
      <c r="E623" s="5"/>
      <c r="F623" s="5"/>
      <c r="G623" s="5"/>
      <c r="H623" s="5"/>
      <c r="I623" s="5"/>
      <c r="J623" s="5"/>
      <c r="K623" s="5"/>
      <c r="L623" s="5"/>
      <c r="M623" s="5"/>
      <c r="N623" s="5"/>
      <c r="O623" s="5"/>
      <c r="P623" s="5"/>
      <c r="Q623" s="5"/>
      <c r="R623" s="5"/>
      <c r="S623" s="5"/>
      <c r="T623" s="5"/>
      <c r="U623" s="5"/>
      <c r="V623" s="57"/>
      <c r="W623" s="5"/>
      <c r="X623" s="5"/>
    </row>
    <row r="624" spans="1:24" x14ac:dyDescent="0.2">
      <c r="A624" s="5"/>
      <c r="B624" s="5"/>
      <c r="C624" s="5"/>
      <c r="D624" s="5"/>
      <c r="E624" s="5"/>
      <c r="F624" s="5"/>
      <c r="G624" s="5"/>
      <c r="H624" s="5"/>
      <c r="I624" s="5"/>
      <c r="J624" s="5"/>
      <c r="K624" s="5"/>
      <c r="L624" s="5"/>
      <c r="M624" s="5"/>
      <c r="N624" s="5"/>
      <c r="O624" s="5"/>
      <c r="P624" s="5"/>
      <c r="Q624" s="5"/>
      <c r="R624" s="5"/>
      <c r="S624" s="5"/>
      <c r="T624" s="5"/>
      <c r="U624" s="5"/>
      <c r="V624" s="57"/>
      <c r="W624" s="5"/>
      <c r="X624" s="5"/>
    </row>
    <row r="625" spans="1:24" x14ac:dyDescent="0.2">
      <c r="A625" s="5"/>
      <c r="B625" s="5"/>
      <c r="C625" s="5"/>
      <c r="D625" s="5"/>
      <c r="E625" s="5"/>
      <c r="F625" s="5"/>
      <c r="G625" s="5"/>
      <c r="H625" s="5"/>
      <c r="I625" s="5"/>
      <c r="J625" s="5"/>
      <c r="K625" s="5"/>
      <c r="L625" s="5"/>
      <c r="M625" s="5"/>
      <c r="N625" s="5"/>
      <c r="O625" s="5"/>
      <c r="P625" s="5"/>
      <c r="Q625" s="5"/>
      <c r="R625" s="5"/>
      <c r="S625" s="5"/>
      <c r="T625" s="5"/>
      <c r="U625" s="5"/>
      <c r="V625" s="57"/>
      <c r="W625" s="5"/>
      <c r="X625" s="5"/>
    </row>
    <row r="626" spans="1:24" x14ac:dyDescent="0.2">
      <c r="A626" s="5"/>
      <c r="B626" s="5"/>
      <c r="C626" s="5"/>
      <c r="D626" s="5"/>
      <c r="E626" s="5"/>
      <c r="F626" s="5"/>
      <c r="G626" s="5"/>
      <c r="H626" s="5"/>
      <c r="I626" s="5"/>
      <c r="J626" s="5"/>
      <c r="K626" s="5"/>
      <c r="L626" s="5"/>
      <c r="M626" s="5"/>
      <c r="N626" s="5"/>
      <c r="O626" s="5"/>
      <c r="P626" s="5"/>
      <c r="Q626" s="5"/>
      <c r="R626" s="5"/>
      <c r="S626" s="5"/>
      <c r="T626" s="5"/>
      <c r="U626" s="5"/>
      <c r="V626" s="57"/>
      <c r="W626" s="5"/>
      <c r="X626" s="5"/>
    </row>
    <row r="627" spans="1:24" x14ac:dyDescent="0.2">
      <c r="A627" s="5"/>
      <c r="B627" s="5"/>
      <c r="C627" s="5"/>
      <c r="D627" s="5"/>
      <c r="E627" s="5"/>
      <c r="F627" s="5"/>
      <c r="G627" s="5"/>
      <c r="H627" s="5"/>
      <c r="I627" s="5"/>
      <c r="J627" s="5"/>
      <c r="K627" s="5"/>
      <c r="L627" s="5"/>
      <c r="M627" s="5"/>
      <c r="N627" s="5"/>
      <c r="O627" s="5"/>
      <c r="P627" s="5"/>
      <c r="Q627" s="5"/>
      <c r="R627" s="5"/>
      <c r="S627" s="5"/>
      <c r="T627" s="5"/>
      <c r="U627" s="5"/>
      <c r="V627" s="57"/>
      <c r="W627" s="5"/>
      <c r="X627" s="5"/>
    </row>
    <row r="628" spans="1:24" x14ac:dyDescent="0.2">
      <c r="A628" s="5"/>
      <c r="B628" s="5"/>
      <c r="C628" s="5"/>
      <c r="D628" s="5"/>
      <c r="E628" s="5"/>
      <c r="F628" s="5"/>
      <c r="G628" s="5"/>
      <c r="H628" s="5"/>
      <c r="I628" s="5"/>
      <c r="J628" s="5"/>
      <c r="K628" s="5"/>
      <c r="L628" s="5"/>
      <c r="M628" s="5"/>
      <c r="N628" s="5"/>
      <c r="O628" s="5"/>
      <c r="P628" s="5"/>
      <c r="Q628" s="5"/>
      <c r="R628" s="5"/>
      <c r="S628" s="5"/>
      <c r="T628" s="5"/>
      <c r="U628" s="5"/>
      <c r="V628" s="57"/>
      <c r="W628" s="5"/>
      <c r="X628" s="5"/>
    </row>
    <row r="629" spans="1:24" x14ac:dyDescent="0.2">
      <c r="A629" s="5"/>
      <c r="B629" s="5"/>
      <c r="C629" s="5"/>
      <c r="D629" s="5"/>
      <c r="E629" s="5"/>
      <c r="F629" s="5"/>
      <c r="G629" s="5"/>
      <c r="H629" s="5"/>
      <c r="I629" s="5"/>
      <c r="J629" s="5"/>
      <c r="K629" s="5"/>
      <c r="L629" s="5"/>
      <c r="M629" s="5"/>
      <c r="N629" s="5"/>
      <c r="O629" s="5"/>
      <c r="P629" s="5"/>
      <c r="Q629" s="5"/>
      <c r="R629" s="5"/>
      <c r="S629" s="5"/>
      <c r="T629" s="5"/>
      <c r="U629" s="5"/>
      <c r="V629" s="57"/>
      <c r="W629" s="5"/>
      <c r="X629" s="5"/>
    </row>
    <row r="630" spans="1:24" x14ac:dyDescent="0.2">
      <c r="A630" s="5"/>
      <c r="B630" s="5"/>
      <c r="C630" s="5"/>
      <c r="D630" s="5"/>
      <c r="E630" s="5"/>
      <c r="F630" s="5"/>
      <c r="G630" s="5"/>
      <c r="H630" s="5"/>
      <c r="I630" s="5"/>
      <c r="J630" s="5"/>
      <c r="K630" s="5"/>
      <c r="L630" s="5"/>
      <c r="M630" s="5"/>
      <c r="N630" s="5"/>
      <c r="O630" s="5"/>
      <c r="P630" s="5"/>
      <c r="Q630" s="5"/>
      <c r="R630" s="5"/>
      <c r="S630" s="5"/>
      <c r="T630" s="5"/>
      <c r="U630" s="5"/>
      <c r="V630" s="57"/>
      <c r="W630" s="5"/>
      <c r="X630" s="5"/>
    </row>
    <row r="631" spans="1:24" x14ac:dyDescent="0.2">
      <c r="A631" s="5"/>
      <c r="B631" s="5"/>
      <c r="C631" s="5"/>
      <c r="D631" s="5"/>
      <c r="E631" s="5"/>
      <c r="F631" s="5"/>
      <c r="G631" s="5"/>
      <c r="H631" s="5"/>
      <c r="I631" s="5"/>
      <c r="J631" s="5"/>
      <c r="K631" s="5"/>
      <c r="L631" s="5"/>
      <c r="M631" s="5"/>
      <c r="N631" s="5"/>
      <c r="O631" s="5"/>
      <c r="P631" s="5"/>
      <c r="Q631" s="5"/>
      <c r="R631" s="5"/>
      <c r="S631" s="5"/>
      <c r="T631" s="5"/>
      <c r="U631" s="5"/>
      <c r="V631" s="57"/>
      <c r="W631" s="5"/>
      <c r="X631" s="5"/>
    </row>
    <row r="632" spans="1:24" x14ac:dyDescent="0.2">
      <c r="A632" s="5"/>
      <c r="B632" s="5"/>
      <c r="C632" s="5"/>
      <c r="D632" s="5"/>
      <c r="E632" s="5"/>
      <c r="F632" s="5"/>
      <c r="G632" s="5"/>
      <c r="H632" s="5"/>
      <c r="I632" s="5"/>
      <c r="J632" s="5"/>
      <c r="K632" s="5"/>
      <c r="L632" s="5"/>
      <c r="M632" s="5"/>
      <c r="N632" s="5"/>
      <c r="O632" s="5"/>
      <c r="P632" s="5"/>
      <c r="Q632" s="5"/>
      <c r="R632" s="5"/>
      <c r="S632" s="5"/>
      <c r="T632" s="5"/>
      <c r="U632" s="5"/>
      <c r="V632" s="57"/>
      <c r="W632" s="5"/>
      <c r="X632" s="5"/>
    </row>
    <row r="633" spans="1:24" x14ac:dyDescent="0.2">
      <c r="A633" s="5"/>
      <c r="B633" s="5"/>
      <c r="C633" s="5"/>
      <c r="D633" s="5"/>
      <c r="E633" s="5"/>
      <c r="F633" s="5"/>
      <c r="G633" s="5"/>
      <c r="H633" s="5"/>
      <c r="I633" s="5"/>
      <c r="J633" s="5"/>
      <c r="K633" s="5"/>
      <c r="L633" s="5"/>
      <c r="M633" s="5"/>
      <c r="N633" s="5"/>
      <c r="O633" s="5"/>
      <c r="P633" s="5"/>
      <c r="Q633" s="5"/>
      <c r="R633" s="5"/>
      <c r="S633" s="5"/>
      <c r="T633" s="5"/>
      <c r="U633" s="5"/>
      <c r="V633" s="57"/>
      <c r="W633" s="5"/>
      <c r="X633" s="5"/>
    </row>
    <row r="634" spans="1:24" x14ac:dyDescent="0.2">
      <c r="A634" s="5"/>
      <c r="B634" s="5"/>
      <c r="C634" s="5"/>
      <c r="D634" s="5"/>
      <c r="E634" s="5"/>
      <c r="F634" s="5"/>
      <c r="G634" s="5"/>
      <c r="H634" s="5"/>
      <c r="I634" s="5"/>
      <c r="J634" s="5"/>
      <c r="K634" s="5"/>
      <c r="L634" s="5"/>
      <c r="M634" s="5"/>
      <c r="N634" s="5"/>
      <c r="O634" s="5"/>
      <c r="P634" s="5"/>
      <c r="Q634" s="5"/>
      <c r="R634" s="5"/>
      <c r="S634" s="5"/>
      <c r="T634" s="5"/>
      <c r="U634" s="5"/>
      <c r="V634" s="57"/>
      <c r="W634" s="5"/>
      <c r="X634" s="5"/>
    </row>
    <row r="635" spans="1:24" x14ac:dyDescent="0.2">
      <c r="A635" s="5"/>
      <c r="B635" s="5"/>
      <c r="C635" s="5"/>
      <c r="D635" s="5"/>
      <c r="E635" s="5"/>
      <c r="F635" s="5"/>
      <c r="G635" s="5"/>
      <c r="H635" s="5"/>
      <c r="I635" s="5"/>
      <c r="J635" s="5"/>
      <c r="K635" s="5"/>
      <c r="L635" s="5"/>
      <c r="M635" s="5"/>
      <c r="N635" s="5"/>
      <c r="O635" s="5"/>
      <c r="P635" s="5"/>
      <c r="Q635" s="5"/>
      <c r="R635" s="5"/>
      <c r="S635" s="5"/>
      <c r="T635" s="5"/>
      <c r="U635" s="5"/>
      <c r="V635" s="57"/>
      <c r="W635" s="5"/>
      <c r="X635" s="5"/>
    </row>
    <row r="636" spans="1:24" x14ac:dyDescent="0.2">
      <c r="A636" s="5"/>
      <c r="B636" s="5"/>
      <c r="C636" s="5"/>
      <c r="D636" s="5"/>
      <c r="E636" s="5"/>
      <c r="F636" s="5"/>
      <c r="G636" s="5"/>
      <c r="H636" s="5"/>
      <c r="I636" s="5"/>
      <c r="J636" s="5"/>
      <c r="K636" s="5"/>
      <c r="L636" s="5"/>
      <c r="M636" s="5"/>
      <c r="N636" s="5"/>
      <c r="O636" s="5"/>
      <c r="P636" s="5"/>
      <c r="Q636" s="5"/>
      <c r="R636" s="5"/>
      <c r="S636" s="5"/>
      <c r="T636" s="5"/>
      <c r="U636" s="5"/>
      <c r="V636" s="57"/>
      <c r="W636" s="5"/>
      <c r="X636" s="5"/>
    </row>
    <row r="637" spans="1:24" x14ac:dyDescent="0.2">
      <c r="A637" s="5"/>
      <c r="B637" s="5"/>
      <c r="C637" s="5"/>
      <c r="D637" s="5"/>
      <c r="E637" s="5"/>
      <c r="F637" s="5"/>
      <c r="G637" s="5"/>
      <c r="H637" s="5"/>
      <c r="I637" s="5"/>
      <c r="J637" s="5"/>
      <c r="K637" s="5"/>
      <c r="L637" s="5"/>
      <c r="M637" s="5"/>
      <c r="N637" s="5"/>
      <c r="O637" s="5"/>
      <c r="P637" s="5"/>
      <c r="Q637" s="5"/>
      <c r="R637" s="5"/>
      <c r="S637" s="5"/>
      <c r="T637" s="5"/>
      <c r="U637" s="5"/>
      <c r="V637" s="57"/>
      <c r="W637" s="5"/>
      <c r="X637" s="5"/>
    </row>
    <row r="638" spans="1:24" x14ac:dyDescent="0.2">
      <c r="A638" s="5"/>
      <c r="B638" s="5"/>
      <c r="C638" s="5"/>
      <c r="D638" s="5"/>
      <c r="E638" s="5"/>
      <c r="F638" s="5"/>
      <c r="G638" s="5"/>
      <c r="H638" s="5"/>
      <c r="I638" s="5"/>
      <c r="J638" s="5"/>
      <c r="K638" s="5"/>
      <c r="L638" s="5"/>
      <c r="M638" s="5"/>
      <c r="N638" s="5"/>
      <c r="O638" s="5"/>
      <c r="P638" s="5"/>
      <c r="Q638" s="5"/>
      <c r="R638" s="5"/>
      <c r="S638" s="5"/>
      <c r="T638" s="5"/>
      <c r="U638" s="5"/>
      <c r="V638" s="57"/>
      <c r="W638" s="5"/>
      <c r="X638" s="5"/>
    </row>
    <row r="639" spans="1:24" x14ac:dyDescent="0.2">
      <c r="A639" s="5"/>
      <c r="B639" s="5"/>
      <c r="C639" s="5"/>
      <c r="D639" s="5"/>
      <c r="E639" s="5"/>
      <c r="F639" s="5"/>
      <c r="G639" s="5"/>
      <c r="H639" s="5"/>
      <c r="I639" s="5"/>
      <c r="J639" s="5"/>
      <c r="K639" s="5"/>
      <c r="L639" s="5"/>
      <c r="M639" s="5"/>
      <c r="N639" s="5"/>
      <c r="O639" s="5"/>
      <c r="P639" s="5"/>
      <c r="Q639" s="5"/>
      <c r="R639" s="5"/>
      <c r="S639" s="5"/>
      <c r="T639" s="5"/>
      <c r="U639" s="5"/>
      <c r="V639" s="57"/>
      <c r="W639" s="5"/>
      <c r="X639" s="5"/>
    </row>
    <row r="640" spans="1:24" x14ac:dyDescent="0.2">
      <c r="A640" s="5"/>
      <c r="B640" s="5"/>
      <c r="C640" s="5"/>
      <c r="D640" s="5"/>
      <c r="E640" s="5"/>
      <c r="F640" s="5"/>
      <c r="G640" s="5"/>
      <c r="H640" s="5"/>
      <c r="I640" s="5"/>
      <c r="J640" s="5"/>
      <c r="K640" s="5"/>
      <c r="L640" s="5"/>
      <c r="M640" s="5"/>
      <c r="N640" s="5"/>
      <c r="O640" s="5"/>
      <c r="P640" s="5"/>
      <c r="Q640" s="5"/>
      <c r="R640" s="5"/>
      <c r="S640" s="5"/>
      <c r="T640" s="5"/>
      <c r="U640" s="5"/>
      <c r="V640" s="57"/>
      <c r="W640" s="5"/>
      <c r="X640" s="5"/>
    </row>
    <row r="641" spans="1:24" x14ac:dyDescent="0.2">
      <c r="A641" s="5"/>
      <c r="B641" s="5"/>
      <c r="C641" s="5"/>
      <c r="D641" s="5"/>
      <c r="E641" s="5"/>
      <c r="F641" s="5"/>
      <c r="G641" s="5"/>
      <c r="H641" s="5"/>
      <c r="I641" s="5"/>
      <c r="J641" s="5"/>
      <c r="K641" s="5"/>
      <c r="L641" s="5"/>
      <c r="M641" s="5"/>
      <c r="N641" s="5"/>
      <c r="O641" s="5"/>
      <c r="P641" s="5"/>
      <c r="Q641" s="5"/>
      <c r="R641" s="5"/>
      <c r="S641" s="5"/>
      <c r="T641" s="5"/>
      <c r="U641" s="5"/>
      <c r="V641" s="57"/>
      <c r="W641" s="5"/>
      <c r="X641" s="5"/>
    </row>
    <row r="642" spans="1:24" x14ac:dyDescent="0.2">
      <c r="A642" s="5"/>
      <c r="B642" s="5"/>
      <c r="C642" s="5"/>
      <c r="D642" s="5"/>
      <c r="E642" s="5"/>
      <c r="F642" s="5"/>
      <c r="G642" s="5"/>
      <c r="H642" s="5"/>
      <c r="I642" s="5"/>
      <c r="J642" s="5"/>
      <c r="K642" s="5"/>
      <c r="L642" s="5"/>
      <c r="M642" s="5"/>
      <c r="N642" s="5"/>
      <c r="O642" s="5"/>
      <c r="P642" s="5"/>
      <c r="Q642" s="5"/>
      <c r="R642" s="5"/>
      <c r="S642" s="5"/>
      <c r="T642" s="5"/>
      <c r="U642" s="5"/>
      <c r="V642" s="57"/>
      <c r="W642" s="5"/>
      <c r="X642" s="5"/>
    </row>
    <row r="643" spans="1:24" x14ac:dyDescent="0.2">
      <c r="A643" s="5"/>
      <c r="B643" s="5"/>
      <c r="C643" s="5"/>
      <c r="D643" s="5"/>
      <c r="E643" s="5"/>
      <c r="F643" s="5"/>
      <c r="G643" s="5"/>
      <c r="H643" s="5"/>
      <c r="I643" s="5"/>
      <c r="J643" s="5"/>
      <c r="K643" s="5"/>
      <c r="L643" s="5"/>
      <c r="M643" s="5"/>
      <c r="N643" s="5"/>
      <c r="O643" s="5"/>
      <c r="P643" s="5"/>
      <c r="Q643" s="5"/>
      <c r="R643" s="5"/>
      <c r="S643" s="5"/>
      <c r="T643" s="5"/>
      <c r="U643" s="5"/>
      <c r="V643" s="57"/>
      <c r="W643" s="5"/>
      <c r="X643" s="5"/>
    </row>
    <row r="644" spans="1:24" x14ac:dyDescent="0.2">
      <c r="A644" s="5"/>
      <c r="B644" s="5"/>
      <c r="C644" s="5"/>
      <c r="D644" s="5"/>
      <c r="E644" s="5"/>
      <c r="F644" s="5"/>
      <c r="G644" s="5"/>
      <c r="H644" s="5"/>
      <c r="I644" s="5"/>
      <c r="J644" s="5"/>
      <c r="K644" s="5"/>
      <c r="L644" s="5"/>
      <c r="M644" s="5"/>
      <c r="N644" s="5"/>
      <c r="O644" s="5"/>
      <c r="P644" s="5"/>
      <c r="Q644" s="5"/>
      <c r="R644" s="5"/>
      <c r="S644" s="5"/>
      <c r="T644" s="5"/>
      <c r="U644" s="5"/>
      <c r="V644" s="57"/>
      <c r="W644" s="5"/>
      <c r="X644" s="5"/>
    </row>
    <row r="645" spans="1:24" x14ac:dyDescent="0.2">
      <c r="A645" s="5"/>
      <c r="B645" s="5"/>
      <c r="C645" s="5"/>
      <c r="D645" s="5"/>
      <c r="E645" s="5"/>
      <c r="F645" s="5"/>
      <c r="G645" s="5"/>
      <c r="H645" s="5"/>
      <c r="I645" s="5"/>
      <c r="J645" s="5"/>
      <c r="K645" s="5"/>
      <c r="L645" s="5"/>
      <c r="M645" s="5"/>
      <c r="N645" s="5"/>
      <c r="O645" s="5"/>
      <c r="P645" s="5"/>
      <c r="Q645" s="5"/>
      <c r="R645" s="5"/>
      <c r="S645" s="5"/>
      <c r="T645" s="5"/>
      <c r="U645" s="5"/>
      <c r="V645" s="57"/>
      <c r="W645" s="5"/>
      <c r="X645" s="5"/>
    </row>
    <row r="646" spans="1:24" x14ac:dyDescent="0.2">
      <c r="A646" s="5"/>
      <c r="B646" s="5"/>
      <c r="C646" s="5"/>
      <c r="D646" s="5"/>
      <c r="E646" s="5"/>
      <c r="F646" s="5"/>
      <c r="G646" s="5"/>
      <c r="H646" s="5"/>
      <c r="I646" s="5"/>
      <c r="J646" s="5"/>
      <c r="K646" s="5"/>
      <c r="L646" s="5"/>
      <c r="M646" s="5"/>
      <c r="N646" s="5"/>
      <c r="O646" s="5"/>
      <c r="P646" s="5"/>
      <c r="Q646" s="5"/>
      <c r="R646" s="5"/>
      <c r="S646" s="5"/>
      <c r="T646" s="5"/>
      <c r="U646" s="5"/>
      <c r="V646" s="57"/>
      <c r="W646" s="5"/>
      <c r="X646" s="5"/>
    </row>
    <row r="647" spans="1:24" x14ac:dyDescent="0.2">
      <c r="A647" s="5"/>
      <c r="B647" s="5"/>
      <c r="C647" s="5"/>
      <c r="D647" s="5"/>
      <c r="E647" s="5"/>
      <c r="F647" s="5"/>
      <c r="G647" s="5"/>
      <c r="H647" s="5"/>
      <c r="I647" s="5"/>
      <c r="J647" s="5"/>
      <c r="K647" s="5"/>
      <c r="L647" s="5"/>
      <c r="M647" s="5"/>
      <c r="N647" s="5"/>
      <c r="O647" s="5"/>
      <c r="P647" s="5"/>
      <c r="Q647" s="5"/>
      <c r="R647" s="5"/>
      <c r="S647" s="5"/>
      <c r="T647" s="5"/>
      <c r="U647" s="5"/>
      <c r="V647" s="57"/>
      <c r="W647" s="5"/>
      <c r="X647" s="5"/>
    </row>
    <row r="648" spans="1:24" x14ac:dyDescent="0.2">
      <c r="A648" s="5"/>
      <c r="B648" s="5"/>
      <c r="C648" s="5"/>
      <c r="D648" s="5"/>
      <c r="E648" s="5"/>
      <c r="F648" s="5"/>
      <c r="G648" s="5"/>
      <c r="H648" s="5"/>
      <c r="I648" s="5"/>
      <c r="J648" s="5"/>
      <c r="K648" s="5"/>
      <c r="L648" s="5"/>
      <c r="M648" s="5"/>
      <c r="N648" s="5"/>
      <c r="O648" s="5"/>
      <c r="P648" s="5"/>
      <c r="Q648" s="5"/>
      <c r="R648" s="5"/>
      <c r="S648" s="5"/>
      <c r="T648" s="5"/>
      <c r="U648" s="5"/>
      <c r="V648" s="57"/>
      <c r="W648" s="5"/>
      <c r="X648" s="5"/>
    </row>
    <row r="649" spans="1:24" x14ac:dyDescent="0.2">
      <c r="A649" s="5"/>
      <c r="B649" s="5"/>
      <c r="C649" s="5"/>
      <c r="D649" s="5"/>
      <c r="E649" s="5"/>
      <c r="F649" s="5"/>
      <c r="G649" s="5"/>
      <c r="H649" s="5"/>
      <c r="I649" s="5"/>
      <c r="J649" s="5"/>
      <c r="K649" s="5"/>
      <c r="L649" s="5"/>
      <c r="M649" s="5"/>
      <c r="N649" s="5"/>
      <c r="O649" s="5"/>
      <c r="P649" s="5"/>
      <c r="Q649" s="5"/>
      <c r="R649" s="5"/>
      <c r="S649" s="5"/>
      <c r="T649" s="5"/>
      <c r="U649" s="5"/>
      <c r="V649" s="57"/>
      <c r="W649" s="5"/>
      <c r="X649" s="5"/>
    </row>
    <row r="650" spans="1:24" x14ac:dyDescent="0.2">
      <c r="A650" s="5"/>
      <c r="B650" s="5"/>
      <c r="C650" s="5"/>
      <c r="D650" s="5"/>
      <c r="E650" s="5"/>
      <c r="F650" s="5"/>
      <c r="G650" s="5"/>
      <c r="H650" s="5"/>
      <c r="I650" s="5"/>
      <c r="J650" s="5"/>
      <c r="K650" s="5"/>
      <c r="L650" s="5"/>
      <c r="M650" s="5"/>
      <c r="N650" s="5"/>
      <c r="O650" s="5"/>
      <c r="P650" s="5"/>
      <c r="Q650" s="5"/>
      <c r="R650" s="5"/>
      <c r="S650" s="5"/>
      <c r="T650" s="5"/>
      <c r="U650" s="5"/>
      <c r="V650" s="57"/>
      <c r="W650" s="5"/>
      <c r="X650" s="5"/>
    </row>
    <row r="651" spans="1:24" x14ac:dyDescent="0.2">
      <c r="A651" s="5"/>
      <c r="B651" s="5"/>
      <c r="C651" s="5"/>
      <c r="D651" s="5"/>
      <c r="E651" s="5"/>
      <c r="F651" s="5"/>
      <c r="G651" s="5"/>
      <c r="H651" s="5"/>
      <c r="I651" s="5"/>
      <c r="J651" s="5"/>
      <c r="K651" s="5"/>
      <c r="L651" s="5"/>
      <c r="M651" s="5"/>
      <c r="N651" s="5"/>
      <c r="O651" s="5"/>
      <c r="P651" s="5"/>
      <c r="Q651" s="5"/>
      <c r="R651" s="5"/>
      <c r="S651" s="5"/>
      <c r="T651" s="5"/>
      <c r="U651" s="5"/>
      <c r="V651" s="57"/>
      <c r="W651" s="5"/>
      <c r="X651" s="5"/>
    </row>
    <row r="652" spans="1:24" x14ac:dyDescent="0.2">
      <c r="A652" s="5"/>
      <c r="B652" s="5"/>
      <c r="C652" s="5"/>
      <c r="D652" s="5"/>
      <c r="E652" s="5"/>
      <c r="F652" s="5"/>
      <c r="G652" s="5"/>
      <c r="H652" s="5"/>
      <c r="I652" s="5"/>
      <c r="J652" s="5"/>
      <c r="K652" s="5"/>
      <c r="L652" s="5"/>
      <c r="M652" s="5"/>
      <c r="N652" s="5"/>
      <c r="O652" s="5"/>
      <c r="P652" s="5"/>
      <c r="Q652" s="5"/>
      <c r="R652" s="5"/>
      <c r="S652" s="5"/>
      <c r="T652" s="5"/>
      <c r="U652" s="5"/>
      <c r="V652" s="57"/>
      <c r="W652" s="5"/>
      <c r="X652" s="5"/>
    </row>
    <row r="653" spans="1:24" x14ac:dyDescent="0.2">
      <c r="A653" s="5"/>
      <c r="B653" s="5"/>
      <c r="C653" s="5"/>
      <c r="D653" s="5"/>
      <c r="E653" s="5"/>
      <c r="F653" s="5"/>
      <c r="G653" s="5"/>
      <c r="H653" s="5"/>
      <c r="I653" s="5"/>
      <c r="J653" s="5"/>
      <c r="K653" s="5"/>
      <c r="L653" s="5"/>
      <c r="M653" s="5"/>
      <c r="N653" s="5"/>
      <c r="O653" s="5"/>
      <c r="P653" s="5"/>
      <c r="Q653" s="5"/>
      <c r="R653" s="5"/>
      <c r="S653" s="5"/>
      <c r="T653" s="5"/>
      <c r="U653" s="5"/>
      <c r="V653" s="57"/>
      <c r="W653" s="5"/>
      <c r="X653" s="5"/>
    </row>
    <row r="654" spans="1:24" x14ac:dyDescent="0.2">
      <c r="A654" s="5"/>
      <c r="B654" s="5"/>
      <c r="C654" s="5"/>
      <c r="D654" s="5"/>
      <c r="E654" s="5"/>
      <c r="F654" s="5"/>
      <c r="G654" s="5"/>
      <c r="H654" s="5"/>
      <c r="I654" s="5"/>
      <c r="J654" s="5"/>
      <c r="K654" s="5"/>
      <c r="L654" s="5"/>
      <c r="M654" s="5"/>
      <c r="N654" s="5"/>
      <c r="O654" s="5"/>
      <c r="P654" s="5"/>
      <c r="Q654" s="5"/>
      <c r="R654" s="5"/>
      <c r="S654" s="5"/>
      <c r="T654" s="5"/>
      <c r="U654" s="5"/>
      <c r="V654" s="57"/>
      <c r="W654" s="5"/>
      <c r="X654" s="5"/>
    </row>
    <row r="655" spans="1:24" x14ac:dyDescent="0.2">
      <c r="A655" s="5"/>
      <c r="B655" s="5"/>
      <c r="C655" s="5"/>
      <c r="D655" s="5"/>
      <c r="E655" s="5"/>
      <c r="F655" s="5"/>
      <c r="G655" s="5"/>
      <c r="H655" s="5"/>
      <c r="I655" s="5"/>
      <c r="J655" s="5"/>
      <c r="K655" s="5"/>
      <c r="L655" s="5"/>
      <c r="M655" s="5"/>
      <c r="N655" s="5"/>
      <c r="O655" s="5"/>
      <c r="P655" s="5"/>
      <c r="Q655" s="5"/>
      <c r="R655" s="5"/>
      <c r="S655" s="5"/>
      <c r="T655" s="5"/>
      <c r="U655" s="5"/>
      <c r="V655" s="57"/>
      <c r="W655" s="5"/>
      <c r="X655" s="5"/>
    </row>
    <row r="656" spans="1:24" x14ac:dyDescent="0.2">
      <c r="A656" s="5"/>
      <c r="B656" s="5"/>
      <c r="C656" s="5"/>
      <c r="D656" s="5"/>
      <c r="E656" s="5"/>
      <c r="F656" s="5"/>
      <c r="G656" s="5"/>
      <c r="H656" s="5"/>
      <c r="I656" s="5"/>
      <c r="J656" s="5"/>
      <c r="K656" s="5"/>
      <c r="L656" s="5"/>
      <c r="M656" s="5"/>
      <c r="N656" s="5"/>
      <c r="O656" s="5"/>
      <c r="P656" s="5"/>
      <c r="Q656" s="5"/>
      <c r="R656" s="5"/>
      <c r="S656" s="5"/>
      <c r="T656" s="5"/>
      <c r="U656" s="5"/>
      <c r="V656" s="57"/>
      <c r="W656" s="5"/>
      <c r="X656" s="5"/>
    </row>
    <row r="657" spans="1:24" x14ac:dyDescent="0.2">
      <c r="A657" s="5"/>
      <c r="B657" s="5"/>
      <c r="C657" s="5"/>
      <c r="D657" s="5"/>
      <c r="E657" s="5"/>
      <c r="F657" s="5"/>
      <c r="G657" s="5"/>
      <c r="H657" s="5"/>
      <c r="I657" s="5"/>
      <c r="J657" s="5"/>
      <c r="K657" s="5"/>
      <c r="L657" s="5"/>
      <c r="M657" s="5"/>
      <c r="N657" s="5"/>
      <c r="O657" s="5"/>
      <c r="P657" s="5"/>
      <c r="Q657" s="5"/>
      <c r="R657" s="5"/>
      <c r="S657" s="5"/>
      <c r="T657" s="5"/>
      <c r="U657" s="5"/>
      <c r="V657" s="57"/>
      <c r="W657" s="5"/>
      <c r="X657" s="5"/>
    </row>
    <row r="658" spans="1:24" x14ac:dyDescent="0.2">
      <c r="A658" s="5"/>
      <c r="B658" s="5"/>
      <c r="C658" s="5"/>
      <c r="D658" s="5"/>
      <c r="E658" s="5"/>
      <c r="F658" s="5"/>
      <c r="G658" s="5"/>
      <c r="H658" s="5"/>
      <c r="I658" s="5"/>
      <c r="J658" s="5"/>
      <c r="K658" s="5"/>
      <c r="L658" s="5"/>
      <c r="M658" s="5"/>
      <c r="N658" s="5"/>
      <c r="O658" s="5"/>
      <c r="P658" s="5"/>
      <c r="Q658" s="5"/>
      <c r="R658" s="5"/>
      <c r="S658" s="5"/>
      <c r="T658" s="5"/>
      <c r="U658" s="5"/>
      <c r="V658" s="57"/>
      <c r="W658" s="5"/>
      <c r="X658" s="5"/>
    </row>
    <row r="659" spans="1:24" x14ac:dyDescent="0.2">
      <c r="A659" s="5"/>
      <c r="B659" s="5"/>
      <c r="C659" s="5"/>
      <c r="D659" s="5"/>
      <c r="E659" s="5"/>
      <c r="F659" s="5"/>
      <c r="G659" s="5"/>
      <c r="H659" s="5"/>
      <c r="I659" s="5"/>
      <c r="J659" s="5"/>
      <c r="K659" s="5"/>
      <c r="L659" s="5"/>
      <c r="M659" s="5"/>
      <c r="N659" s="5"/>
      <c r="O659" s="5"/>
      <c r="P659" s="5"/>
      <c r="Q659" s="5"/>
      <c r="R659" s="5"/>
      <c r="S659" s="5"/>
      <c r="T659" s="5"/>
      <c r="U659" s="5"/>
      <c r="V659" s="57"/>
      <c r="W659" s="5"/>
      <c r="X659" s="5"/>
    </row>
    <row r="660" spans="1:24" x14ac:dyDescent="0.2">
      <c r="A660" s="5"/>
      <c r="B660" s="5"/>
      <c r="C660" s="5"/>
      <c r="D660" s="5"/>
      <c r="E660" s="5"/>
      <c r="F660" s="5"/>
      <c r="G660" s="5"/>
      <c r="H660" s="5"/>
      <c r="I660" s="5"/>
      <c r="J660" s="5"/>
      <c r="K660" s="5"/>
      <c r="L660" s="5"/>
      <c r="M660" s="5"/>
      <c r="N660" s="5"/>
      <c r="O660" s="5"/>
      <c r="P660" s="5"/>
      <c r="Q660" s="5"/>
      <c r="R660" s="5"/>
      <c r="S660" s="5"/>
      <c r="T660" s="5"/>
      <c r="U660" s="5"/>
      <c r="V660" s="57"/>
      <c r="W660" s="5"/>
      <c r="X660" s="5"/>
    </row>
    <row r="661" spans="1:24" x14ac:dyDescent="0.2">
      <c r="A661" s="5"/>
      <c r="B661" s="5"/>
      <c r="C661" s="5"/>
      <c r="D661" s="5"/>
      <c r="E661" s="5"/>
      <c r="F661" s="5"/>
      <c r="G661" s="5"/>
      <c r="H661" s="5"/>
      <c r="I661" s="5"/>
      <c r="J661" s="5"/>
      <c r="K661" s="5"/>
      <c r="L661" s="5"/>
      <c r="M661" s="5"/>
      <c r="N661" s="5"/>
      <c r="O661" s="5"/>
      <c r="P661" s="5"/>
      <c r="Q661" s="5"/>
      <c r="R661" s="5"/>
      <c r="S661" s="5"/>
      <c r="T661" s="5"/>
      <c r="U661" s="5"/>
      <c r="V661" s="57"/>
      <c r="W661" s="5"/>
      <c r="X661" s="5"/>
    </row>
    <row r="662" spans="1:24" x14ac:dyDescent="0.2">
      <c r="A662" s="5"/>
      <c r="B662" s="5"/>
      <c r="C662" s="5"/>
      <c r="D662" s="5"/>
      <c r="E662" s="5"/>
      <c r="F662" s="5"/>
      <c r="G662" s="5"/>
      <c r="H662" s="5"/>
      <c r="I662" s="5"/>
      <c r="J662" s="5"/>
      <c r="K662" s="5"/>
      <c r="L662" s="5"/>
      <c r="M662" s="5"/>
      <c r="N662" s="5"/>
      <c r="O662" s="5"/>
      <c r="P662" s="5"/>
      <c r="Q662" s="5"/>
      <c r="R662" s="5"/>
      <c r="S662" s="5"/>
      <c r="T662" s="5"/>
      <c r="U662" s="5"/>
      <c r="V662" s="57"/>
      <c r="W662" s="5"/>
      <c r="X662" s="5"/>
    </row>
    <row r="663" spans="1:24" x14ac:dyDescent="0.2">
      <c r="A663" s="5"/>
      <c r="B663" s="5"/>
      <c r="C663" s="5"/>
      <c r="D663" s="5"/>
      <c r="E663" s="5"/>
      <c r="F663" s="5"/>
      <c r="G663" s="5"/>
      <c r="H663" s="5"/>
      <c r="I663" s="5"/>
      <c r="J663" s="5"/>
      <c r="K663" s="5"/>
      <c r="L663" s="5"/>
      <c r="M663" s="5"/>
      <c r="N663" s="5"/>
      <c r="O663" s="5"/>
      <c r="P663" s="5"/>
      <c r="Q663" s="5"/>
      <c r="R663" s="5"/>
      <c r="S663" s="5"/>
      <c r="T663" s="5"/>
      <c r="U663" s="5"/>
      <c r="V663" s="57"/>
      <c r="W663" s="5"/>
      <c r="X663" s="5"/>
    </row>
    <row r="664" spans="1:24" x14ac:dyDescent="0.2">
      <c r="A664" s="5"/>
      <c r="B664" s="5"/>
      <c r="C664" s="5"/>
      <c r="D664" s="5"/>
      <c r="E664" s="5"/>
      <c r="F664" s="5"/>
      <c r="G664" s="5"/>
      <c r="H664" s="5"/>
      <c r="I664" s="5"/>
      <c r="J664" s="5"/>
      <c r="K664" s="5"/>
      <c r="L664" s="5"/>
      <c r="M664" s="5"/>
      <c r="N664" s="5"/>
      <c r="O664" s="5"/>
      <c r="P664" s="5"/>
      <c r="Q664" s="5"/>
      <c r="R664" s="5"/>
      <c r="S664" s="5"/>
      <c r="T664" s="5"/>
      <c r="U664" s="5"/>
      <c r="V664" s="57"/>
      <c r="W664" s="5"/>
      <c r="X664" s="5"/>
    </row>
    <row r="665" spans="1:24" x14ac:dyDescent="0.2">
      <c r="A665" s="5"/>
      <c r="B665" s="5"/>
      <c r="C665" s="5"/>
      <c r="D665" s="5"/>
      <c r="E665" s="5"/>
      <c r="F665" s="5"/>
      <c r="G665" s="5"/>
      <c r="H665" s="5"/>
      <c r="I665" s="5"/>
      <c r="J665" s="5"/>
      <c r="K665" s="5"/>
      <c r="L665" s="5"/>
      <c r="M665" s="5"/>
      <c r="N665" s="5"/>
      <c r="O665" s="5"/>
      <c r="P665" s="5"/>
      <c r="Q665" s="5"/>
      <c r="R665" s="5"/>
      <c r="S665" s="5"/>
      <c r="T665" s="5"/>
      <c r="U665" s="5"/>
      <c r="V665" s="57"/>
      <c r="W665" s="5"/>
      <c r="X665" s="5"/>
    </row>
    <row r="666" spans="1:24" x14ac:dyDescent="0.2">
      <c r="A666" s="5"/>
      <c r="B666" s="5"/>
      <c r="C666" s="5"/>
      <c r="D666" s="5"/>
      <c r="E666" s="5"/>
      <c r="F666" s="5"/>
      <c r="G666" s="5"/>
      <c r="H666" s="5"/>
      <c r="I666" s="5"/>
      <c r="J666" s="5"/>
      <c r="K666" s="5"/>
      <c r="L666" s="5"/>
      <c r="M666" s="5"/>
      <c r="N666" s="5"/>
      <c r="O666" s="5"/>
      <c r="P666" s="5"/>
      <c r="Q666" s="5"/>
      <c r="R666" s="5"/>
      <c r="S666" s="5"/>
      <c r="T666" s="5"/>
      <c r="U666" s="5"/>
      <c r="V666" s="57"/>
      <c r="W666" s="5"/>
      <c r="X666" s="5"/>
    </row>
    <row r="667" spans="1:24" x14ac:dyDescent="0.2">
      <c r="A667" s="5"/>
      <c r="B667" s="5"/>
      <c r="C667" s="5"/>
      <c r="D667" s="5"/>
      <c r="E667" s="5"/>
      <c r="F667" s="5"/>
      <c r="G667" s="5"/>
      <c r="H667" s="5"/>
      <c r="I667" s="5"/>
      <c r="J667" s="5"/>
      <c r="K667" s="5"/>
      <c r="L667" s="5"/>
      <c r="M667" s="5"/>
      <c r="N667" s="5"/>
      <c r="O667" s="5"/>
      <c r="P667" s="5"/>
      <c r="Q667" s="5"/>
      <c r="R667" s="5"/>
      <c r="S667" s="5"/>
      <c r="T667" s="5"/>
      <c r="U667" s="5"/>
      <c r="V667" s="57"/>
      <c r="W667" s="5"/>
      <c r="X667" s="5"/>
    </row>
    <row r="668" spans="1:24" x14ac:dyDescent="0.2">
      <c r="A668" s="5"/>
      <c r="B668" s="5"/>
      <c r="C668" s="5"/>
      <c r="D668" s="5"/>
      <c r="E668" s="5"/>
      <c r="F668" s="5"/>
      <c r="G668" s="5"/>
      <c r="H668" s="5"/>
      <c r="I668" s="5"/>
      <c r="J668" s="5"/>
      <c r="K668" s="5"/>
      <c r="L668" s="5"/>
      <c r="M668" s="5"/>
      <c r="N668" s="5"/>
      <c r="O668" s="5"/>
      <c r="P668" s="5"/>
      <c r="Q668" s="5"/>
      <c r="R668" s="5"/>
      <c r="S668" s="5"/>
      <c r="T668" s="5"/>
      <c r="U668" s="5"/>
      <c r="V668" s="57"/>
      <c r="W668" s="5"/>
      <c r="X668" s="5"/>
    </row>
    <row r="669" spans="1:24" x14ac:dyDescent="0.2">
      <c r="A669" s="5"/>
      <c r="B669" s="5"/>
      <c r="C669" s="5"/>
      <c r="D669" s="5"/>
      <c r="E669" s="5"/>
      <c r="F669" s="5"/>
      <c r="G669" s="5"/>
      <c r="H669" s="5"/>
      <c r="I669" s="5"/>
      <c r="J669" s="5"/>
      <c r="K669" s="5"/>
      <c r="L669" s="5"/>
      <c r="M669" s="5"/>
      <c r="N669" s="5"/>
      <c r="O669" s="5"/>
      <c r="P669" s="5"/>
      <c r="Q669" s="5"/>
      <c r="R669" s="5"/>
      <c r="S669" s="5"/>
      <c r="T669" s="5"/>
      <c r="U669" s="5"/>
      <c r="V669" s="57"/>
      <c r="W669" s="5"/>
      <c r="X669" s="5"/>
    </row>
    <row r="670" spans="1:24" x14ac:dyDescent="0.2">
      <c r="A670" s="5"/>
      <c r="B670" s="5"/>
      <c r="C670" s="5"/>
      <c r="D670" s="5"/>
      <c r="E670" s="5"/>
      <c r="F670" s="5"/>
      <c r="G670" s="5"/>
      <c r="H670" s="5"/>
      <c r="I670" s="5"/>
      <c r="J670" s="5"/>
      <c r="K670" s="5"/>
      <c r="L670" s="5"/>
      <c r="M670" s="5"/>
      <c r="N670" s="5"/>
      <c r="O670" s="5"/>
      <c r="P670" s="5"/>
      <c r="Q670" s="5"/>
      <c r="R670" s="5"/>
      <c r="S670" s="5"/>
      <c r="T670" s="5"/>
      <c r="U670" s="5"/>
      <c r="V670" s="57"/>
      <c r="W670" s="5"/>
      <c r="X670" s="5"/>
    </row>
    <row r="671" spans="1:24" x14ac:dyDescent="0.2">
      <c r="A671" s="5"/>
      <c r="B671" s="5"/>
      <c r="C671" s="5"/>
      <c r="D671" s="5"/>
      <c r="E671" s="5"/>
      <c r="F671" s="5"/>
      <c r="G671" s="5"/>
      <c r="H671" s="5"/>
      <c r="I671" s="5"/>
      <c r="J671" s="5"/>
      <c r="K671" s="5"/>
      <c r="L671" s="5"/>
      <c r="M671" s="5"/>
      <c r="N671" s="5"/>
      <c r="O671" s="5"/>
      <c r="P671" s="5"/>
      <c r="Q671" s="5"/>
      <c r="R671" s="5"/>
      <c r="S671" s="5"/>
      <c r="T671" s="5"/>
      <c r="U671" s="5"/>
      <c r="V671" s="57"/>
      <c r="W671" s="5"/>
      <c r="X671" s="5"/>
    </row>
    <row r="672" spans="1:24" x14ac:dyDescent="0.2">
      <c r="A672" s="5"/>
      <c r="B672" s="5"/>
      <c r="C672" s="5"/>
      <c r="D672" s="5"/>
      <c r="E672" s="5"/>
      <c r="F672" s="5"/>
      <c r="G672" s="5"/>
      <c r="H672" s="5"/>
      <c r="I672" s="5"/>
      <c r="J672" s="5"/>
      <c r="K672" s="5"/>
      <c r="L672" s="5"/>
      <c r="M672" s="5"/>
      <c r="N672" s="5"/>
      <c r="O672" s="5"/>
      <c r="P672" s="5"/>
      <c r="Q672" s="5"/>
      <c r="R672" s="5"/>
      <c r="S672" s="5"/>
      <c r="T672" s="5"/>
      <c r="U672" s="5"/>
      <c r="V672" s="57"/>
      <c r="W672" s="5"/>
      <c r="X672" s="5"/>
    </row>
    <row r="673" spans="1:24" x14ac:dyDescent="0.2">
      <c r="A673" s="5"/>
      <c r="B673" s="5"/>
      <c r="C673" s="5"/>
      <c r="D673" s="5"/>
      <c r="E673" s="5"/>
      <c r="F673" s="5"/>
      <c r="G673" s="5"/>
      <c r="H673" s="5"/>
      <c r="I673" s="5"/>
      <c r="J673" s="5"/>
      <c r="K673" s="5"/>
      <c r="L673" s="5"/>
      <c r="M673" s="5"/>
      <c r="N673" s="5"/>
      <c r="O673" s="5"/>
      <c r="P673" s="5"/>
      <c r="Q673" s="5"/>
      <c r="R673" s="5"/>
      <c r="S673" s="5"/>
      <c r="T673" s="5"/>
      <c r="U673" s="5"/>
      <c r="V673" s="57"/>
      <c r="W673" s="5"/>
      <c r="X673" s="5"/>
    </row>
    <row r="674" spans="1:24" x14ac:dyDescent="0.2">
      <c r="A674" s="5"/>
      <c r="B674" s="5"/>
      <c r="C674" s="5"/>
      <c r="D674" s="5"/>
      <c r="E674" s="5"/>
      <c r="F674" s="5"/>
      <c r="G674" s="5"/>
      <c r="H674" s="5"/>
      <c r="I674" s="5"/>
      <c r="J674" s="5"/>
      <c r="K674" s="5"/>
      <c r="L674" s="5"/>
      <c r="M674" s="5"/>
      <c r="N674" s="5"/>
      <c r="O674" s="5"/>
      <c r="P674" s="5"/>
      <c r="Q674" s="5"/>
      <c r="R674" s="5"/>
      <c r="S674" s="5"/>
      <c r="T674" s="5"/>
      <c r="U674" s="5"/>
      <c r="V674" s="57"/>
      <c r="W674" s="5"/>
      <c r="X674" s="5"/>
    </row>
    <row r="675" spans="1:24" x14ac:dyDescent="0.2">
      <c r="A675" s="5"/>
      <c r="B675" s="5"/>
      <c r="C675" s="5"/>
      <c r="D675" s="5"/>
      <c r="E675" s="5"/>
      <c r="F675" s="5"/>
      <c r="G675" s="5"/>
      <c r="H675" s="5"/>
      <c r="I675" s="5"/>
      <c r="J675" s="5"/>
      <c r="K675" s="5"/>
      <c r="L675" s="5"/>
      <c r="M675" s="5"/>
      <c r="N675" s="5"/>
      <c r="O675" s="5"/>
      <c r="P675" s="5"/>
      <c r="Q675" s="5"/>
      <c r="R675" s="5"/>
      <c r="S675" s="5"/>
      <c r="T675" s="5"/>
      <c r="U675" s="5"/>
      <c r="V675" s="57"/>
      <c r="W675" s="5"/>
      <c r="X675" s="5"/>
    </row>
    <row r="676" spans="1:24" x14ac:dyDescent="0.2">
      <c r="A676" s="5"/>
      <c r="B676" s="5"/>
      <c r="C676" s="5"/>
      <c r="D676" s="5"/>
      <c r="E676" s="5"/>
      <c r="F676" s="5"/>
      <c r="G676" s="5"/>
      <c r="H676" s="5"/>
      <c r="I676" s="5"/>
      <c r="J676" s="5"/>
      <c r="K676" s="5"/>
      <c r="L676" s="5"/>
      <c r="M676" s="5"/>
      <c r="N676" s="5"/>
      <c r="O676" s="5"/>
      <c r="P676" s="5"/>
      <c r="Q676" s="5"/>
      <c r="R676" s="5"/>
      <c r="S676" s="5"/>
      <c r="T676" s="5"/>
      <c r="U676" s="5"/>
      <c r="V676" s="57"/>
      <c r="W676" s="5"/>
      <c r="X676" s="5"/>
    </row>
    <row r="677" spans="1:24" x14ac:dyDescent="0.2">
      <c r="A677" s="5"/>
      <c r="B677" s="5"/>
      <c r="C677" s="5"/>
      <c r="D677" s="5"/>
      <c r="E677" s="5"/>
      <c r="F677" s="5"/>
      <c r="G677" s="5"/>
      <c r="H677" s="5"/>
      <c r="I677" s="5"/>
      <c r="J677" s="5"/>
      <c r="K677" s="5"/>
      <c r="L677" s="5"/>
      <c r="M677" s="5"/>
      <c r="N677" s="5"/>
      <c r="O677" s="5"/>
      <c r="P677" s="5"/>
      <c r="Q677" s="5"/>
      <c r="R677" s="5"/>
      <c r="S677" s="5"/>
      <c r="T677" s="5"/>
      <c r="U677" s="5"/>
      <c r="V677" s="57"/>
      <c r="W677" s="5"/>
      <c r="X677" s="5"/>
    </row>
    <row r="678" spans="1:24" x14ac:dyDescent="0.2">
      <c r="A678" s="5"/>
      <c r="B678" s="5"/>
      <c r="C678" s="5"/>
      <c r="D678" s="5"/>
      <c r="E678" s="5"/>
      <c r="F678" s="5"/>
      <c r="G678" s="5"/>
      <c r="H678" s="5"/>
      <c r="I678" s="5"/>
      <c r="J678" s="5"/>
      <c r="K678" s="5"/>
      <c r="L678" s="5"/>
      <c r="M678" s="5"/>
      <c r="N678" s="5"/>
      <c r="O678" s="5"/>
      <c r="P678" s="5"/>
      <c r="Q678" s="5"/>
      <c r="R678" s="5"/>
      <c r="S678" s="5"/>
      <c r="T678" s="5"/>
      <c r="U678" s="5"/>
      <c r="V678" s="57"/>
      <c r="W678" s="5"/>
      <c r="X678" s="5"/>
    </row>
    <row r="679" spans="1:24" x14ac:dyDescent="0.2">
      <c r="A679" s="5"/>
      <c r="B679" s="5"/>
      <c r="C679" s="5"/>
      <c r="D679" s="5"/>
      <c r="E679" s="5"/>
      <c r="F679" s="5"/>
      <c r="G679" s="5"/>
      <c r="H679" s="5"/>
      <c r="I679" s="5"/>
      <c r="J679" s="5"/>
      <c r="K679" s="5"/>
      <c r="L679" s="5"/>
      <c r="M679" s="5"/>
      <c r="N679" s="5"/>
      <c r="O679" s="5"/>
      <c r="P679" s="5"/>
      <c r="Q679" s="5"/>
      <c r="R679" s="5"/>
      <c r="S679" s="5"/>
      <c r="T679" s="5"/>
      <c r="U679" s="5"/>
      <c r="V679" s="57"/>
      <c r="W679" s="5"/>
      <c r="X679" s="5"/>
    </row>
    <row r="680" spans="1:24" x14ac:dyDescent="0.2">
      <c r="A680" s="5"/>
      <c r="B680" s="5"/>
      <c r="C680" s="5"/>
      <c r="D680" s="5"/>
      <c r="E680" s="5"/>
      <c r="F680" s="5"/>
      <c r="G680" s="5"/>
      <c r="H680" s="5"/>
      <c r="I680" s="5"/>
      <c r="J680" s="5"/>
      <c r="K680" s="5"/>
      <c r="L680" s="5"/>
      <c r="M680" s="5"/>
      <c r="N680" s="5"/>
      <c r="O680" s="5"/>
      <c r="P680" s="5"/>
      <c r="Q680" s="5"/>
      <c r="R680" s="5"/>
      <c r="S680" s="5"/>
      <c r="T680" s="5"/>
      <c r="U680" s="5"/>
      <c r="V680" s="57"/>
      <c r="W680" s="5"/>
      <c r="X680" s="5"/>
    </row>
    <row r="681" spans="1:24" x14ac:dyDescent="0.2">
      <c r="A681" s="5"/>
      <c r="B681" s="5"/>
      <c r="C681" s="5"/>
      <c r="D681" s="5"/>
      <c r="E681" s="5"/>
      <c r="F681" s="5"/>
      <c r="G681" s="5"/>
      <c r="H681" s="5"/>
      <c r="I681" s="5"/>
      <c r="J681" s="5"/>
      <c r="K681" s="5"/>
      <c r="L681" s="5"/>
      <c r="M681" s="5"/>
      <c r="N681" s="5"/>
      <c r="O681" s="5"/>
      <c r="P681" s="5"/>
      <c r="Q681" s="5"/>
      <c r="R681" s="5"/>
      <c r="S681" s="5"/>
      <c r="T681" s="5"/>
      <c r="U681" s="5"/>
      <c r="V681" s="57"/>
      <c r="W681" s="5"/>
      <c r="X681" s="5"/>
    </row>
    <row r="682" spans="1:24" x14ac:dyDescent="0.2">
      <c r="A682" s="5"/>
      <c r="B682" s="5"/>
      <c r="C682" s="5"/>
      <c r="D682" s="5"/>
      <c r="E682" s="5"/>
      <c r="F682" s="5"/>
      <c r="G682" s="5"/>
      <c r="H682" s="5"/>
      <c r="I682" s="5"/>
      <c r="J682" s="5"/>
      <c r="K682" s="5"/>
      <c r="L682" s="5"/>
      <c r="M682" s="5"/>
      <c r="N682" s="5"/>
      <c r="O682" s="5"/>
      <c r="P682" s="5"/>
      <c r="Q682" s="5"/>
      <c r="R682" s="5"/>
      <c r="S682" s="5"/>
      <c r="T682" s="5"/>
      <c r="U682" s="5"/>
      <c r="V682" s="57"/>
      <c r="W682" s="5"/>
      <c r="X682" s="5"/>
    </row>
    <row r="683" spans="1:24" x14ac:dyDescent="0.2">
      <c r="A683" s="5"/>
      <c r="B683" s="5"/>
      <c r="C683" s="5"/>
      <c r="D683" s="5"/>
      <c r="E683" s="5"/>
      <c r="F683" s="5"/>
      <c r="G683" s="5"/>
      <c r="H683" s="5"/>
      <c r="I683" s="5"/>
      <c r="J683" s="5"/>
      <c r="K683" s="5"/>
      <c r="L683" s="5"/>
      <c r="M683" s="5"/>
      <c r="N683" s="5"/>
      <c r="O683" s="5"/>
      <c r="P683" s="5"/>
      <c r="Q683" s="5"/>
      <c r="R683" s="5"/>
      <c r="S683" s="5"/>
      <c r="T683" s="5"/>
      <c r="U683" s="5"/>
      <c r="V683" s="57"/>
      <c r="W683" s="5"/>
      <c r="X683" s="5"/>
    </row>
    <row r="684" spans="1:24" x14ac:dyDescent="0.2">
      <c r="A684" s="5"/>
      <c r="B684" s="5"/>
      <c r="C684" s="5"/>
      <c r="D684" s="5"/>
      <c r="E684" s="5"/>
      <c r="F684" s="5"/>
      <c r="G684" s="5"/>
      <c r="H684" s="5"/>
      <c r="I684" s="5"/>
      <c r="J684" s="5"/>
      <c r="K684" s="5"/>
      <c r="L684" s="5"/>
      <c r="M684" s="5"/>
      <c r="N684" s="5"/>
      <c r="O684" s="5"/>
      <c r="P684" s="5"/>
      <c r="Q684" s="5"/>
      <c r="R684" s="5"/>
      <c r="S684" s="5"/>
      <c r="T684" s="5"/>
      <c r="U684" s="5"/>
      <c r="V684" s="57"/>
      <c r="W684" s="5"/>
      <c r="X684" s="5"/>
    </row>
    <row r="685" spans="1:24" x14ac:dyDescent="0.2">
      <c r="A685" s="5"/>
      <c r="B685" s="5"/>
      <c r="C685" s="5"/>
      <c r="D685" s="5"/>
      <c r="E685" s="5"/>
      <c r="F685" s="5"/>
      <c r="G685" s="5"/>
      <c r="H685" s="5"/>
      <c r="I685" s="5"/>
      <c r="J685" s="5"/>
      <c r="K685" s="5"/>
      <c r="L685" s="5"/>
      <c r="M685" s="5"/>
      <c r="N685" s="5"/>
      <c r="O685" s="5"/>
      <c r="P685" s="5"/>
      <c r="Q685" s="5"/>
      <c r="R685" s="5"/>
      <c r="S685" s="5"/>
      <c r="T685" s="5"/>
      <c r="U685" s="5"/>
      <c r="V685" s="57"/>
      <c r="W685" s="5"/>
      <c r="X685" s="5"/>
    </row>
    <row r="686" spans="1:24" x14ac:dyDescent="0.2">
      <c r="A686" s="5"/>
      <c r="B686" s="5"/>
      <c r="C686" s="5"/>
      <c r="D686" s="5"/>
      <c r="E686" s="5"/>
      <c r="F686" s="5"/>
      <c r="G686" s="5"/>
      <c r="H686" s="5"/>
      <c r="I686" s="5"/>
      <c r="J686" s="5"/>
      <c r="K686" s="5"/>
      <c r="L686" s="5"/>
      <c r="M686" s="5"/>
      <c r="N686" s="5"/>
      <c r="O686" s="5"/>
      <c r="P686" s="5"/>
      <c r="Q686" s="5"/>
      <c r="R686" s="5"/>
      <c r="S686" s="5"/>
      <c r="T686" s="5"/>
      <c r="U686" s="5"/>
      <c r="V686" s="57"/>
      <c r="W686" s="5"/>
      <c r="X686" s="5"/>
    </row>
    <row r="687" spans="1:24" x14ac:dyDescent="0.2">
      <c r="A687" s="5"/>
      <c r="B687" s="5"/>
      <c r="C687" s="5"/>
      <c r="D687" s="5"/>
      <c r="E687" s="5"/>
      <c r="F687" s="5"/>
      <c r="G687" s="5"/>
      <c r="H687" s="5"/>
      <c r="I687" s="5"/>
      <c r="J687" s="5"/>
      <c r="K687" s="5"/>
      <c r="L687" s="5"/>
      <c r="M687" s="5"/>
      <c r="N687" s="5"/>
      <c r="O687" s="5"/>
      <c r="P687" s="5"/>
      <c r="Q687" s="5"/>
      <c r="R687" s="5"/>
      <c r="S687" s="5"/>
      <c r="T687" s="5"/>
      <c r="U687" s="5"/>
      <c r="V687" s="57"/>
      <c r="W687" s="5"/>
      <c r="X687" s="5"/>
    </row>
    <row r="688" spans="1:24" x14ac:dyDescent="0.2">
      <c r="A688" s="5"/>
      <c r="B688" s="5"/>
      <c r="C688" s="5"/>
      <c r="D688" s="5"/>
      <c r="E688" s="5"/>
      <c r="F688" s="5"/>
      <c r="G688" s="5"/>
      <c r="H688" s="5"/>
      <c r="I688" s="5"/>
      <c r="J688" s="5"/>
      <c r="K688" s="5"/>
      <c r="L688" s="5"/>
      <c r="M688" s="5"/>
      <c r="N688" s="5"/>
      <c r="O688" s="5"/>
      <c r="P688" s="5"/>
      <c r="Q688" s="5"/>
      <c r="R688" s="5"/>
      <c r="S688" s="5"/>
      <c r="T688" s="5"/>
      <c r="U688" s="5"/>
      <c r="V688" s="57"/>
      <c r="W688" s="5"/>
      <c r="X688" s="5"/>
    </row>
    <row r="689" spans="1:24" x14ac:dyDescent="0.2">
      <c r="A689" s="5"/>
      <c r="B689" s="5"/>
      <c r="C689" s="5"/>
      <c r="D689" s="5"/>
      <c r="E689" s="5"/>
      <c r="F689" s="5"/>
      <c r="G689" s="5"/>
      <c r="H689" s="5"/>
      <c r="I689" s="5"/>
      <c r="J689" s="5"/>
      <c r="K689" s="5"/>
      <c r="L689" s="5"/>
      <c r="M689" s="5"/>
      <c r="N689" s="5"/>
      <c r="O689" s="5"/>
      <c r="P689" s="5"/>
      <c r="Q689" s="5"/>
      <c r="R689" s="5"/>
      <c r="S689" s="5"/>
      <c r="T689" s="5"/>
      <c r="U689" s="5"/>
      <c r="V689" s="57"/>
      <c r="W689" s="5"/>
      <c r="X689" s="5"/>
    </row>
    <row r="690" spans="1:24" x14ac:dyDescent="0.2">
      <c r="A690" s="5"/>
      <c r="B690" s="5"/>
      <c r="C690" s="5"/>
      <c r="D690" s="5"/>
      <c r="E690" s="5"/>
      <c r="F690" s="5"/>
      <c r="G690" s="5"/>
      <c r="H690" s="5"/>
      <c r="I690" s="5"/>
      <c r="J690" s="5"/>
      <c r="K690" s="5"/>
      <c r="L690" s="5"/>
      <c r="M690" s="5"/>
      <c r="N690" s="5"/>
      <c r="O690" s="5"/>
      <c r="P690" s="5"/>
      <c r="Q690" s="5"/>
      <c r="R690" s="5"/>
      <c r="S690" s="5"/>
      <c r="T690" s="5"/>
      <c r="U690" s="5"/>
      <c r="V690" s="57"/>
      <c r="W690" s="5"/>
      <c r="X690" s="5"/>
    </row>
    <row r="691" spans="1:24" x14ac:dyDescent="0.2">
      <c r="A691" s="5"/>
      <c r="B691" s="5"/>
      <c r="C691" s="5"/>
      <c r="D691" s="5"/>
      <c r="E691" s="5"/>
      <c r="F691" s="5"/>
      <c r="G691" s="5"/>
      <c r="H691" s="5"/>
      <c r="I691" s="5"/>
      <c r="J691" s="5"/>
      <c r="K691" s="5"/>
      <c r="L691" s="5"/>
      <c r="M691" s="5"/>
      <c r="N691" s="5"/>
      <c r="O691" s="5"/>
      <c r="P691" s="5"/>
      <c r="Q691" s="5"/>
      <c r="R691" s="5"/>
      <c r="S691" s="5"/>
      <c r="T691" s="5"/>
      <c r="U691" s="5"/>
      <c r="V691" s="57"/>
      <c r="W691" s="5"/>
      <c r="X691" s="5"/>
    </row>
    <row r="692" spans="1:24" x14ac:dyDescent="0.2">
      <c r="A692" s="5"/>
      <c r="B692" s="5"/>
      <c r="C692" s="5"/>
      <c r="D692" s="5"/>
      <c r="E692" s="5"/>
      <c r="F692" s="5"/>
      <c r="G692" s="5"/>
      <c r="H692" s="5"/>
      <c r="I692" s="5"/>
      <c r="J692" s="5"/>
      <c r="K692" s="5"/>
      <c r="L692" s="5"/>
      <c r="M692" s="5"/>
      <c r="N692" s="5"/>
      <c r="O692" s="5"/>
      <c r="P692" s="5"/>
      <c r="Q692" s="5"/>
      <c r="R692" s="5"/>
      <c r="S692" s="5"/>
      <c r="T692" s="5"/>
      <c r="U692" s="5"/>
      <c r="V692" s="57"/>
      <c r="W692" s="5"/>
      <c r="X692" s="5"/>
    </row>
    <row r="693" spans="1:24" x14ac:dyDescent="0.2">
      <c r="A693" s="5"/>
      <c r="B693" s="5"/>
      <c r="C693" s="5"/>
      <c r="D693" s="5"/>
      <c r="E693" s="5"/>
      <c r="F693" s="5"/>
      <c r="G693" s="5"/>
      <c r="H693" s="5"/>
      <c r="I693" s="5"/>
      <c r="J693" s="5"/>
      <c r="K693" s="5"/>
      <c r="L693" s="5"/>
      <c r="M693" s="5"/>
      <c r="N693" s="5"/>
      <c r="O693" s="5"/>
      <c r="P693" s="5"/>
      <c r="Q693" s="5"/>
      <c r="R693" s="5"/>
      <c r="S693" s="5"/>
      <c r="T693" s="5"/>
      <c r="U693" s="5"/>
      <c r="V693" s="57"/>
      <c r="W693" s="5"/>
      <c r="X693" s="5"/>
    </row>
    <row r="694" spans="1:24" x14ac:dyDescent="0.2">
      <c r="A694" s="5"/>
      <c r="B694" s="5"/>
      <c r="C694" s="5"/>
      <c r="D694" s="5"/>
      <c r="E694" s="5"/>
      <c r="F694" s="5"/>
      <c r="G694" s="5"/>
      <c r="H694" s="5"/>
      <c r="I694" s="5"/>
      <c r="J694" s="5"/>
      <c r="K694" s="5"/>
      <c r="L694" s="5"/>
      <c r="M694" s="5"/>
      <c r="N694" s="5"/>
      <c r="O694" s="5"/>
      <c r="P694" s="5"/>
      <c r="Q694" s="5"/>
      <c r="R694" s="5"/>
      <c r="S694" s="5"/>
      <c r="T694" s="5"/>
      <c r="U694" s="5"/>
      <c r="V694" s="57"/>
      <c r="W694" s="5"/>
      <c r="X694" s="5"/>
    </row>
    <row r="695" spans="1:24" x14ac:dyDescent="0.2">
      <c r="A695" s="5"/>
      <c r="B695" s="5"/>
      <c r="C695" s="5"/>
      <c r="D695" s="5"/>
      <c r="E695" s="5"/>
      <c r="F695" s="5"/>
      <c r="G695" s="5"/>
      <c r="H695" s="5"/>
      <c r="I695" s="5"/>
      <c r="J695" s="5"/>
      <c r="K695" s="5"/>
      <c r="L695" s="5"/>
      <c r="M695" s="5"/>
      <c r="N695" s="5"/>
      <c r="O695" s="5"/>
      <c r="P695" s="5"/>
      <c r="Q695" s="5"/>
      <c r="R695" s="5"/>
      <c r="S695" s="5"/>
      <c r="T695" s="5"/>
      <c r="U695" s="5"/>
      <c r="V695" s="57"/>
      <c r="W695" s="5"/>
      <c r="X695" s="5"/>
    </row>
    <row r="696" spans="1:24" x14ac:dyDescent="0.2">
      <c r="A696" s="5"/>
      <c r="B696" s="5"/>
      <c r="C696" s="5"/>
      <c r="D696" s="5"/>
      <c r="E696" s="5"/>
      <c r="F696" s="5"/>
      <c r="G696" s="5"/>
      <c r="H696" s="5"/>
      <c r="I696" s="5"/>
      <c r="J696" s="5"/>
      <c r="K696" s="5"/>
      <c r="L696" s="5"/>
      <c r="M696" s="5"/>
      <c r="N696" s="5"/>
      <c r="O696" s="5"/>
      <c r="P696" s="5"/>
      <c r="Q696" s="5"/>
      <c r="R696" s="5"/>
      <c r="S696" s="5"/>
      <c r="T696" s="5"/>
      <c r="U696" s="5"/>
      <c r="V696" s="57"/>
      <c r="W696" s="5"/>
      <c r="X696" s="5"/>
    </row>
    <row r="697" spans="1:24" x14ac:dyDescent="0.2">
      <c r="A697" s="5"/>
      <c r="B697" s="5"/>
      <c r="C697" s="5"/>
      <c r="D697" s="5"/>
      <c r="E697" s="5"/>
      <c r="F697" s="5"/>
      <c r="G697" s="5"/>
      <c r="H697" s="5"/>
      <c r="I697" s="5"/>
      <c r="J697" s="5"/>
      <c r="K697" s="5"/>
      <c r="L697" s="5"/>
      <c r="M697" s="5"/>
      <c r="N697" s="5"/>
      <c r="O697" s="5"/>
      <c r="P697" s="5"/>
      <c r="Q697" s="5"/>
      <c r="R697" s="5"/>
      <c r="S697" s="5"/>
      <c r="T697" s="5"/>
      <c r="U697" s="5"/>
      <c r="V697" s="57"/>
      <c r="W697" s="5"/>
      <c r="X697" s="5"/>
    </row>
    <row r="698" spans="1:24" x14ac:dyDescent="0.2">
      <c r="A698" s="5"/>
      <c r="B698" s="5"/>
      <c r="C698" s="5"/>
      <c r="D698" s="5"/>
      <c r="E698" s="5"/>
      <c r="F698" s="5"/>
      <c r="G698" s="5"/>
      <c r="H698" s="5"/>
      <c r="I698" s="5"/>
      <c r="J698" s="5"/>
      <c r="K698" s="5"/>
      <c r="L698" s="5"/>
      <c r="M698" s="5"/>
      <c r="N698" s="5"/>
      <c r="O698" s="5"/>
      <c r="P698" s="5"/>
      <c r="Q698" s="5"/>
      <c r="R698" s="5"/>
      <c r="S698" s="5"/>
      <c r="T698" s="5"/>
      <c r="U698" s="5"/>
      <c r="V698" s="57"/>
      <c r="W698" s="5"/>
      <c r="X698" s="5"/>
    </row>
    <row r="699" spans="1:24" x14ac:dyDescent="0.2">
      <c r="A699" s="5"/>
      <c r="B699" s="5"/>
      <c r="C699" s="5"/>
      <c r="D699" s="5"/>
      <c r="E699" s="5"/>
      <c r="F699" s="5"/>
      <c r="G699" s="5"/>
      <c r="H699" s="5"/>
      <c r="I699" s="5"/>
      <c r="J699" s="5"/>
      <c r="K699" s="5"/>
      <c r="L699" s="5"/>
      <c r="M699" s="5"/>
      <c r="N699" s="5"/>
      <c r="O699" s="5"/>
      <c r="P699" s="5"/>
      <c r="Q699" s="5"/>
      <c r="R699" s="5"/>
      <c r="S699" s="5"/>
      <c r="T699" s="5"/>
      <c r="U699" s="5"/>
      <c r="V699" s="57"/>
      <c r="W699" s="5"/>
      <c r="X699" s="5"/>
    </row>
    <row r="700" spans="1:24" x14ac:dyDescent="0.2">
      <c r="A700" s="5"/>
      <c r="B700" s="5"/>
      <c r="C700" s="5"/>
      <c r="D700" s="5"/>
      <c r="E700" s="5"/>
      <c r="F700" s="5"/>
      <c r="G700" s="5"/>
      <c r="H700" s="5"/>
      <c r="I700" s="5"/>
      <c r="J700" s="5"/>
      <c r="K700" s="5"/>
      <c r="L700" s="5"/>
      <c r="M700" s="5"/>
      <c r="N700" s="5"/>
      <c r="O700" s="5"/>
      <c r="P700" s="5"/>
      <c r="Q700" s="5"/>
      <c r="R700" s="5"/>
      <c r="S700" s="5"/>
      <c r="T700" s="5"/>
      <c r="U700" s="5"/>
      <c r="V700" s="57"/>
      <c r="W700" s="5"/>
      <c r="X700" s="5"/>
    </row>
    <row r="701" spans="1:24" x14ac:dyDescent="0.2">
      <c r="A701" s="5"/>
      <c r="B701" s="5"/>
      <c r="C701" s="5"/>
      <c r="D701" s="5"/>
      <c r="E701" s="5"/>
      <c r="F701" s="5"/>
      <c r="G701" s="5"/>
      <c r="H701" s="5"/>
      <c r="I701" s="5"/>
      <c r="J701" s="5"/>
      <c r="K701" s="5"/>
      <c r="L701" s="5"/>
      <c r="M701" s="5"/>
      <c r="N701" s="5"/>
      <c r="O701" s="5"/>
      <c r="P701" s="5"/>
      <c r="Q701" s="5"/>
      <c r="R701" s="5"/>
      <c r="S701" s="5"/>
      <c r="T701" s="5"/>
      <c r="U701" s="5"/>
      <c r="V701" s="57"/>
      <c r="W701" s="5"/>
      <c r="X701" s="5"/>
    </row>
    <row r="702" spans="1:24" x14ac:dyDescent="0.2">
      <c r="A702" s="5"/>
      <c r="B702" s="5"/>
      <c r="C702" s="5"/>
      <c r="D702" s="5"/>
      <c r="E702" s="5"/>
      <c r="F702" s="5"/>
      <c r="G702" s="5"/>
      <c r="H702" s="5"/>
      <c r="I702" s="5"/>
      <c r="J702" s="5"/>
      <c r="K702" s="5"/>
      <c r="L702" s="5"/>
      <c r="M702" s="5"/>
      <c r="N702" s="5"/>
      <c r="O702" s="5"/>
      <c r="P702" s="5"/>
      <c r="Q702" s="5"/>
      <c r="R702" s="5"/>
      <c r="S702" s="5"/>
      <c r="T702" s="5"/>
      <c r="U702" s="5"/>
      <c r="V702" s="57"/>
      <c r="W702" s="5"/>
      <c r="X702" s="5"/>
    </row>
    <row r="703" spans="1:24" x14ac:dyDescent="0.2">
      <c r="A703" s="5"/>
      <c r="B703" s="5"/>
      <c r="C703" s="5"/>
      <c r="D703" s="5"/>
      <c r="E703" s="5"/>
      <c r="F703" s="5"/>
      <c r="G703" s="5"/>
      <c r="H703" s="5"/>
      <c r="I703" s="5"/>
      <c r="J703" s="5"/>
      <c r="K703" s="5"/>
      <c r="L703" s="5"/>
      <c r="M703" s="5"/>
      <c r="N703" s="5"/>
      <c r="O703" s="5"/>
      <c r="P703" s="5"/>
      <c r="Q703" s="5"/>
      <c r="R703" s="5"/>
      <c r="S703" s="5"/>
      <c r="T703" s="5"/>
      <c r="U703" s="5"/>
      <c r="V703" s="57"/>
      <c r="W703" s="5"/>
      <c r="X703" s="5"/>
    </row>
    <row r="704" spans="1:24" x14ac:dyDescent="0.2">
      <c r="A704" s="5"/>
      <c r="B704" s="5"/>
      <c r="C704" s="5"/>
      <c r="D704" s="5"/>
      <c r="E704" s="5"/>
      <c r="F704" s="5"/>
      <c r="G704" s="5"/>
      <c r="H704" s="5"/>
      <c r="I704" s="5"/>
      <c r="J704" s="5"/>
      <c r="K704" s="5"/>
      <c r="L704" s="5"/>
      <c r="M704" s="5"/>
      <c r="N704" s="5"/>
      <c r="O704" s="5"/>
      <c r="P704" s="5"/>
      <c r="Q704" s="5"/>
      <c r="R704" s="5"/>
      <c r="S704" s="5"/>
      <c r="T704" s="5"/>
      <c r="U704" s="5"/>
      <c r="V704" s="57"/>
      <c r="W704" s="5"/>
      <c r="X704" s="5"/>
    </row>
    <row r="705" spans="1:24" x14ac:dyDescent="0.2">
      <c r="A705" s="5"/>
      <c r="B705" s="5"/>
      <c r="C705" s="5"/>
      <c r="D705" s="5"/>
      <c r="E705" s="5"/>
      <c r="F705" s="5"/>
      <c r="G705" s="5"/>
      <c r="H705" s="5"/>
      <c r="I705" s="5"/>
      <c r="J705" s="5"/>
      <c r="K705" s="5"/>
      <c r="L705" s="5"/>
      <c r="M705" s="5"/>
      <c r="N705" s="5"/>
      <c r="O705" s="5"/>
      <c r="P705" s="5"/>
      <c r="Q705" s="5"/>
      <c r="R705" s="5"/>
      <c r="S705" s="5"/>
      <c r="T705" s="5"/>
      <c r="U705" s="5"/>
      <c r="V705" s="57"/>
      <c r="W705" s="5"/>
      <c r="X705" s="5"/>
    </row>
    <row r="706" spans="1:24" x14ac:dyDescent="0.2">
      <c r="A706" s="5"/>
      <c r="B706" s="5"/>
      <c r="C706" s="5"/>
      <c r="D706" s="5"/>
      <c r="E706" s="5"/>
      <c r="F706" s="5"/>
      <c r="G706" s="5"/>
      <c r="H706" s="5"/>
      <c r="I706" s="5"/>
      <c r="J706" s="5"/>
      <c r="K706" s="5"/>
      <c r="L706" s="5"/>
      <c r="M706" s="5"/>
      <c r="N706" s="5"/>
      <c r="O706" s="5"/>
      <c r="P706" s="5"/>
      <c r="Q706" s="5"/>
      <c r="R706" s="5"/>
      <c r="S706" s="5"/>
      <c r="T706" s="5"/>
      <c r="U706" s="5"/>
      <c r="V706" s="57"/>
      <c r="W706" s="5"/>
      <c r="X706" s="5"/>
    </row>
    <row r="707" spans="1:24" x14ac:dyDescent="0.2">
      <c r="A707" s="5"/>
      <c r="B707" s="5"/>
      <c r="C707" s="5"/>
      <c r="D707" s="5"/>
      <c r="E707" s="5"/>
      <c r="F707" s="5"/>
      <c r="G707" s="5"/>
      <c r="H707" s="5"/>
      <c r="I707" s="5"/>
      <c r="J707" s="5"/>
      <c r="K707" s="5"/>
      <c r="L707" s="5"/>
      <c r="M707" s="5"/>
      <c r="N707" s="5"/>
      <c r="O707" s="5"/>
      <c r="P707" s="5"/>
      <c r="Q707" s="5"/>
      <c r="R707" s="5"/>
      <c r="S707" s="5"/>
      <c r="T707" s="5"/>
      <c r="U707" s="5"/>
      <c r="V707" s="57"/>
      <c r="W707" s="5"/>
      <c r="X707" s="5"/>
    </row>
    <row r="708" spans="1:24" x14ac:dyDescent="0.2">
      <c r="A708" s="5"/>
      <c r="B708" s="5"/>
      <c r="C708" s="5"/>
      <c r="D708" s="5"/>
      <c r="E708" s="5"/>
      <c r="F708" s="5"/>
      <c r="G708" s="5"/>
      <c r="H708" s="5"/>
      <c r="I708" s="5"/>
      <c r="J708" s="5"/>
      <c r="K708" s="5"/>
      <c r="L708" s="5"/>
      <c r="M708" s="5"/>
      <c r="N708" s="5"/>
      <c r="O708" s="5"/>
      <c r="P708" s="5"/>
      <c r="Q708" s="5"/>
      <c r="R708" s="5"/>
      <c r="S708" s="5"/>
      <c r="T708" s="5"/>
      <c r="U708" s="5"/>
      <c r="V708" s="57"/>
      <c r="W708" s="5"/>
      <c r="X708" s="5"/>
    </row>
    <row r="709" spans="1:24" x14ac:dyDescent="0.2">
      <c r="A709" s="5"/>
      <c r="B709" s="5"/>
      <c r="C709" s="5"/>
      <c r="D709" s="5"/>
      <c r="E709" s="5"/>
      <c r="F709" s="5"/>
      <c r="G709" s="5"/>
      <c r="H709" s="5"/>
      <c r="I709" s="5"/>
      <c r="J709" s="5"/>
      <c r="K709" s="5"/>
      <c r="L709" s="5"/>
      <c r="M709" s="5"/>
      <c r="N709" s="5"/>
      <c r="O709" s="5"/>
      <c r="P709" s="5"/>
      <c r="Q709" s="5"/>
      <c r="R709" s="5"/>
      <c r="S709" s="5"/>
      <c r="T709" s="5"/>
      <c r="U709" s="5"/>
      <c r="V709" s="57"/>
      <c r="W709" s="5"/>
      <c r="X709" s="5"/>
    </row>
    <row r="710" spans="1:24" x14ac:dyDescent="0.2">
      <c r="A710" s="5"/>
      <c r="B710" s="5"/>
      <c r="C710" s="5"/>
      <c r="D710" s="5"/>
      <c r="E710" s="5"/>
      <c r="F710" s="5"/>
      <c r="G710" s="5"/>
      <c r="H710" s="5"/>
      <c r="I710" s="5"/>
      <c r="J710" s="5"/>
      <c r="K710" s="5"/>
      <c r="L710" s="5"/>
      <c r="M710" s="5"/>
      <c r="N710" s="5"/>
      <c r="O710" s="5"/>
      <c r="P710" s="5"/>
      <c r="Q710" s="5"/>
      <c r="R710" s="5"/>
      <c r="S710" s="5"/>
      <c r="T710" s="5"/>
      <c r="U710" s="5"/>
      <c r="V710" s="57"/>
      <c r="W710" s="5"/>
      <c r="X710" s="5"/>
    </row>
    <row r="711" spans="1:24" x14ac:dyDescent="0.2">
      <c r="A711" s="5"/>
      <c r="B711" s="5"/>
      <c r="C711" s="5"/>
      <c r="D711" s="5"/>
      <c r="E711" s="5"/>
      <c r="F711" s="5"/>
      <c r="G711" s="5"/>
      <c r="H711" s="5"/>
      <c r="I711" s="5"/>
      <c r="J711" s="5"/>
      <c r="K711" s="5"/>
      <c r="L711" s="5"/>
      <c r="M711" s="5"/>
      <c r="N711" s="5"/>
      <c r="O711" s="5"/>
      <c r="P711" s="5"/>
      <c r="Q711" s="5"/>
      <c r="R711" s="5"/>
      <c r="S711" s="5"/>
      <c r="T711" s="5"/>
      <c r="U711" s="5"/>
      <c r="V711" s="57"/>
      <c r="W711" s="5"/>
      <c r="X711" s="5"/>
    </row>
    <row r="712" spans="1:24" x14ac:dyDescent="0.2">
      <c r="A712" s="5"/>
      <c r="B712" s="5"/>
      <c r="C712" s="5"/>
      <c r="D712" s="5"/>
      <c r="E712" s="5"/>
      <c r="F712" s="5"/>
      <c r="G712" s="5"/>
      <c r="H712" s="5"/>
      <c r="I712" s="5"/>
      <c r="J712" s="5"/>
      <c r="K712" s="5"/>
      <c r="L712" s="5"/>
      <c r="M712" s="5"/>
      <c r="N712" s="5"/>
      <c r="O712" s="5"/>
      <c r="P712" s="5"/>
      <c r="Q712" s="5"/>
      <c r="R712" s="5"/>
      <c r="S712" s="5"/>
      <c r="T712" s="5"/>
      <c r="U712" s="5"/>
      <c r="V712" s="57"/>
      <c r="W712" s="5"/>
      <c r="X712" s="5"/>
    </row>
    <row r="713" spans="1:24" x14ac:dyDescent="0.2">
      <c r="A713" s="5"/>
      <c r="B713" s="5"/>
      <c r="C713" s="5"/>
      <c r="D713" s="5"/>
      <c r="E713" s="5"/>
      <c r="F713" s="5"/>
      <c r="G713" s="5"/>
      <c r="H713" s="5"/>
      <c r="I713" s="5"/>
      <c r="J713" s="5"/>
      <c r="K713" s="5"/>
      <c r="L713" s="5"/>
      <c r="M713" s="5"/>
      <c r="N713" s="5"/>
      <c r="O713" s="5"/>
      <c r="P713" s="5"/>
      <c r="Q713" s="5"/>
      <c r="R713" s="5"/>
      <c r="S713" s="5"/>
      <c r="T713" s="5"/>
      <c r="U713" s="5"/>
      <c r="V713" s="57"/>
      <c r="W713" s="5"/>
      <c r="X713" s="5"/>
    </row>
    <row r="714" spans="1:24" x14ac:dyDescent="0.2">
      <c r="A714" s="5"/>
      <c r="B714" s="5"/>
      <c r="C714" s="5"/>
      <c r="D714" s="5"/>
      <c r="E714" s="5"/>
      <c r="F714" s="5"/>
      <c r="G714" s="5"/>
      <c r="H714" s="5"/>
      <c r="I714" s="5"/>
      <c r="J714" s="5"/>
      <c r="K714" s="5"/>
      <c r="L714" s="5"/>
      <c r="M714" s="5"/>
      <c r="N714" s="5"/>
      <c r="O714" s="5"/>
      <c r="P714" s="5"/>
      <c r="Q714" s="5"/>
      <c r="R714" s="5"/>
      <c r="S714" s="5"/>
      <c r="T714" s="5"/>
      <c r="U714" s="5"/>
      <c r="V714" s="57"/>
      <c r="W714" s="5"/>
      <c r="X714" s="5"/>
    </row>
    <row r="715" spans="1:24" x14ac:dyDescent="0.2">
      <c r="A715" s="5"/>
      <c r="B715" s="5"/>
      <c r="C715" s="5"/>
      <c r="D715" s="5"/>
      <c r="E715" s="5"/>
      <c r="F715" s="5"/>
      <c r="G715" s="5"/>
      <c r="H715" s="5"/>
      <c r="I715" s="5"/>
      <c r="J715" s="5"/>
      <c r="K715" s="5"/>
      <c r="L715" s="5"/>
      <c r="M715" s="5"/>
      <c r="N715" s="5"/>
      <c r="O715" s="5"/>
      <c r="P715" s="5"/>
      <c r="Q715" s="5"/>
      <c r="R715" s="5"/>
      <c r="S715" s="5"/>
      <c r="T715" s="5"/>
      <c r="U715" s="5"/>
      <c r="V715" s="57"/>
      <c r="W715" s="5"/>
      <c r="X715" s="5"/>
    </row>
    <row r="716" spans="1:24" x14ac:dyDescent="0.2">
      <c r="A716" s="5"/>
      <c r="B716" s="5"/>
      <c r="C716" s="5"/>
      <c r="D716" s="5"/>
      <c r="E716" s="5"/>
      <c r="F716" s="5"/>
      <c r="G716" s="5"/>
      <c r="H716" s="5"/>
      <c r="I716" s="5"/>
      <c r="J716" s="5"/>
      <c r="K716" s="5"/>
      <c r="L716" s="5"/>
      <c r="M716" s="5"/>
      <c r="N716" s="5"/>
      <c r="O716" s="5"/>
      <c r="P716" s="5"/>
      <c r="Q716" s="5"/>
      <c r="R716" s="5"/>
      <c r="S716" s="5"/>
      <c r="T716" s="5"/>
      <c r="U716" s="5"/>
      <c r="V716" s="57"/>
      <c r="W716" s="5"/>
      <c r="X716" s="5"/>
    </row>
    <row r="717" spans="1:24" x14ac:dyDescent="0.2">
      <c r="A717" s="5"/>
      <c r="B717" s="5"/>
      <c r="C717" s="5"/>
      <c r="D717" s="5"/>
      <c r="E717" s="5"/>
      <c r="F717" s="5"/>
      <c r="G717" s="5"/>
      <c r="H717" s="5"/>
      <c r="I717" s="5"/>
      <c r="J717" s="5"/>
      <c r="K717" s="5"/>
      <c r="L717" s="5"/>
      <c r="M717" s="5"/>
      <c r="N717" s="5"/>
      <c r="O717" s="5"/>
      <c r="P717" s="5"/>
      <c r="Q717" s="5"/>
      <c r="R717" s="5"/>
      <c r="S717" s="5"/>
      <c r="T717" s="5"/>
      <c r="U717" s="5"/>
      <c r="V717" s="57"/>
      <c r="W717" s="5"/>
      <c r="X717" s="5"/>
    </row>
    <row r="718" spans="1:24" x14ac:dyDescent="0.2">
      <c r="A718" s="5"/>
      <c r="B718" s="5"/>
      <c r="C718" s="5"/>
      <c r="D718" s="5"/>
      <c r="E718" s="5"/>
      <c r="F718" s="5"/>
      <c r="G718" s="5"/>
      <c r="H718" s="5"/>
      <c r="I718" s="5"/>
      <c r="J718" s="5"/>
      <c r="K718" s="5"/>
      <c r="L718" s="5"/>
      <c r="M718" s="5"/>
      <c r="N718" s="5"/>
      <c r="O718" s="5"/>
      <c r="P718" s="5"/>
      <c r="Q718" s="5"/>
      <c r="R718" s="5"/>
      <c r="S718" s="5"/>
      <c r="T718" s="5"/>
      <c r="U718" s="5"/>
      <c r="V718" s="57"/>
      <c r="W718" s="5"/>
      <c r="X718" s="5"/>
    </row>
    <row r="719" spans="1:24" x14ac:dyDescent="0.2">
      <c r="A719" s="5"/>
      <c r="B719" s="5"/>
      <c r="C719" s="5"/>
      <c r="D719" s="5"/>
      <c r="E719" s="5"/>
      <c r="F719" s="5"/>
      <c r="G719" s="5"/>
      <c r="H719" s="5"/>
      <c r="I719" s="5"/>
      <c r="J719" s="5"/>
      <c r="K719" s="5"/>
      <c r="L719" s="5"/>
      <c r="M719" s="5"/>
      <c r="N719" s="5"/>
      <c r="O719" s="5"/>
      <c r="P719" s="5"/>
      <c r="Q719" s="5"/>
      <c r="R719" s="5"/>
      <c r="S719" s="5"/>
      <c r="T719" s="5"/>
      <c r="U719" s="5"/>
      <c r="V719" s="57"/>
      <c r="W719" s="5"/>
      <c r="X719" s="5"/>
    </row>
    <row r="720" spans="1:24" x14ac:dyDescent="0.2">
      <c r="A720" s="5"/>
      <c r="B720" s="5"/>
      <c r="C720" s="5"/>
      <c r="D720" s="5"/>
      <c r="E720" s="5"/>
      <c r="F720" s="5"/>
      <c r="G720" s="5"/>
      <c r="H720" s="5"/>
      <c r="I720" s="5"/>
      <c r="J720" s="5"/>
      <c r="K720" s="5"/>
      <c r="L720" s="5"/>
      <c r="M720" s="5"/>
      <c r="N720" s="5"/>
      <c r="O720" s="5"/>
      <c r="P720" s="5"/>
      <c r="Q720" s="5"/>
      <c r="R720" s="5"/>
      <c r="S720" s="5"/>
      <c r="T720" s="5"/>
      <c r="U720" s="5"/>
      <c r="V720" s="57"/>
      <c r="W720" s="5"/>
      <c r="X720" s="5"/>
    </row>
    <row r="721" spans="1:24" x14ac:dyDescent="0.2">
      <c r="A721" s="5"/>
      <c r="B721" s="5"/>
      <c r="C721" s="5"/>
      <c r="D721" s="5"/>
      <c r="E721" s="5"/>
      <c r="F721" s="5"/>
      <c r="G721" s="5"/>
      <c r="H721" s="5"/>
      <c r="I721" s="5"/>
      <c r="J721" s="5"/>
      <c r="K721" s="5"/>
      <c r="L721" s="5"/>
      <c r="M721" s="5"/>
      <c r="N721" s="5"/>
      <c r="O721" s="5"/>
      <c r="P721" s="5"/>
      <c r="Q721" s="5"/>
      <c r="R721" s="5"/>
      <c r="S721" s="5"/>
      <c r="T721" s="5"/>
      <c r="U721" s="5"/>
      <c r="V721" s="57"/>
      <c r="W721" s="5"/>
      <c r="X721" s="5"/>
    </row>
    <row r="722" spans="1:24" x14ac:dyDescent="0.2">
      <c r="A722" s="5"/>
      <c r="B722" s="5"/>
      <c r="C722" s="5"/>
      <c r="D722" s="5"/>
      <c r="E722" s="5"/>
      <c r="F722" s="5"/>
      <c r="G722" s="5"/>
      <c r="H722" s="5"/>
      <c r="I722" s="5"/>
      <c r="J722" s="5"/>
      <c r="K722" s="5"/>
      <c r="L722" s="5"/>
      <c r="M722" s="5"/>
      <c r="N722" s="5"/>
      <c r="O722" s="5"/>
      <c r="P722" s="5"/>
      <c r="Q722" s="5"/>
      <c r="R722" s="5"/>
      <c r="S722" s="5"/>
      <c r="T722" s="5"/>
      <c r="U722" s="5"/>
      <c r="V722" s="57"/>
      <c r="W722" s="5"/>
      <c r="X722" s="5"/>
    </row>
    <row r="723" spans="1:24" x14ac:dyDescent="0.2">
      <c r="A723" s="5"/>
      <c r="B723" s="5"/>
      <c r="C723" s="5"/>
      <c r="D723" s="5"/>
      <c r="E723" s="5"/>
      <c r="F723" s="5"/>
      <c r="G723" s="5"/>
      <c r="H723" s="5"/>
      <c r="I723" s="5"/>
      <c r="J723" s="5"/>
      <c r="K723" s="5"/>
      <c r="L723" s="5"/>
      <c r="M723" s="5"/>
      <c r="N723" s="5"/>
      <c r="O723" s="5"/>
      <c r="P723" s="5"/>
      <c r="Q723" s="5"/>
      <c r="R723" s="5"/>
      <c r="S723" s="5"/>
      <c r="T723" s="5"/>
      <c r="U723" s="5"/>
      <c r="V723" s="57"/>
      <c r="W723" s="5"/>
      <c r="X723" s="5"/>
    </row>
    <row r="724" spans="1:24" x14ac:dyDescent="0.2">
      <c r="A724" s="5"/>
      <c r="B724" s="5"/>
      <c r="C724" s="5"/>
      <c r="D724" s="5"/>
      <c r="E724" s="5"/>
      <c r="F724" s="5"/>
      <c r="G724" s="5"/>
      <c r="H724" s="5"/>
      <c r="I724" s="5"/>
      <c r="J724" s="5"/>
      <c r="K724" s="5"/>
      <c r="L724" s="5"/>
      <c r="M724" s="5"/>
      <c r="N724" s="5"/>
      <c r="O724" s="5"/>
      <c r="P724" s="5"/>
      <c r="Q724" s="5"/>
      <c r="R724" s="5"/>
      <c r="S724" s="5"/>
      <c r="T724" s="5"/>
      <c r="U724" s="5"/>
      <c r="V724" s="57"/>
      <c r="W724" s="5"/>
      <c r="X724" s="5"/>
    </row>
    <row r="725" spans="1:24" x14ac:dyDescent="0.2">
      <c r="A725" s="5"/>
      <c r="B725" s="5"/>
      <c r="C725" s="5"/>
      <c r="D725" s="5"/>
      <c r="E725" s="5"/>
      <c r="F725" s="5"/>
      <c r="G725" s="5"/>
      <c r="H725" s="5"/>
      <c r="I725" s="5"/>
      <c r="J725" s="5"/>
      <c r="K725" s="5"/>
      <c r="L725" s="5"/>
      <c r="M725" s="5"/>
      <c r="N725" s="5"/>
      <c r="O725" s="5"/>
      <c r="P725" s="5"/>
      <c r="Q725" s="5"/>
      <c r="R725" s="5"/>
      <c r="S725" s="5"/>
      <c r="T725" s="5"/>
      <c r="U725" s="5"/>
      <c r="V725" s="57"/>
      <c r="W725" s="5"/>
      <c r="X725" s="5"/>
    </row>
    <row r="726" spans="1:24" x14ac:dyDescent="0.2">
      <c r="A726" s="5"/>
      <c r="B726" s="5"/>
      <c r="C726" s="5"/>
      <c r="D726" s="5"/>
      <c r="E726" s="5"/>
      <c r="F726" s="5"/>
      <c r="G726" s="5"/>
      <c r="H726" s="5"/>
      <c r="I726" s="5"/>
      <c r="J726" s="5"/>
      <c r="K726" s="5"/>
      <c r="L726" s="5"/>
      <c r="M726" s="5"/>
      <c r="N726" s="5"/>
      <c r="O726" s="5"/>
      <c r="P726" s="5"/>
      <c r="Q726" s="5"/>
      <c r="R726" s="5"/>
      <c r="S726" s="5"/>
      <c r="T726" s="5"/>
      <c r="U726" s="5"/>
      <c r="V726" s="57"/>
      <c r="W726" s="5"/>
      <c r="X726" s="5"/>
    </row>
    <row r="727" spans="1:24" x14ac:dyDescent="0.2">
      <c r="A727" s="5"/>
      <c r="B727" s="5"/>
      <c r="C727" s="5"/>
      <c r="D727" s="5"/>
      <c r="E727" s="5"/>
      <c r="F727" s="5"/>
      <c r="G727" s="5"/>
      <c r="H727" s="5"/>
      <c r="I727" s="5"/>
      <c r="J727" s="5"/>
      <c r="K727" s="5"/>
      <c r="L727" s="5"/>
      <c r="M727" s="5"/>
      <c r="N727" s="5"/>
      <c r="O727" s="5"/>
      <c r="P727" s="5"/>
      <c r="Q727" s="5"/>
      <c r="R727" s="5"/>
      <c r="S727" s="5"/>
      <c r="T727" s="5"/>
      <c r="U727" s="5"/>
      <c r="V727" s="57"/>
      <c r="W727" s="5"/>
      <c r="X727" s="5"/>
    </row>
    <row r="728" spans="1:24" x14ac:dyDescent="0.2">
      <c r="A728" s="5"/>
      <c r="B728" s="5"/>
      <c r="C728" s="5"/>
      <c r="D728" s="5"/>
      <c r="E728" s="5"/>
      <c r="F728" s="5"/>
      <c r="G728" s="5"/>
      <c r="H728" s="5"/>
      <c r="I728" s="5"/>
      <c r="J728" s="5"/>
      <c r="K728" s="5"/>
      <c r="L728" s="5"/>
      <c r="M728" s="5"/>
      <c r="N728" s="5"/>
      <c r="O728" s="5"/>
      <c r="P728" s="5"/>
      <c r="Q728" s="5"/>
      <c r="R728" s="5"/>
      <c r="S728" s="5"/>
      <c r="T728" s="5"/>
      <c r="U728" s="5"/>
      <c r="V728" s="57"/>
      <c r="W728" s="5"/>
      <c r="X728" s="5"/>
    </row>
    <row r="729" spans="1:24" x14ac:dyDescent="0.2">
      <c r="A729" s="5"/>
      <c r="B729" s="5"/>
      <c r="C729" s="5"/>
      <c r="D729" s="5"/>
      <c r="E729" s="5"/>
      <c r="F729" s="5"/>
      <c r="G729" s="5"/>
      <c r="H729" s="5"/>
      <c r="I729" s="5"/>
      <c r="J729" s="5"/>
      <c r="K729" s="5"/>
      <c r="L729" s="5"/>
      <c r="M729" s="5"/>
      <c r="N729" s="5"/>
      <c r="O729" s="5"/>
      <c r="P729" s="5"/>
      <c r="Q729" s="5"/>
      <c r="R729" s="5"/>
      <c r="S729" s="5"/>
      <c r="T729" s="5"/>
      <c r="U729" s="5"/>
      <c r="V729" s="57"/>
      <c r="W729" s="5"/>
      <c r="X729" s="5"/>
    </row>
    <row r="730" spans="1:24" x14ac:dyDescent="0.2">
      <c r="A730" s="5"/>
      <c r="B730" s="5"/>
      <c r="C730" s="5"/>
      <c r="D730" s="5"/>
      <c r="E730" s="5"/>
      <c r="F730" s="5"/>
      <c r="G730" s="5"/>
      <c r="H730" s="5"/>
      <c r="I730" s="5"/>
      <c r="J730" s="5"/>
      <c r="K730" s="5"/>
      <c r="L730" s="5"/>
      <c r="M730" s="5"/>
      <c r="N730" s="5"/>
      <c r="O730" s="5"/>
      <c r="P730" s="5"/>
      <c r="Q730" s="5"/>
      <c r="R730" s="5"/>
      <c r="S730" s="5"/>
      <c r="T730" s="5"/>
      <c r="U730" s="5"/>
      <c r="V730" s="57"/>
      <c r="W730" s="5"/>
      <c r="X730" s="5"/>
    </row>
    <row r="731" spans="1:24" x14ac:dyDescent="0.2">
      <c r="A731" s="5"/>
      <c r="B731" s="5"/>
      <c r="C731" s="5"/>
      <c r="D731" s="5"/>
      <c r="E731" s="5"/>
      <c r="F731" s="5"/>
      <c r="G731" s="5"/>
      <c r="H731" s="5"/>
      <c r="I731" s="5"/>
      <c r="J731" s="5"/>
      <c r="K731" s="5"/>
      <c r="L731" s="5"/>
      <c r="M731" s="5"/>
      <c r="N731" s="5"/>
      <c r="O731" s="5"/>
      <c r="P731" s="5"/>
      <c r="Q731" s="5"/>
      <c r="R731" s="5"/>
      <c r="S731" s="5"/>
      <c r="T731" s="5"/>
      <c r="U731" s="5"/>
      <c r="V731" s="57"/>
      <c r="W731" s="5"/>
      <c r="X731" s="5"/>
    </row>
    <row r="732" spans="1:24" x14ac:dyDescent="0.2">
      <c r="A732" s="5"/>
      <c r="B732" s="5"/>
      <c r="C732" s="5"/>
      <c r="D732" s="5"/>
      <c r="E732" s="5"/>
      <c r="F732" s="5"/>
      <c r="G732" s="5"/>
      <c r="H732" s="5"/>
      <c r="I732" s="5"/>
      <c r="J732" s="5"/>
      <c r="K732" s="5"/>
      <c r="L732" s="5"/>
      <c r="M732" s="5"/>
      <c r="N732" s="5"/>
      <c r="O732" s="5"/>
      <c r="P732" s="5"/>
      <c r="Q732" s="5"/>
      <c r="R732" s="5"/>
      <c r="S732" s="5"/>
      <c r="T732" s="5"/>
      <c r="U732" s="5"/>
      <c r="V732" s="57"/>
      <c r="W732" s="5"/>
      <c r="X732" s="5"/>
    </row>
    <row r="733" spans="1:24" x14ac:dyDescent="0.2">
      <c r="A733" s="5"/>
      <c r="B733" s="5"/>
      <c r="C733" s="5"/>
      <c r="D733" s="5"/>
      <c r="E733" s="5"/>
      <c r="F733" s="5"/>
      <c r="G733" s="5"/>
      <c r="H733" s="5"/>
      <c r="I733" s="5"/>
      <c r="J733" s="5"/>
      <c r="K733" s="5"/>
      <c r="L733" s="5"/>
      <c r="M733" s="5"/>
      <c r="N733" s="5"/>
      <c r="O733" s="5"/>
      <c r="P733" s="5"/>
      <c r="Q733" s="5"/>
      <c r="R733" s="5"/>
      <c r="S733" s="5"/>
      <c r="T733" s="5"/>
      <c r="U733" s="5"/>
      <c r="V733" s="57"/>
      <c r="W733" s="5"/>
      <c r="X733" s="5"/>
    </row>
    <row r="734" spans="1:24" x14ac:dyDescent="0.2">
      <c r="A734" s="5"/>
      <c r="B734" s="5"/>
      <c r="C734" s="5"/>
      <c r="D734" s="5"/>
      <c r="E734" s="5"/>
      <c r="F734" s="5"/>
      <c r="G734" s="5"/>
      <c r="H734" s="5"/>
      <c r="I734" s="5"/>
      <c r="J734" s="5"/>
      <c r="K734" s="5"/>
      <c r="L734" s="5"/>
      <c r="M734" s="5"/>
      <c r="N734" s="5"/>
      <c r="O734" s="5"/>
      <c r="P734" s="5"/>
      <c r="Q734" s="5"/>
      <c r="R734" s="5"/>
      <c r="S734" s="5"/>
      <c r="T734" s="5"/>
      <c r="U734" s="5"/>
      <c r="V734" s="57"/>
      <c r="W734" s="5"/>
      <c r="X734" s="5"/>
    </row>
    <row r="735" spans="1:24" x14ac:dyDescent="0.2">
      <c r="A735" s="5"/>
      <c r="B735" s="5"/>
      <c r="C735" s="5"/>
      <c r="D735" s="5"/>
      <c r="E735" s="5"/>
      <c r="F735" s="5"/>
      <c r="G735" s="5"/>
      <c r="H735" s="5"/>
      <c r="I735" s="5"/>
      <c r="J735" s="5"/>
      <c r="K735" s="5"/>
      <c r="L735" s="5"/>
      <c r="M735" s="5"/>
      <c r="N735" s="5"/>
      <c r="O735" s="5"/>
      <c r="P735" s="5"/>
      <c r="Q735" s="5"/>
      <c r="R735" s="5"/>
      <c r="S735" s="5"/>
      <c r="T735" s="5"/>
      <c r="U735" s="5"/>
      <c r="V735" s="57"/>
      <c r="W735" s="5"/>
      <c r="X735" s="5"/>
    </row>
    <row r="736" spans="1:24" x14ac:dyDescent="0.2">
      <c r="A736" s="5"/>
      <c r="B736" s="5"/>
      <c r="C736" s="5"/>
      <c r="D736" s="5"/>
      <c r="E736" s="5"/>
      <c r="F736" s="5"/>
      <c r="G736" s="5"/>
      <c r="H736" s="5"/>
      <c r="I736" s="5"/>
      <c r="J736" s="5"/>
      <c r="K736" s="5"/>
      <c r="L736" s="5"/>
      <c r="M736" s="5"/>
      <c r="N736" s="5"/>
      <c r="O736" s="5"/>
      <c r="P736" s="5"/>
      <c r="Q736" s="5"/>
      <c r="R736" s="5"/>
      <c r="S736" s="5"/>
      <c r="T736" s="5"/>
      <c r="U736" s="5"/>
      <c r="V736" s="57"/>
      <c r="W736" s="5"/>
      <c r="X736" s="5"/>
    </row>
    <row r="737" spans="1:24" x14ac:dyDescent="0.2">
      <c r="A737" s="5"/>
      <c r="B737" s="5"/>
      <c r="C737" s="5"/>
      <c r="D737" s="5"/>
      <c r="E737" s="5"/>
      <c r="F737" s="5"/>
      <c r="G737" s="5"/>
      <c r="H737" s="5"/>
      <c r="I737" s="5"/>
      <c r="J737" s="5"/>
      <c r="K737" s="5"/>
      <c r="L737" s="5"/>
      <c r="M737" s="5"/>
      <c r="N737" s="5"/>
      <c r="O737" s="5"/>
      <c r="P737" s="5"/>
      <c r="Q737" s="5"/>
      <c r="R737" s="5"/>
      <c r="S737" s="5"/>
      <c r="T737" s="5"/>
      <c r="U737" s="5"/>
      <c r="V737" s="57"/>
      <c r="W737" s="5"/>
      <c r="X737" s="5"/>
    </row>
    <row r="738" spans="1:24" x14ac:dyDescent="0.2">
      <c r="A738" s="5"/>
      <c r="B738" s="5"/>
      <c r="C738" s="5"/>
      <c r="D738" s="5"/>
      <c r="E738" s="5"/>
      <c r="F738" s="5"/>
      <c r="G738" s="5"/>
      <c r="H738" s="5"/>
      <c r="I738" s="5"/>
      <c r="J738" s="5"/>
      <c r="K738" s="5"/>
      <c r="L738" s="5"/>
      <c r="M738" s="5"/>
      <c r="N738" s="5"/>
      <c r="O738" s="5"/>
      <c r="P738" s="5"/>
      <c r="Q738" s="5"/>
      <c r="R738" s="5"/>
      <c r="S738" s="5"/>
      <c r="T738" s="5"/>
      <c r="U738" s="5"/>
      <c r="V738" s="57"/>
      <c r="W738" s="5"/>
      <c r="X738" s="5"/>
    </row>
    <row r="739" spans="1:24" x14ac:dyDescent="0.2">
      <c r="A739" s="5"/>
      <c r="B739" s="5"/>
      <c r="C739" s="5"/>
      <c r="D739" s="5"/>
      <c r="E739" s="5"/>
      <c r="F739" s="5"/>
      <c r="G739" s="5"/>
      <c r="H739" s="5"/>
      <c r="I739" s="5"/>
      <c r="J739" s="5"/>
      <c r="K739" s="5"/>
      <c r="L739" s="5"/>
      <c r="M739" s="5"/>
      <c r="N739" s="5"/>
      <c r="O739" s="5"/>
      <c r="P739" s="5"/>
      <c r="Q739" s="5"/>
      <c r="R739" s="5"/>
      <c r="S739" s="5"/>
      <c r="T739" s="5"/>
      <c r="U739" s="5"/>
      <c r="V739" s="57"/>
      <c r="W739" s="5"/>
      <c r="X739" s="5"/>
    </row>
    <row r="740" spans="1:24" x14ac:dyDescent="0.2">
      <c r="A740" s="5"/>
      <c r="B740" s="5"/>
      <c r="C740" s="5"/>
      <c r="D740" s="5"/>
      <c r="E740" s="5"/>
      <c r="F740" s="5"/>
      <c r="G740" s="5"/>
      <c r="H740" s="5"/>
      <c r="I740" s="5"/>
      <c r="J740" s="5"/>
      <c r="K740" s="5"/>
      <c r="L740" s="5"/>
      <c r="M740" s="5"/>
      <c r="N740" s="5"/>
      <c r="O740" s="5"/>
      <c r="P740" s="5"/>
      <c r="Q740" s="5"/>
      <c r="R740" s="5"/>
      <c r="S740" s="5"/>
      <c r="T740" s="5"/>
      <c r="U740" s="5"/>
      <c r="V740" s="57"/>
      <c r="W740" s="5"/>
      <c r="X740" s="5"/>
    </row>
    <row r="741" spans="1:24" x14ac:dyDescent="0.2">
      <c r="A741" s="5"/>
      <c r="B741" s="5"/>
      <c r="C741" s="5"/>
      <c r="D741" s="5"/>
      <c r="E741" s="5"/>
      <c r="F741" s="5"/>
      <c r="G741" s="5"/>
      <c r="H741" s="5"/>
      <c r="I741" s="5"/>
      <c r="J741" s="5"/>
      <c r="K741" s="5"/>
      <c r="L741" s="5"/>
      <c r="M741" s="5"/>
      <c r="N741" s="5"/>
      <c r="O741" s="5"/>
      <c r="P741" s="5"/>
      <c r="Q741" s="5"/>
      <c r="R741" s="5"/>
      <c r="S741" s="5"/>
      <c r="T741" s="5"/>
      <c r="U741" s="5"/>
      <c r="V741" s="57"/>
      <c r="W741" s="5"/>
      <c r="X741" s="5"/>
    </row>
    <row r="742" spans="1:24" x14ac:dyDescent="0.2">
      <c r="A742" s="5"/>
      <c r="B742" s="5"/>
      <c r="C742" s="5"/>
      <c r="D742" s="5"/>
      <c r="E742" s="5"/>
      <c r="F742" s="5"/>
      <c r="G742" s="5"/>
      <c r="H742" s="5"/>
      <c r="I742" s="5"/>
      <c r="J742" s="5"/>
      <c r="K742" s="5"/>
      <c r="L742" s="5"/>
      <c r="M742" s="5"/>
      <c r="N742" s="5"/>
      <c r="O742" s="5"/>
      <c r="P742" s="5"/>
      <c r="Q742" s="5"/>
      <c r="R742" s="5"/>
      <c r="S742" s="5"/>
      <c r="T742" s="5"/>
      <c r="U742" s="5"/>
      <c r="V742" s="57"/>
      <c r="W742" s="5"/>
      <c r="X742" s="5"/>
    </row>
    <row r="743" spans="1:24" x14ac:dyDescent="0.2">
      <c r="A743" s="5"/>
      <c r="B743" s="5"/>
      <c r="C743" s="5"/>
      <c r="D743" s="5"/>
      <c r="E743" s="5"/>
      <c r="F743" s="5"/>
      <c r="G743" s="5"/>
      <c r="H743" s="5"/>
      <c r="I743" s="5"/>
      <c r="J743" s="5"/>
      <c r="K743" s="5"/>
      <c r="L743" s="5"/>
      <c r="M743" s="5"/>
      <c r="N743" s="5"/>
      <c r="O743" s="5"/>
      <c r="P743" s="5"/>
      <c r="Q743" s="5"/>
      <c r="R743" s="5"/>
      <c r="S743" s="5"/>
      <c r="T743" s="5"/>
      <c r="U743" s="5"/>
      <c r="V743" s="57"/>
      <c r="W743" s="5"/>
      <c r="X743" s="5"/>
    </row>
    <row r="744" spans="1:24" x14ac:dyDescent="0.2">
      <c r="A744" s="5"/>
      <c r="B744" s="5"/>
      <c r="C744" s="5"/>
      <c r="D744" s="5"/>
      <c r="E744" s="5"/>
      <c r="F744" s="5"/>
      <c r="G744" s="5"/>
      <c r="H744" s="5"/>
      <c r="I744" s="5"/>
      <c r="J744" s="5"/>
      <c r="K744" s="5"/>
      <c r="L744" s="5"/>
      <c r="M744" s="5"/>
      <c r="N744" s="5"/>
      <c r="O744" s="5"/>
      <c r="P744" s="5"/>
      <c r="Q744" s="5"/>
      <c r="R744" s="5"/>
      <c r="S744" s="5"/>
      <c r="T744" s="5"/>
      <c r="U744" s="5"/>
      <c r="V744" s="57"/>
      <c r="W744" s="5"/>
      <c r="X744" s="5"/>
    </row>
    <row r="745" spans="1:24" x14ac:dyDescent="0.2">
      <c r="A745" s="5"/>
      <c r="B745" s="5"/>
      <c r="C745" s="5"/>
      <c r="D745" s="5"/>
      <c r="E745" s="5"/>
      <c r="F745" s="5"/>
      <c r="G745" s="5"/>
      <c r="H745" s="5"/>
      <c r="I745" s="5"/>
      <c r="J745" s="5"/>
      <c r="K745" s="5"/>
      <c r="L745" s="5"/>
      <c r="M745" s="5"/>
      <c r="N745" s="5"/>
      <c r="O745" s="5"/>
      <c r="P745" s="5"/>
      <c r="Q745" s="5"/>
      <c r="R745" s="5"/>
      <c r="S745" s="5"/>
      <c r="T745" s="5"/>
      <c r="U745" s="5"/>
      <c r="V745" s="57"/>
      <c r="W745" s="5"/>
      <c r="X745" s="5"/>
    </row>
    <row r="746" spans="1:24" x14ac:dyDescent="0.2">
      <c r="A746" s="5"/>
      <c r="B746" s="5"/>
      <c r="C746" s="5"/>
      <c r="D746" s="5"/>
      <c r="E746" s="5"/>
      <c r="F746" s="5"/>
      <c r="G746" s="5"/>
      <c r="H746" s="5"/>
      <c r="I746" s="5"/>
      <c r="J746" s="5"/>
      <c r="K746" s="5"/>
      <c r="L746" s="5"/>
      <c r="M746" s="5"/>
      <c r="N746" s="5"/>
      <c r="O746" s="5"/>
      <c r="P746" s="5"/>
      <c r="Q746" s="5"/>
      <c r="R746" s="5"/>
      <c r="S746" s="5"/>
      <c r="T746" s="5"/>
      <c r="U746" s="5"/>
      <c r="V746" s="57"/>
      <c r="W746" s="5"/>
      <c r="X746" s="5"/>
    </row>
    <row r="747" spans="1:24" x14ac:dyDescent="0.2">
      <c r="A747" s="5"/>
      <c r="B747" s="5"/>
      <c r="C747" s="5"/>
      <c r="D747" s="5"/>
      <c r="E747" s="5"/>
      <c r="F747" s="5"/>
      <c r="G747" s="5"/>
      <c r="H747" s="5"/>
      <c r="I747" s="5"/>
      <c r="J747" s="5"/>
      <c r="K747" s="5"/>
      <c r="L747" s="5"/>
      <c r="M747" s="5"/>
      <c r="N747" s="5"/>
      <c r="O747" s="5"/>
      <c r="P747" s="5"/>
      <c r="Q747" s="5"/>
      <c r="R747" s="5"/>
      <c r="S747" s="5"/>
      <c r="T747" s="5"/>
      <c r="U747" s="5"/>
      <c r="V747" s="57"/>
      <c r="W747" s="5"/>
      <c r="X747" s="5"/>
    </row>
    <row r="748" spans="1:24" x14ac:dyDescent="0.2">
      <c r="A748" s="5"/>
      <c r="B748" s="5"/>
      <c r="C748" s="5"/>
      <c r="D748" s="5"/>
      <c r="E748" s="5"/>
      <c r="F748" s="5"/>
      <c r="G748" s="5"/>
      <c r="H748" s="5"/>
      <c r="I748" s="5"/>
      <c r="J748" s="5"/>
      <c r="K748" s="5"/>
      <c r="L748" s="5"/>
      <c r="M748" s="5"/>
      <c r="N748" s="5"/>
      <c r="O748" s="5"/>
      <c r="P748" s="5"/>
      <c r="Q748" s="5"/>
      <c r="R748" s="5"/>
      <c r="S748" s="5"/>
      <c r="T748" s="5"/>
      <c r="U748" s="5"/>
      <c r="V748" s="57"/>
      <c r="W748" s="5"/>
      <c r="X748" s="5"/>
    </row>
    <row r="749" spans="1:24" x14ac:dyDescent="0.2">
      <c r="A749" s="5"/>
      <c r="B749" s="5"/>
      <c r="C749" s="5"/>
      <c r="D749" s="5"/>
      <c r="E749" s="5"/>
      <c r="F749" s="5"/>
      <c r="G749" s="5"/>
      <c r="H749" s="5"/>
      <c r="I749" s="5"/>
      <c r="J749" s="5"/>
      <c r="K749" s="5"/>
      <c r="L749" s="5"/>
      <c r="M749" s="5"/>
      <c r="N749" s="5"/>
      <c r="O749" s="5"/>
      <c r="P749" s="5"/>
      <c r="Q749" s="5"/>
      <c r="R749" s="5"/>
      <c r="S749" s="5"/>
      <c r="T749" s="5"/>
      <c r="U749" s="5"/>
      <c r="V749" s="57"/>
      <c r="W749" s="5"/>
      <c r="X749" s="5"/>
    </row>
    <row r="750" spans="1:24" x14ac:dyDescent="0.2">
      <c r="A750" s="5"/>
      <c r="B750" s="5"/>
      <c r="C750" s="5"/>
      <c r="D750" s="5"/>
      <c r="E750" s="5"/>
      <c r="F750" s="5"/>
      <c r="G750" s="5"/>
      <c r="H750" s="5"/>
      <c r="I750" s="5"/>
      <c r="J750" s="5"/>
      <c r="K750" s="5"/>
      <c r="L750" s="5"/>
      <c r="M750" s="5"/>
      <c r="N750" s="5"/>
      <c r="O750" s="5"/>
      <c r="P750" s="5"/>
      <c r="Q750" s="5"/>
      <c r="R750" s="5"/>
      <c r="S750" s="5"/>
      <c r="T750" s="5"/>
      <c r="U750" s="5"/>
      <c r="V750" s="57"/>
      <c r="W750" s="5"/>
      <c r="X750" s="5"/>
    </row>
    <row r="751" spans="1:24" x14ac:dyDescent="0.2">
      <c r="A751" s="5"/>
      <c r="B751" s="5"/>
      <c r="C751" s="5"/>
      <c r="D751" s="5"/>
      <c r="E751" s="5"/>
      <c r="F751" s="5"/>
      <c r="G751" s="5"/>
      <c r="H751" s="5"/>
      <c r="I751" s="5"/>
      <c r="J751" s="5"/>
      <c r="K751" s="5"/>
      <c r="L751" s="5"/>
      <c r="M751" s="5"/>
      <c r="N751" s="5"/>
      <c r="O751" s="5"/>
      <c r="P751" s="5"/>
      <c r="Q751" s="5"/>
      <c r="R751" s="5"/>
      <c r="S751" s="5"/>
      <c r="T751" s="5"/>
      <c r="U751" s="5"/>
      <c r="V751" s="57"/>
      <c r="W751" s="5"/>
      <c r="X751" s="5"/>
    </row>
    <row r="752" spans="1:24" x14ac:dyDescent="0.2">
      <c r="A752" s="5"/>
      <c r="B752" s="5"/>
      <c r="C752" s="5"/>
      <c r="D752" s="5"/>
      <c r="E752" s="5"/>
      <c r="F752" s="5"/>
      <c r="G752" s="5"/>
      <c r="H752" s="5"/>
      <c r="I752" s="5"/>
      <c r="J752" s="5"/>
      <c r="K752" s="5"/>
      <c r="L752" s="5"/>
      <c r="M752" s="5"/>
      <c r="N752" s="5"/>
      <c r="O752" s="5"/>
      <c r="P752" s="5"/>
      <c r="Q752" s="5"/>
      <c r="R752" s="5"/>
      <c r="S752" s="5"/>
      <c r="T752" s="5"/>
      <c r="U752" s="5"/>
      <c r="V752" s="57"/>
      <c r="W752" s="5"/>
      <c r="X752" s="5"/>
    </row>
    <row r="753" spans="1:24" x14ac:dyDescent="0.2">
      <c r="A753" s="5"/>
      <c r="B753" s="5"/>
      <c r="C753" s="5"/>
      <c r="D753" s="5"/>
      <c r="E753" s="5"/>
      <c r="F753" s="5"/>
      <c r="G753" s="5"/>
      <c r="H753" s="5"/>
      <c r="I753" s="5"/>
      <c r="J753" s="5"/>
      <c r="K753" s="5"/>
      <c r="L753" s="5"/>
      <c r="M753" s="5"/>
      <c r="N753" s="5"/>
      <c r="O753" s="5"/>
      <c r="P753" s="5"/>
      <c r="Q753" s="5"/>
      <c r="R753" s="5"/>
      <c r="S753" s="5"/>
      <c r="T753" s="5"/>
      <c r="U753" s="5"/>
      <c r="V753" s="57"/>
      <c r="W753" s="5"/>
      <c r="X753" s="5"/>
    </row>
    <row r="754" spans="1:24" x14ac:dyDescent="0.2">
      <c r="A754" s="5"/>
      <c r="B754" s="5"/>
      <c r="C754" s="5"/>
      <c r="D754" s="5"/>
      <c r="E754" s="5"/>
      <c r="F754" s="5"/>
      <c r="G754" s="5"/>
      <c r="H754" s="5"/>
      <c r="I754" s="5"/>
      <c r="J754" s="5"/>
      <c r="K754" s="5"/>
      <c r="L754" s="5"/>
      <c r="M754" s="5"/>
      <c r="N754" s="5"/>
      <c r="O754" s="5"/>
      <c r="P754" s="5"/>
      <c r="Q754" s="5"/>
      <c r="R754" s="5"/>
      <c r="S754" s="5"/>
      <c r="T754" s="5"/>
      <c r="U754" s="5"/>
      <c r="V754" s="57"/>
      <c r="W754" s="5"/>
      <c r="X754" s="5"/>
    </row>
    <row r="755" spans="1:24" x14ac:dyDescent="0.2">
      <c r="A755" s="5"/>
      <c r="B755" s="5"/>
      <c r="C755" s="5"/>
      <c r="D755" s="5"/>
      <c r="E755" s="5"/>
      <c r="F755" s="5"/>
      <c r="G755" s="5"/>
      <c r="H755" s="5"/>
      <c r="I755" s="5"/>
      <c r="J755" s="5"/>
      <c r="K755" s="5"/>
      <c r="L755" s="5"/>
      <c r="M755" s="5"/>
      <c r="N755" s="5"/>
      <c r="O755" s="5"/>
      <c r="P755" s="5"/>
      <c r="Q755" s="5"/>
      <c r="R755" s="5"/>
      <c r="S755" s="5"/>
      <c r="T755" s="5"/>
      <c r="U755" s="5"/>
      <c r="V755" s="57"/>
      <c r="W755" s="5"/>
      <c r="X755" s="5"/>
    </row>
    <row r="756" spans="1:24" x14ac:dyDescent="0.2">
      <c r="A756" s="5"/>
      <c r="B756" s="5"/>
      <c r="C756" s="5"/>
      <c r="D756" s="5"/>
      <c r="E756" s="5"/>
      <c r="F756" s="5"/>
      <c r="G756" s="5"/>
      <c r="H756" s="5"/>
      <c r="I756" s="5"/>
      <c r="J756" s="5"/>
      <c r="K756" s="5"/>
      <c r="L756" s="5"/>
      <c r="M756" s="5"/>
      <c r="N756" s="5"/>
      <c r="O756" s="5"/>
      <c r="P756" s="5"/>
      <c r="Q756" s="5"/>
      <c r="R756" s="5"/>
      <c r="S756" s="5"/>
      <c r="T756" s="5"/>
      <c r="U756" s="5"/>
      <c r="V756" s="57"/>
      <c r="W756" s="5"/>
      <c r="X756" s="5"/>
    </row>
    <row r="757" spans="1:24" x14ac:dyDescent="0.2">
      <c r="A757" s="5"/>
      <c r="B757" s="5"/>
      <c r="C757" s="5"/>
      <c r="D757" s="5"/>
      <c r="E757" s="5"/>
      <c r="F757" s="5"/>
      <c r="G757" s="5"/>
      <c r="H757" s="5"/>
      <c r="I757" s="5"/>
      <c r="J757" s="5"/>
      <c r="K757" s="5"/>
      <c r="L757" s="5"/>
      <c r="M757" s="5"/>
      <c r="N757" s="5"/>
      <c r="O757" s="5"/>
      <c r="P757" s="5"/>
      <c r="Q757" s="5"/>
      <c r="R757" s="5"/>
      <c r="S757" s="5"/>
      <c r="T757" s="5"/>
      <c r="U757" s="5"/>
      <c r="V757" s="57"/>
      <c r="W757" s="5"/>
      <c r="X757" s="5"/>
    </row>
    <row r="758" spans="1:24" x14ac:dyDescent="0.2">
      <c r="A758" s="5"/>
      <c r="B758" s="5"/>
      <c r="C758" s="5"/>
      <c r="D758" s="5"/>
      <c r="E758" s="5"/>
      <c r="F758" s="5"/>
      <c r="G758" s="5"/>
      <c r="H758" s="5"/>
      <c r="I758" s="5"/>
      <c r="J758" s="5"/>
      <c r="K758" s="5"/>
      <c r="L758" s="5"/>
      <c r="M758" s="5"/>
      <c r="N758" s="5"/>
      <c r="O758" s="5"/>
      <c r="P758" s="5"/>
      <c r="Q758" s="5"/>
      <c r="R758" s="5"/>
      <c r="S758" s="5"/>
      <c r="T758" s="5"/>
      <c r="U758" s="5"/>
      <c r="V758" s="57"/>
      <c r="W758" s="5"/>
      <c r="X758" s="5"/>
    </row>
    <row r="759" spans="1:24" x14ac:dyDescent="0.2">
      <c r="A759" s="5"/>
      <c r="B759" s="5"/>
      <c r="C759" s="5"/>
      <c r="D759" s="5"/>
      <c r="E759" s="5"/>
      <c r="F759" s="5"/>
      <c r="G759" s="5"/>
      <c r="H759" s="5"/>
      <c r="I759" s="5"/>
      <c r="J759" s="5"/>
      <c r="K759" s="5"/>
      <c r="L759" s="5"/>
      <c r="M759" s="5"/>
      <c r="N759" s="5"/>
      <c r="O759" s="5"/>
      <c r="P759" s="5"/>
      <c r="Q759" s="5"/>
      <c r="R759" s="5"/>
      <c r="S759" s="5"/>
      <c r="T759" s="5"/>
      <c r="U759" s="5"/>
      <c r="V759" s="57"/>
      <c r="W759" s="5"/>
      <c r="X759" s="5"/>
    </row>
    <row r="760" spans="1:24" x14ac:dyDescent="0.2">
      <c r="A760" s="5"/>
      <c r="B760" s="5"/>
      <c r="C760" s="5"/>
      <c r="D760" s="5"/>
      <c r="E760" s="5"/>
      <c r="F760" s="5"/>
      <c r="G760" s="5"/>
      <c r="H760" s="5"/>
      <c r="I760" s="5"/>
      <c r="J760" s="5"/>
      <c r="K760" s="5"/>
      <c r="L760" s="5"/>
      <c r="M760" s="5"/>
      <c r="N760" s="5"/>
      <c r="O760" s="5"/>
      <c r="P760" s="5"/>
      <c r="Q760" s="5"/>
      <c r="R760" s="5"/>
      <c r="S760" s="5"/>
      <c r="T760" s="5"/>
      <c r="U760" s="5"/>
      <c r="V760" s="57"/>
      <c r="W760" s="5"/>
      <c r="X760" s="5"/>
    </row>
    <row r="761" spans="1:24" x14ac:dyDescent="0.2">
      <c r="A761" s="5"/>
      <c r="B761" s="5"/>
      <c r="C761" s="5"/>
      <c r="D761" s="5"/>
      <c r="E761" s="5"/>
      <c r="F761" s="5"/>
      <c r="G761" s="5"/>
      <c r="H761" s="5"/>
      <c r="I761" s="5"/>
      <c r="J761" s="5"/>
      <c r="K761" s="5"/>
      <c r="L761" s="5"/>
      <c r="M761" s="5"/>
      <c r="N761" s="5"/>
      <c r="O761" s="5"/>
      <c r="P761" s="5"/>
      <c r="Q761" s="5"/>
      <c r="R761" s="5"/>
      <c r="S761" s="5"/>
      <c r="T761" s="5"/>
      <c r="U761" s="5"/>
      <c r="V761" s="57"/>
      <c r="W761" s="5"/>
      <c r="X761" s="5"/>
    </row>
    <row r="762" spans="1:24" x14ac:dyDescent="0.2">
      <c r="A762" s="5"/>
      <c r="B762" s="5"/>
      <c r="C762" s="5"/>
      <c r="D762" s="5"/>
      <c r="E762" s="5"/>
      <c r="F762" s="5"/>
      <c r="G762" s="5"/>
      <c r="H762" s="5"/>
      <c r="I762" s="5"/>
      <c r="J762" s="5"/>
      <c r="K762" s="5"/>
      <c r="L762" s="5"/>
      <c r="M762" s="5"/>
      <c r="N762" s="5"/>
      <c r="O762" s="5"/>
      <c r="P762" s="5"/>
      <c r="Q762" s="5"/>
      <c r="R762" s="5"/>
      <c r="S762" s="5"/>
      <c r="T762" s="5"/>
      <c r="U762" s="5"/>
      <c r="V762" s="57"/>
      <c r="W762" s="5"/>
      <c r="X762" s="5"/>
    </row>
    <row r="763" spans="1:24" x14ac:dyDescent="0.2">
      <c r="A763" s="5"/>
      <c r="B763" s="5"/>
      <c r="C763" s="5"/>
      <c r="D763" s="5"/>
      <c r="E763" s="5"/>
      <c r="F763" s="5"/>
      <c r="G763" s="5"/>
      <c r="H763" s="5"/>
      <c r="I763" s="5"/>
      <c r="J763" s="5"/>
      <c r="K763" s="5"/>
      <c r="L763" s="5"/>
      <c r="M763" s="5"/>
      <c r="N763" s="5"/>
      <c r="O763" s="5"/>
      <c r="P763" s="5"/>
      <c r="Q763" s="5"/>
      <c r="R763" s="5"/>
      <c r="S763" s="5"/>
      <c r="T763" s="5"/>
      <c r="U763" s="5"/>
      <c r="V763" s="57"/>
      <c r="W763" s="5"/>
      <c r="X763" s="5"/>
    </row>
    <row r="764" spans="1:24" x14ac:dyDescent="0.2">
      <c r="A764" s="5"/>
      <c r="B764" s="5"/>
      <c r="C764" s="5"/>
      <c r="D764" s="5"/>
      <c r="E764" s="5"/>
      <c r="F764" s="5"/>
      <c r="G764" s="5"/>
      <c r="H764" s="5"/>
      <c r="I764" s="5"/>
      <c r="J764" s="5"/>
      <c r="K764" s="5"/>
      <c r="L764" s="5"/>
      <c r="M764" s="5"/>
      <c r="N764" s="5"/>
      <c r="O764" s="5"/>
      <c r="P764" s="5"/>
      <c r="Q764" s="5"/>
      <c r="R764" s="5"/>
      <c r="S764" s="5"/>
      <c r="T764" s="5"/>
      <c r="U764" s="5"/>
      <c r="V764" s="57"/>
      <c r="W764" s="5"/>
      <c r="X764" s="5"/>
    </row>
    <row r="765" spans="1:24" x14ac:dyDescent="0.2">
      <c r="A765" s="5"/>
      <c r="B765" s="5"/>
      <c r="C765" s="5"/>
      <c r="D765" s="5"/>
      <c r="E765" s="5"/>
      <c r="F765" s="5"/>
      <c r="G765" s="5"/>
      <c r="H765" s="5"/>
      <c r="I765" s="5"/>
      <c r="J765" s="5"/>
      <c r="K765" s="5"/>
      <c r="L765" s="5"/>
      <c r="M765" s="5"/>
      <c r="N765" s="5"/>
      <c r="O765" s="5"/>
      <c r="P765" s="5"/>
      <c r="Q765" s="5"/>
      <c r="R765" s="5"/>
      <c r="S765" s="5"/>
      <c r="T765" s="5"/>
      <c r="U765" s="5"/>
      <c r="V765" s="57"/>
      <c r="W765" s="5"/>
      <c r="X765" s="5"/>
    </row>
    <row r="766" spans="1:24" x14ac:dyDescent="0.2">
      <c r="A766" s="5"/>
      <c r="B766" s="5"/>
      <c r="C766" s="5"/>
      <c r="D766" s="5"/>
      <c r="E766" s="5"/>
      <c r="F766" s="5"/>
      <c r="G766" s="5"/>
      <c r="H766" s="5"/>
      <c r="I766" s="5"/>
      <c r="J766" s="5"/>
      <c r="K766" s="5"/>
      <c r="L766" s="5"/>
      <c r="M766" s="5"/>
      <c r="N766" s="5"/>
      <c r="O766" s="5"/>
      <c r="P766" s="5"/>
      <c r="Q766" s="5"/>
      <c r="R766" s="5"/>
      <c r="S766" s="5"/>
      <c r="T766" s="5"/>
      <c r="U766" s="5"/>
      <c r="V766" s="57"/>
      <c r="W766" s="5"/>
      <c r="X766" s="5"/>
    </row>
    <row r="767" spans="1:24" x14ac:dyDescent="0.2">
      <c r="A767" s="5"/>
      <c r="B767" s="5"/>
      <c r="C767" s="5"/>
      <c r="D767" s="5"/>
      <c r="E767" s="5"/>
      <c r="F767" s="5"/>
      <c r="G767" s="5"/>
      <c r="H767" s="5"/>
      <c r="I767" s="5"/>
      <c r="J767" s="5"/>
      <c r="K767" s="5"/>
      <c r="L767" s="5"/>
      <c r="M767" s="5"/>
      <c r="N767" s="5"/>
      <c r="O767" s="5"/>
      <c r="P767" s="5"/>
      <c r="Q767" s="5"/>
      <c r="R767" s="5"/>
      <c r="S767" s="5"/>
      <c r="T767" s="5"/>
      <c r="U767" s="5"/>
      <c r="V767" s="57"/>
      <c r="W767" s="5"/>
      <c r="X767" s="5"/>
    </row>
    <row r="768" spans="1:24" x14ac:dyDescent="0.2">
      <c r="A768" s="5"/>
      <c r="B768" s="5"/>
      <c r="C768" s="5"/>
      <c r="D768" s="5"/>
      <c r="E768" s="5"/>
      <c r="F768" s="5"/>
      <c r="G768" s="5"/>
      <c r="H768" s="5"/>
      <c r="I768" s="5"/>
      <c r="J768" s="5"/>
      <c r="K768" s="5"/>
      <c r="L768" s="5"/>
      <c r="M768" s="5"/>
      <c r="N768" s="5"/>
      <c r="O768" s="5"/>
      <c r="P768" s="5"/>
      <c r="Q768" s="5"/>
      <c r="R768" s="5"/>
      <c r="S768" s="5"/>
      <c r="T768" s="5"/>
      <c r="U768" s="5"/>
      <c r="V768" s="57"/>
      <c r="W768" s="5"/>
      <c r="X768" s="5"/>
    </row>
    <row r="769" spans="1:24" x14ac:dyDescent="0.2">
      <c r="A769" s="5"/>
      <c r="B769" s="5"/>
      <c r="C769" s="5"/>
      <c r="D769" s="5"/>
      <c r="E769" s="5"/>
      <c r="F769" s="5"/>
      <c r="G769" s="5"/>
      <c r="H769" s="5"/>
      <c r="I769" s="5"/>
      <c r="J769" s="5"/>
      <c r="K769" s="5"/>
      <c r="L769" s="5"/>
      <c r="M769" s="5"/>
      <c r="N769" s="5"/>
      <c r="O769" s="5"/>
      <c r="P769" s="5"/>
      <c r="Q769" s="5"/>
      <c r="R769" s="5"/>
      <c r="S769" s="5"/>
      <c r="T769" s="5"/>
      <c r="U769" s="5"/>
      <c r="V769" s="57"/>
      <c r="W769" s="5"/>
      <c r="X769" s="5"/>
    </row>
    <row r="770" spans="1:24" x14ac:dyDescent="0.2">
      <c r="A770" s="5"/>
      <c r="B770" s="5"/>
      <c r="C770" s="5"/>
      <c r="D770" s="5"/>
      <c r="E770" s="5"/>
      <c r="F770" s="5"/>
      <c r="G770" s="5"/>
      <c r="H770" s="5"/>
      <c r="I770" s="5"/>
      <c r="J770" s="5"/>
      <c r="K770" s="5"/>
      <c r="L770" s="5"/>
      <c r="M770" s="5"/>
      <c r="N770" s="5"/>
      <c r="O770" s="5"/>
      <c r="P770" s="5"/>
      <c r="Q770" s="5"/>
      <c r="R770" s="5"/>
      <c r="S770" s="5"/>
      <c r="T770" s="5"/>
      <c r="U770" s="5"/>
      <c r="V770" s="57"/>
      <c r="W770" s="5"/>
      <c r="X770" s="5"/>
    </row>
    <row r="771" spans="1:24" x14ac:dyDescent="0.2">
      <c r="A771" s="5"/>
      <c r="B771" s="5"/>
      <c r="C771" s="5"/>
      <c r="D771" s="5"/>
      <c r="E771" s="5"/>
      <c r="F771" s="5"/>
      <c r="G771" s="5"/>
      <c r="H771" s="5"/>
      <c r="I771" s="5"/>
      <c r="J771" s="5"/>
      <c r="K771" s="5"/>
      <c r="L771" s="5"/>
      <c r="M771" s="5"/>
      <c r="N771" s="5"/>
      <c r="O771" s="5"/>
      <c r="P771" s="5"/>
      <c r="Q771" s="5"/>
      <c r="R771" s="5"/>
      <c r="S771" s="5"/>
      <c r="T771" s="5"/>
      <c r="U771" s="5"/>
      <c r="V771" s="57"/>
      <c r="W771" s="5"/>
      <c r="X771" s="5"/>
    </row>
    <row r="772" spans="1:24" x14ac:dyDescent="0.2">
      <c r="A772" s="5"/>
      <c r="B772" s="5"/>
      <c r="C772" s="5"/>
      <c r="D772" s="5"/>
      <c r="E772" s="5"/>
      <c r="F772" s="5"/>
      <c r="G772" s="5"/>
      <c r="H772" s="5"/>
      <c r="I772" s="5"/>
      <c r="J772" s="5"/>
      <c r="K772" s="5"/>
      <c r="L772" s="5"/>
      <c r="M772" s="5"/>
      <c r="N772" s="5"/>
      <c r="O772" s="5"/>
      <c r="P772" s="5"/>
      <c r="Q772" s="5"/>
      <c r="R772" s="5"/>
      <c r="S772" s="5"/>
      <c r="T772" s="5"/>
      <c r="U772" s="5"/>
      <c r="V772" s="57"/>
      <c r="W772" s="5"/>
      <c r="X772" s="5"/>
    </row>
    <row r="773" spans="1:24" x14ac:dyDescent="0.2">
      <c r="A773" s="5"/>
      <c r="B773" s="5"/>
      <c r="C773" s="5"/>
      <c r="D773" s="5"/>
      <c r="E773" s="5"/>
      <c r="F773" s="5"/>
      <c r="G773" s="5"/>
      <c r="H773" s="5"/>
      <c r="I773" s="5"/>
      <c r="J773" s="5"/>
      <c r="K773" s="5"/>
      <c r="L773" s="5"/>
      <c r="M773" s="5"/>
      <c r="N773" s="5"/>
      <c r="O773" s="5"/>
      <c r="P773" s="5"/>
      <c r="Q773" s="5"/>
      <c r="R773" s="5"/>
      <c r="S773" s="5"/>
      <c r="T773" s="5"/>
      <c r="U773" s="5"/>
      <c r="V773" s="57"/>
      <c r="W773" s="5"/>
      <c r="X773" s="5"/>
    </row>
    <row r="774" spans="1:24" x14ac:dyDescent="0.2">
      <c r="A774" s="5"/>
      <c r="B774" s="5"/>
      <c r="C774" s="5"/>
      <c r="D774" s="5"/>
      <c r="E774" s="5"/>
      <c r="F774" s="5"/>
      <c r="G774" s="5"/>
      <c r="H774" s="5"/>
      <c r="I774" s="5"/>
      <c r="J774" s="5"/>
      <c r="K774" s="5"/>
      <c r="L774" s="5"/>
      <c r="M774" s="5"/>
      <c r="N774" s="5"/>
      <c r="O774" s="5"/>
      <c r="P774" s="5"/>
      <c r="Q774" s="5"/>
      <c r="R774" s="5"/>
      <c r="S774" s="5"/>
      <c r="T774" s="5"/>
      <c r="U774" s="5"/>
      <c r="V774" s="57"/>
      <c r="W774" s="5"/>
      <c r="X774" s="5"/>
    </row>
    <row r="775" spans="1:24" x14ac:dyDescent="0.2">
      <c r="A775" s="5"/>
      <c r="B775" s="5"/>
      <c r="C775" s="5"/>
      <c r="D775" s="5"/>
      <c r="E775" s="5"/>
      <c r="F775" s="5"/>
      <c r="G775" s="5"/>
      <c r="H775" s="5"/>
      <c r="I775" s="5"/>
      <c r="J775" s="5"/>
      <c r="K775" s="5"/>
      <c r="L775" s="5"/>
      <c r="M775" s="5"/>
      <c r="N775" s="5"/>
      <c r="O775" s="5"/>
      <c r="P775" s="5"/>
      <c r="Q775" s="5"/>
      <c r="R775" s="5"/>
      <c r="S775" s="5"/>
      <c r="T775" s="5"/>
      <c r="U775" s="5"/>
      <c r="V775" s="57"/>
      <c r="W775" s="5"/>
      <c r="X775" s="5"/>
    </row>
    <row r="776" spans="1:24" x14ac:dyDescent="0.2">
      <c r="A776" s="5"/>
      <c r="B776" s="5"/>
      <c r="C776" s="5"/>
      <c r="D776" s="5"/>
      <c r="E776" s="5"/>
      <c r="F776" s="5"/>
      <c r="G776" s="5"/>
      <c r="H776" s="5"/>
      <c r="I776" s="5"/>
      <c r="J776" s="5"/>
      <c r="K776" s="5"/>
      <c r="L776" s="5"/>
      <c r="M776" s="5"/>
      <c r="N776" s="5"/>
      <c r="O776" s="5"/>
      <c r="P776" s="5"/>
      <c r="Q776" s="5"/>
      <c r="R776" s="5"/>
      <c r="S776" s="5"/>
      <c r="T776" s="5"/>
      <c r="U776" s="5"/>
      <c r="V776" s="57"/>
      <c r="W776" s="5"/>
      <c r="X776" s="5"/>
    </row>
    <row r="777" spans="1:24" x14ac:dyDescent="0.2">
      <c r="A777" s="5"/>
      <c r="B777" s="5"/>
      <c r="C777" s="5"/>
      <c r="D777" s="5"/>
      <c r="E777" s="5"/>
      <c r="F777" s="5"/>
      <c r="G777" s="5"/>
      <c r="H777" s="5"/>
      <c r="I777" s="5"/>
      <c r="J777" s="5"/>
      <c r="K777" s="5"/>
      <c r="L777" s="5"/>
      <c r="M777" s="5"/>
      <c r="N777" s="5"/>
      <c r="O777" s="5"/>
      <c r="P777" s="5"/>
      <c r="Q777" s="5"/>
      <c r="R777" s="5"/>
      <c r="S777" s="5"/>
      <c r="T777" s="5"/>
      <c r="U777" s="5"/>
      <c r="V777" s="57"/>
      <c r="W777" s="5"/>
      <c r="X777" s="5"/>
    </row>
    <row r="778" spans="1:24" x14ac:dyDescent="0.2">
      <c r="A778" s="5"/>
      <c r="B778" s="5"/>
      <c r="C778" s="5"/>
      <c r="D778" s="5"/>
      <c r="E778" s="5"/>
      <c r="F778" s="5"/>
      <c r="G778" s="5"/>
      <c r="H778" s="5"/>
      <c r="I778" s="5"/>
      <c r="J778" s="5"/>
      <c r="K778" s="5"/>
      <c r="L778" s="5"/>
      <c r="M778" s="5"/>
      <c r="N778" s="5"/>
      <c r="O778" s="5"/>
      <c r="P778" s="5"/>
      <c r="Q778" s="5"/>
      <c r="R778" s="5"/>
      <c r="S778" s="5"/>
      <c r="T778" s="5"/>
      <c r="U778" s="5"/>
      <c r="V778" s="57"/>
      <c r="W778" s="5"/>
      <c r="X778" s="5"/>
    </row>
    <row r="779" spans="1:24" x14ac:dyDescent="0.2">
      <c r="A779" s="5"/>
      <c r="B779" s="5"/>
      <c r="C779" s="5"/>
      <c r="D779" s="5"/>
      <c r="E779" s="5"/>
      <c r="F779" s="5"/>
      <c r="G779" s="5"/>
      <c r="H779" s="5"/>
      <c r="I779" s="5"/>
      <c r="J779" s="5"/>
      <c r="K779" s="5"/>
      <c r="L779" s="5"/>
      <c r="M779" s="5"/>
      <c r="N779" s="5"/>
      <c r="O779" s="5"/>
      <c r="P779" s="5"/>
      <c r="Q779" s="5"/>
      <c r="R779" s="5"/>
      <c r="S779" s="5"/>
      <c r="T779" s="5"/>
      <c r="U779" s="5"/>
      <c r="V779" s="57"/>
      <c r="W779" s="5"/>
      <c r="X779" s="5"/>
    </row>
    <row r="780" spans="1:24" x14ac:dyDescent="0.2">
      <c r="A780" s="5"/>
      <c r="B780" s="5"/>
      <c r="C780" s="5"/>
      <c r="D780" s="5"/>
      <c r="E780" s="5"/>
      <c r="F780" s="5"/>
      <c r="G780" s="5"/>
      <c r="H780" s="5"/>
      <c r="I780" s="5"/>
      <c r="J780" s="5"/>
      <c r="K780" s="5"/>
      <c r="L780" s="5"/>
      <c r="M780" s="5"/>
      <c r="N780" s="5"/>
      <c r="O780" s="5"/>
      <c r="P780" s="5"/>
      <c r="Q780" s="5"/>
      <c r="R780" s="5"/>
      <c r="S780" s="5"/>
      <c r="T780" s="5"/>
      <c r="U780" s="5"/>
      <c r="V780" s="57"/>
      <c r="W780" s="5"/>
      <c r="X780" s="5"/>
    </row>
    <row r="781" spans="1:24" x14ac:dyDescent="0.2">
      <c r="A781" s="5"/>
      <c r="B781" s="5"/>
      <c r="C781" s="5"/>
      <c r="D781" s="5"/>
      <c r="E781" s="5"/>
      <c r="F781" s="5"/>
      <c r="G781" s="5"/>
      <c r="H781" s="5"/>
      <c r="I781" s="5"/>
      <c r="J781" s="5"/>
      <c r="K781" s="5"/>
      <c r="L781" s="5"/>
      <c r="M781" s="5"/>
      <c r="N781" s="5"/>
      <c r="O781" s="5"/>
      <c r="P781" s="5"/>
      <c r="Q781" s="5"/>
      <c r="R781" s="5"/>
      <c r="S781" s="5"/>
      <c r="T781" s="5"/>
      <c r="U781" s="5"/>
      <c r="V781" s="57"/>
      <c r="W781" s="5"/>
      <c r="X781" s="5"/>
    </row>
    <row r="782" spans="1:24" x14ac:dyDescent="0.2">
      <c r="A782" s="5"/>
      <c r="B782" s="5"/>
      <c r="C782" s="5"/>
      <c r="D782" s="5"/>
      <c r="E782" s="5"/>
      <c r="F782" s="5"/>
      <c r="G782" s="5"/>
      <c r="H782" s="5"/>
      <c r="I782" s="5"/>
      <c r="J782" s="5"/>
      <c r="K782" s="5"/>
      <c r="L782" s="5"/>
      <c r="M782" s="5"/>
      <c r="N782" s="5"/>
      <c r="O782" s="5"/>
      <c r="P782" s="5"/>
      <c r="Q782" s="5"/>
      <c r="R782" s="5"/>
      <c r="S782" s="5"/>
      <c r="T782" s="5"/>
      <c r="U782" s="5"/>
      <c r="V782" s="57"/>
      <c r="W782" s="5"/>
      <c r="X782" s="5"/>
    </row>
    <row r="783" spans="1:24" x14ac:dyDescent="0.2">
      <c r="A783" s="5"/>
      <c r="B783" s="5"/>
      <c r="C783" s="5"/>
      <c r="D783" s="5"/>
      <c r="E783" s="5"/>
      <c r="F783" s="5"/>
      <c r="G783" s="5"/>
      <c r="H783" s="5"/>
      <c r="I783" s="5"/>
      <c r="J783" s="5"/>
      <c r="K783" s="5"/>
      <c r="L783" s="5"/>
      <c r="M783" s="5"/>
      <c r="N783" s="5"/>
      <c r="O783" s="5"/>
      <c r="P783" s="5"/>
      <c r="Q783" s="5"/>
      <c r="R783" s="5"/>
      <c r="S783" s="5"/>
      <c r="T783" s="5"/>
      <c r="U783" s="5"/>
      <c r="V783" s="57"/>
      <c r="W783" s="5"/>
      <c r="X783" s="5"/>
    </row>
    <row r="784" spans="1:24" x14ac:dyDescent="0.2">
      <c r="A784" s="5"/>
      <c r="B784" s="5"/>
      <c r="C784" s="5"/>
      <c r="D784" s="5"/>
      <c r="E784" s="5"/>
      <c r="F784" s="5"/>
      <c r="G784" s="5"/>
      <c r="H784" s="5"/>
      <c r="I784" s="5"/>
      <c r="J784" s="5"/>
      <c r="K784" s="5"/>
      <c r="L784" s="5"/>
      <c r="M784" s="5"/>
      <c r="N784" s="5"/>
      <c r="O784" s="5"/>
      <c r="P784" s="5"/>
      <c r="Q784" s="5"/>
      <c r="R784" s="5"/>
      <c r="S784" s="5"/>
      <c r="T784" s="5"/>
      <c r="U784" s="5"/>
      <c r="V784" s="57"/>
      <c r="W784" s="5"/>
      <c r="X784" s="5"/>
    </row>
    <row r="785" spans="1:24" x14ac:dyDescent="0.2">
      <c r="A785" s="5"/>
      <c r="B785" s="5"/>
      <c r="C785" s="5"/>
      <c r="D785" s="5"/>
      <c r="E785" s="5"/>
      <c r="F785" s="5"/>
      <c r="G785" s="5"/>
      <c r="H785" s="5"/>
      <c r="I785" s="5"/>
      <c r="J785" s="5"/>
      <c r="K785" s="5"/>
      <c r="L785" s="5"/>
      <c r="M785" s="5"/>
      <c r="N785" s="5"/>
      <c r="O785" s="5"/>
      <c r="P785" s="5"/>
      <c r="Q785" s="5"/>
      <c r="R785" s="5"/>
      <c r="S785" s="5"/>
      <c r="T785" s="5"/>
      <c r="U785" s="5"/>
      <c r="V785" s="57"/>
      <c r="W785" s="5"/>
      <c r="X785" s="5"/>
    </row>
    <row r="786" spans="1:24" x14ac:dyDescent="0.2">
      <c r="A786" s="5"/>
      <c r="B786" s="5"/>
      <c r="C786" s="5"/>
      <c r="D786" s="5"/>
      <c r="E786" s="5"/>
      <c r="F786" s="5"/>
      <c r="G786" s="5"/>
      <c r="H786" s="5"/>
      <c r="I786" s="5"/>
      <c r="J786" s="5"/>
      <c r="K786" s="5"/>
      <c r="L786" s="5"/>
      <c r="M786" s="5"/>
      <c r="N786" s="5"/>
      <c r="O786" s="5"/>
      <c r="P786" s="5"/>
      <c r="Q786" s="5"/>
      <c r="R786" s="5"/>
      <c r="S786" s="5"/>
      <c r="T786" s="5"/>
      <c r="U786" s="5"/>
      <c r="V786" s="57"/>
      <c r="W786" s="5"/>
      <c r="X786" s="5"/>
    </row>
    <row r="787" spans="1:24" x14ac:dyDescent="0.2">
      <c r="A787" s="5"/>
      <c r="B787" s="5"/>
      <c r="C787" s="5"/>
      <c r="D787" s="5"/>
      <c r="E787" s="5"/>
      <c r="F787" s="5"/>
      <c r="G787" s="5"/>
      <c r="H787" s="5"/>
      <c r="I787" s="5"/>
      <c r="J787" s="5"/>
      <c r="K787" s="5"/>
      <c r="L787" s="5"/>
      <c r="M787" s="5"/>
      <c r="N787" s="5"/>
      <c r="O787" s="5"/>
      <c r="P787" s="5"/>
      <c r="Q787" s="5"/>
      <c r="R787" s="5"/>
      <c r="S787" s="5"/>
      <c r="T787" s="5"/>
      <c r="U787" s="5"/>
      <c r="V787" s="57"/>
      <c r="W787" s="5"/>
      <c r="X787" s="5"/>
    </row>
    <row r="788" spans="1:24" x14ac:dyDescent="0.2">
      <c r="A788" s="5"/>
      <c r="B788" s="5"/>
      <c r="C788" s="5"/>
      <c r="D788" s="5"/>
      <c r="E788" s="5"/>
      <c r="F788" s="5"/>
      <c r="G788" s="5"/>
      <c r="H788" s="5"/>
      <c r="I788" s="5"/>
      <c r="J788" s="5"/>
      <c r="K788" s="5"/>
      <c r="L788" s="5"/>
      <c r="M788" s="5"/>
      <c r="N788" s="5"/>
      <c r="O788" s="5"/>
      <c r="P788" s="5"/>
      <c r="Q788" s="5"/>
      <c r="R788" s="5"/>
      <c r="S788" s="5"/>
      <c r="T788" s="5"/>
      <c r="U788" s="5"/>
      <c r="V788" s="57"/>
      <c r="W788" s="5"/>
      <c r="X788" s="5"/>
    </row>
    <row r="789" spans="1:24" x14ac:dyDescent="0.2">
      <c r="A789" s="5"/>
      <c r="B789" s="5"/>
      <c r="C789" s="5"/>
      <c r="D789" s="5"/>
      <c r="E789" s="5"/>
      <c r="F789" s="5"/>
      <c r="G789" s="5"/>
      <c r="H789" s="5"/>
      <c r="I789" s="5"/>
      <c r="J789" s="5"/>
      <c r="K789" s="5"/>
      <c r="L789" s="5"/>
      <c r="M789" s="5"/>
      <c r="N789" s="5"/>
      <c r="O789" s="5"/>
      <c r="P789" s="5"/>
      <c r="Q789" s="5"/>
      <c r="R789" s="5"/>
      <c r="S789" s="5"/>
      <c r="T789" s="5"/>
      <c r="U789" s="5"/>
      <c r="V789" s="57"/>
      <c r="W789" s="5"/>
      <c r="X789" s="5"/>
    </row>
    <row r="790" spans="1:24" x14ac:dyDescent="0.2">
      <c r="A790" s="5"/>
      <c r="B790" s="5"/>
      <c r="C790" s="5"/>
      <c r="D790" s="5"/>
      <c r="E790" s="5"/>
      <c r="F790" s="5"/>
      <c r="G790" s="5"/>
      <c r="H790" s="5"/>
      <c r="I790" s="5"/>
      <c r="J790" s="5"/>
      <c r="K790" s="5"/>
      <c r="L790" s="5"/>
      <c r="M790" s="5"/>
      <c r="N790" s="5"/>
      <c r="O790" s="5"/>
      <c r="P790" s="5"/>
      <c r="Q790" s="5"/>
      <c r="R790" s="5"/>
      <c r="S790" s="5"/>
      <c r="T790" s="5"/>
      <c r="U790" s="5"/>
      <c r="V790" s="57"/>
      <c r="W790" s="5"/>
      <c r="X790" s="5"/>
    </row>
    <row r="791" spans="1:24" x14ac:dyDescent="0.2">
      <c r="A791" s="5"/>
      <c r="B791" s="5"/>
      <c r="C791" s="5"/>
      <c r="D791" s="5"/>
      <c r="E791" s="5"/>
      <c r="F791" s="5"/>
      <c r="G791" s="5"/>
      <c r="H791" s="5"/>
      <c r="I791" s="5"/>
      <c r="J791" s="5"/>
      <c r="K791" s="5"/>
      <c r="L791" s="5"/>
      <c r="M791" s="5"/>
      <c r="N791" s="5"/>
      <c r="O791" s="5"/>
      <c r="P791" s="5"/>
      <c r="Q791" s="5"/>
      <c r="R791" s="5"/>
      <c r="S791" s="5"/>
      <c r="T791" s="5"/>
      <c r="U791" s="5"/>
      <c r="V791" s="57"/>
      <c r="W791" s="5"/>
      <c r="X791" s="5"/>
    </row>
    <row r="792" spans="1:24" x14ac:dyDescent="0.2">
      <c r="A792" s="5"/>
      <c r="B792" s="5"/>
      <c r="C792" s="5"/>
      <c r="D792" s="5"/>
      <c r="E792" s="5"/>
      <c r="F792" s="5"/>
      <c r="G792" s="5"/>
      <c r="H792" s="5"/>
      <c r="I792" s="5"/>
      <c r="J792" s="5"/>
      <c r="K792" s="5"/>
      <c r="L792" s="5"/>
      <c r="M792" s="5"/>
      <c r="N792" s="5"/>
      <c r="O792" s="5"/>
      <c r="P792" s="5"/>
      <c r="Q792" s="5"/>
      <c r="R792" s="5"/>
      <c r="S792" s="5"/>
      <c r="T792" s="5"/>
      <c r="U792" s="5"/>
      <c r="V792" s="57"/>
      <c r="W792" s="5"/>
      <c r="X792" s="5"/>
    </row>
    <row r="793" spans="1:24" x14ac:dyDescent="0.2">
      <c r="A793" s="5"/>
      <c r="B793" s="5"/>
      <c r="C793" s="5"/>
      <c r="D793" s="5"/>
      <c r="E793" s="5"/>
      <c r="F793" s="5"/>
      <c r="G793" s="5"/>
      <c r="H793" s="5"/>
      <c r="I793" s="5"/>
      <c r="J793" s="5"/>
      <c r="K793" s="5"/>
      <c r="L793" s="5"/>
      <c r="M793" s="5"/>
      <c r="N793" s="5"/>
      <c r="O793" s="5"/>
      <c r="P793" s="5"/>
      <c r="Q793" s="5"/>
      <c r="R793" s="5"/>
      <c r="S793" s="5"/>
      <c r="T793" s="5"/>
      <c r="U793" s="5"/>
      <c r="V793" s="57"/>
      <c r="W793" s="5"/>
      <c r="X793" s="5"/>
    </row>
    <row r="794" spans="1:24" x14ac:dyDescent="0.2">
      <c r="A794" s="5"/>
      <c r="B794" s="5"/>
      <c r="C794" s="5"/>
      <c r="D794" s="5"/>
      <c r="E794" s="5"/>
      <c r="F794" s="5"/>
      <c r="G794" s="5"/>
      <c r="H794" s="5"/>
      <c r="I794" s="5"/>
      <c r="J794" s="5"/>
      <c r="K794" s="5"/>
      <c r="L794" s="5"/>
      <c r="M794" s="5"/>
      <c r="N794" s="5"/>
      <c r="O794" s="5"/>
      <c r="P794" s="5"/>
      <c r="Q794" s="5"/>
      <c r="R794" s="5"/>
      <c r="S794" s="5"/>
      <c r="T794" s="5"/>
      <c r="U794" s="5"/>
      <c r="V794" s="57"/>
      <c r="W794" s="5"/>
      <c r="X794" s="5"/>
    </row>
    <row r="795" spans="1:24" x14ac:dyDescent="0.2">
      <c r="A795" s="5"/>
      <c r="B795" s="5"/>
      <c r="C795" s="5"/>
      <c r="D795" s="5"/>
      <c r="E795" s="5"/>
      <c r="F795" s="5"/>
      <c r="G795" s="5"/>
      <c r="H795" s="5"/>
      <c r="I795" s="5"/>
      <c r="J795" s="5"/>
      <c r="K795" s="5"/>
      <c r="L795" s="5"/>
      <c r="M795" s="5"/>
      <c r="N795" s="5"/>
      <c r="O795" s="5"/>
      <c r="P795" s="5"/>
      <c r="Q795" s="5"/>
      <c r="R795" s="5"/>
      <c r="S795" s="5"/>
      <c r="T795" s="5"/>
      <c r="U795" s="5"/>
      <c r="V795" s="57"/>
      <c r="W795" s="5"/>
      <c r="X795" s="5"/>
    </row>
    <row r="796" spans="1:24" x14ac:dyDescent="0.2">
      <c r="A796" s="5"/>
      <c r="B796" s="5"/>
      <c r="C796" s="5"/>
      <c r="D796" s="5"/>
      <c r="E796" s="5"/>
      <c r="F796" s="5"/>
      <c r="G796" s="5"/>
      <c r="H796" s="5"/>
      <c r="I796" s="5"/>
      <c r="J796" s="5"/>
      <c r="K796" s="5"/>
      <c r="L796" s="5"/>
      <c r="M796" s="5"/>
      <c r="N796" s="5"/>
      <c r="O796" s="5"/>
      <c r="P796" s="5"/>
      <c r="Q796" s="5"/>
      <c r="R796" s="5"/>
      <c r="S796" s="5"/>
      <c r="T796" s="5"/>
      <c r="U796" s="5"/>
      <c r="V796" s="57"/>
      <c r="W796" s="5"/>
      <c r="X796" s="5"/>
    </row>
    <row r="797" spans="1:24" x14ac:dyDescent="0.2">
      <c r="A797" s="5"/>
      <c r="B797" s="5"/>
      <c r="C797" s="5"/>
      <c r="D797" s="5"/>
      <c r="E797" s="5"/>
      <c r="F797" s="5"/>
      <c r="G797" s="5"/>
      <c r="H797" s="5"/>
      <c r="I797" s="5"/>
      <c r="J797" s="5"/>
      <c r="K797" s="5"/>
      <c r="L797" s="5"/>
      <c r="M797" s="5"/>
      <c r="N797" s="5"/>
      <c r="O797" s="5"/>
      <c r="P797" s="5"/>
      <c r="Q797" s="5"/>
      <c r="R797" s="5"/>
      <c r="S797" s="5"/>
      <c r="T797" s="5"/>
      <c r="U797" s="5"/>
      <c r="V797" s="57"/>
      <c r="W797" s="5"/>
      <c r="X797" s="5"/>
    </row>
    <row r="798" spans="1:24" x14ac:dyDescent="0.2">
      <c r="A798" s="5"/>
      <c r="B798" s="5"/>
      <c r="C798" s="5"/>
      <c r="D798" s="5"/>
      <c r="E798" s="5"/>
      <c r="F798" s="5"/>
      <c r="G798" s="5"/>
      <c r="H798" s="5"/>
      <c r="I798" s="5"/>
      <c r="J798" s="5"/>
      <c r="K798" s="5"/>
      <c r="L798" s="5"/>
      <c r="M798" s="5"/>
      <c r="N798" s="5"/>
      <c r="O798" s="5"/>
      <c r="P798" s="5"/>
      <c r="Q798" s="5"/>
      <c r="R798" s="5"/>
      <c r="S798" s="5"/>
      <c r="T798" s="5"/>
      <c r="U798" s="5"/>
      <c r="V798" s="57"/>
      <c r="W798" s="5"/>
      <c r="X798" s="5"/>
    </row>
    <row r="799" spans="1:24" x14ac:dyDescent="0.2">
      <c r="A799" s="5"/>
      <c r="B799" s="5"/>
      <c r="C799" s="5"/>
      <c r="D799" s="5"/>
      <c r="E799" s="5"/>
      <c r="F799" s="5"/>
      <c r="G799" s="5"/>
      <c r="H799" s="5"/>
      <c r="I799" s="5"/>
      <c r="J799" s="5"/>
      <c r="K799" s="5"/>
      <c r="L799" s="5"/>
      <c r="M799" s="5"/>
      <c r="N799" s="5"/>
      <c r="O799" s="5"/>
      <c r="P799" s="5"/>
      <c r="Q799" s="5"/>
      <c r="R799" s="5"/>
      <c r="S799" s="5"/>
      <c r="T799" s="5"/>
      <c r="U799" s="5"/>
      <c r="V799" s="57"/>
      <c r="W799" s="5"/>
      <c r="X799" s="5"/>
    </row>
    <row r="800" spans="1:24" x14ac:dyDescent="0.2">
      <c r="A800" s="5"/>
      <c r="B800" s="5"/>
      <c r="C800" s="5"/>
      <c r="D800" s="5"/>
      <c r="E800" s="5"/>
      <c r="F800" s="5"/>
      <c r="G800" s="5"/>
      <c r="H800" s="5"/>
      <c r="I800" s="5"/>
      <c r="J800" s="5"/>
      <c r="K800" s="5"/>
      <c r="L800" s="5"/>
      <c r="M800" s="5"/>
      <c r="N800" s="5"/>
      <c r="O800" s="5"/>
      <c r="P800" s="5"/>
      <c r="Q800" s="5"/>
      <c r="R800" s="5"/>
      <c r="S800" s="5"/>
      <c r="T800" s="5"/>
      <c r="U800" s="5"/>
      <c r="V800" s="57"/>
      <c r="W800" s="5"/>
      <c r="X800" s="5"/>
    </row>
    <row r="801" spans="1:24" x14ac:dyDescent="0.2">
      <c r="A801" s="5"/>
      <c r="B801" s="5"/>
      <c r="C801" s="5"/>
      <c r="D801" s="5"/>
      <c r="E801" s="5"/>
      <c r="F801" s="5"/>
      <c r="G801" s="5"/>
      <c r="H801" s="5"/>
      <c r="I801" s="5"/>
      <c r="J801" s="5"/>
      <c r="K801" s="5"/>
      <c r="L801" s="5"/>
      <c r="M801" s="5"/>
      <c r="N801" s="5"/>
      <c r="O801" s="5"/>
      <c r="P801" s="5"/>
      <c r="Q801" s="5"/>
      <c r="R801" s="5"/>
      <c r="S801" s="5"/>
      <c r="T801" s="5"/>
      <c r="U801" s="5"/>
      <c r="V801" s="57"/>
      <c r="W801" s="5"/>
      <c r="X801" s="5"/>
    </row>
    <row r="802" spans="1:24" x14ac:dyDescent="0.2">
      <c r="A802" s="5"/>
      <c r="B802" s="5"/>
      <c r="C802" s="5"/>
      <c r="D802" s="5"/>
      <c r="E802" s="5"/>
      <c r="F802" s="5"/>
      <c r="G802" s="5"/>
      <c r="H802" s="5"/>
      <c r="I802" s="5"/>
      <c r="J802" s="5"/>
      <c r="K802" s="5"/>
      <c r="L802" s="5"/>
      <c r="M802" s="5"/>
      <c r="N802" s="5"/>
      <c r="O802" s="5"/>
      <c r="P802" s="5"/>
      <c r="Q802" s="5"/>
      <c r="R802" s="5"/>
      <c r="S802" s="5"/>
      <c r="T802" s="5"/>
      <c r="U802" s="5"/>
      <c r="V802" s="57"/>
      <c r="W802" s="5"/>
      <c r="X802" s="5"/>
    </row>
    <row r="803" spans="1:24" x14ac:dyDescent="0.2">
      <c r="A803" s="5"/>
      <c r="B803" s="5"/>
      <c r="C803" s="5"/>
      <c r="D803" s="5"/>
      <c r="E803" s="5"/>
      <c r="F803" s="5"/>
      <c r="G803" s="5"/>
      <c r="H803" s="5"/>
      <c r="I803" s="5"/>
      <c r="J803" s="5"/>
      <c r="K803" s="5"/>
      <c r="L803" s="5"/>
      <c r="M803" s="5"/>
      <c r="N803" s="5"/>
      <c r="O803" s="5"/>
      <c r="P803" s="5"/>
      <c r="Q803" s="5"/>
      <c r="R803" s="5"/>
      <c r="S803" s="5"/>
      <c r="T803" s="5"/>
      <c r="U803" s="5"/>
      <c r="V803" s="57"/>
      <c r="W803" s="5"/>
      <c r="X803" s="5"/>
    </row>
    <row r="804" spans="1:24" x14ac:dyDescent="0.2">
      <c r="A804" s="5"/>
      <c r="B804" s="5"/>
      <c r="C804" s="5"/>
      <c r="D804" s="5"/>
      <c r="E804" s="5"/>
      <c r="F804" s="5"/>
      <c r="G804" s="5"/>
      <c r="H804" s="5"/>
      <c r="I804" s="5"/>
      <c r="J804" s="5"/>
      <c r="K804" s="5"/>
      <c r="L804" s="5"/>
      <c r="M804" s="5"/>
      <c r="N804" s="5"/>
      <c r="O804" s="5"/>
      <c r="P804" s="5"/>
      <c r="Q804" s="5"/>
      <c r="R804" s="5"/>
      <c r="S804" s="5"/>
      <c r="T804" s="5"/>
      <c r="U804" s="5"/>
      <c r="V804" s="57"/>
      <c r="W804" s="5"/>
      <c r="X804" s="5"/>
    </row>
    <row r="805" spans="1:24" x14ac:dyDescent="0.2">
      <c r="A805" s="5"/>
      <c r="B805" s="5"/>
      <c r="C805" s="5"/>
      <c r="D805" s="5"/>
      <c r="E805" s="5"/>
      <c r="F805" s="5"/>
      <c r="G805" s="5"/>
      <c r="H805" s="5"/>
      <c r="I805" s="5"/>
      <c r="J805" s="5"/>
      <c r="K805" s="5"/>
      <c r="L805" s="5"/>
      <c r="M805" s="5"/>
      <c r="N805" s="5"/>
      <c r="O805" s="5"/>
      <c r="P805" s="5"/>
      <c r="Q805" s="5"/>
      <c r="R805" s="5"/>
      <c r="S805" s="5"/>
      <c r="T805" s="5"/>
      <c r="U805" s="5"/>
      <c r="V805" s="57"/>
      <c r="W805" s="5"/>
      <c r="X805" s="5"/>
    </row>
    <row r="806" spans="1:24" x14ac:dyDescent="0.2">
      <c r="A806" s="5"/>
      <c r="B806" s="5"/>
      <c r="C806" s="5"/>
      <c r="D806" s="5"/>
      <c r="E806" s="5"/>
      <c r="F806" s="5"/>
      <c r="G806" s="5"/>
      <c r="H806" s="5"/>
      <c r="I806" s="5"/>
      <c r="J806" s="5"/>
      <c r="K806" s="5"/>
      <c r="L806" s="5"/>
      <c r="M806" s="5"/>
      <c r="N806" s="5"/>
      <c r="O806" s="5"/>
      <c r="P806" s="5"/>
      <c r="Q806" s="5"/>
      <c r="R806" s="5"/>
      <c r="S806" s="5"/>
      <c r="T806" s="5"/>
      <c r="U806" s="5"/>
      <c r="V806" s="57"/>
      <c r="W806" s="5"/>
      <c r="X806" s="5"/>
    </row>
    <row r="807" spans="1:24" x14ac:dyDescent="0.2">
      <c r="A807" s="5"/>
      <c r="B807" s="5"/>
      <c r="C807" s="5"/>
      <c r="D807" s="5"/>
      <c r="E807" s="5"/>
      <c r="F807" s="5"/>
      <c r="G807" s="5"/>
      <c r="H807" s="5"/>
      <c r="I807" s="5"/>
      <c r="J807" s="5"/>
      <c r="K807" s="5"/>
      <c r="L807" s="5"/>
      <c r="M807" s="5"/>
      <c r="N807" s="5"/>
      <c r="O807" s="5"/>
      <c r="P807" s="5"/>
      <c r="Q807" s="5"/>
      <c r="R807" s="5"/>
      <c r="S807" s="5"/>
      <c r="T807" s="5"/>
      <c r="U807" s="5"/>
      <c r="V807" s="57"/>
      <c r="W807" s="5"/>
      <c r="X807" s="5"/>
    </row>
    <row r="808" spans="1:24" x14ac:dyDescent="0.2">
      <c r="A808" s="5"/>
      <c r="B808" s="5"/>
      <c r="C808" s="5"/>
      <c r="D808" s="5"/>
      <c r="E808" s="5"/>
      <c r="F808" s="5"/>
      <c r="G808" s="5"/>
      <c r="H808" s="5"/>
      <c r="I808" s="5"/>
      <c r="J808" s="5"/>
      <c r="K808" s="5"/>
      <c r="L808" s="5"/>
      <c r="M808" s="5"/>
      <c r="N808" s="5"/>
      <c r="O808" s="5"/>
      <c r="P808" s="5"/>
      <c r="Q808" s="5"/>
      <c r="R808" s="5"/>
      <c r="S808" s="5"/>
      <c r="T808" s="5"/>
      <c r="U808" s="5"/>
      <c r="V808" s="57"/>
      <c r="W808" s="5"/>
      <c r="X808" s="5"/>
    </row>
    <row r="809" spans="1:24" x14ac:dyDescent="0.2">
      <c r="A809" s="5"/>
      <c r="B809" s="5"/>
      <c r="C809" s="5"/>
      <c r="D809" s="5"/>
      <c r="E809" s="5"/>
      <c r="F809" s="5"/>
      <c r="G809" s="5"/>
      <c r="H809" s="5"/>
      <c r="I809" s="5"/>
      <c r="J809" s="5"/>
      <c r="K809" s="5"/>
      <c r="L809" s="5"/>
      <c r="M809" s="5"/>
      <c r="N809" s="5"/>
      <c r="O809" s="5"/>
      <c r="P809" s="5"/>
      <c r="Q809" s="5"/>
      <c r="R809" s="5"/>
      <c r="S809" s="5"/>
      <c r="T809" s="5"/>
      <c r="U809" s="5"/>
      <c r="V809" s="57"/>
      <c r="W809" s="5"/>
      <c r="X809" s="5"/>
    </row>
    <row r="810" spans="1:24" x14ac:dyDescent="0.2">
      <c r="A810" s="5"/>
      <c r="B810" s="5"/>
      <c r="C810" s="5"/>
      <c r="D810" s="5"/>
      <c r="E810" s="5"/>
      <c r="F810" s="5"/>
      <c r="G810" s="5"/>
      <c r="H810" s="5"/>
      <c r="I810" s="5"/>
      <c r="J810" s="5"/>
      <c r="K810" s="5"/>
      <c r="L810" s="5"/>
      <c r="M810" s="5"/>
      <c r="N810" s="5"/>
      <c r="O810" s="5"/>
      <c r="P810" s="5"/>
      <c r="Q810" s="5"/>
      <c r="R810" s="5"/>
      <c r="S810" s="5"/>
      <c r="T810" s="5"/>
      <c r="U810" s="5"/>
      <c r="V810" s="57"/>
      <c r="W810" s="5"/>
      <c r="X810" s="5"/>
    </row>
    <row r="811" spans="1:24" x14ac:dyDescent="0.2">
      <c r="A811" s="5"/>
      <c r="B811" s="5"/>
      <c r="C811" s="5"/>
      <c r="D811" s="5"/>
      <c r="E811" s="5"/>
      <c r="F811" s="5"/>
      <c r="G811" s="5"/>
      <c r="H811" s="5"/>
      <c r="I811" s="5"/>
      <c r="J811" s="5"/>
      <c r="K811" s="5"/>
      <c r="L811" s="5"/>
      <c r="M811" s="5"/>
      <c r="N811" s="5"/>
      <c r="O811" s="5"/>
      <c r="P811" s="5"/>
      <c r="Q811" s="5"/>
      <c r="R811" s="5"/>
      <c r="S811" s="5"/>
      <c r="T811" s="5"/>
      <c r="U811" s="5"/>
      <c r="V811" s="57"/>
      <c r="W811" s="5"/>
      <c r="X811" s="5"/>
    </row>
    <row r="812" spans="1:24" x14ac:dyDescent="0.2">
      <c r="A812" s="5"/>
      <c r="B812" s="5"/>
      <c r="C812" s="5"/>
      <c r="D812" s="5"/>
      <c r="E812" s="5"/>
      <c r="F812" s="5"/>
      <c r="G812" s="5"/>
      <c r="H812" s="5"/>
      <c r="I812" s="5"/>
      <c r="J812" s="5"/>
      <c r="K812" s="5"/>
      <c r="L812" s="5"/>
      <c r="M812" s="5"/>
      <c r="N812" s="5"/>
      <c r="O812" s="5"/>
      <c r="P812" s="5"/>
      <c r="Q812" s="5"/>
      <c r="R812" s="5"/>
      <c r="S812" s="5"/>
      <c r="T812" s="5"/>
      <c r="U812" s="5"/>
      <c r="V812" s="57"/>
      <c r="W812" s="5"/>
      <c r="X812" s="5"/>
    </row>
    <row r="813" spans="1:24" x14ac:dyDescent="0.2">
      <c r="A813" s="5"/>
      <c r="B813" s="5"/>
      <c r="C813" s="5"/>
      <c r="D813" s="5"/>
      <c r="E813" s="5"/>
      <c r="F813" s="5"/>
      <c r="G813" s="5"/>
      <c r="H813" s="5"/>
      <c r="I813" s="5"/>
      <c r="J813" s="5"/>
      <c r="K813" s="5"/>
      <c r="L813" s="5"/>
      <c r="M813" s="5"/>
      <c r="N813" s="5"/>
      <c r="O813" s="5"/>
      <c r="P813" s="5"/>
      <c r="Q813" s="5"/>
      <c r="R813" s="5"/>
      <c r="S813" s="5"/>
      <c r="T813" s="5"/>
      <c r="U813" s="5"/>
      <c r="V813" s="57"/>
      <c r="W813" s="5"/>
      <c r="X813" s="5"/>
    </row>
    <row r="814" spans="1:24" x14ac:dyDescent="0.2">
      <c r="A814" s="5"/>
      <c r="B814" s="5"/>
      <c r="C814" s="5"/>
      <c r="D814" s="5"/>
      <c r="E814" s="5"/>
      <c r="F814" s="5"/>
      <c r="G814" s="5"/>
      <c r="H814" s="5"/>
      <c r="I814" s="5"/>
      <c r="J814" s="5"/>
      <c r="K814" s="5"/>
      <c r="L814" s="5"/>
      <c r="M814" s="5"/>
      <c r="N814" s="5"/>
      <c r="O814" s="5"/>
      <c r="P814" s="5"/>
      <c r="Q814" s="5"/>
      <c r="R814" s="5"/>
      <c r="S814" s="5"/>
      <c r="T814" s="5"/>
      <c r="U814" s="5"/>
      <c r="V814" s="57"/>
      <c r="W814" s="5"/>
      <c r="X814" s="5"/>
    </row>
    <row r="815" spans="1:24" x14ac:dyDescent="0.2">
      <c r="A815" s="5"/>
      <c r="B815" s="5"/>
      <c r="C815" s="5"/>
      <c r="D815" s="5"/>
      <c r="E815" s="5"/>
      <c r="F815" s="5"/>
      <c r="G815" s="5"/>
      <c r="H815" s="5"/>
      <c r="I815" s="5"/>
      <c r="J815" s="5"/>
      <c r="K815" s="5"/>
      <c r="L815" s="5"/>
      <c r="M815" s="5"/>
      <c r="N815" s="5"/>
      <c r="O815" s="5"/>
      <c r="P815" s="5"/>
      <c r="Q815" s="5"/>
      <c r="R815" s="5"/>
      <c r="S815" s="5"/>
      <c r="T815" s="5"/>
      <c r="U815" s="5"/>
      <c r="V815" s="57"/>
      <c r="W815" s="5"/>
      <c r="X815" s="5"/>
    </row>
    <row r="816" spans="1:24" x14ac:dyDescent="0.2">
      <c r="A816" s="5"/>
      <c r="B816" s="5"/>
      <c r="C816" s="5"/>
      <c r="D816" s="5"/>
      <c r="E816" s="5"/>
      <c r="F816" s="5"/>
      <c r="G816" s="5"/>
      <c r="H816" s="5"/>
      <c r="I816" s="5"/>
      <c r="J816" s="5"/>
      <c r="K816" s="5"/>
      <c r="L816" s="5"/>
      <c r="M816" s="5"/>
      <c r="N816" s="5"/>
      <c r="O816" s="5"/>
      <c r="P816" s="5"/>
      <c r="Q816" s="5"/>
      <c r="R816" s="5"/>
      <c r="S816" s="5"/>
      <c r="T816" s="5"/>
      <c r="U816" s="5"/>
      <c r="V816" s="57"/>
      <c r="W816" s="5"/>
      <c r="X816" s="5"/>
    </row>
    <row r="817" spans="1:24" x14ac:dyDescent="0.2">
      <c r="A817" s="5"/>
      <c r="B817" s="5"/>
      <c r="C817" s="5"/>
      <c r="D817" s="5"/>
      <c r="E817" s="5"/>
      <c r="F817" s="5"/>
      <c r="G817" s="5"/>
      <c r="H817" s="5"/>
      <c r="I817" s="5"/>
      <c r="J817" s="5"/>
      <c r="K817" s="5"/>
      <c r="L817" s="5"/>
      <c r="M817" s="5"/>
      <c r="N817" s="5"/>
      <c r="O817" s="5"/>
      <c r="P817" s="5"/>
      <c r="Q817" s="5"/>
      <c r="R817" s="5"/>
      <c r="S817" s="5"/>
      <c r="T817" s="5"/>
      <c r="U817" s="5"/>
      <c r="V817" s="57"/>
      <c r="W817" s="5"/>
      <c r="X817" s="5"/>
    </row>
    <row r="818" spans="1:24" x14ac:dyDescent="0.2">
      <c r="A818" s="5"/>
      <c r="B818" s="5"/>
      <c r="C818" s="5"/>
      <c r="D818" s="5"/>
      <c r="E818" s="5"/>
      <c r="F818" s="5"/>
      <c r="G818" s="5"/>
      <c r="H818" s="5"/>
      <c r="I818" s="5"/>
      <c r="J818" s="5"/>
      <c r="K818" s="5"/>
      <c r="L818" s="5"/>
      <c r="M818" s="5"/>
      <c r="N818" s="5"/>
      <c r="O818" s="5"/>
      <c r="P818" s="5"/>
      <c r="Q818" s="5"/>
      <c r="R818" s="5"/>
      <c r="S818" s="5"/>
      <c r="T818" s="5"/>
      <c r="U818" s="5"/>
      <c r="V818" s="57"/>
      <c r="W818" s="5"/>
      <c r="X818" s="5"/>
    </row>
    <row r="819" spans="1:24" x14ac:dyDescent="0.2">
      <c r="A819" s="5"/>
      <c r="B819" s="5"/>
      <c r="C819" s="5"/>
      <c r="D819" s="5"/>
      <c r="E819" s="5"/>
      <c r="F819" s="5"/>
      <c r="G819" s="5"/>
      <c r="H819" s="5"/>
      <c r="I819" s="5"/>
      <c r="J819" s="5"/>
      <c r="K819" s="5"/>
      <c r="L819" s="5"/>
      <c r="M819" s="5"/>
      <c r="N819" s="5"/>
      <c r="O819" s="5"/>
      <c r="P819" s="5"/>
      <c r="Q819" s="5"/>
      <c r="R819" s="5"/>
      <c r="S819" s="5"/>
      <c r="T819" s="5"/>
      <c r="U819" s="5"/>
      <c r="V819" s="57"/>
      <c r="W819" s="5"/>
      <c r="X819" s="5"/>
    </row>
    <row r="820" spans="1:24" x14ac:dyDescent="0.2">
      <c r="A820" s="5"/>
      <c r="B820" s="5"/>
      <c r="C820" s="5"/>
      <c r="D820" s="5"/>
      <c r="E820" s="5"/>
      <c r="F820" s="5"/>
      <c r="G820" s="5"/>
      <c r="H820" s="5"/>
      <c r="I820" s="5"/>
      <c r="J820" s="5"/>
      <c r="K820" s="5"/>
      <c r="L820" s="5"/>
      <c r="M820" s="5"/>
      <c r="N820" s="5"/>
      <c r="O820" s="5"/>
      <c r="P820" s="5"/>
      <c r="Q820" s="5"/>
      <c r="R820" s="5"/>
      <c r="S820" s="5"/>
      <c r="T820" s="5"/>
      <c r="U820" s="5"/>
      <c r="V820" s="57"/>
      <c r="W820" s="5"/>
      <c r="X820" s="5"/>
    </row>
    <row r="821" spans="1:24" x14ac:dyDescent="0.2">
      <c r="A821" s="5"/>
      <c r="B821" s="5"/>
      <c r="C821" s="5"/>
      <c r="D821" s="5"/>
      <c r="E821" s="5"/>
      <c r="F821" s="5"/>
      <c r="G821" s="5"/>
      <c r="H821" s="5"/>
      <c r="I821" s="5"/>
      <c r="J821" s="5"/>
      <c r="K821" s="5"/>
      <c r="L821" s="5"/>
      <c r="M821" s="5"/>
      <c r="N821" s="5"/>
      <c r="O821" s="5"/>
      <c r="P821" s="5"/>
      <c r="Q821" s="5"/>
      <c r="R821" s="5"/>
      <c r="S821" s="5"/>
      <c r="T821" s="5"/>
      <c r="U821" s="5"/>
      <c r="V821" s="57"/>
      <c r="W821" s="5"/>
      <c r="X821" s="5"/>
    </row>
    <row r="822" spans="1:24" x14ac:dyDescent="0.2">
      <c r="A822" s="5"/>
      <c r="B822" s="5"/>
      <c r="C822" s="5"/>
      <c r="D822" s="5"/>
      <c r="E822" s="5"/>
      <c r="F822" s="5"/>
      <c r="G822" s="5"/>
      <c r="H822" s="5"/>
      <c r="I822" s="5"/>
      <c r="J822" s="5"/>
      <c r="K822" s="5"/>
      <c r="L822" s="5"/>
      <c r="M822" s="5"/>
      <c r="N822" s="5"/>
      <c r="O822" s="5"/>
      <c r="P822" s="5"/>
      <c r="Q822" s="5"/>
      <c r="R822" s="5"/>
      <c r="S822" s="5"/>
      <c r="T822" s="5"/>
      <c r="U822" s="5"/>
      <c r="V822" s="57"/>
      <c r="W822" s="5"/>
      <c r="X822" s="5"/>
    </row>
    <row r="823" spans="1:24" x14ac:dyDescent="0.2">
      <c r="A823" s="5"/>
      <c r="B823" s="5"/>
      <c r="C823" s="5"/>
      <c r="D823" s="5"/>
      <c r="E823" s="5"/>
      <c r="F823" s="5"/>
      <c r="G823" s="5"/>
      <c r="H823" s="5"/>
      <c r="I823" s="5"/>
      <c r="J823" s="5"/>
      <c r="K823" s="5"/>
      <c r="L823" s="5"/>
      <c r="M823" s="5"/>
      <c r="N823" s="5"/>
      <c r="O823" s="5"/>
      <c r="P823" s="5"/>
      <c r="Q823" s="5"/>
      <c r="R823" s="5"/>
      <c r="S823" s="5"/>
      <c r="T823" s="5"/>
      <c r="U823" s="5"/>
      <c r="V823" s="57"/>
      <c r="W823" s="5"/>
      <c r="X823" s="5"/>
    </row>
    <row r="824" spans="1:24" x14ac:dyDescent="0.2">
      <c r="A824" s="5"/>
      <c r="B824" s="5"/>
      <c r="C824" s="5"/>
      <c r="D824" s="5"/>
      <c r="E824" s="5"/>
      <c r="F824" s="5"/>
      <c r="G824" s="5"/>
      <c r="H824" s="5"/>
      <c r="I824" s="5"/>
      <c r="J824" s="5"/>
      <c r="K824" s="5"/>
      <c r="L824" s="5"/>
      <c r="M824" s="5"/>
      <c r="N824" s="5"/>
      <c r="O824" s="5"/>
      <c r="P824" s="5"/>
      <c r="Q824" s="5"/>
      <c r="R824" s="5"/>
      <c r="S824" s="5"/>
      <c r="T824" s="5"/>
      <c r="U824" s="5"/>
      <c r="V824" s="57"/>
      <c r="W824" s="5"/>
      <c r="X824" s="5"/>
    </row>
    <row r="825" spans="1:24" x14ac:dyDescent="0.2">
      <c r="A825" s="5"/>
      <c r="B825" s="5"/>
      <c r="C825" s="5"/>
      <c r="D825" s="5"/>
      <c r="E825" s="5"/>
      <c r="F825" s="5"/>
      <c r="G825" s="5"/>
      <c r="H825" s="5"/>
      <c r="I825" s="5"/>
      <c r="J825" s="5"/>
      <c r="K825" s="5"/>
      <c r="L825" s="5"/>
      <c r="M825" s="5"/>
      <c r="N825" s="5"/>
      <c r="O825" s="5"/>
      <c r="P825" s="5"/>
      <c r="Q825" s="5"/>
      <c r="R825" s="5"/>
      <c r="S825" s="5"/>
      <c r="T825" s="5"/>
      <c r="U825" s="5"/>
      <c r="V825" s="57"/>
      <c r="W825" s="5"/>
      <c r="X825" s="5"/>
    </row>
    <row r="826" spans="1:24" x14ac:dyDescent="0.2">
      <c r="A826" s="5"/>
      <c r="B826" s="5"/>
      <c r="C826" s="5"/>
      <c r="D826" s="5"/>
      <c r="E826" s="5"/>
      <c r="F826" s="5"/>
      <c r="G826" s="5"/>
      <c r="H826" s="5"/>
      <c r="I826" s="5"/>
      <c r="J826" s="5"/>
      <c r="K826" s="5"/>
      <c r="L826" s="5"/>
      <c r="M826" s="5"/>
      <c r="N826" s="5"/>
      <c r="O826" s="5"/>
      <c r="P826" s="5"/>
      <c r="Q826" s="5"/>
      <c r="R826" s="5"/>
      <c r="S826" s="5"/>
      <c r="T826" s="5"/>
      <c r="U826" s="5"/>
      <c r="V826" s="57"/>
      <c r="W826" s="5"/>
      <c r="X826" s="5"/>
    </row>
    <row r="827" spans="1:24" x14ac:dyDescent="0.2">
      <c r="A827" s="5"/>
      <c r="B827" s="5"/>
      <c r="C827" s="5"/>
      <c r="D827" s="5"/>
      <c r="E827" s="5"/>
      <c r="F827" s="5"/>
      <c r="G827" s="5"/>
      <c r="H827" s="5"/>
      <c r="I827" s="5"/>
      <c r="J827" s="5"/>
      <c r="K827" s="5"/>
      <c r="L827" s="5"/>
      <c r="M827" s="5"/>
      <c r="N827" s="5"/>
      <c r="O827" s="5"/>
      <c r="P827" s="5"/>
      <c r="Q827" s="5"/>
      <c r="R827" s="5"/>
      <c r="S827" s="5"/>
      <c r="T827" s="5"/>
      <c r="U827" s="5"/>
      <c r="V827" s="57"/>
      <c r="W827" s="5"/>
      <c r="X827" s="5"/>
    </row>
    <row r="828" spans="1:24" x14ac:dyDescent="0.2">
      <c r="A828" s="5"/>
      <c r="B828" s="5"/>
      <c r="C828" s="5"/>
      <c r="D828" s="5"/>
      <c r="E828" s="5"/>
      <c r="F828" s="5"/>
      <c r="G828" s="5"/>
      <c r="H828" s="5"/>
      <c r="I828" s="5"/>
      <c r="J828" s="5"/>
      <c r="K828" s="5"/>
      <c r="L828" s="5"/>
      <c r="M828" s="5"/>
      <c r="N828" s="5"/>
      <c r="O828" s="5"/>
      <c r="P828" s="5"/>
      <c r="Q828" s="5"/>
      <c r="R828" s="5"/>
      <c r="S828" s="5"/>
      <c r="T828" s="5"/>
      <c r="U828" s="5"/>
      <c r="V828" s="57"/>
      <c r="W828" s="5"/>
      <c r="X828" s="5"/>
    </row>
    <row r="829" spans="1:24" x14ac:dyDescent="0.2">
      <c r="A829" s="5"/>
      <c r="B829" s="5"/>
      <c r="C829" s="5"/>
      <c r="D829" s="5"/>
      <c r="E829" s="5"/>
      <c r="F829" s="5"/>
      <c r="G829" s="5"/>
      <c r="H829" s="5"/>
      <c r="I829" s="5"/>
      <c r="J829" s="5"/>
      <c r="K829" s="5"/>
      <c r="L829" s="5"/>
      <c r="M829" s="5"/>
      <c r="N829" s="5"/>
      <c r="O829" s="5"/>
      <c r="P829" s="5"/>
      <c r="Q829" s="5"/>
      <c r="R829" s="5"/>
      <c r="S829" s="5"/>
      <c r="T829" s="5"/>
      <c r="U829" s="5"/>
      <c r="V829" s="57"/>
      <c r="W829" s="5"/>
      <c r="X829" s="5"/>
    </row>
    <row r="830" spans="1:24" x14ac:dyDescent="0.2">
      <c r="A830" s="5"/>
      <c r="B830" s="5"/>
      <c r="C830" s="5"/>
      <c r="D830" s="5"/>
      <c r="E830" s="5"/>
      <c r="F830" s="5"/>
      <c r="G830" s="5"/>
      <c r="H830" s="5"/>
      <c r="I830" s="5"/>
      <c r="J830" s="5"/>
      <c r="K830" s="5"/>
      <c r="L830" s="5"/>
      <c r="M830" s="5"/>
      <c r="N830" s="5"/>
      <c r="O830" s="5"/>
      <c r="P830" s="5"/>
      <c r="Q830" s="5"/>
      <c r="R830" s="5"/>
      <c r="S830" s="5"/>
      <c r="T830" s="5"/>
      <c r="U830" s="5"/>
      <c r="V830" s="57"/>
      <c r="W830" s="5"/>
      <c r="X830" s="5"/>
    </row>
    <row r="831" spans="1:24" x14ac:dyDescent="0.2">
      <c r="A831" s="5"/>
      <c r="B831" s="5"/>
      <c r="C831" s="5"/>
      <c r="D831" s="5"/>
      <c r="E831" s="5"/>
      <c r="F831" s="5"/>
      <c r="G831" s="5"/>
      <c r="H831" s="5"/>
      <c r="I831" s="5"/>
      <c r="J831" s="5"/>
      <c r="K831" s="5"/>
      <c r="L831" s="5"/>
      <c r="M831" s="5"/>
      <c r="N831" s="5"/>
      <c r="O831" s="5"/>
      <c r="P831" s="5"/>
      <c r="Q831" s="5"/>
      <c r="R831" s="5"/>
      <c r="S831" s="5"/>
      <c r="T831" s="5"/>
      <c r="U831" s="5"/>
      <c r="V831" s="57"/>
      <c r="W831" s="5"/>
      <c r="X831" s="5"/>
    </row>
    <row r="832" spans="1:24" x14ac:dyDescent="0.2">
      <c r="A832" s="5"/>
      <c r="B832" s="5"/>
      <c r="C832" s="5"/>
      <c r="D832" s="5"/>
      <c r="E832" s="5"/>
      <c r="F832" s="5"/>
      <c r="G832" s="5"/>
      <c r="H832" s="5"/>
      <c r="I832" s="5"/>
      <c r="J832" s="5"/>
      <c r="K832" s="5"/>
      <c r="L832" s="5"/>
      <c r="M832" s="5"/>
      <c r="N832" s="5"/>
      <c r="O832" s="5"/>
      <c r="P832" s="5"/>
      <c r="Q832" s="5"/>
      <c r="R832" s="5"/>
      <c r="S832" s="5"/>
      <c r="T832" s="5"/>
      <c r="U832" s="5"/>
      <c r="V832" s="57"/>
      <c r="W832" s="5"/>
      <c r="X832" s="5"/>
    </row>
    <row r="833" spans="1:24" x14ac:dyDescent="0.2">
      <c r="A833" s="5"/>
      <c r="B833" s="5"/>
      <c r="C833" s="5"/>
      <c r="D833" s="5"/>
      <c r="E833" s="5"/>
      <c r="F833" s="5"/>
      <c r="G833" s="5"/>
      <c r="H833" s="5"/>
      <c r="I833" s="5"/>
      <c r="J833" s="5"/>
      <c r="K833" s="5"/>
      <c r="L833" s="5"/>
      <c r="M833" s="5"/>
      <c r="N833" s="5"/>
      <c r="O833" s="5"/>
      <c r="P833" s="5"/>
      <c r="Q833" s="5"/>
      <c r="R833" s="5"/>
      <c r="S833" s="5"/>
      <c r="T833" s="5"/>
      <c r="U833" s="5"/>
      <c r="V833" s="57"/>
      <c r="W833" s="5"/>
      <c r="X833" s="5"/>
    </row>
    <row r="834" spans="1:24" x14ac:dyDescent="0.2">
      <c r="A834" s="5"/>
      <c r="B834" s="5"/>
      <c r="C834" s="5"/>
      <c r="D834" s="5"/>
      <c r="E834" s="5"/>
      <c r="F834" s="5"/>
      <c r="G834" s="5"/>
      <c r="H834" s="5"/>
      <c r="I834" s="5"/>
      <c r="J834" s="5"/>
      <c r="K834" s="5"/>
      <c r="L834" s="5"/>
      <c r="M834" s="5"/>
      <c r="N834" s="5"/>
      <c r="O834" s="5"/>
      <c r="P834" s="5"/>
      <c r="Q834" s="5"/>
      <c r="R834" s="5"/>
      <c r="S834" s="5"/>
      <c r="T834" s="5"/>
      <c r="U834" s="5"/>
      <c r="V834" s="57"/>
      <c r="W834" s="5"/>
      <c r="X834" s="5"/>
    </row>
    <row r="835" spans="1:24" x14ac:dyDescent="0.2">
      <c r="A835" s="5"/>
      <c r="B835" s="5"/>
      <c r="C835" s="5"/>
      <c r="D835" s="5"/>
      <c r="E835" s="5"/>
      <c r="F835" s="5"/>
      <c r="G835" s="5"/>
      <c r="H835" s="5"/>
      <c r="I835" s="5"/>
      <c r="J835" s="5"/>
      <c r="K835" s="5"/>
      <c r="L835" s="5"/>
      <c r="M835" s="5"/>
      <c r="N835" s="5"/>
      <c r="O835" s="5"/>
      <c r="P835" s="5"/>
      <c r="Q835" s="5"/>
      <c r="R835" s="5"/>
      <c r="S835" s="5"/>
      <c r="T835" s="5"/>
      <c r="U835" s="5"/>
      <c r="V835" s="57"/>
      <c r="W835" s="5"/>
      <c r="X835" s="5"/>
    </row>
    <row r="836" spans="1:24" x14ac:dyDescent="0.2">
      <c r="A836" s="5"/>
      <c r="B836" s="5"/>
      <c r="C836" s="5"/>
      <c r="D836" s="5"/>
      <c r="E836" s="5"/>
      <c r="F836" s="5"/>
      <c r="G836" s="5"/>
      <c r="H836" s="5"/>
      <c r="I836" s="5"/>
      <c r="J836" s="5"/>
      <c r="K836" s="5"/>
      <c r="L836" s="5"/>
      <c r="M836" s="5"/>
      <c r="N836" s="5"/>
      <c r="O836" s="5"/>
      <c r="P836" s="5"/>
      <c r="Q836" s="5"/>
      <c r="R836" s="5"/>
      <c r="S836" s="5"/>
      <c r="T836" s="5"/>
      <c r="U836" s="5"/>
      <c r="V836" s="57"/>
      <c r="W836" s="5"/>
      <c r="X836" s="5"/>
    </row>
    <row r="837" spans="1:24" x14ac:dyDescent="0.2">
      <c r="A837" s="5"/>
      <c r="B837" s="5"/>
      <c r="C837" s="5"/>
      <c r="D837" s="5"/>
      <c r="E837" s="5"/>
      <c r="F837" s="5"/>
      <c r="G837" s="5"/>
      <c r="H837" s="5"/>
      <c r="I837" s="5"/>
      <c r="J837" s="5"/>
      <c r="K837" s="5"/>
      <c r="L837" s="5"/>
      <c r="M837" s="5"/>
      <c r="N837" s="5"/>
      <c r="O837" s="5"/>
      <c r="P837" s="5"/>
      <c r="Q837" s="5"/>
      <c r="R837" s="5"/>
      <c r="S837" s="5"/>
      <c r="T837" s="5"/>
      <c r="U837" s="5"/>
      <c r="V837" s="57"/>
      <c r="W837" s="5"/>
      <c r="X837" s="5"/>
    </row>
    <row r="838" spans="1:24" x14ac:dyDescent="0.2">
      <c r="A838" s="5"/>
      <c r="B838" s="5"/>
      <c r="C838" s="5"/>
      <c r="D838" s="5"/>
      <c r="E838" s="5"/>
      <c r="F838" s="5"/>
      <c r="G838" s="5"/>
      <c r="H838" s="5"/>
      <c r="I838" s="5"/>
      <c r="J838" s="5"/>
      <c r="K838" s="5"/>
      <c r="L838" s="5"/>
      <c r="M838" s="5"/>
      <c r="N838" s="5"/>
      <c r="O838" s="5"/>
      <c r="P838" s="5"/>
      <c r="Q838" s="5"/>
      <c r="R838" s="5"/>
      <c r="S838" s="5"/>
      <c r="T838" s="5"/>
      <c r="U838" s="5"/>
      <c r="V838" s="57"/>
      <c r="W838" s="5"/>
      <c r="X838" s="5"/>
    </row>
    <row r="839" spans="1:24" x14ac:dyDescent="0.2">
      <c r="A839" s="5"/>
      <c r="B839" s="5"/>
      <c r="C839" s="5"/>
      <c r="D839" s="5"/>
      <c r="E839" s="5"/>
      <c r="F839" s="5"/>
      <c r="G839" s="5"/>
      <c r="H839" s="5"/>
      <c r="I839" s="5"/>
      <c r="J839" s="5"/>
      <c r="K839" s="5"/>
      <c r="L839" s="5"/>
      <c r="M839" s="5"/>
      <c r="N839" s="5"/>
      <c r="O839" s="5"/>
      <c r="P839" s="5"/>
      <c r="Q839" s="5"/>
      <c r="R839" s="5"/>
      <c r="S839" s="5"/>
      <c r="T839" s="5"/>
      <c r="U839" s="5"/>
      <c r="V839" s="57"/>
      <c r="W839" s="5"/>
      <c r="X839" s="5"/>
    </row>
    <row r="840" spans="1:24" x14ac:dyDescent="0.2">
      <c r="A840" s="5"/>
      <c r="B840" s="5"/>
      <c r="C840" s="5"/>
      <c r="D840" s="5"/>
      <c r="E840" s="5"/>
      <c r="F840" s="5"/>
      <c r="G840" s="5"/>
      <c r="H840" s="5"/>
      <c r="I840" s="5"/>
      <c r="J840" s="5"/>
      <c r="K840" s="5"/>
      <c r="L840" s="5"/>
      <c r="M840" s="5"/>
      <c r="N840" s="5"/>
      <c r="O840" s="5"/>
      <c r="P840" s="5"/>
      <c r="Q840" s="5"/>
      <c r="R840" s="5"/>
      <c r="S840" s="5"/>
      <c r="T840" s="5"/>
      <c r="U840" s="5"/>
      <c r="V840" s="57"/>
      <c r="W840" s="5"/>
      <c r="X840" s="5"/>
    </row>
    <row r="841" spans="1:24" x14ac:dyDescent="0.2">
      <c r="A841" s="5"/>
      <c r="B841" s="5"/>
      <c r="C841" s="5"/>
      <c r="D841" s="5"/>
      <c r="E841" s="5"/>
      <c r="F841" s="5"/>
      <c r="G841" s="5"/>
      <c r="H841" s="5"/>
      <c r="I841" s="5"/>
      <c r="J841" s="5"/>
      <c r="K841" s="5"/>
      <c r="L841" s="5"/>
      <c r="M841" s="5"/>
      <c r="N841" s="5"/>
      <c r="O841" s="5"/>
      <c r="P841" s="5"/>
      <c r="Q841" s="5"/>
      <c r="R841" s="5"/>
      <c r="S841" s="5"/>
      <c r="T841" s="5"/>
      <c r="U841" s="5"/>
      <c r="V841" s="57"/>
      <c r="W841" s="5"/>
      <c r="X841" s="5"/>
    </row>
    <row r="842" spans="1:24" x14ac:dyDescent="0.2">
      <c r="A842" s="5"/>
      <c r="B842" s="5"/>
      <c r="C842" s="5"/>
      <c r="D842" s="5"/>
      <c r="E842" s="5"/>
      <c r="F842" s="5"/>
      <c r="G842" s="5"/>
      <c r="H842" s="5"/>
      <c r="I842" s="5"/>
      <c r="J842" s="5"/>
      <c r="K842" s="5"/>
      <c r="L842" s="5"/>
      <c r="M842" s="5"/>
      <c r="N842" s="5"/>
      <c r="O842" s="5"/>
      <c r="P842" s="5"/>
      <c r="Q842" s="5"/>
      <c r="R842" s="5"/>
      <c r="S842" s="5"/>
      <c r="T842" s="5"/>
      <c r="U842" s="5"/>
      <c r="V842" s="57"/>
      <c r="W842" s="5"/>
      <c r="X842" s="5"/>
    </row>
    <row r="843" spans="1:24" x14ac:dyDescent="0.2">
      <c r="A843" s="5"/>
      <c r="B843" s="5"/>
      <c r="C843" s="5"/>
      <c r="D843" s="5"/>
      <c r="E843" s="5"/>
      <c r="F843" s="5"/>
      <c r="G843" s="5"/>
      <c r="H843" s="5"/>
      <c r="I843" s="5"/>
      <c r="J843" s="5"/>
      <c r="K843" s="5"/>
      <c r="L843" s="5"/>
      <c r="M843" s="5"/>
      <c r="N843" s="5"/>
      <c r="O843" s="5"/>
      <c r="P843" s="5"/>
      <c r="Q843" s="5"/>
      <c r="R843" s="5"/>
      <c r="S843" s="5"/>
      <c r="T843" s="5"/>
      <c r="U843" s="5"/>
      <c r="V843" s="57"/>
      <c r="W843" s="5"/>
      <c r="X843" s="5"/>
    </row>
    <row r="844" spans="1:24" x14ac:dyDescent="0.2">
      <c r="A844" s="5"/>
      <c r="B844" s="5"/>
      <c r="C844" s="5"/>
      <c r="D844" s="5"/>
      <c r="E844" s="5"/>
      <c r="F844" s="5"/>
      <c r="G844" s="5"/>
      <c r="H844" s="5"/>
      <c r="I844" s="5"/>
      <c r="J844" s="5"/>
      <c r="K844" s="5"/>
      <c r="L844" s="5"/>
      <c r="M844" s="5"/>
      <c r="N844" s="5"/>
      <c r="O844" s="5"/>
      <c r="P844" s="5"/>
      <c r="Q844" s="5"/>
      <c r="R844" s="5"/>
      <c r="S844" s="5"/>
      <c r="T844" s="5"/>
      <c r="U844" s="5"/>
      <c r="V844" s="57"/>
      <c r="W844" s="5"/>
      <c r="X844" s="5"/>
    </row>
    <row r="845" spans="1:24" x14ac:dyDescent="0.2">
      <c r="A845" s="5"/>
      <c r="B845" s="5"/>
      <c r="C845" s="5"/>
      <c r="D845" s="5"/>
      <c r="E845" s="5"/>
      <c r="F845" s="5"/>
      <c r="G845" s="5"/>
      <c r="H845" s="5"/>
      <c r="I845" s="5"/>
      <c r="J845" s="5"/>
      <c r="K845" s="5"/>
      <c r="L845" s="5"/>
      <c r="M845" s="5"/>
      <c r="N845" s="5"/>
      <c r="O845" s="5"/>
      <c r="P845" s="5"/>
      <c r="Q845" s="5"/>
      <c r="R845" s="5"/>
      <c r="S845" s="5"/>
      <c r="T845" s="5"/>
      <c r="U845" s="5"/>
      <c r="V845" s="57"/>
      <c r="W845" s="5"/>
      <c r="X845" s="5"/>
    </row>
    <row r="846" spans="1:24" x14ac:dyDescent="0.2">
      <c r="A846" s="5"/>
      <c r="B846" s="5"/>
      <c r="C846" s="5"/>
      <c r="D846" s="5"/>
      <c r="E846" s="5"/>
      <c r="F846" s="5"/>
      <c r="G846" s="5"/>
      <c r="H846" s="5"/>
      <c r="I846" s="5"/>
      <c r="J846" s="5"/>
      <c r="K846" s="5"/>
      <c r="L846" s="5"/>
      <c r="M846" s="5"/>
      <c r="N846" s="5"/>
      <c r="O846" s="5"/>
      <c r="P846" s="5"/>
      <c r="Q846" s="5"/>
      <c r="R846" s="5"/>
      <c r="S846" s="5"/>
      <c r="T846" s="5"/>
      <c r="U846" s="5"/>
      <c r="V846" s="57"/>
      <c r="W846" s="5"/>
      <c r="X846" s="5"/>
    </row>
    <row r="847" spans="1:24" x14ac:dyDescent="0.2">
      <c r="A847" s="5"/>
      <c r="B847" s="5"/>
      <c r="C847" s="5"/>
      <c r="D847" s="5"/>
      <c r="E847" s="5"/>
      <c r="F847" s="5"/>
      <c r="G847" s="5"/>
      <c r="H847" s="5"/>
      <c r="I847" s="5"/>
      <c r="J847" s="5"/>
      <c r="K847" s="5"/>
      <c r="L847" s="5"/>
      <c r="M847" s="5"/>
      <c r="N847" s="5"/>
      <c r="O847" s="5"/>
      <c r="P847" s="5"/>
      <c r="Q847" s="5"/>
      <c r="R847" s="5"/>
      <c r="S847" s="5"/>
      <c r="T847" s="5"/>
      <c r="U847" s="5"/>
      <c r="V847" s="57"/>
      <c r="W847" s="5"/>
      <c r="X847" s="5"/>
    </row>
    <row r="848" spans="1:24" x14ac:dyDescent="0.2">
      <c r="A848" s="5"/>
      <c r="B848" s="5"/>
      <c r="C848" s="5"/>
      <c r="D848" s="5"/>
      <c r="E848" s="5"/>
      <c r="F848" s="5"/>
      <c r="G848" s="5"/>
      <c r="H848" s="5"/>
      <c r="I848" s="5"/>
      <c r="J848" s="5"/>
      <c r="K848" s="5"/>
      <c r="L848" s="5"/>
      <c r="M848" s="5"/>
      <c r="N848" s="5"/>
      <c r="O848" s="5"/>
      <c r="P848" s="5"/>
      <c r="Q848" s="5"/>
      <c r="R848" s="5"/>
      <c r="S848" s="5"/>
      <c r="T848" s="5"/>
      <c r="U848" s="5"/>
      <c r="V848" s="57"/>
      <c r="W848" s="5"/>
      <c r="X848" s="5"/>
    </row>
    <row r="849" spans="1:24" x14ac:dyDescent="0.2">
      <c r="A849" s="5"/>
      <c r="B849" s="5"/>
      <c r="C849" s="5"/>
      <c r="D849" s="5"/>
      <c r="E849" s="5"/>
      <c r="F849" s="5"/>
      <c r="G849" s="5"/>
      <c r="H849" s="5"/>
      <c r="I849" s="5"/>
      <c r="J849" s="5"/>
      <c r="K849" s="5"/>
      <c r="L849" s="5"/>
      <c r="M849" s="5"/>
      <c r="N849" s="5"/>
      <c r="O849" s="5"/>
      <c r="P849" s="5"/>
      <c r="Q849" s="5"/>
      <c r="R849" s="5"/>
      <c r="S849" s="5"/>
      <c r="T849" s="5"/>
      <c r="U849" s="5"/>
      <c r="V849" s="57"/>
      <c r="W849" s="5"/>
      <c r="X849" s="5"/>
    </row>
    <row r="850" spans="1:24" x14ac:dyDescent="0.2">
      <c r="A850" s="5"/>
      <c r="B850" s="5"/>
      <c r="C850" s="5"/>
      <c r="D850" s="5"/>
      <c r="E850" s="5"/>
      <c r="F850" s="5"/>
      <c r="G850" s="5"/>
      <c r="H850" s="5"/>
      <c r="I850" s="5"/>
      <c r="J850" s="5"/>
      <c r="K850" s="5"/>
      <c r="L850" s="5"/>
      <c r="M850" s="5"/>
      <c r="N850" s="5"/>
      <c r="O850" s="5"/>
      <c r="P850" s="5"/>
      <c r="Q850" s="5"/>
      <c r="R850" s="5"/>
      <c r="S850" s="5"/>
      <c r="T850" s="5"/>
      <c r="U850" s="5"/>
      <c r="V850" s="57"/>
      <c r="W850" s="5"/>
      <c r="X850" s="5"/>
    </row>
    <row r="851" spans="1:24" x14ac:dyDescent="0.2">
      <c r="A851" s="5"/>
      <c r="B851" s="5"/>
      <c r="C851" s="5"/>
      <c r="D851" s="5"/>
      <c r="E851" s="5"/>
      <c r="F851" s="5"/>
      <c r="G851" s="5"/>
      <c r="H851" s="5"/>
      <c r="I851" s="5"/>
      <c r="J851" s="5"/>
      <c r="K851" s="5"/>
      <c r="L851" s="5"/>
      <c r="M851" s="5"/>
      <c r="N851" s="5"/>
      <c r="O851" s="5"/>
      <c r="P851" s="5"/>
      <c r="Q851" s="5"/>
      <c r="R851" s="5"/>
      <c r="S851" s="5"/>
      <c r="T851" s="5"/>
      <c r="U851" s="5"/>
      <c r="V851" s="57"/>
      <c r="W851" s="5"/>
      <c r="X851" s="5"/>
    </row>
    <row r="852" spans="1:24" x14ac:dyDescent="0.2">
      <c r="A852" s="5"/>
      <c r="B852" s="5"/>
      <c r="C852" s="5"/>
      <c r="D852" s="5"/>
      <c r="E852" s="5"/>
      <c r="F852" s="5"/>
      <c r="G852" s="5"/>
      <c r="H852" s="5"/>
      <c r="I852" s="5"/>
      <c r="J852" s="5"/>
      <c r="K852" s="5"/>
      <c r="L852" s="5"/>
      <c r="M852" s="5"/>
      <c r="N852" s="5"/>
      <c r="O852" s="5"/>
      <c r="P852" s="5"/>
      <c r="Q852" s="5"/>
      <c r="R852" s="5"/>
      <c r="S852" s="5"/>
      <c r="T852" s="5"/>
      <c r="U852" s="5"/>
      <c r="V852" s="57"/>
      <c r="W852" s="5"/>
      <c r="X852" s="5"/>
    </row>
    <row r="853" spans="1:24" x14ac:dyDescent="0.2">
      <c r="A853" s="5"/>
      <c r="B853" s="5"/>
      <c r="C853" s="5"/>
      <c r="D853" s="5"/>
      <c r="E853" s="5"/>
      <c r="F853" s="5"/>
      <c r="G853" s="5"/>
      <c r="H853" s="5"/>
      <c r="I853" s="5"/>
      <c r="J853" s="5"/>
      <c r="K853" s="5"/>
      <c r="L853" s="5"/>
      <c r="M853" s="5"/>
      <c r="N853" s="5"/>
      <c r="O853" s="5"/>
      <c r="P853" s="5"/>
      <c r="Q853" s="5"/>
      <c r="R853" s="5"/>
      <c r="S853" s="5"/>
      <c r="T853" s="5"/>
      <c r="U853" s="5"/>
      <c r="V853" s="57"/>
      <c r="W853" s="5"/>
      <c r="X853" s="5"/>
    </row>
    <row r="854" spans="1:24" x14ac:dyDescent="0.2">
      <c r="A854" s="5"/>
      <c r="B854" s="5"/>
      <c r="C854" s="5"/>
      <c r="D854" s="5"/>
      <c r="E854" s="5"/>
      <c r="F854" s="5"/>
      <c r="G854" s="5"/>
      <c r="H854" s="5"/>
      <c r="I854" s="5"/>
      <c r="J854" s="5"/>
      <c r="K854" s="5"/>
      <c r="L854" s="5"/>
      <c r="M854" s="5"/>
      <c r="N854" s="5"/>
      <c r="O854" s="5"/>
      <c r="P854" s="5"/>
      <c r="Q854" s="5"/>
      <c r="R854" s="5"/>
      <c r="S854" s="5"/>
      <c r="T854" s="5"/>
      <c r="U854" s="5"/>
      <c r="V854" s="57"/>
      <c r="W854" s="5"/>
      <c r="X854" s="5"/>
    </row>
    <row r="855" spans="1:24" x14ac:dyDescent="0.2">
      <c r="A855" s="5"/>
      <c r="B855" s="5"/>
      <c r="C855" s="5"/>
      <c r="D855" s="5"/>
      <c r="E855" s="5"/>
      <c r="F855" s="5"/>
      <c r="G855" s="5"/>
      <c r="H855" s="5"/>
      <c r="I855" s="5"/>
      <c r="J855" s="5"/>
      <c r="K855" s="5"/>
      <c r="L855" s="5"/>
      <c r="M855" s="5"/>
      <c r="N855" s="5"/>
      <c r="O855" s="5"/>
      <c r="P855" s="5"/>
      <c r="Q855" s="5"/>
      <c r="R855" s="5"/>
      <c r="S855" s="5"/>
      <c r="T855" s="5"/>
      <c r="U855" s="5"/>
      <c r="V855" s="57"/>
      <c r="W855" s="5"/>
      <c r="X855" s="5"/>
    </row>
    <row r="856" spans="1:24" x14ac:dyDescent="0.2">
      <c r="A856" s="5"/>
      <c r="B856" s="5"/>
      <c r="C856" s="5"/>
      <c r="D856" s="5"/>
      <c r="E856" s="5"/>
      <c r="F856" s="5"/>
      <c r="G856" s="5"/>
      <c r="H856" s="5"/>
      <c r="I856" s="5"/>
      <c r="J856" s="5"/>
      <c r="K856" s="5"/>
      <c r="L856" s="5"/>
      <c r="M856" s="5"/>
      <c r="N856" s="5"/>
      <c r="O856" s="5"/>
      <c r="P856" s="5"/>
      <c r="Q856" s="5"/>
      <c r="R856" s="5"/>
      <c r="S856" s="5"/>
      <c r="T856" s="5"/>
      <c r="U856" s="5"/>
      <c r="V856" s="57"/>
      <c r="W856" s="5"/>
      <c r="X856" s="5"/>
    </row>
    <row r="857" spans="1:24" x14ac:dyDescent="0.2">
      <c r="A857" s="5"/>
      <c r="B857" s="5"/>
      <c r="C857" s="5"/>
      <c r="D857" s="5"/>
      <c r="E857" s="5"/>
      <c r="F857" s="5"/>
      <c r="G857" s="5"/>
      <c r="H857" s="5"/>
      <c r="I857" s="5"/>
      <c r="J857" s="5"/>
      <c r="K857" s="5"/>
      <c r="L857" s="5"/>
      <c r="M857" s="5"/>
      <c r="N857" s="5"/>
      <c r="O857" s="5"/>
      <c r="P857" s="5"/>
      <c r="Q857" s="5"/>
      <c r="R857" s="5"/>
      <c r="S857" s="5"/>
      <c r="T857" s="5"/>
      <c r="U857" s="5"/>
      <c r="V857" s="57"/>
      <c r="W857" s="5"/>
      <c r="X857" s="5"/>
    </row>
    <row r="858" spans="1:24" x14ac:dyDescent="0.2">
      <c r="A858" s="5"/>
      <c r="B858" s="5"/>
      <c r="C858" s="5"/>
      <c r="D858" s="5"/>
      <c r="E858" s="5"/>
      <c r="F858" s="5"/>
      <c r="G858" s="5"/>
      <c r="H858" s="5"/>
      <c r="I858" s="5"/>
      <c r="J858" s="5"/>
      <c r="K858" s="5"/>
      <c r="L858" s="5"/>
      <c r="M858" s="5"/>
      <c r="N858" s="5"/>
      <c r="O858" s="5"/>
      <c r="P858" s="5"/>
      <c r="Q858" s="5"/>
      <c r="R858" s="5"/>
      <c r="S858" s="5"/>
      <c r="T858" s="5"/>
      <c r="U858" s="5"/>
      <c r="V858" s="57"/>
      <c r="W858" s="5"/>
      <c r="X858" s="5"/>
    </row>
    <row r="859" spans="1:24" x14ac:dyDescent="0.2">
      <c r="A859" s="5"/>
      <c r="B859" s="5"/>
      <c r="C859" s="5"/>
      <c r="D859" s="5"/>
      <c r="E859" s="5"/>
      <c r="F859" s="5"/>
      <c r="G859" s="5"/>
      <c r="H859" s="5"/>
      <c r="I859" s="5"/>
      <c r="J859" s="5"/>
      <c r="K859" s="5"/>
      <c r="L859" s="5"/>
      <c r="M859" s="5"/>
      <c r="N859" s="5"/>
      <c r="O859" s="5"/>
      <c r="P859" s="5"/>
      <c r="Q859" s="5"/>
      <c r="R859" s="5"/>
      <c r="S859" s="5"/>
      <c r="T859" s="5"/>
      <c r="U859" s="5"/>
      <c r="V859" s="57"/>
      <c r="W859" s="5"/>
      <c r="X859" s="5"/>
    </row>
    <row r="860" spans="1:24" x14ac:dyDescent="0.2">
      <c r="A860" s="5"/>
      <c r="B860" s="5"/>
      <c r="C860" s="5"/>
      <c r="D860" s="5"/>
      <c r="E860" s="5"/>
      <c r="F860" s="5"/>
      <c r="G860" s="5"/>
      <c r="H860" s="5"/>
      <c r="I860" s="5"/>
      <c r="J860" s="5"/>
      <c r="K860" s="5"/>
      <c r="L860" s="5"/>
      <c r="M860" s="5"/>
      <c r="N860" s="5"/>
      <c r="O860" s="5"/>
      <c r="P860" s="5"/>
      <c r="Q860" s="5"/>
      <c r="R860" s="5"/>
      <c r="S860" s="5"/>
      <c r="T860" s="5"/>
      <c r="U860" s="5"/>
      <c r="V860" s="57"/>
      <c r="W860" s="5"/>
      <c r="X860" s="5"/>
    </row>
    <row r="861" spans="1:24" x14ac:dyDescent="0.2">
      <c r="A861" s="5"/>
      <c r="B861" s="5"/>
      <c r="C861" s="5"/>
      <c r="D861" s="5"/>
      <c r="E861" s="5"/>
      <c r="F861" s="5"/>
      <c r="G861" s="5"/>
      <c r="H861" s="5"/>
      <c r="I861" s="5"/>
      <c r="J861" s="5"/>
      <c r="K861" s="5"/>
      <c r="L861" s="5"/>
      <c r="M861" s="5"/>
      <c r="N861" s="5"/>
      <c r="O861" s="5"/>
      <c r="P861" s="5"/>
      <c r="Q861" s="5"/>
      <c r="R861" s="5"/>
      <c r="S861" s="5"/>
      <c r="T861" s="5"/>
      <c r="U861" s="5"/>
      <c r="V861" s="57"/>
      <c r="W861" s="5"/>
      <c r="X861" s="5"/>
    </row>
    <row r="862" spans="1:24" x14ac:dyDescent="0.2">
      <c r="A862" s="5"/>
      <c r="B862" s="5"/>
      <c r="C862" s="5"/>
      <c r="D862" s="5"/>
      <c r="E862" s="5"/>
      <c r="F862" s="5"/>
      <c r="G862" s="5"/>
      <c r="H862" s="5"/>
      <c r="I862" s="5"/>
      <c r="J862" s="5"/>
      <c r="K862" s="5"/>
      <c r="L862" s="5"/>
      <c r="M862" s="5"/>
      <c r="N862" s="5"/>
      <c r="O862" s="5"/>
      <c r="P862" s="5"/>
      <c r="Q862" s="5"/>
      <c r="R862" s="5"/>
      <c r="S862" s="5"/>
      <c r="T862" s="5"/>
      <c r="U862" s="5"/>
      <c r="V862" s="57"/>
      <c r="W862" s="5"/>
      <c r="X862" s="5"/>
    </row>
    <row r="863" spans="1:24" x14ac:dyDescent="0.2">
      <c r="A863" s="5"/>
      <c r="B863" s="5"/>
      <c r="C863" s="5"/>
      <c r="D863" s="5"/>
      <c r="E863" s="5"/>
      <c r="F863" s="5"/>
      <c r="G863" s="5"/>
      <c r="H863" s="5"/>
      <c r="I863" s="5"/>
      <c r="J863" s="5"/>
      <c r="K863" s="5"/>
      <c r="L863" s="5"/>
      <c r="M863" s="5"/>
      <c r="N863" s="5"/>
      <c r="O863" s="5"/>
      <c r="P863" s="5"/>
      <c r="Q863" s="5"/>
      <c r="R863" s="5"/>
      <c r="S863" s="5"/>
      <c r="T863" s="5"/>
      <c r="U863" s="5"/>
      <c r="V863" s="57"/>
      <c r="W863" s="5"/>
      <c r="X863" s="5"/>
    </row>
    <row r="864" spans="1:24" x14ac:dyDescent="0.2">
      <c r="A864" s="5"/>
      <c r="B864" s="5"/>
      <c r="C864" s="5"/>
      <c r="D864" s="5"/>
      <c r="E864" s="5"/>
      <c r="F864" s="5"/>
      <c r="G864" s="5"/>
      <c r="H864" s="5"/>
      <c r="I864" s="5"/>
      <c r="J864" s="5"/>
      <c r="K864" s="5"/>
      <c r="L864" s="5"/>
      <c r="M864" s="5"/>
      <c r="N864" s="5"/>
      <c r="O864" s="5"/>
      <c r="P864" s="5"/>
      <c r="Q864" s="5"/>
      <c r="R864" s="5"/>
      <c r="S864" s="5"/>
      <c r="T864" s="5"/>
      <c r="U864" s="5"/>
      <c r="V864" s="57"/>
      <c r="W864" s="5"/>
      <c r="X864" s="5"/>
    </row>
    <row r="865" spans="1:24" x14ac:dyDescent="0.2">
      <c r="A865" s="5"/>
      <c r="B865" s="5"/>
      <c r="C865" s="5"/>
      <c r="D865" s="5"/>
      <c r="E865" s="5"/>
      <c r="F865" s="5"/>
      <c r="G865" s="5"/>
      <c r="H865" s="5"/>
      <c r="I865" s="5"/>
      <c r="J865" s="5"/>
      <c r="K865" s="5"/>
      <c r="L865" s="5"/>
      <c r="M865" s="5"/>
      <c r="N865" s="5"/>
      <c r="O865" s="5"/>
      <c r="P865" s="5"/>
      <c r="Q865" s="5"/>
      <c r="R865" s="5"/>
      <c r="S865" s="5"/>
      <c r="T865" s="5"/>
      <c r="U865" s="5"/>
      <c r="V865" s="57"/>
      <c r="W865" s="5"/>
      <c r="X865" s="5"/>
    </row>
    <row r="866" spans="1:24" x14ac:dyDescent="0.2">
      <c r="A866" s="5"/>
      <c r="B866" s="5"/>
      <c r="C866" s="5"/>
      <c r="D866" s="5"/>
      <c r="E866" s="5"/>
      <c r="F866" s="5"/>
      <c r="G866" s="5"/>
      <c r="H866" s="5"/>
      <c r="I866" s="5"/>
      <c r="J866" s="5"/>
      <c r="K866" s="5"/>
      <c r="L866" s="5"/>
      <c r="M866" s="5"/>
      <c r="N866" s="5"/>
      <c r="O866" s="5"/>
      <c r="P866" s="5"/>
      <c r="Q866" s="5"/>
      <c r="R866" s="5"/>
      <c r="S866" s="5"/>
      <c r="T866" s="5"/>
      <c r="U866" s="5"/>
      <c r="V866" s="57"/>
      <c r="W866" s="5"/>
      <c r="X866" s="5"/>
    </row>
    <row r="867" spans="1:24" x14ac:dyDescent="0.2">
      <c r="A867" s="5"/>
      <c r="B867" s="5"/>
      <c r="C867" s="5"/>
      <c r="D867" s="5"/>
      <c r="E867" s="5"/>
      <c r="F867" s="5"/>
      <c r="G867" s="5"/>
      <c r="H867" s="5"/>
      <c r="I867" s="5"/>
      <c r="J867" s="5"/>
      <c r="K867" s="5"/>
      <c r="L867" s="5"/>
      <c r="M867" s="5"/>
      <c r="N867" s="5"/>
      <c r="O867" s="5"/>
      <c r="P867" s="5"/>
      <c r="Q867" s="5"/>
      <c r="R867" s="5"/>
      <c r="S867" s="5"/>
      <c r="T867" s="5"/>
      <c r="U867" s="5"/>
      <c r="V867" s="57"/>
      <c r="W867" s="5"/>
      <c r="X867" s="5"/>
    </row>
    <row r="868" spans="1:24" x14ac:dyDescent="0.2">
      <c r="A868" s="5"/>
      <c r="B868" s="5"/>
      <c r="C868" s="5"/>
      <c r="D868" s="5"/>
      <c r="E868" s="5"/>
      <c r="F868" s="5"/>
      <c r="G868" s="5"/>
      <c r="H868" s="5"/>
      <c r="I868" s="5"/>
      <c r="J868" s="5"/>
      <c r="K868" s="5"/>
      <c r="L868" s="5"/>
      <c r="M868" s="5"/>
      <c r="N868" s="5"/>
      <c r="O868" s="5"/>
      <c r="P868" s="5"/>
      <c r="Q868" s="5"/>
      <c r="R868" s="5"/>
      <c r="S868" s="5"/>
      <c r="T868" s="5"/>
      <c r="U868" s="5"/>
      <c r="V868" s="57"/>
      <c r="W868" s="5"/>
      <c r="X868" s="5"/>
    </row>
    <row r="869" spans="1:24" x14ac:dyDescent="0.2">
      <c r="A869" s="5"/>
      <c r="B869" s="5"/>
      <c r="C869" s="5"/>
      <c r="D869" s="5"/>
      <c r="E869" s="5"/>
      <c r="F869" s="5"/>
      <c r="G869" s="5"/>
      <c r="H869" s="5"/>
      <c r="I869" s="5"/>
      <c r="J869" s="5"/>
      <c r="K869" s="5"/>
      <c r="L869" s="5"/>
      <c r="M869" s="5"/>
      <c r="N869" s="5"/>
      <c r="O869" s="5"/>
      <c r="P869" s="5"/>
      <c r="Q869" s="5"/>
      <c r="R869" s="5"/>
      <c r="S869" s="5"/>
      <c r="T869" s="5"/>
      <c r="U869" s="5"/>
      <c r="V869" s="57"/>
      <c r="W869" s="5"/>
      <c r="X869" s="5"/>
    </row>
    <row r="870" spans="1:24" x14ac:dyDescent="0.2">
      <c r="A870" s="5"/>
      <c r="B870" s="5"/>
      <c r="C870" s="5"/>
      <c r="D870" s="5"/>
      <c r="E870" s="5"/>
      <c r="F870" s="5"/>
      <c r="G870" s="5"/>
      <c r="H870" s="5"/>
      <c r="I870" s="5"/>
      <c r="J870" s="5"/>
      <c r="K870" s="5"/>
      <c r="L870" s="5"/>
      <c r="M870" s="5"/>
      <c r="N870" s="5"/>
      <c r="O870" s="5"/>
      <c r="P870" s="5"/>
      <c r="Q870" s="5"/>
      <c r="R870" s="5"/>
      <c r="S870" s="5"/>
      <c r="T870" s="5"/>
      <c r="U870" s="5"/>
      <c r="V870" s="57"/>
      <c r="W870" s="5"/>
      <c r="X870" s="5"/>
    </row>
    <row r="871" spans="1:24" x14ac:dyDescent="0.2">
      <c r="A871" s="5"/>
      <c r="B871" s="5"/>
      <c r="C871" s="5"/>
      <c r="D871" s="5"/>
      <c r="E871" s="5"/>
      <c r="F871" s="5"/>
      <c r="G871" s="5"/>
      <c r="H871" s="5"/>
      <c r="I871" s="5"/>
      <c r="J871" s="5"/>
      <c r="K871" s="5"/>
      <c r="L871" s="5"/>
      <c r="M871" s="5"/>
      <c r="N871" s="5"/>
      <c r="O871" s="5"/>
      <c r="P871" s="5"/>
      <c r="Q871" s="5"/>
      <c r="R871" s="5"/>
      <c r="S871" s="5"/>
      <c r="T871" s="5"/>
      <c r="U871" s="5"/>
      <c r="V871" s="57"/>
      <c r="W871" s="5"/>
      <c r="X871" s="5"/>
    </row>
    <row r="872" spans="1:24" x14ac:dyDescent="0.2">
      <c r="A872" s="5"/>
      <c r="B872" s="5"/>
      <c r="C872" s="5"/>
      <c r="D872" s="5"/>
      <c r="E872" s="5"/>
      <c r="F872" s="5"/>
      <c r="G872" s="5"/>
      <c r="H872" s="5"/>
      <c r="I872" s="5"/>
      <c r="J872" s="5"/>
      <c r="K872" s="5"/>
      <c r="L872" s="5"/>
      <c r="M872" s="5"/>
      <c r="N872" s="5"/>
      <c r="O872" s="5"/>
      <c r="P872" s="5"/>
      <c r="Q872" s="5"/>
      <c r="R872" s="5"/>
      <c r="S872" s="5"/>
      <c r="T872" s="5"/>
      <c r="U872" s="5"/>
      <c r="V872" s="57"/>
      <c r="W872" s="5"/>
      <c r="X872" s="5"/>
    </row>
    <row r="873" spans="1:24" x14ac:dyDescent="0.2">
      <c r="A873" s="5"/>
      <c r="B873" s="5"/>
      <c r="C873" s="5"/>
      <c r="D873" s="5"/>
      <c r="E873" s="5"/>
      <c r="F873" s="5"/>
      <c r="G873" s="5"/>
      <c r="H873" s="5"/>
      <c r="I873" s="5"/>
      <c r="J873" s="5"/>
      <c r="K873" s="5"/>
      <c r="L873" s="5"/>
      <c r="M873" s="5"/>
      <c r="N873" s="5"/>
      <c r="O873" s="5"/>
      <c r="P873" s="5"/>
      <c r="Q873" s="5"/>
      <c r="R873" s="5"/>
      <c r="S873" s="5"/>
      <c r="T873" s="5"/>
      <c r="U873" s="5"/>
      <c r="V873" s="57"/>
      <c r="W873" s="5"/>
      <c r="X873" s="5"/>
    </row>
    <row r="874" spans="1:24" x14ac:dyDescent="0.2">
      <c r="A874" s="5"/>
      <c r="B874" s="5"/>
      <c r="C874" s="5"/>
      <c r="D874" s="5"/>
      <c r="E874" s="5"/>
      <c r="F874" s="5"/>
      <c r="G874" s="5"/>
      <c r="H874" s="5"/>
      <c r="I874" s="5"/>
      <c r="J874" s="5"/>
      <c r="K874" s="5"/>
      <c r="L874" s="5"/>
      <c r="M874" s="5"/>
      <c r="N874" s="5"/>
      <c r="O874" s="5"/>
      <c r="P874" s="5"/>
      <c r="Q874" s="5"/>
      <c r="R874" s="5"/>
      <c r="S874" s="5"/>
      <c r="T874" s="5"/>
      <c r="U874" s="5"/>
      <c r="V874" s="57"/>
      <c r="W874" s="5"/>
      <c r="X874" s="5"/>
    </row>
    <row r="875" spans="1:24" x14ac:dyDescent="0.2">
      <c r="A875" s="5"/>
      <c r="B875" s="5"/>
      <c r="C875" s="5"/>
      <c r="D875" s="5"/>
      <c r="E875" s="5"/>
      <c r="F875" s="5"/>
      <c r="G875" s="5"/>
      <c r="H875" s="5"/>
      <c r="I875" s="5"/>
      <c r="J875" s="5"/>
      <c r="K875" s="5"/>
      <c r="L875" s="5"/>
      <c r="M875" s="5"/>
      <c r="N875" s="5"/>
      <c r="O875" s="5"/>
      <c r="P875" s="5"/>
      <c r="Q875" s="5"/>
      <c r="R875" s="5"/>
      <c r="S875" s="5"/>
      <c r="T875" s="5"/>
      <c r="U875" s="5"/>
      <c r="V875" s="57"/>
      <c r="W875" s="5"/>
      <c r="X875" s="5"/>
    </row>
    <row r="876" spans="1:24" x14ac:dyDescent="0.2">
      <c r="A876" s="5"/>
      <c r="B876" s="5"/>
      <c r="C876" s="5"/>
      <c r="D876" s="5"/>
      <c r="E876" s="5"/>
      <c r="F876" s="5"/>
      <c r="G876" s="5"/>
      <c r="H876" s="5"/>
      <c r="I876" s="5"/>
      <c r="J876" s="5"/>
      <c r="K876" s="5"/>
      <c r="L876" s="5"/>
      <c r="M876" s="5"/>
      <c r="N876" s="5"/>
      <c r="O876" s="5"/>
      <c r="P876" s="5"/>
      <c r="Q876" s="5"/>
      <c r="R876" s="5"/>
      <c r="S876" s="5"/>
      <c r="T876" s="5"/>
      <c r="U876" s="5"/>
      <c r="V876" s="57"/>
      <c r="W876" s="5"/>
      <c r="X876" s="5"/>
    </row>
    <row r="877" spans="1:24" x14ac:dyDescent="0.2">
      <c r="A877" s="5"/>
      <c r="B877" s="5"/>
      <c r="C877" s="5"/>
      <c r="D877" s="5"/>
      <c r="E877" s="5"/>
      <c r="F877" s="5"/>
      <c r="G877" s="5"/>
      <c r="H877" s="5"/>
      <c r="I877" s="5"/>
      <c r="J877" s="5"/>
      <c r="K877" s="5"/>
      <c r="L877" s="5"/>
      <c r="M877" s="5"/>
      <c r="N877" s="5"/>
      <c r="O877" s="5"/>
      <c r="P877" s="5"/>
      <c r="Q877" s="5"/>
      <c r="R877" s="5"/>
      <c r="S877" s="5"/>
      <c r="T877" s="5"/>
      <c r="U877" s="5"/>
      <c r="V877" s="57"/>
      <c r="W877" s="5"/>
      <c r="X877" s="5"/>
    </row>
    <row r="878" spans="1:24" x14ac:dyDescent="0.2">
      <c r="A878" s="5"/>
      <c r="B878" s="5"/>
      <c r="C878" s="5"/>
      <c r="D878" s="5"/>
      <c r="E878" s="5"/>
      <c r="F878" s="5"/>
      <c r="G878" s="5"/>
      <c r="H878" s="5"/>
      <c r="I878" s="5"/>
      <c r="J878" s="5"/>
      <c r="K878" s="5"/>
      <c r="L878" s="5"/>
      <c r="M878" s="5"/>
      <c r="N878" s="5"/>
      <c r="O878" s="5"/>
      <c r="P878" s="5"/>
      <c r="Q878" s="5"/>
      <c r="R878" s="5"/>
      <c r="S878" s="5"/>
      <c r="T878" s="5"/>
      <c r="U878" s="5"/>
      <c r="V878" s="57"/>
      <c r="W878" s="5"/>
      <c r="X878" s="5"/>
    </row>
    <row r="879" spans="1:24" x14ac:dyDescent="0.2">
      <c r="A879" s="5"/>
      <c r="B879" s="5"/>
      <c r="C879" s="5"/>
      <c r="D879" s="5"/>
      <c r="E879" s="5"/>
      <c r="F879" s="5"/>
      <c r="G879" s="5"/>
      <c r="H879" s="5"/>
      <c r="I879" s="5"/>
      <c r="J879" s="5"/>
      <c r="K879" s="5"/>
      <c r="L879" s="5"/>
      <c r="M879" s="5"/>
      <c r="N879" s="5"/>
      <c r="O879" s="5"/>
      <c r="P879" s="5"/>
      <c r="Q879" s="5"/>
      <c r="R879" s="5"/>
      <c r="S879" s="5"/>
      <c r="T879" s="5"/>
      <c r="U879" s="5"/>
      <c r="V879" s="57"/>
      <c r="W879" s="5"/>
      <c r="X879" s="5"/>
    </row>
    <row r="880" spans="1:24" x14ac:dyDescent="0.2">
      <c r="A880" s="5"/>
      <c r="B880" s="5"/>
      <c r="C880" s="5"/>
      <c r="D880" s="5"/>
      <c r="E880" s="5"/>
      <c r="F880" s="5"/>
      <c r="G880" s="5"/>
      <c r="H880" s="5"/>
      <c r="I880" s="5"/>
      <c r="J880" s="5"/>
      <c r="K880" s="5"/>
      <c r="L880" s="5"/>
      <c r="M880" s="5"/>
      <c r="N880" s="5"/>
      <c r="O880" s="5"/>
      <c r="P880" s="5"/>
      <c r="Q880" s="5"/>
      <c r="R880" s="5"/>
      <c r="S880" s="5"/>
      <c r="T880" s="5"/>
      <c r="U880" s="5"/>
      <c r="V880" s="57"/>
      <c r="W880" s="5"/>
      <c r="X880" s="5"/>
    </row>
    <row r="881" spans="1:24" x14ac:dyDescent="0.2">
      <c r="A881" s="5"/>
      <c r="B881" s="5"/>
      <c r="C881" s="5"/>
      <c r="D881" s="5"/>
      <c r="E881" s="5"/>
      <c r="F881" s="5"/>
      <c r="G881" s="5"/>
      <c r="H881" s="5"/>
      <c r="I881" s="5"/>
      <c r="J881" s="5"/>
      <c r="K881" s="5"/>
      <c r="L881" s="5"/>
      <c r="M881" s="5"/>
      <c r="N881" s="5"/>
      <c r="O881" s="5"/>
      <c r="P881" s="5"/>
      <c r="Q881" s="5"/>
      <c r="R881" s="5"/>
      <c r="S881" s="5"/>
      <c r="T881" s="5"/>
      <c r="U881" s="5"/>
      <c r="V881" s="57"/>
      <c r="W881" s="5"/>
      <c r="X881" s="5"/>
    </row>
    <row r="882" spans="1:24" x14ac:dyDescent="0.2">
      <c r="A882" s="5"/>
      <c r="B882" s="5"/>
      <c r="C882" s="5"/>
      <c r="D882" s="5"/>
      <c r="E882" s="5"/>
      <c r="F882" s="5"/>
      <c r="G882" s="5"/>
      <c r="H882" s="5"/>
      <c r="I882" s="5"/>
      <c r="J882" s="5"/>
      <c r="K882" s="5"/>
      <c r="L882" s="5"/>
      <c r="M882" s="5"/>
      <c r="N882" s="5"/>
      <c r="O882" s="5"/>
      <c r="P882" s="5"/>
      <c r="Q882" s="5"/>
      <c r="R882" s="5"/>
      <c r="S882" s="5"/>
      <c r="T882" s="5"/>
      <c r="U882" s="5"/>
      <c r="V882" s="57"/>
      <c r="W882" s="5"/>
      <c r="X882" s="5"/>
    </row>
    <row r="883" spans="1:24" x14ac:dyDescent="0.2">
      <c r="A883" s="5"/>
      <c r="B883" s="5"/>
      <c r="C883" s="5"/>
      <c r="D883" s="5"/>
      <c r="E883" s="5"/>
      <c r="F883" s="5"/>
      <c r="G883" s="5"/>
      <c r="H883" s="5"/>
      <c r="I883" s="5"/>
      <c r="J883" s="5"/>
      <c r="K883" s="5"/>
      <c r="L883" s="5"/>
      <c r="M883" s="5"/>
      <c r="N883" s="5"/>
      <c r="O883" s="5"/>
      <c r="P883" s="5"/>
      <c r="Q883" s="5"/>
      <c r="R883" s="5"/>
      <c r="S883" s="5"/>
      <c r="T883" s="5"/>
      <c r="U883" s="5"/>
      <c r="V883" s="57"/>
      <c r="W883" s="5"/>
      <c r="X883" s="5"/>
    </row>
    <row r="884" spans="1:24" x14ac:dyDescent="0.2">
      <c r="A884" s="5"/>
      <c r="B884" s="5"/>
      <c r="C884" s="5"/>
      <c r="D884" s="5"/>
      <c r="E884" s="5"/>
      <c r="F884" s="5"/>
      <c r="G884" s="5"/>
      <c r="H884" s="5"/>
      <c r="I884" s="5"/>
      <c r="J884" s="5"/>
      <c r="K884" s="5"/>
      <c r="L884" s="5"/>
      <c r="M884" s="5"/>
      <c r="N884" s="5"/>
      <c r="O884" s="5"/>
      <c r="P884" s="5"/>
      <c r="Q884" s="5"/>
      <c r="R884" s="5"/>
      <c r="S884" s="5"/>
      <c r="T884" s="5"/>
      <c r="U884" s="5"/>
      <c r="V884" s="57"/>
      <c r="W884" s="5"/>
      <c r="X884" s="5"/>
    </row>
    <row r="885" spans="1:24" x14ac:dyDescent="0.2">
      <c r="A885" s="5"/>
      <c r="B885" s="5"/>
      <c r="C885" s="5"/>
      <c r="D885" s="5"/>
      <c r="E885" s="5"/>
      <c r="F885" s="5"/>
      <c r="G885" s="5"/>
      <c r="H885" s="5"/>
      <c r="I885" s="5"/>
      <c r="J885" s="5"/>
      <c r="K885" s="5"/>
      <c r="L885" s="5"/>
      <c r="M885" s="5"/>
      <c r="N885" s="5"/>
      <c r="O885" s="5"/>
      <c r="P885" s="5"/>
      <c r="Q885" s="5"/>
      <c r="R885" s="5"/>
      <c r="S885" s="5"/>
      <c r="T885" s="5"/>
      <c r="U885" s="5"/>
      <c r="V885" s="57"/>
      <c r="W885" s="5"/>
      <c r="X885" s="5"/>
    </row>
    <row r="886" spans="1:24" x14ac:dyDescent="0.2">
      <c r="A886" s="5"/>
      <c r="B886" s="5"/>
      <c r="C886" s="5"/>
      <c r="D886" s="5"/>
      <c r="E886" s="5"/>
      <c r="F886" s="5"/>
      <c r="G886" s="5"/>
      <c r="H886" s="5"/>
      <c r="I886" s="5"/>
      <c r="J886" s="5"/>
      <c r="K886" s="5"/>
      <c r="L886" s="5"/>
      <c r="M886" s="5"/>
      <c r="N886" s="5"/>
      <c r="O886" s="5"/>
      <c r="P886" s="5"/>
      <c r="Q886" s="5"/>
      <c r="R886" s="5"/>
      <c r="S886" s="5"/>
      <c r="T886" s="5"/>
      <c r="U886" s="5"/>
      <c r="V886" s="57"/>
      <c r="W886" s="5"/>
      <c r="X886" s="5"/>
    </row>
    <row r="887" spans="1:24" x14ac:dyDescent="0.2">
      <c r="A887" s="5"/>
      <c r="B887" s="5"/>
      <c r="C887" s="5"/>
      <c r="D887" s="5"/>
      <c r="E887" s="5"/>
      <c r="F887" s="5"/>
      <c r="G887" s="5"/>
      <c r="H887" s="5"/>
      <c r="I887" s="5"/>
      <c r="J887" s="5"/>
      <c r="K887" s="5"/>
      <c r="L887" s="5"/>
      <c r="M887" s="5"/>
      <c r="N887" s="5"/>
      <c r="O887" s="5"/>
      <c r="P887" s="5"/>
      <c r="Q887" s="5"/>
      <c r="R887" s="5"/>
      <c r="S887" s="5"/>
      <c r="T887" s="5"/>
      <c r="U887" s="5"/>
      <c r="V887" s="57"/>
      <c r="W887" s="5"/>
      <c r="X887" s="5"/>
    </row>
    <row r="888" spans="1:24" x14ac:dyDescent="0.2">
      <c r="A888" s="5"/>
      <c r="B888" s="5"/>
      <c r="C888" s="5"/>
      <c r="D888" s="5"/>
      <c r="E888" s="5"/>
      <c r="F888" s="5"/>
      <c r="G888" s="5"/>
      <c r="H888" s="5"/>
      <c r="I888" s="5"/>
      <c r="J888" s="5"/>
      <c r="K888" s="5"/>
      <c r="L888" s="5"/>
      <c r="M888" s="5"/>
      <c r="N888" s="5"/>
      <c r="O888" s="5"/>
      <c r="P888" s="5"/>
      <c r="Q888" s="5"/>
      <c r="R888" s="5"/>
      <c r="S888" s="5"/>
      <c r="T888" s="5"/>
      <c r="U888" s="5"/>
      <c r="V888" s="57"/>
      <c r="W888" s="5"/>
      <c r="X888" s="5"/>
    </row>
    <row r="889" spans="1:24" x14ac:dyDescent="0.2">
      <c r="A889" s="5"/>
      <c r="B889" s="5"/>
      <c r="C889" s="5"/>
      <c r="D889" s="5"/>
      <c r="E889" s="5"/>
      <c r="F889" s="5"/>
      <c r="G889" s="5"/>
      <c r="H889" s="5"/>
      <c r="I889" s="5"/>
      <c r="J889" s="5"/>
      <c r="K889" s="5"/>
      <c r="L889" s="5"/>
      <c r="M889" s="5"/>
      <c r="N889" s="5"/>
      <c r="O889" s="5"/>
      <c r="P889" s="5"/>
      <c r="Q889" s="5"/>
      <c r="R889" s="5"/>
      <c r="S889" s="5"/>
      <c r="T889" s="5"/>
      <c r="U889" s="5"/>
      <c r="V889" s="57"/>
      <c r="W889" s="5"/>
      <c r="X889" s="5"/>
    </row>
    <row r="890" spans="1:24" x14ac:dyDescent="0.2">
      <c r="A890" s="5"/>
      <c r="B890" s="5"/>
      <c r="C890" s="5"/>
      <c r="D890" s="5"/>
      <c r="E890" s="5"/>
      <c r="F890" s="5"/>
      <c r="G890" s="5"/>
      <c r="H890" s="5"/>
      <c r="I890" s="5"/>
      <c r="J890" s="5"/>
      <c r="K890" s="5"/>
      <c r="L890" s="5"/>
      <c r="M890" s="5"/>
      <c r="N890" s="5"/>
      <c r="O890" s="5"/>
      <c r="P890" s="5"/>
      <c r="Q890" s="5"/>
      <c r="R890" s="5"/>
      <c r="S890" s="5"/>
      <c r="T890" s="5"/>
      <c r="U890" s="5"/>
      <c r="V890" s="57"/>
      <c r="W890" s="5"/>
      <c r="X890" s="5"/>
    </row>
    <row r="891" spans="1:24" x14ac:dyDescent="0.2">
      <c r="A891" s="5"/>
      <c r="B891" s="5"/>
      <c r="C891" s="5"/>
      <c r="D891" s="5"/>
      <c r="E891" s="5"/>
      <c r="F891" s="5"/>
      <c r="G891" s="5"/>
      <c r="H891" s="5"/>
      <c r="I891" s="5"/>
      <c r="J891" s="5"/>
      <c r="K891" s="5"/>
      <c r="L891" s="5"/>
      <c r="M891" s="5"/>
      <c r="N891" s="5"/>
      <c r="O891" s="5"/>
      <c r="P891" s="5"/>
      <c r="Q891" s="5"/>
      <c r="R891" s="5"/>
      <c r="S891" s="5"/>
      <c r="T891" s="5"/>
      <c r="U891" s="5"/>
      <c r="V891" s="57"/>
      <c r="W891" s="5"/>
      <c r="X891" s="5"/>
    </row>
    <row r="892" spans="1:24" x14ac:dyDescent="0.2">
      <c r="A892" s="5"/>
      <c r="B892" s="5"/>
      <c r="C892" s="5"/>
      <c r="D892" s="5"/>
      <c r="E892" s="5"/>
      <c r="F892" s="5"/>
      <c r="G892" s="5"/>
      <c r="H892" s="5"/>
      <c r="I892" s="5"/>
      <c r="J892" s="5"/>
      <c r="K892" s="5"/>
      <c r="L892" s="5"/>
      <c r="M892" s="5"/>
      <c r="N892" s="5"/>
      <c r="O892" s="5"/>
      <c r="P892" s="5"/>
      <c r="Q892" s="5"/>
      <c r="R892" s="5"/>
      <c r="S892" s="5"/>
      <c r="T892" s="5"/>
      <c r="U892" s="5"/>
      <c r="V892" s="57"/>
      <c r="W892" s="5"/>
      <c r="X892" s="5"/>
    </row>
    <row r="893" spans="1:24" x14ac:dyDescent="0.2">
      <c r="A893" s="5"/>
      <c r="B893" s="5"/>
      <c r="C893" s="5"/>
      <c r="D893" s="5"/>
      <c r="E893" s="5"/>
      <c r="F893" s="5"/>
      <c r="G893" s="5"/>
      <c r="H893" s="5"/>
      <c r="I893" s="5"/>
      <c r="J893" s="5"/>
      <c r="K893" s="5"/>
      <c r="L893" s="5"/>
      <c r="M893" s="5"/>
      <c r="N893" s="5"/>
      <c r="O893" s="5"/>
      <c r="P893" s="5"/>
      <c r="Q893" s="5"/>
      <c r="R893" s="5"/>
      <c r="S893" s="5"/>
      <c r="T893" s="5"/>
      <c r="U893" s="5"/>
      <c r="V893" s="57"/>
      <c r="W893" s="5"/>
      <c r="X893" s="5"/>
    </row>
    <row r="894" spans="1:24" x14ac:dyDescent="0.2">
      <c r="A894" s="5"/>
      <c r="B894" s="5"/>
      <c r="C894" s="5"/>
      <c r="D894" s="5"/>
      <c r="E894" s="5"/>
      <c r="F894" s="5"/>
      <c r="G894" s="5"/>
      <c r="H894" s="5"/>
      <c r="I894" s="5"/>
      <c r="J894" s="5"/>
      <c r="K894" s="5"/>
      <c r="L894" s="5"/>
      <c r="M894" s="5"/>
      <c r="N894" s="5"/>
      <c r="O894" s="5"/>
      <c r="P894" s="5"/>
      <c r="Q894" s="5"/>
      <c r="R894" s="5"/>
      <c r="S894" s="5"/>
      <c r="T894" s="5"/>
      <c r="U894" s="5"/>
      <c r="V894" s="57"/>
      <c r="W894" s="5"/>
      <c r="X894" s="5"/>
    </row>
    <row r="895" spans="1:24" x14ac:dyDescent="0.2">
      <c r="A895" s="5"/>
      <c r="B895" s="5"/>
      <c r="C895" s="5"/>
      <c r="D895" s="5"/>
      <c r="E895" s="5"/>
      <c r="F895" s="5"/>
      <c r="G895" s="5"/>
      <c r="H895" s="5"/>
      <c r="I895" s="5"/>
      <c r="J895" s="5"/>
      <c r="K895" s="5"/>
      <c r="L895" s="5"/>
      <c r="M895" s="5"/>
      <c r="N895" s="5"/>
      <c r="O895" s="5"/>
      <c r="P895" s="5"/>
      <c r="Q895" s="5"/>
      <c r="R895" s="5"/>
      <c r="S895" s="5"/>
      <c r="T895" s="5"/>
      <c r="U895" s="5"/>
      <c r="V895" s="57"/>
      <c r="W895" s="5"/>
      <c r="X895" s="5"/>
    </row>
    <row r="896" spans="1:24" x14ac:dyDescent="0.2">
      <c r="A896" s="5"/>
      <c r="B896" s="5"/>
      <c r="C896" s="5"/>
      <c r="D896" s="5"/>
      <c r="E896" s="5"/>
      <c r="F896" s="5"/>
      <c r="G896" s="5"/>
      <c r="H896" s="5"/>
      <c r="I896" s="5"/>
      <c r="J896" s="5"/>
      <c r="K896" s="5"/>
      <c r="L896" s="5"/>
      <c r="M896" s="5"/>
      <c r="N896" s="5"/>
      <c r="O896" s="5"/>
      <c r="P896" s="5"/>
      <c r="Q896" s="5"/>
      <c r="R896" s="5"/>
      <c r="S896" s="5"/>
      <c r="T896" s="5"/>
      <c r="U896" s="5"/>
      <c r="V896" s="57"/>
      <c r="W896" s="5"/>
      <c r="X896" s="5"/>
    </row>
    <row r="897" spans="1:24" x14ac:dyDescent="0.2">
      <c r="A897" s="5"/>
      <c r="B897" s="5"/>
      <c r="C897" s="5"/>
      <c r="D897" s="5"/>
      <c r="E897" s="5"/>
      <c r="F897" s="5"/>
      <c r="G897" s="5"/>
      <c r="H897" s="5"/>
      <c r="I897" s="5"/>
      <c r="J897" s="5"/>
      <c r="K897" s="5"/>
      <c r="L897" s="5"/>
      <c r="M897" s="5"/>
      <c r="N897" s="5"/>
      <c r="O897" s="5"/>
      <c r="P897" s="5"/>
      <c r="Q897" s="5"/>
      <c r="R897" s="5"/>
      <c r="S897" s="5"/>
      <c r="T897" s="5"/>
      <c r="U897" s="5"/>
      <c r="V897" s="57"/>
      <c r="W897" s="5"/>
      <c r="X897" s="5"/>
    </row>
    <row r="898" spans="1:24" x14ac:dyDescent="0.2">
      <c r="A898" s="5"/>
      <c r="B898" s="5"/>
      <c r="C898" s="5"/>
      <c r="D898" s="5"/>
      <c r="E898" s="5"/>
      <c r="F898" s="5"/>
      <c r="G898" s="5"/>
      <c r="H898" s="5"/>
      <c r="I898" s="5"/>
      <c r="J898" s="5"/>
      <c r="K898" s="5"/>
      <c r="L898" s="5"/>
      <c r="M898" s="5"/>
      <c r="N898" s="5"/>
      <c r="O898" s="5"/>
      <c r="P898" s="5"/>
      <c r="Q898" s="5"/>
      <c r="R898" s="5"/>
      <c r="S898" s="5"/>
      <c r="T898" s="5"/>
      <c r="U898" s="5"/>
      <c r="V898" s="57"/>
      <c r="W898" s="5"/>
      <c r="X898" s="5"/>
    </row>
    <row r="899" spans="1:24" x14ac:dyDescent="0.2">
      <c r="A899" s="5"/>
      <c r="B899" s="5"/>
      <c r="C899" s="5"/>
      <c r="D899" s="5"/>
      <c r="E899" s="5"/>
      <c r="F899" s="5"/>
      <c r="G899" s="5"/>
      <c r="H899" s="5"/>
      <c r="I899" s="5"/>
      <c r="J899" s="5"/>
      <c r="K899" s="5"/>
      <c r="L899" s="5"/>
      <c r="M899" s="5"/>
      <c r="N899" s="5"/>
      <c r="O899" s="5"/>
      <c r="P899" s="5"/>
      <c r="Q899" s="5"/>
      <c r="R899" s="5"/>
      <c r="S899" s="5"/>
      <c r="T899" s="5"/>
      <c r="U899" s="5"/>
      <c r="V899" s="57"/>
      <c r="W899" s="5"/>
      <c r="X899" s="5"/>
    </row>
    <row r="900" spans="1:24" x14ac:dyDescent="0.2">
      <c r="A900" s="5"/>
      <c r="B900" s="5"/>
      <c r="C900" s="5"/>
      <c r="D900" s="5"/>
      <c r="E900" s="5"/>
      <c r="F900" s="5"/>
      <c r="G900" s="5"/>
      <c r="H900" s="5"/>
      <c r="I900" s="5"/>
      <c r="J900" s="5"/>
      <c r="K900" s="5"/>
      <c r="L900" s="5"/>
      <c r="M900" s="5"/>
      <c r="N900" s="5"/>
      <c r="O900" s="5"/>
      <c r="P900" s="5"/>
      <c r="Q900" s="5"/>
      <c r="R900" s="5"/>
      <c r="S900" s="5"/>
      <c r="T900" s="5"/>
      <c r="U900" s="5"/>
      <c r="V900" s="57"/>
      <c r="W900" s="5"/>
      <c r="X900" s="5"/>
    </row>
    <row r="901" spans="1:24" x14ac:dyDescent="0.2">
      <c r="A901" s="5"/>
      <c r="B901" s="5"/>
      <c r="C901" s="5"/>
      <c r="D901" s="5"/>
      <c r="E901" s="5"/>
      <c r="F901" s="5"/>
      <c r="G901" s="5"/>
      <c r="H901" s="5"/>
      <c r="I901" s="5"/>
      <c r="J901" s="5"/>
      <c r="K901" s="5"/>
      <c r="L901" s="5"/>
      <c r="M901" s="5"/>
      <c r="N901" s="5"/>
      <c r="O901" s="5"/>
      <c r="P901" s="5"/>
      <c r="Q901" s="5"/>
      <c r="R901" s="5"/>
      <c r="S901" s="5"/>
      <c r="T901" s="5"/>
      <c r="U901" s="5"/>
      <c r="V901" s="57"/>
      <c r="W901" s="5"/>
      <c r="X901" s="5"/>
    </row>
    <row r="902" spans="1:24" x14ac:dyDescent="0.2">
      <c r="A902" s="5"/>
      <c r="B902" s="5"/>
      <c r="C902" s="5"/>
      <c r="D902" s="5"/>
      <c r="E902" s="5"/>
      <c r="F902" s="5"/>
      <c r="G902" s="5"/>
      <c r="H902" s="5"/>
      <c r="I902" s="5"/>
      <c r="J902" s="5"/>
      <c r="K902" s="5"/>
      <c r="L902" s="5"/>
      <c r="M902" s="5"/>
      <c r="N902" s="5"/>
      <c r="O902" s="5"/>
      <c r="P902" s="5"/>
      <c r="Q902" s="5"/>
      <c r="R902" s="5"/>
      <c r="S902" s="5"/>
      <c r="T902" s="5"/>
      <c r="U902" s="5"/>
      <c r="V902" s="57"/>
      <c r="W902" s="5"/>
      <c r="X902" s="5"/>
    </row>
    <row r="903" spans="1:24" x14ac:dyDescent="0.2">
      <c r="A903" s="5"/>
      <c r="B903" s="5"/>
      <c r="C903" s="5"/>
      <c r="D903" s="5"/>
      <c r="E903" s="5"/>
      <c r="F903" s="5"/>
      <c r="G903" s="5"/>
      <c r="H903" s="5"/>
      <c r="I903" s="5"/>
      <c r="J903" s="5"/>
      <c r="K903" s="5"/>
      <c r="L903" s="5"/>
      <c r="M903" s="5"/>
      <c r="N903" s="5"/>
      <c r="O903" s="5"/>
      <c r="P903" s="5"/>
      <c r="Q903" s="5"/>
      <c r="R903" s="5"/>
      <c r="S903" s="5"/>
      <c r="T903" s="5"/>
      <c r="U903" s="5"/>
      <c r="V903" s="57"/>
      <c r="W903" s="5"/>
      <c r="X903" s="5"/>
    </row>
    <row r="904" spans="1:24" x14ac:dyDescent="0.2">
      <c r="A904" s="5"/>
      <c r="B904" s="5"/>
      <c r="C904" s="5"/>
      <c r="D904" s="5"/>
      <c r="E904" s="5"/>
      <c r="F904" s="5"/>
      <c r="G904" s="5"/>
      <c r="H904" s="5"/>
      <c r="I904" s="5"/>
      <c r="J904" s="5"/>
      <c r="K904" s="5"/>
      <c r="L904" s="5"/>
      <c r="M904" s="5"/>
      <c r="N904" s="5"/>
      <c r="O904" s="5"/>
      <c r="P904" s="5"/>
      <c r="Q904" s="5"/>
      <c r="R904" s="5"/>
      <c r="S904" s="5"/>
      <c r="T904" s="5"/>
      <c r="U904" s="5"/>
      <c r="V904" s="57"/>
      <c r="W904" s="5"/>
      <c r="X904" s="5"/>
    </row>
    <row r="905" spans="1:24" x14ac:dyDescent="0.2">
      <c r="A905" s="5"/>
      <c r="B905" s="5"/>
      <c r="C905" s="5"/>
      <c r="D905" s="5"/>
      <c r="E905" s="5"/>
      <c r="F905" s="5"/>
      <c r="G905" s="5"/>
      <c r="H905" s="5"/>
      <c r="I905" s="5"/>
      <c r="J905" s="5"/>
      <c r="K905" s="5"/>
      <c r="L905" s="5"/>
      <c r="M905" s="5"/>
      <c r="N905" s="5"/>
      <c r="O905" s="5"/>
      <c r="P905" s="5"/>
      <c r="Q905" s="5"/>
      <c r="R905" s="5"/>
      <c r="S905" s="5"/>
      <c r="T905" s="5"/>
      <c r="U905" s="5"/>
      <c r="V905" s="57"/>
      <c r="W905" s="5"/>
      <c r="X905" s="5"/>
    </row>
    <row r="906" spans="1:24" x14ac:dyDescent="0.2">
      <c r="A906" s="5"/>
      <c r="B906" s="5"/>
      <c r="C906" s="5"/>
      <c r="D906" s="5"/>
      <c r="E906" s="5"/>
      <c r="F906" s="5"/>
      <c r="G906" s="5"/>
      <c r="H906" s="5"/>
      <c r="I906" s="5"/>
      <c r="J906" s="5"/>
      <c r="K906" s="5"/>
      <c r="L906" s="5"/>
      <c r="M906" s="5"/>
      <c r="N906" s="5"/>
      <c r="O906" s="5"/>
      <c r="P906" s="5"/>
      <c r="Q906" s="5"/>
      <c r="R906" s="5"/>
      <c r="S906" s="5"/>
      <c r="T906" s="5"/>
      <c r="U906" s="5"/>
      <c r="V906" s="57"/>
      <c r="W906" s="5"/>
      <c r="X906" s="5"/>
    </row>
    <row r="907" spans="1:24" x14ac:dyDescent="0.2">
      <c r="A907" s="5"/>
      <c r="B907" s="5"/>
      <c r="C907" s="5"/>
      <c r="D907" s="5"/>
      <c r="E907" s="5"/>
      <c r="F907" s="5"/>
      <c r="G907" s="5"/>
      <c r="H907" s="5"/>
      <c r="I907" s="5"/>
      <c r="J907" s="5"/>
      <c r="K907" s="5"/>
      <c r="L907" s="5"/>
      <c r="M907" s="5"/>
      <c r="N907" s="5"/>
      <c r="O907" s="5"/>
      <c r="P907" s="5"/>
      <c r="Q907" s="5"/>
      <c r="R907" s="5"/>
      <c r="S907" s="5"/>
      <c r="T907" s="5"/>
      <c r="U907" s="5"/>
      <c r="V907" s="57"/>
      <c r="W907" s="5"/>
      <c r="X907" s="5"/>
    </row>
    <row r="908" spans="1:24" x14ac:dyDescent="0.2">
      <c r="A908" s="5"/>
      <c r="B908" s="5"/>
      <c r="C908" s="5"/>
      <c r="D908" s="5"/>
      <c r="E908" s="5"/>
      <c r="F908" s="5"/>
      <c r="G908" s="5"/>
      <c r="H908" s="5"/>
      <c r="I908" s="5"/>
      <c r="J908" s="5"/>
      <c r="K908" s="5"/>
      <c r="L908" s="5"/>
      <c r="M908" s="5"/>
      <c r="N908" s="5"/>
      <c r="O908" s="5"/>
      <c r="P908" s="5"/>
      <c r="Q908" s="5"/>
      <c r="R908" s="5"/>
      <c r="S908" s="5"/>
      <c r="T908" s="5"/>
      <c r="U908" s="5"/>
      <c r="V908" s="57"/>
      <c r="W908" s="5"/>
      <c r="X908" s="5"/>
    </row>
    <row r="909" spans="1:24" x14ac:dyDescent="0.2">
      <c r="A909" s="5"/>
      <c r="B909" s="5"/>
      <c r="C909" s="5"/>
      <c r="D909" s="5"/>
      <c r="E909" s="5"/>
      <c r="F909" s="5"/>
      <c r="G909" s="5"/>
      <c r="H909" s="5"/>
      <c r="I909" s="5"/>
      <c r="J909" s="5"/>
      <c r="K909" s="5"/>
      <c r="L909" s="5"/>
      <c r="M909" s="5"/>
      <c r="N909" s="5"/>
      <c r="O909" s="5"/>
      <c r="P909" s="5"/>
      <c r="Q909" s="5"/>
      <c r="R909" s="5"/>
      <c r="S909" s="5"/>
      <c r="T909" s="5"/>
      <c r="U909" s="5"/>
      <c r="V909" s="57"/>
      <c r="W909" s="5"/>
      <c r="X909" s="5"/>
    </row>
    <row r="910" spans="1:24" x14ac:dyDescent="0.2">
      <c r="A910" s="5"/>
      <c r="B910" s="5"/>
      <c r="C910" s="5"/>
      <c r="D910" s="5"/>
      <c r="E910" s="5"/>
      <c r="F910" s="5"/>
      <c r="G910" s="5"/>
      <c r="H910" s="5"/>
      <c r="I910" s="5"/>
      <c r="J910" s="5"/>
      <c r="K910" s="5"/>
      <c r="L910" s="5"/>
      <c r="M910" s="5"/>
      <c r="N910" s="5"/>
      <c r="O910" s="5"/>
      <c r="P910" s="5"/>
      <c r="Q910" s="5"/>
      <c r="R910" s="5"/>
      <c r="S910" s="5"/>
      <c r="T910" s="5"/>
      <c r="U910" s="5"/>
      <c r="V910" s="57"/>
      <c r="W910" s="5"/>
      <c r="X910" s="5"/>
    </row>
    <row r="911" spans="1:24" x14ac:dyDescent="0.2">
      <c r="A911" s="5"/>
      <c r="B911" s="5"/>
      <c r="C911" s="5"/>
      <c r="D911" s="5"/>
      <c r="E911" s="5"/>
      <c r="F911" s="5"/>
      <c r="G911" s="5"/>
      <c r="H911" s="5"/>
      <c r="I911" s="5"/>
      <c r="J911" s="5"/>
      <c r="K911" s="5"/>
      <c r="L911" s="5"/>
      <c r="M911" s="5"/>
      <c r="N911" s="5"/>
      <c r="O911" s="5"/>
      <c r="P911" s="5"/>
      <c r="Q911" s="5"/>
      <c r="R911" s="5"/>
      <c r="S911" s="5"/>
      <c r="T911" s="5"/>
      <c r="U911" s="5"/>
      <c r="V911" s="57"/>
      <c r="W911" s="5"/>
      <c r="X911" s="5"/>
    </row>
    <row r="912" spans="1:24" x14ac:dyDescent="0.2">
      <c r="A912" s="5"/>
      <c r="B912" s="5"/>
      <c r="C912" s="5"/>
      <c r="D912" s="5"/>
      <c r="E912" s="5"/>
      <c r="F912" s="5"/>
      <c r="G912" s="5"/>
      <c r="H912" s="5"/>
      <c r="I912" s="5"/>
      <c r="J912" s="5"/>
      <c r="K912" s="5"/>
      <c r="L912" s="5"/>
      <c r="M912" s="5"/>
      <c r="N912" s="5"/>
      <c r="O912" s="5"/>
      <c r="P912" s="5"/>
      <c r="Q912" s="5"/>
      <c r="R912" s="5"/>
      <c r="S912" s="5"/>
      <c r="T912" s="5"/>
      <c r="U912" s="5"/>
      <c r="V912" s="57"/>
      <c r="W912" s="5"/>
      <c r="X912" s="5"/>
    </row>
    <row r="913" spans="1:24" x14ac:dyDescent="0.2">
      <c r="A913" s="5"/>
      <c r="B913" s="5"/>
      <c r="C913" s="5"/>
      <c r="D913" s="5"/>
      <c r="E913" s="5"/>
      <c r="F913" s="5"/>
      <c r="G913" s="5"/>
      <c r="H913" s="5"/>
      <c r="I913" s="5"/>
      <c r="J913" s="5"/>
      <c r="K913" s="5"/>
      <c r="L913" s="5"/>
      <c r="M913" s="5"/>
      <c r="N913" s="5"/>
      <c r="O913" s="5"/>
      <c r="P913" s="5"/>
      <c r="Q913" s="5"/>
      <c r="R913" s="5"/>
      <c r="S913" s="5"/>
      <c r="T913" s="5"/>
      <c r="U913" s="5"/>
      <c r="V913" s="57"/>
      <c r="W913" s="5"/>
      <c r="X913" s="5"/>
    </row>
    <row r="914" spans="1:24" x14ac:dyDescent="0.2">
      <c r="A914" s="5"/>
      <c r="B914" s="5"/>
      <c r="C914" s="5"/>
      <c r="D914" s="5"/>
      <c r="E914" s="5"/>
      <c r="F914" s="5"/>
      <c r="G914" s="5"/>
      <c r="H914" s="5"/>
      <c r="I914" s="5"/>
      <c r="J914" s="5"/>
      <c r="K914" s="5"/>
      <c r="L914" s="5"/>
      <c r="M914" s="5"/>
      <c r="N914" s="5"/>
      <c r="O914" s="5"/>
      <c r="P914" s="5"/>
      <c r="Q914" s="5"/>
      <c r="R914" s="5"/>
      <c r="S914" s="5"/>
      <c r="T914" s="5"/>
      <c r="U914" s="5"/>
      <c r="V914" s="57"/>
      <c r="W914" s="5"/>
      <c r="X914" s="5"/>
    </row>
    <row r="915" spans="1:24" x14ac:dyDescent="0.2">
      <c r="A915" s="5"/>
      <c r="B915" s="5"/>
      <c r="C915" s="5"/>
      <c r="D915" s="5"/>
      <c r="E915" s="5"/>
      <c r="F915" s="5"/>
      <c r="G915" s="5"/>
      <c r="H915" s="5"/>
      <c r="I915" s="5"/>
      <c r="J915" s="5"/>
      <c r="K915" s="5"/>
      <c r="L915" s="5"/>
      <c r="M915" s="5"/>
      <c r="N915" s="5"/>
      <c r="O915" s="5"/>
      <c r="P915" s="5"/>
      <c r="Q915" s="5"/>
      <c r="R915" s="5"/>
      <c r="S915" s="5"/>
      <c r="T915" s="5"/>
      <c r="U915" s="5"/>
      <c r="V915" s="57"/>
      <c r="W915" s="5"/>
      <c r="X915" s="5"/>
    </row>
    <row r="916" spans="1:24" x14ac:dyDescent="0.2">
      <c r="A916" s="5"/>
      <c r="B916" s="5"/>
      <c r="C916" s="5"/>
      <c r="D916" s="5"/>
      <c r="E916" s="5"/>
      <c r="F916" s="5"/>
      <c r="G916" s="5"/>
      <c r="H916" s="5"/>
      <c r="I916" s="5"/>
      <c r="J916" s="5"/>
      <c r="K916" s="5"/>
      <c r="L916" s="5"/>
      <c r="M916" s="5"/>
      <c r="N916" s="5"/>
      <c r="O916" s="5"/>
      <c r="P916" s="5"/>
      <c r="Q916" s="5"/>
      <c r="R916" s="5"/>
      <c r="S916" s="5"/>
      <c r="T916" s="5"/>
      <c r="U916" s="5"/>
      <c r="V916" s="57"/>
      <c r="W916" s="5"/>
      <c r="X916" s="5"/>
    </row>
    <row r="917" spans="1:24" x14ac:dyDescent="0.2">
      <c r="A917" s="5"/>
      <c r="B917" s="5"/>
      <c r="C917" s="5"/>
      <c r="D917" s="5"/>
      <c r="E917" s="5"/>
      <c r="F917" s="5"/>
      <c r="G917" s="5"/>
      <c r="H917" s="5"/>
      <c r="I917" s="5"/>
      <c r="J917" s="5"/>
      <c r="K917" s="5"/>
      <c r="L917" s="5"/>
      <c r="M917" s="5"/>
      <c r="N917" s="5"/>
      <c r="O917" s="5"/>
      <c r="P917" s="5"/>
      <c r="Q917" s="5"/>
      <c r="R917" s="5"/>
      <c r="S917" s="5"/>
      <c r="T917" s="5"/>
      <c r="U917" s="5"/>
      <c r="V917" s="57"/>
      <c r="W917" s="5"/>
      <c r="X917" s="5"/>
    </row>
    <row r="918" spans="1:24" x14ac:dyDescent="0.2">
      <c r="A918" s="5"/>
      <c r="B918" s="5"/>
      <c r="C918" s="5"/>
      <c r="D918" s="5"/>
      <c r="E918" s="5"/>
      <c r="F918" s="5"/>
      <c r="G918" s="5"/>
      <c r="H918" s="5"/>
      <c r="I918" s="5"/>
      <c r="J918" s="5"/>
      <c r="K918" s="5"/>
      <c r="L918" s="5"/>
      <c r="M918" s="5"/>
      <c r="N918" s="5"/>
      <c r="O918" s="5"/>
      <c r="P918" s="5"/>
      <c r="Q918" s="5"/>
      <c r="R918" s="5"/>
      <c r="S918" s="5"/>
      <c r="T918" s="5"/>
      <c r="U918" s="5"/>
      <c r="V918" s="57"/>
      <c r="W918" s="5"/>
      <c r="X918" s="5"/>
    </row>
    <row r="919" spans="1:24" x14ac:dyDescent="0.2">
      <c r="A919" s="5"/>
      <c r="B919" s="5"/>
      <c r="C919" s="5"/>
      <c r="D919" s="5"/>
      <c r="E919" s="5"/>
      <c r="F919" s="5"/>
      <c r="G919" s="5"/>
      <c r="H919" s="5"/>
      <c r="I919" s="5"/>
      <c r="J919" s="5"/>
      <c r="K919" s="5"/>
      <c r="L919" s="5"/>
      <c r="M919" s="5"/>
      <c r="N919" s="5"/>
      <c r="O919" s="5"/>
      <c r="P919" s="5"/>
      <c r="Q919" s="5"/>
      <c r="R919" s="5"/>
      <c r="S919" s="5"/>
      <c r="T919" s="5"/>
      <c r="U919" s="5"/>
      <c r="V919" s="57"/>
      <c r="W919" s="5"/>
      <c r="X919" s="5"/>
    </row>
    <row r="920" spans="1:24" x14ac:dyDescent="0.2">
      <c r="A920" s="5"/>
      <c r="B920" s="5"/>
      <c r="C920" s="5"/>
      <c r="D920" s="5"/>
      <c r="E920" s="5"/>
      <c r="F920" s="5"/>
      <c r="G920" s="5"/>
      <c r="H920" s="5"/>
      <c r="I920" s="5"/>
      <c r="J920" s="5"/>
      <c r="K920" s="5"/>
      <c r="L920" s="5"/>
      <c r="M920" s="5"/>
      <c r="N920" s="5"/>
      <c r="O920" s="5"/>
      <c r="P920" s="5"/>
      <c r="Q920" s="5"/>
      <c r="R920" s="5"/>
      <c r="S920" s="5"/>
      <c r="T920" s="5"/>
      <c r="U920" s="5"/>
      <c r="V920" s="57"/>
      <c r="W920" s="5"/>
      <c r="X920" s="5"/>
    </row>
    <row r="921" spans="1:24" x14ac:dyDescent="0.2">
      <c r="A921" s="5"/>
      <c r="B921" s="5"/>
      <c r="C921" s="5"/>
      <c r="D921" s="5"/>
      <c r="E921" s="5"/>
      <c r="F921" s="5"/>
      <c r="G921" s="5"/>
      <c r="H921" s="5"/>
      <c r="I921" s="5"/>
      <c r="J921" s="5"/>
      <c r="K921" s="5"/>
      <c r="L921" s="5"/>
      <c r="M921" s="5"/>
      <c r="N921" s="5"/>
      <c r="O921" s="5"/>
      <c r="P921" s="5"/>
      <c r="Q921" s="5"/>
      <c r="R921" s="5"/>
      <c r="S921" s="5"/>
      <c r="T921" s="5"/>
      <c r="U921" s="5"/>
      <c r="V921" s="57"/>
      <c r="W921" s="5"/>
      <c r="X921" s="5"/>
    </row>
    <row r="922" spans="1:24" x14ac:dyDescent="0.2">
      <c r="A922" s="5"/>
      <c r="B922" s="5"/>
      <c r="C922" s="5"/>
      <c r="D922" s="5"/>
      <c r="E922" s="5"/>
      <c r="F922" s="5"/>
      <c r="G922" s="5"/>
      <c r="H922" s="5"/>
      <c r="I922" s="5"/>
      <c r="J922" s="5"/>
      <c r="K922" s="5"/>
      <c r="L922" s="5"/>
      <c r="M922" s="5"/>
      <c r="N922" s="5"/>
      <c r="O922" s="5"/>
      <c r="P922" s="5"/>
      <c r="Q922" s="5"/>
      <c r="R922" s="5"/>
      <c r="S922" s="5"/>
      <c r="T922" s="5"/>
      <c r="U922" s="5"/>
      <c r="V922" s="57"/>
      <c r="W922" s="5"/>
      <c r="X922" s="5"/>
    </row>
    <row r="923" spans="1:24" x14ac:dyDescent="0.2">
      <c r="A923" s="5"/>
      <c r="B923" s="5"/>
      <c r="C923" s="5"/>
      <c r="D923" s="5"/>
      <c r="E923" s="5"/>
      <c r="F923" s="5"/>
      <c r="G923" s="5"/>
      <c r="H923" s="5"/>
      <c r="I923" s="5"/>
      <c r="J923" s="5"/>
      <c r="K923" s="5"/>
      <c r="L923" s="5"/>
      <c r="M923" s="5"/>
      <c r="N923" s="5"/>
      <c r="O923" s="5"/>
      <c r="P923" s="5"/>
      <c r="Q923" s="5"/>
      <c r="R923" s="5"/>
      <c r="S923" s="5"/>
      <c r="T923" s="5"/>
      <c r="U923" s="5"/>
      <c r="V923" s="57"/>
      <c r="W923" s="5"/>
      <c r="X923" s="5"/>
    </row>
    <row r="924" spans="1:24" x14ac:dyDescent="0.2">
      <c r="A924" s="5"/>
      <c r="B924" s="5"/>
      <c r="C924" s="5"/>
      <c r="D924" s="5"/>
      <c r="E924" s="5"/>
      <c r="F924" s="5"/>
      <c r="G924" s="5"/>
      <c r="H924" s="5"/>
      <c r="I924" s="5"/>
      <c r="J924" s="5"/>
      <c r="K924" s="5"/>
      <c r="L924" s="5"/>
      <c r="M924" s="5"/>
      <c r="N924" s="5"/>
      <c r="O924" s="5"/>
      <c r="P924" s="5"/>
      <c r="Q924" s="5"/>
      <c r="R924" s="5"/>
      <c r="S924" s="5"/>
      <c r="T924" s="5"/>
      <c r="U924" s="5"/>
      <c r="V924" s="57"/>
      <c r="W924" s="5"/>
      <c r="X924" s="5"/>
    </row>
    <row r="925" spans="1:24" x14ac:dyDescent="0.2">
      <c r="A925" s="5"/>
      <c r="B925" s="5"/>
      <c r="C925" s="5"/>
      <c r="D925" s="5"/>
      <c r="E925" s="5"/>
      <c r="F925" s="5"/>
      <c r="G925" s="5"/>
      <c r="H925" s="5"/>
      <c r="I925" s="5"/>
      <c r="J925" s="5"/>
      <c r="K925" s="5"/>
      <c r="L925" s="5"/>
      <c r="M925" s="5"/>
      <c r="N925" s="5"/>
      <c r="O925" s="5"/>
      <c r="P925" s="5"/>
      <c r="Q925" s="5"/>
      <c r="R925" s="5"/>
      <c r="S925" s="5"/>
      <c r="T925" s="5"/>
      <c r="U925" s="5"/>
      <c r="V925" s="57"/>
      <c r="W925" s="5"/>
      <c r="X925" s="5"/>
    </row>
    <row r="926" spans="1:24" x14ac:dyDescent="0.2">
      <c r="A926" s="5"/>
      <c r="B926" s="5"/>
      <c r="C926" s="5"/>
      <c r="D926" s="5"/>
      <c r="E926" s="5"/>
      <c r="F926" s="5"/>
      <c r="G926" s="5"/>
      <c r="H926" s="5"/>
      <c r="I926" s="5"/>
      <c r="J926" s="5"/>
      <c r="K926" s="5"/>
      <c r="L926" s="5"/>
      <c r="M926" s="5"/>
      <c r="N926" s="5"/>
      <c r="O926" s="5"/>
      <c r="P926" s="5"/>
      <c r="Q926" s="5"/>
      <c r="R926" s="5"/>
      <c r="S926" s="5"/>
      <c r="T926" s="5"/>
      <c r="U926" s="5"/>
      <c r="V926" s="57"/>
      <c r="W926" s="5"/>
      <c r="X926" s="5"/>
    </row>
    <row r="927" spans="1:24" x14ac:dyDescent="0.2">
      <c r="A927" s="5"/>
      <c r="B927" s="5"/>
      <c r="C927" s="5"/>
      <c r="D927" s="5"/>
      <c r="E927" s="5"/>
      <c r="F927" s="5"/>
      <c r="G927" s="5"/>
      <c r="H927" s="5"/>
      <c r="I927" s="5"/>
      <c r="J927" s="5"/>
      <c r="K927" s="5"/>
      <c r="L927" s="5"/>
      <c r="M927" s="5"/>
      <c r="N927" s="5"/>
      <c r="O927" s="5"/>
      <c r="P927" s="5"/>
      <c r="Q927" s="5"/>
      <c r="R927" s="5"/>
      <c r="S927" s="5"/>
      <c r="T927" s="5"/>
      <c r="U927" s="5"/>
      <c r="V927" s="57"/>
      <c r="W927" s="5"/>
      <c r="X927" s="5"/>
    </row>
    <row r="928" spans="1:24" x14ac:dyDescent="0.2">
      <c r="A928" s="5"/>
      <c r="B928" s="5"/>
      <c r="C928" s="5"/>
      <c r="D928" s="5"/>
      <c r="E928" s="5"/>
      <c r="F928" s="5"/>
      <c r="G928" s="5"/>
      <c r="H928" s="5"/>
      <c r="I928" s="5"/>
      <c r="J928" s="5"/>
      <c r="K928" s="5"/>
      <c r="L928" s="5"/>
      <c r="M928" s="5"/>
      <c r="N928" s="5"/>
      <c r="O928" s="5"/>
      <c r="P928" s="5"/>
      <c r="Q928" s="5"/>
      <c r="R928" s="5"/>
      <c r="S928" s="5"/>
      <c r="T928" s="5"/>
      <c r="U928" s="5"/>
      <c r="V928" s="57"/>
      <c r="W928" s="5"/>
      <c r="X928" s="5"/>
    </row>
    <row r="929" spans="1:24" x14ac:dyDescent="0.2">
      <c r="A929" s="5"/>
      <c r="B929" s="5"/>
      <c r="C929" s="5"/>
      <c r="D929" s="5"/>
      <c r="E929" s="5"/>
      <c r="F929" s="5"/>
      <c r="G929" s="5"/>
      <c r="H929" s="5"/>
      <c r="I929" s="5"/>
      <c r="J929" s="5"/>
      <c r="K929" s="5"/>
      <c r="L929" s="5"/>
      <c r="M929" s="5"/>
      <c r="N929" s="5"/>
      <c r="O929" s="5"/>
      <c r="P929" s="5"/>
      <c r="Q929" s="5"/>
      <c r="R929" s="5"/>
      <c r="S929" s="5"/>
      <c r="T929" s="5"/>
      <c r="U929" s="5"/>
      <c r="V929" s="57"/>
      <c r="W929" s="5"/>
      <c r="X929" s="5"/>
    </row>
    <row r="930" spans="1:24" x14ac:dyDescent="0.2">
      <c r="A930" s="5"/>
      <c r="B930" s="5"/>
      <c r="C930" s="5"/>
      <c r="D930" s="5"/>
      <c r="E930" s="5"/>
      <c r="F930" s="5"/>
      <c r="G930" s="5"/>
      <c r="H930" s="5"/>
      <c r="I930" s="5"/>
      <c r="J930" s="5"/>
      <c r="K930" s="5"/>
      <c r="L930" s="5"/>
      <c r="M930" s="5"/>
      <c r="N930" s="5"/>
      <c r="O930" s="5"/>
      <c r="P930" s="5"/>
      <c r="Q930" s="5"/>
      <c r="R930" s="5"/>
      <c r="S930" s="5"/>
      <c r="T930" s="5"/>
      <c r="U930" s="5"/>
      <c r="V930" s="57"/>
      <c r="W930" s="5"/>
      <c r="X930" s="5"/>
    </row>
    <row r="931" spans="1:24" x14ac:dyDescent="0.2">
      <c r="A931" s="5"/>
      <c r="B931" s="5"/>
      <c r="C931" s="5"/>
      <c r="D931" s="5"/>
      <c r="E931" s="5"/>
      <c r="F931" s="5"/>
      <c r="G931" s="5"/>
      <c r="H931" s="5"/>
      <c r="I931" s="5"/>
      <c r="J931" s="5"/>
      <c r="K931" s="5"/>
      <c r="L931" s="5"/>
      <c r="M931" s="5"/>
      <c r="N931" s="5"/>
      <c r="O931" s="5"/>
      <c r="P931" s="5"/>
      <c r="Q931" s="5"/>
      <c r="R931" s="5"/>
      <c r="S931" s="5"/>
      <c r="T931" s="5"/>
      <c r="U931" s="5"/>
      <c r="V931" s="57"/>
      <c r="W931" s="5"/>
      <c r="X931" s="5"/>
    </row>
    <row r="932" spans="1:24" x14ac:dyDescent="0.2">
      <c r="A932" s="5"/>
      <c r="B932" s="5"/>
      <c r="C932" s="5"/>
      <c r="D932" s="5"/>
      <c r="E932" s="5"/>
      <c r="F932" s="5"/>
      <c r="G932" s="5"/>
      <c r="H932" s="5"/>
      <c r="I932" s="5"/>
      <c r="J932" s="5"/>
      <c r="K932" s="5"/>
      <c r="L932" s="5"/>
      <c r="M932" s="5"/>
      <c r="N932" s="5"/>
      <c r="O932" s="5"/>
      <c r="P932" s="5"/>
      <c r="Q932" s="5"/>
      <c r="R932" s="5"/>
      <c r="S932" s="5"/>
      <c r="T932" s="5"/>
      <c r="U932" s="5"/>
      <c r="V932" s="57"/>
      <c r="W932" s="5"/>
      <c r="X932" s="5"/>
    </row>
    <row r="933" spans="1:24" x14ac:dyDescent="0.2">
      <c r="A933" s="5"/>
      <c r="B933" s="5"/>
      <c r="C933" s="5"/>
      <c r="D933" s="5"/>
      <c r="E933" s="5"/>
      <c r="F933" s="5"/>
      <c r="G933" s="5"/>
      <c r="H933" s="5"/>
      <c r="I933" s="5"/>
      <c r="J933" s="5"/>
      <c r="K933" s="5"/>
      <c r="L933" s="5"/>
      <c r="M933" s="5"/>
      <c r="N933" s="5"/>
      <c r="O933" s="5"/>
      <c r="P933" s="5"/>
      <c r="Q933" s="5"/>
      <c r="R933" s="5"/>
      <c r="S933" s="5"/>
      <c r="T933" s="5"/>
      <c r="U933" s="5"/>
      <c r="V933" s="57"/>
      <c r="W933" s="5"/>
      <c r="X933" s="5"/>
    </row>
    <row r="934" spans="1:24" x14ac:dyDescent="0.2">
      <c r="A934" s="5"/>
      <c r="B934" s="5"/>
      <c r="C934" s="5"/>
      <c r="D934" s="5"/>
      <c r="E934" s="5"/>
      <c r="F934" s="5"/>
      <c r="G934" s="5"/>
      <c r="H934" s="5"/>
      <c r="I934" s="5"/>
      <c r="J934" s="5"/>
      <c r="K934" s="5"/>
      <c r="L934" s="5"/>
      <c r="M934" s="5"/>
      <c r="N934" s="5"/>
      <c r="O934" s="5"/>
      <c r="P934" s="5"/>
      <c r="Q934" s="5"/>
      <c r="R934" s="5"/>
      <c r="S934" s="5"/>
      <c r="T934" s="5"/>
      <c r="U934" s="5"/>
      <c r="V934" s="57"/>
      <c r="W934" s="5"/>
      <c r="X934" s="5"/>
    </row>
    <row r="935" spans="1:24" x14ac:dyDescent="0.2">
      <c r="A935" s="5"/>
      <c r="B935" s="5"/>
      <c r="C935" s="5"/>
      <c r="D935" s="5"/>
      <c r="E935" s="5"/>
      <c r="F935" s="5"/>
      <c r="G935" s="5"/>
      <c r="H935" s="5"/>
      <c r="I935" s="5"/>
      <c r="J935" s="5"/>
      <c r="K935" s="5"/>
      <c r="L935" s="5"/>
      <c r="M935" s="5"/>
      <c r="N935" s="5"/>
      <c r="O935" s="5"/>
      <c r="P935" s="5"/>
      <c r="Q935" s="5"/>
      <c r="R935" s="5"/>
      <c r="S935" s="5"/>
      <c r="T935" s="5"/>
      <c r="U935" s="5"/>
      <c r="V935" s="57"/>
      <c r="W935" s="5"/>
      <c r="X935" s="5"/>
    </row>
    <row r="936" spans="1:24" x14ac:dyDescent="0.2">
      <c r="A936" s="5"/>
      <c r="B936" s="5"/>
      <c r="C936" s="5"/>
      <c r="D936" s="5"/>
      <c r="E936" s="5"/>
      <c r="F936" s="5"/>
      <c r="G936" s="5"/>
      <c r="H936" s="5"/>
      <c r="I936" s="5"/>
      <c r="J936" s="5"/>
      <c r="K936" s="5"/>
      <c r="L936" s="5"/>
      <c r="M936" s="5"/>
      <c r="N936" s="5"/>
      <c r="O936" s="5"/>
      <c r="P936" s="5"/>
      <c r="Q936" s="5"/>
      <c r="R936" s="5"/>
      <c r="S936" s="5"/>
      <c r="T936" s="5"/>
      <c r="U936" s="5"/>
      <c r="V936" s="57"/>
      <c r="W936" s="5"/>
      <c r="X936" s="5"/>
    </row>
    <row r="937" spans="1:24" x14ac:dyDescent="0.2">
      <c r="A937" s="5"/>
      <c r="B937" s="5"/>
      <c r="C937" s="5"/>
      <c r="D937" s="5"/>
      <c r="E937" s="5"/>
      <c r="F937" s="5"/>
      <c r="G937" s="5"/>
      <c r="H937" s="5"/>
      <c r="I937" s="5"/>
      <c r="J937" s="5"/>
      <c r="K937" s="5"/>
      <c r="L937" s="5"/>
      <c r="M937" s="5"/>
      <c r="N937" s="5"/>
      <c r="O937" s="5"/>
      <c r="P937" s="5"/>
      <c r="Q937" s="5"/>
      <c r="R937" s="5"/>
      <c r="S937" s="5"/>
      <c r="T937" s="5"/>
      <c r="U937" s="5"/>
      <c r="V937" s="57"/>
      <c r="W937" s="5"/>
      <c r="X937" s="5"/>
    </row>
    <row r="938" spans="1:24" x14ac:dyDescent="0.2">
      <c r="A938" s="5"/>
      <c r="B938" s="5"/>
      <c r="C938" s="5"/>
      <c r="D938" s="5"/>
      <c r="E938" s="5"/>
      <c r="F938" s="5"/>
      <c r="G938" s="5"/>
      <c r="H938" s="5"/>
      <c r="I938" s="5"/>
      <c r="J938" s="5"/>
      <c r="K938" s="5"/>
      <c r="L938" s="5"/>
      <c r="M938" s="5"/>
      <c r="N938" s="5"/>
      <c r="O938" s="5"/>
      <c r="P938" s="5"/>
      <c r="Q938" s="5"/>
      <c r="R938" s="5"/>
      <c r="S938" s="5"/>
      <c r="T938" s="5"/>
      <c r="U938" s="5"/>
      <c r="V938" s="57"/>
      <c r="W938" s="5"/>
      <c r="X938" s="5"/>
    </row>
    <row r="939" spans="1:24" x14ac:dyDescent="0.2">
      <c r="A939" s="5"/>
      <c r="B939" s="5"/>
      <c r="C939" s="5"/>
      <c r="D939" s="5"/>
      <c r="E939" s="5"/>
      <c r="F939" s="5"/>
      <c r="G939" s="5"/>
      <c r="H939" s="5"/>
      <c r="I939" s="5"/>
      <c r="J939" s="5"/>
      <c r="K939" s="5"/>
      <c r="L939" s="5"/>
      <c r="M939" s="5"/>
      <c r="N939" s="5"/>
      <c r="O939" s="5"/>
      <c r="P939" s="5"/>
      <c r="Q939" s="5"/>
      <c r="R939" s="5"/>
      <c r="S939" s="5"/>
      <c r="T939" s="5"/>
      <c r="U939" s="5"/>
      <c r="V939" s="57"/>
      <c r="W939" s="5"/>
      <c r="X939" s="5"/>
    </row>
    <row r="940" spans="1:24" x14ac:dyDescent="0.2">
      <c r="A940" s="5"/>
      <c r="B940" s="5"/>
      <c r="C940" s="5"/>
      <c r="D940" s="5"/>
      <c r="E940" s="5"/>
      <c r="F940" s="5"/>
      <c r="G940" s="5"/>
      <c r="H940" s="5"/>
      <c r="I940" s="5"/>
      <c r="J940" s="5"/>
      <c r="K940" s="5"/>
      <c r="L940" s="5"/>
      <c r="M940" s="5"/>
      <c r="N940" s="5"/>
      <c r="O940" s="5"/>
      <c r="P940" s="5"/>
      <c r="Q940" s="5"/>
      <c r="R940" s="5"/>
      <c r="S940" s="5"/>
      <c r="T940" s="5"/>
      <c r="U940" s="5"/>
      <c r="V940" s="57"/>
      <c r="W940" s="5"/>
      <c r="X940" s="5"/>
    </row>
    <row r="941" spans="1:24" x14ac:dyDescent="0.2">
      <c r="A941" s="5"/>
      <c r="B941" s="5"/>
      <c r="C941" s="5"/>
      <c r="D941" s="5"/>
      <c r="E941" s="5"/>
      <c r="F941" s="5"/>
      <c r="G941" s="5"/>
      <c r="H941" s="5"/>
      <c r="I941" s="5"/>
      <c r="J941" s="5"/>
      <c r="K941" s="5"/>
      <c r="L941" s="5"/>
      <c r="M941" s="5"/>
      <c r="N941" s="5"/>
      <c r="O941" s="5"/>
      <c r="P941" s="5"/>
      <c r="Q941" s="5"/>
      <c r="R941" s="5"/>
      <c r="S941" s="5"/>
      <c r="T941" s="5"/>
      <c r="U941" s="5"/>
      <c r="V941" s="57"/>
      <c r="W941" s="5"/>
      <c r="X941" s="5"/>
    </row>
    <row r="942" spans="1:24" x14ac:dyDescent="0.2">
      <c r="A942" s="5"/>
      <c r="B942" s="5"/>
      <c r="C942" s="5"/>
      <c r="D942" s="5"/>
      <c r="E942" s="5"/>
      <c r="F942" s="5"/>
      <c r="G942" s="5"/>
      <c r="H942" s="5"/>
      <c r="I942" s="5"/>
      <c r="J942" s="5"/>
      <c r="K942" s="5"/>
      <c r="L942" s="5"/>
      <c r="M942" s="5"/>
      <c r="N942" s="5"/>
      <c r="O942" s="5"/>
      <c r="P942" s="5"/>
      <c r="Q942" s="5"/>
      <c r="R942" s="5"/>
      <c r="S942" s="5"/>
      <c r="T942" s="5"/>
      <c r="U942" s="5"/>
      <c r="V942" s="57"/>
      <c r="W942" s="5"/>
      <c r="X942" s="5"/>
    </row>
    <row r="943" spans="1:24" x14ac:dyDescent="0.2">
      <c r="A943" s="5"/>
      <c r="B943" s="5"/>
      <c r="C943" s="5"/>
      <c r="D943" s="5"/>
      <c r="E943" s="5"/>
      <c r="F943" s="5"/>
      <c r="G943" s="5"/>
      <c r="H943" s="5"/>
      <c r="I943" s="5"/>
      <c r="J943" s="5"/>
      <c r="K943" s="5"/>
      <c r="L943" s="5"/>
      <c r="M943" s="5"/>
      <c r="N943" s="5"/>
      <c r="O943" s="5"/>
      <c r="P943" s="5"/>
      <c r="Q943" s="5"/>
      <c r="R943" s="5"/>
      <c r="S943" s="5"/>
      <c r="T943" s="5"/>
      <c r="U943" s="5"/>
      <c r="V943" s="57"/>
      <c r="W943" s="5"/>
      <c r="X943" s="5"/>
    </row>
    <row r="944" spans="1:24" x14ac:dyDescent="0.2">
      <c r="A944" s="5"/>
      <c r="B944" s="5"/>
      <c r="C944" s="5"/>
      <c r="D944" s="5"/>
      <c r="E944" s="5"/>
      <c r="F944" s="5"/>
      <c r="G944" s="5"/>
      <c r="H944" s="5"/>
      <c r="I944" s="5"/>
      <c r="J944" s="5"/>
      <c r="K944" s="5"/>
      <c r="L944" s="5"/>
      <c r="M944" s="5"/>
      <c r="N944" s="5"/>
      <c r="O944" s="5"/>
      <c r="P944" s="5"/>
      <c r="Q944" s="5"/>
      <c r="R944" s="5"/>
      <c r="S944" s="5"/>
      <c r="T944" s="5"/>
      <c r="U944" s="5"/>
      <c r="V944" s="57"/>
      <c r="W944" s="5"/>
      <c r="X944" s="5"/>
    </row>
    <row r="945" spans="1:24" x14ac:dyDescent="0.2">
      <c r="A945" s="5"/>
      <c r="B945" s="5"/>
      <c r="C945" s="5"/>
      <c r="D945" s="5"/>
      <c r="E945" s="5"/>
      <c r="F945" s="5"/>
      <c r="G945" s="5"/>
      <c r="H945" s="5"/>
      <c r="I945" s="5"/>
      <c r="J945" s="5"/>
      <c r="K945" s="5"/>
      <c r="L945" s="5"/>
      <c r="M945" s="5"/>
      <c r="N945" s="5"/>
      <c r="O945" s="5"/>
      <c r="P945" s="5"/>
      <c r="Q945" s="5"/>
      <c r="R945" s="5"/>
      <c r="S945" s="5"/>
      <c r="T945" s="5"/>
      <c r="U945" s="5"/>
      <c r="V945" s="57"/>
      <c r="W945" s="5"/>
      <c r="X945" s="5"/>
    </row>
    <row r="946" spans="1:24" x14ac:dyDescent="0.2">
      <c r="A946" s="5"/>
      <c r="B946" s="5"/>
      <c r="C946" s="5"/>
      <c r="D946" s="5"/>
      <c r="E946" s="5"/>
      <c r="F946" s="5"/>
      <c r="G946" s="5"/>
      <c r="H946" s="5"/>
      <c r="I946" s="5"/>
      <c r="J946" s="5"/>
      <c r="K946" s="5"/>
      <c r="L946" s="5"/>
      <c r="M946" s="5"/>
      <c r="N946" s="5"/>
      <c r="O946" s="5"/>
      <c r="P946" s="5"/>
      <c r="Q946" s="5"/>
      <c r="R946" s="5"/>
      <c r="S946" s="5"/>
      <c r="T946" s="5"/>
      <c r="U946" s="5"/>
      <c r="V946" s="57"/>
      <c r="W946" s="5"/>
      <c r="X946" s="5"/>
    </row>
    <row r="947" spans="1:24" x14ac:dyDescent="0.2">
      <c r="A947" s="5"/>
      <c r="B947" s="5"/>
      <c r="C947" s="5"/>
      <c r="D947" s="5"/>
      <c r="E947" s="5"/>
      <c r="F947" s="5"/>
      <c r="G947" s="5"/>
      <c r="H947" s="5"/>
      <c r="I947" s="5"/>
      <c r="J947" s="5"/>
      <c r="K947" s="5"/>
      <c r="L947" s="5"/>
      <c r="M947" s="5"/>
      <c r="N947" s="5"/>
      <c r="O947" s="5"/>
      <c r="P947" s="5"/>
      <c r="Q947" s="5"/>
      <c r="R947" s="5"/>
      <c r="S947" s="5"/>
      <c r="T947" s="5"/>
      <c r="U947" s="5"/>
      <c r="V947" s="57"/>
      <c r="W947" s="5"/>
      <c r="X947" s="5"/>
    </row>
    <row r="948" spans="1:24" x14ac:dyDescent="0.2">
      <c r="A948" s="5"/>
      <c r="B948" s="5"/>
      <c r="C948" s="5"/>
      <c r="D948" s="5"/>
      <c r="E948" s="5"/>
      <c r="F948" s="5"/>
      <c r="G948" s="5"/>
      <c r="H948" s="5"/>
      <c r="I948" s="5"/>
      <c r="J948" s="5"/>
      <c r="K948" s="5"/>
      <c r="L948" s="5"/>
      <c r="M948" s="5"/>
      <c r="N948" s="5"/>
      <c r="O948" s="5"/>
      <c r="P948" s="5"/>
      <c r="Q948" s="5"/>
      <c r="R948" s="5"/>
      <c r="S948" s="5"/>
      <c r="T948" s="5"/>
      <c r="U948" s="5"/>
      <c r="V948" s="57"/>
      <c r="W948" s="5"/>
      <c r="X948" s="5"/>
    </row>
    <row r="949" spans="1:24" x14ac:dyDescent="0.2">
      <c r="A949" s="5"/>
      <c r="B949" s="5"/>
      <c r="C949" s="5"/>
      <c r="D949" s="5"/>
      <c r="E949" s="5"/>
      <c r="F949" s="5"/>
      <c r="G949" s="5"/>
      <c r="H949" s="5"/>
      <c r="I949" s="5"/>
      <c r="J949" s="5"/>
      <c r="K949" s="5"/>
      <c r="L949" s="5"/>
      <c r="M949" s="5"/>
      <c r="N949" s="5"/>
      <c r="O949" s="5"/>
      <c r="P949" s="5"/>
      <c r="Q949" s="5"/>
      <c r="R949" s="5"/>
      <c r="S949" s="5"/>
      <c r="T949" s="5"/>
      <c r="U949" s="5"/>
      <c r="V949" s="57"/>
      <c r="W949" s="5"/>
      <c r="X949" s="5"/>
    </row>
    <row r="950" spans="1:24" x14ac:dyDescent="0.2">
      <c r="A950" s="5"/>
      <c r="B950" s="5"/>
      <c r="C950" s="5"/>
      <c r="D950" s="5"/>
      <c r="E950" s="5"/>
      <c r="F950" s="5"/>
      <c r="G950" s="5"/>
      <c r="H950" s="5"/>
      <c r="I950" s="5"/>
      <c r="J950" s="5"/>
      <c r="K950" s="5"/>
      <c r="L950" s="5"/>
      <c r="M950" s="5"/>
      <c r="N950" s="5"/>
      <c r="O950" s="5"/>
      <c r="P950" s="5"/>
      <c r="Q950" s="5"/>
      <c r="R950" s="5"/>
      <c r="S950" s="5"/>
      <c r="T950" s="5"/>
      <c r="U950" s="5"/>
      <c r="V950" s="57"/>
      <c r="W950" s="5"/>
      <c r="X950" s="5"/>
    </row>
    <row r="951" spans="1:24" x14ac:dyDescent="0.2">
      <c r="A951" s="5"/>
      <c r="B951" s="5"/>
      <c r="C951" s="5"/>
      <c r="D951" s="5"/>
      <c r="E951" s="5"/>
      <c r="F951" s="5"/>
      <c r="G951" s="5"/>
      <c r="H951" s="5"/>
      <c r="I951" s="5"/>
      <c r="J951" s="5"/>
      <c r="K951" s="5"/>
      <c r="L951" s="5"/>
      <c r="M951" s="5"/>
      <c r="N951" s="5"/>
      <c r="O951" s="5"/>
      <c r="P951" s="5"/>
      <c r="Q951" s="5"/>
      <c r="R951" s="5"/>
      <c r="S951" s="5"/>
      <c r="T951" s="5"/>
      <c r="U951" s="5"/>
      <c r="V951" s="57"/>
      <c r="W951" s="5"/>
      <c r="X951" s="5"/>
    </row>
    <row r="952" spans="1:24" x14ac:dyDescent="0.2">
      <c r="A952" s="5"/>
      <c r="B952" s="5"/>
      <c r="C952" s="5"/>
      <c r="D952" s="5"/>
      <c r="E952" s="5"/>
      <c r="F952" s="5"/>
      <c r="G952" s="5"/>
      <c r="H952" s="5"/>
      <c r="I952" s="5"/>
      <c r="J952" s="5"/>
      <c r="K952" s="5"/>
      <c r="L952" s="5"/>
      <c r="M952" s="5"/>
      <c r="N952" s="5"/>
      <c r="O952" s="5"/>
      <c r="P952" s="5"/>
      <c r="Q952" s="5"/>
      <c r="R952" s="5"/>
      <c r="S952" s="5"/>
      <c r="T952" s="5"/>
      <c r="U952" s="5"/>
      <c r="V952" s="57"/>
      <c r="W952" s="5"/>
      <c r="X952" s="5"/>
    </row>
  </sheetData>
  <autoFilter ref="A1:AB140"/>
  <customSheetViews>
    <customSheetView guid="{ADFF1452-1AD6-481E-A95F-41005C28769F}" scale="70" showGridLines="0" showAutoFilter="1" hiddenColumns="1" state="hidden">
      <pane ySplit="1" topLeftCell="A2" activePane="bottomLeft" state="frozenSplit"/>
      <selection pane="bottomLeft" activeCell="H1" sqref="H1"/>
      <pageMargins left="0.7" right="0.7" top="0.75" bottom="0.75" header="0.3" footer="0.3"/>
      <pageSetup paperSize="9" orientation="portrait" r:id="rId1"/>
      <autoFilter ref="A1:AB140"/>
    </customSheetView>
  </customSheetViews>
  <mergeCells count="12">
    <mergeCell ref="A160:A162"/>
    <mergeCell ref="B160:B162"/>
    <mergeCell ref="C160:C162"/>
    <mergeCell ref="F160:F162"/>
    <mergeCell ref="A154:A156"/>
    <mergeCell ref="B154:B156"/>
    <mergeCell ref="C154:C156"/>
    <mergeCell ref="F154:F156"/>
    <mergeCell ref="A157:A159"/>
    <mergeCell ref="B157:B159"/>
    <mergeCell ref="C157:C159"/>
    <mergeCell ref="F157:F159"/>
  </mergeCells>
  <conditionalFormatting sqref="G140 I139:N140">
    <cfRule type="expression" dxfId="17" priority="13">
      <formula>$P139=3</formula>
    </cfRule>
    <cfRule type="expression" dxfId="16" priority="14">
      <formula>$P139=2</formula>
    </cfRule>
    <cfRule type="expression" dxfId="15" priority="15">
      <formula>$P139=1</formula>
    </cfRule>
  </conditionalFormatting>
  <conditionalFormatting sqref="G139">
    <cfRule type="expression" dxfId="14" priority="16">
      <formula>$P139=3</formula>
    </cfRule>
    <cfRule type="expression" dxfId="13" priority="17">
      <formula>$P139=2</formula>
    </cfRule>
    <cfRule type="expression" dxfId="12" priority="18">
      <formula>$P139=1</formula>
    </cfRule>
  </conditionalFormatting>
  <conditionalFormatting sqref="G3">
    <cfRule type="expression" dxfId="11" priority="10">
      <formula>$P3=3</formula>
    </cfRule>
    <cfRule type="expression" dxfId="10" priority="11">
      <formula>$P3=2</formula>
    </cfRule>
    <cfRule type="expression" dxfId="9" priority="12">
      <formula>$P3=1</formula>
    </cfRule>
  </conditionalFormatting>
  <conditionalFormatting sqref="I3:N3">
    <cfRule type="expression" dxfId="8" priority="7">
      <formula>#REF!=3</formula>
    </cfRule>
    <cfRule type="expression" dxfId="7" priority="8">
      <formula>#REF!=2</formula>
    </cfRule>
    <cfRule type="expression" dxfId="6" priority="9">
      <formula>#REF!=1</formula>
    </cfRule>
  </conditionalFormatting>
  <conditionalFormatting sqref="H140">
    <cfRule type="expression" dxfId="5" priority="1">
      <formula>$P140=3</formula>
    </cfRule>
    <cfRule type="expression" dxfId="4" priority="2">
      <formula>$P140=2</formula>
    </cfRule>
    <cfRule type="expression" dxfId="3" priority="3">
      <formula>$P140=1</formula>
    </cfRule>
  </conditionalFormatting>
  <conditionalFormatting sqref="H139">
    <cfRule type="expression" dxfId="2" priority="4">
      <formula>$P139=3</formula>
    </cfRule>
    <cfRule type="expression" dxfId="1" priority="5">
      <formula>$P139=2</formula>
    </cfRule>
    <cfRule type="expression" dxfId="0" priority="6">
      <formula>$P139=1</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1"/>
  <sheetViews>
    <sheetView showGridLines="0" topLeftCell="A22" zoomScale="85" zoomScaleNormal="85" zoomScalePageLayoutView="85" workbookViewId="0">
      <selection activeCell="C8" sqref="C8:F39"/>
    </sheetView>
  </sheetViews>
  <sheetFormatPr baseColWidth="10" defaultColWidth="8.83203125" defaultRowHeight="13" x14ac:dyDescent="0.15"/>
  <cols>
    <col min="1" max="2" width="8.83203125" style="65"/>
    <col min="3" max="6" width="20.5" style="65" customWidth="1"/>
    <col min="7" max="16384" width="8.83203125" style="65"/>
  </cols>
  <sheetData>
    <row r="1" spans="3:6" s="50" customFormat="1" ht="23" x14ac:dyDescent="0.25"/>
    <row r="7" spans="3:6" ht="14" thickBot="1" x14ac:dyDescent="0.2"/>
    <row r="8" spans="3:6" ht="26" x14ac:dyDescent="0.15">
      <c r="C8" s="78" t="s">
        <v>875</v>
      </c>
      <c r="D8" s="103" t="s">
        <v>366</v>
      </c>
      <c r="E8" s="103" t="s">
        <v>26</v>
      </c>
      <c r="F8" s="103" t="s">
        <v>872</v>
      </c>
    </row>
    <row r="9" spans="3:6" ht="26" x14ac:dyDescent="0.15">
      <c r="C9" s="79" t="s">
        <v>876</v>
      </c>
      <c r="D9" s="104"/>
      <c r="E9" s="110" t="s">
        <v>780</v>
      </c>
      <c r="F9" s="114" t="s">
        <v>34</v>
      </c>
    </row>
    <row r="10" spans="3:6" x14ac:dyDescent="0.15">
      <c r="C10" s="81"/>
      <c r="D10" s="104"/>
      <c r="E10" s="110" t="s">
        <v>34</v>
      </c>
      <c r="F10" s="114"/>
    </row>
    <row r="11" spans="3:6" x14ac:dyDescent="0.15">
      <c r="C11" s="81"/>
      <c r="D11" s="104"/>
      <c r="E11" s="110" t="s">
        <v>50</v>
      </c>
      <c r="F11" s="114"/>
    </row>
    <row r="12" spans="3:6" x14ac:dyDescent="0.15">
      <c r="C12" s="81"/>
      <c r="D12" s="104"/>
      <c r="E12" s="110" t="s">
        <v>37</v>
      </c>
      <c r="F12" s="114"/>
    </row>
    <row r="13" spans="3:6" ht="26" x14ac:dyDescent="0.15">
      <c r="C13" s="81"/>
      <c r="D13" s="104"/>
      <c r="E13" s="110" t="s">
        <v>54</v>
      </c>
      <c r="F13" s="114"/>
    </row>
    <row r="14" spans="3:6" x14ac:dyDescent="0.15">
      <c r="C14" s="101"/>
      <c r="D14" s="105"/>
      <c r="E14" s="111" t="s">
        <v>55</v>
      </c>
      <c r="F14" s="115"/>
    </row>
    <row r="15" spans="3:6" ht="26" x14ac:dyDescent="0.15">
      <c r="C15" s="102" t="s">
        <v>877</v>
      </c>
      <c r="D15" s="106" t="s">
        <v>338</v>
      </c>
      <c r="E15" s="112" t="s">
        <v>100</v>
      </c>
      <c r="F15" s="116" t="s">
        <v>777</v>
      </c>
    </row>
    <row r="16" spans="3:6" ht="26" x14ac:dyDescent="0.15">
      <c r="C16" s="81"/>
      <c r="D16" s="107" t="s">
        <v>757</v>
      </c>
      <c r="E16" s="110" t="s">
        <v>755</v>
      </c>
      <c r="F16" s="114" t="s">
        <v>755</v>
      </c>
    </row>
    <row r="17" spans="3:6" x14ac:dyDescent="0.15">
      <c r="C17" s="81"/>
      <c r="D17" s="107"/>
      <c r="E17" s="110"/>
      <c r="F17" s="114" t="s">
        <v>756</v>
      </c>
    </row>
    <row r="18" spans="3:6" ht="26" x14ac:dyDescent="0.15">
      <c r="C18" s="101"/>
      <c r="D18" s="108"/>
      <c r="E18" s="111"/>
      <c r="F18" s="115" t="s">
        <v>63</v>
      </c>
    </row>
    <row r="19" spans="3:6" ht="39" x14ac:dyDescent="0.15">
      <c r="C19" s="102" t="s">
        <v>878</v>
      </c>
      <c r="D19" s="106" t="s">
        <v>120</v>
      </c>
      <c r="E19" s="112" t="s">
        <v>133</v>
      </c>
      <c r="F19" s="116" t="s">
        <v>760</v>
      </c>
    </row>
    <row r="20" spans="3:6" ht="26" x14ac:dyDescent="0.15">
      <c r="C20" s="81"/>
      <c r="D20" s="107" t="s">
        <v>21</v>
      </c>
      <c r="E20" s="110"/>
      <c r="F20" s="114" t="s">
        <v>758</v>
      </c>
    </row>
    <row r="21" spans="3:6" x14ac:dyDescent="0.15">
      <c r="C21" s="81"/>
      <c r="D21" s="107" t="s">
        <v>759</v>
      </c>
      <c r="E21" s="110"/>
      <c r="F21" s="114" t="s">
        <v>115</v>
      </c>
    </row>
    <row r="22" spans="3:6" x14ac:dyDescent="0.15">
      <c r="C22" s="101"/>
      <c r="D22" s="108" t="s">
        <v>762</v>
      </c>
      <c r="E22" s="111"/>
      <c r="F22" s="115"/>
    </row>
    <row r="23" spans="3:6" ht="26" x14ac:dyDescent="0.15">
      <c r="C23" s="102" t="s">
        <v>879</v>
      </c>
      <c r="D23" s="106" t="s">
        <v>764</v>
      </c>
      <c r="E23" s="112" t="s">
        <v>765</v>
      </c>
      <c r="F23" s="116" t="s">
        <v>766</v>
      </c>
    </row>
    <row r="24" spans="3:6" ht="26" x14ac:dyDescent="0.15">
      <c r="C24" s="81"/>
      <c r="D24" s="107"/>
      <c r="E24" s="110"/>
      <c r="F24" s="117" t="s">
        <v>874</v>
      </c>
    </row>
    <row r="25" spans="3:6" ht="26" x14ac:dyDescent="0.15">
      <c r="C25" s="101"/>
      <c r="D25" s="108"/>
      <c r="E25" s="111"/>
      <c r="F25" s="115" t="s">
        <v>173</v>
      </c>
    </row>
    <row r="26" spans="3:6" ht="26" x14ac:dyDescent="0.15">
      <c r="C26" s="102" t="s">
        <v>880</v>
      </c>
      <c r="D26" s="106" t="s">
        <v>401</v>
      </c>
      <c r="E26" s="112" t="s">
        <v>769</v>
      </c>
      <c r="F26" s="116" t="s">
        <v>767</v>
      </c>
    </row>
    <row r="27" spans="3:6" x14ac:dyDescent="0.15">
      <c r="C27" s="81"/>
      <c r="D27" s="107" t="s">
        <v>771</v>
      </c>
      <c r="E27" s="110"/>
      <c r="F27" s="114" t="s">
        <v>771</v>
      </c>
    </row>
    <row r="28" spans="3:6" x14ac:dyDescent="0.15">
      <c r="C28" s="101"/>
      <c r="D28" s="108" t="s">
        <v>770</v>
      </c>
      <c r="E28" s="111"/>
      <c r="F28" s="115"/>
    </row>
    <row r="29" spans="3:6" ht="39" x14ac:dyDescent="0.15">
      <c r="C29" s="102" t="s">
        <v>881</v>
      </c>
      <c r="D29" s="106" t="s">
        <v>127</v>
      </c>
      <c r="E29" s="112" t="s">
        <v>124</v>
      </c>
      <c r="F29" s="116" t="s">
        <v>212</v>
      </c>
    </row>
    <row r="30" spans="3:6" ht="26" x14ac:dyDescent="0.15">
      <c r="C30" s="81"/>
      <c r="D30" s="107" t="s">
        <v>132</v>
      </c>
      <c r="E30" s="110" t="s">
        <v>304</v>
      </c>
      <c r="F30" s="114" t="s">
        <v>236</v>
      </c>
    </row>
    <row r="31" spans="3:6" ht="26" x14ac:dyDescent="0.15">
      <c r="C31" s="81"/>
      <c r="D31" s="107" t="s">
        <v>212</v>
      </c>
      <c r="E31" s="110" t="s">
        <v>225</v>
      </c>
      <c r="F31" s="114"/>
    </row>
    <row r="32" spans="3:6" ht="26" x14ac:dyDescent="0.15">
      <c r="C32" s="81"/>
      <c r="D32" s="107" t="s">
        <v>312</v>
      </c>
      <c r="E32" s="110" t="s">
        <v>309</v>
      </c>
      <c r="F32" s="114"/>
    </row>
    <row r="33" spans="3:6" ht="26" x14ac:dyDescent="0.15">
      <c r="C33" s="81"/>
      <c r="D33" s="107"/>
      <c r="E33" s="110" t="s">
        <v>67</v>
      </c>
      <c r="F33" s="114"/>
    </row>
    <row r="34" spans="3:6" x14ac:dyDescent="0.15">
      <c r="C34" s="81"/>
      <c r="D34" s="107"/>
      <c r="E34" s="110" t="s">
        <v>313</v>
      </c>
      <c r="F34" s="114"/>
    </row>
    <row r="35" spans="3:6" x14ac:dyDescent="0.15">
      <c r="C35" s="81"/>
      <c r="D35" s="107"/>
      <c r="E35" s="110" t="s">
        <v>244</v>
      </c>
      <c r="F35" s="114"/>
    </row>
    <row r="36" spans="3:6" x14ac:dyDescent="0.15">
      <c r="C36" s="101"/>
      <c r="D36" s="108"/>
      <c r="E36" s="111" t="s">
        <v>238</v>
      </c>
      <c r="F36" s="115"/>
    </row>
    <row r="37" spans="3:6" ht="26" x14ac:dyDescent="0.15">
      <c r="C37" s="102" t="s">
        <v>882</v>
      </c>
      <c r="D37" s="106" t="s">
        <v>177</v>
      </c>
      <c r="E37" s="112" t="s">
        <v>283</v>
      </c>
      <c r="F37" s="116" t="s">
        <v>177</v>
      </c>
    </row>
    <row r="38" spans="3:6" x14ac:dyDescent="0.15">
      <c r="C38" s="81"/>
      <c r="D38" s="107" t="s">
        <v>179</v>
      </c>
      <c r="E38" s="110" t="s">
        <v>291</v>
      </c>
      <c r="F38" s="114" t="s">
        <v>252</v>
      </c>
    </row>
    <row r="39" spans="3:6" ht="14" thickBot="1" x14ac:dyDescent="0.2">
      <c r="C39" s="101"/>
      <c r="D39" s="109"/>
      <c r="E39" s="113" t="s">
        <v>179</v>
      </c>
      <c r="F39" s="118"/>
    </row>
    <row r="41" spans="3:6" ht="14.25" customHeight="1" x14ac:dyDescent="0.15"/>
  </sheetData>
  <customSheetViews>
    <customSheetView guid="{ADFF1452-1AD6-481E-A95F-41005C28769F}" scale="85" showGridLines="0" state="hidden" topLeftCell="A22">
      <selection activeCell="C8" sqref="C8:F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2"/>
  <sheetViews>
    <sheetView showGridLines="0" zoomScale="85" zoomScaleNormal="85" zoomScalePageLayoutView="85" workbookViewId="0">
      <selection activeCell="K8" sqref="K8:N10"/>
    </sheetView>
  </sheetViews>
  <sheetFormatPr baseColWidth="10" defaultColWidth="8.83203125" defaultRowHeight="13" x14ac:dyDescent="0.15"/>
  <cols>
    <col min="1" max="1" width="8.83203125" style="65"/>
    <col min="2" max="2" width="16" style="65" customWidth="1"/>
    <col min="3" max="5" width="26.33203125" style="65" customWidth="1"/>
    <col min="6" max="6" width="17.5" style="65" customWidth="1"/>
    <col min="7" max="10" width="8.83203125" style="65"/>
    <col min="11" max="14" width="20.5" style="65" customWidth="1"/>
    <col min="15" max="16384" width="8.83203125" style="65"/>
  </cols>
  <sheetData>
    <row r="1" spans="2:14" s="50" customFormat="1" ht="23" x14ac:dyDescent="0.25"/>
    <row r="7" spans="2:14" ht="14" thickBot="1" x14ac:dyDescent="0.2"/>
    <row r="8" spans="2:14" ht="27" thickBot="1" x14ac:dyDescent="0.2">
      <c r="B8" s="66" t="s">
        <v>875</v>
      </c>
      <c r="C8" s="67" t="s">
        <v>366</v>
      </c>
      <c r="D8" s="67" t="s">
        <v>26</v>
      </c>
      <c r="E8" s="68" t="s">
        <v>872</v>
      </c>
      <c r="F8" s="68" t="s">
        <v>883</v>
      </c>
      <c r="K8" s="66" t="s">
        <v>875</v>
      </c>
      <c r="L8" s="67" t="s">
        <v>366</v>
      </c>
      <c r="M8" s="67" t="s">
        <v>26</v>
      </c>
      <c r="N8" s="68" t="s">
        <v>872</v>
      </c>
    </row>
    <row r="9" spans="2:14" ht="39" x14ac:dyDescent="0.15">
      <c r="B9" s="77" t="s">
        <v>884</v>
      </c>
      <c r="C9" s="443"/>
      <c r="D9" s="444"/>
      <c r="E9" s="444"/>
      <c r="F9" s="445"/>
      <c r="K9" s="77" t="s">
        <v>876</v>
      </c>
      <c r="L9" s="86"/>
      <c r="M9" s="76" t="s">
        <v>780</v>
      </c>
      <c r="N9" s="83" t="s">
        <v>34</v>
      </c>
    </row>
    <row r="10" spans="2:14" ht="14" thickBot="1" x14ac:dyDescent="0.2">
      <c r="B10" s="84"/>
      <c r="C10" s="446"/>
      <c r="D10" s="446"/>
      <c r="E10" s="446"/>
      <c r="F10" s="447"/>
      <c r="K10" s="69"/>
      <c r="L10" s="100"/>
      <c r="M10" s="71" t="s">
        <v>34</v>
      </c>
      <c r="N10" s="80"/>
    </row>
    <row r="11" spans="2:14" ht="39" x14ac:dyDescent="0.15">
      <c r="B11" s="77" t="s">
        <v>876</v>
      </c>
      <c r="C11" s="86"/>
      <c r="D11" s="76" t="s">
        <v>780</v>
      </c>
      <c r="E11" s="83" t="s">
        <v>34</v>
      </c>
      <c r="F11" s="87"/>
      <c r="K11" s="69"/>
      <c r="L11" s="100"/>
      <c r="M11" s="71" t="s">
        <v>50</v>
      </c>
      <c r="N11" s="80"/>
    </row>
    <row r="12" spans="2:14" x14ac:dyDescent="0.15">
      <c r="B12" s="69"/>
      <c r="C12" s="100"/>
      <c r="D12" s="71" t="s">
        <v>34</v>
      </c>
      <c r="E12" s="80"/>
      <c r="F12" s="96"/>
      <c r="K12" s="69"/>
      <c r="L12" s="100"/>
      <c r="M12" s="71" t="s">
        <v>37</v>
      </c>
      <c r="N12" s="80"/>
    </row>
    <row r="13" spans="2:14" ht="26" x14ac:dyDescent="0.15">
      <c r="B13" s="69"/>
      <c r="C13" s="100"/>
      <c r="D13" s="71" t="s">
        <v>50</v>
      </c>
      <c r="E13" s="80"/>
      <c r="F13" s="96"/>
      <c r="K13" s="69"/>
      <c r="L13" s="100"/>
      <c r="M13" s="71" t="s">
        <v>54</v>
      </c>
      <c r="N13" s="80"/>
    </row>
    <row r="14" spans="2:14" ht="14" thickBot="1" x14ac:dyDescent="0.2">
      <c r="B14" s="69"/>
      <c r="C14" s="100"/>
      <c r="D14" s="71" t="s">
        <v>37</v>
      </c>
      <c r="E14" s="80"/>
      <c r="F14" s="96"/>
      <c r="K14" s="72"/>
      <c r="L14" s="88"/>
      <c r="M14" s="74" t="s">
        <v>55</v>
      </c>
      <c r="N14" s="85"/>
    </row>
    <row r="15" spans="2:14" ht="26" x14ac:dyDescent="0.15">
      <c r="B15" s="69"/>
      <c r="C15" s="100"/>
      <c r="D15" s="71" t="s">
        <v>54</v>
      </c>
      <c r="E15" s="80"/>
      <c r="F15" s="96"/>
      <c r="K15" s="77" t="s">
        <v>877</v>
      </c>
      <c r="L15" s="75" t="s">
        <v>338</v>
      </c>
      <c r="M15" s="76" t="s">
        <v>100</v>
      </c>
      <c r="N15" s="83" t="s">
        <v>777</v>
      </c>
    </row>
    <row r="16" spans="2:14" ht="27" thickBot="1" x14ac:dyDescent="0.2">
      <c r="B16" s="72"/>
      <c r="C16" s="88"/>
      <c r="D16" s="74" t="s">
        <v>55</v>
      </c>
      <c r="E16" s="85"/>
      <c r="F16" s="89"/>
      <c r="K16" s="69"/>
      <c r="L16" s="70" t="s">
        <v>757</v>
      </c>
      <c r="M16" s="71" t="s">
        <v>755</v>
      </c>
      <c r="N16" s="80" t="s">
        <v>755</v>
      </c>
    </row>
    <row r="17" spans="2:14" ht="26" x14ac:dyDescent="0.15">
      <c r="B17" s="77" t="s">
        <v>877</v>
      </c>
      <c r="C17" s="75" t="s">
        <v>338</v>
      </c>
      <c r="D17" s="76" t="s">
        <v>100</v>
      </c>
      <c r="E17" s="83" t="s">
        <v>777</v>
      </c>
      <c r="F17" s="87"/>
      <c r="K17" s="69"/>
      <c r="L17" s="70"/>
      <c r="M17" s="71"/>
      <c r="N17" s="80" t="s">
        <v>756</v>
      </c>
    </row>
    <row r="18" spans="2:14" ht="27" thickBot="1" x14ac:dyDescent="0.2">
      <c r="B18" s="69"/>
      <c r="C18" s="70" t="s">
        <v>757</v>
      </c>
      <c r="D18" s="71" t="s">
        <v>755</v>
      </c>
      <c r="E18" s="80" t="s">
        <v>755</v>
      </c>
      <c r="F18" s="96"/>
      <c r="K18" s="72"/>
      <c r="L18" s="73"/>
      <c r="M18" s="74"/>
      <c r="N18" s="85" t="s">
        <v>63</v>
      </c>
    </row>
    <row r="19" spans="2:14" ht="39" x14ac:dyDescent="0.15">
      <c r="B19" s="69"/>
      <c r="C19" s="70"/>
      <c r="D19" s="71"/>
      <c r="E19" s="80" t="s">
        <v>756</v>
      </c>
      <c r="F19" s="96"/>
      <c r="K19" s="77" t="s">
        <v>878</v>
      </c>
      <c r="L19" s="75" t="s">
        <v>120</v>
      </c>
      <c r="M19" s="76" t="s">
        <v>133</v>
      </c>
      <c r="N19" s="83" t="s">
        <v>760</v>
      </c>
    </row>
    <row r="20" spans="2:14" ht="27" thickBot="1" x14ac:dyDescent="0.2">
      <c r="B20" s="72"/>
      <c r="C20" s="73"/>
      <c r="D20" s="74"/>
      <c r="E20" s="85" t="s">
        <v>63</v>
      </c>
      <c r="F20" s="89"/>
      <c r="K20" s="69"/>
      <c r="L20" s="70" t="s">
        <v>21</v>
      </c>
      <c r="M20" s="71"/>
      <c r="N20" s="80" t="s">
        <v>758</v>
      </c>
    </row>
    <row r="21" spans="2:14" ht="26" x14ac:dyDescent="0.15">
      <c r="B21" s="77" t="s">
        <v>878</v>
      </c>
      <c r="C21" s="75" t="s">
        <v>120</v>
      </c>
      <c r="D21" s="76" t="s">
        <v>133</v>
      </c>
      <c r="E21" s="83" t="s">
        <v>760</v>
      </c>
      <c r="F21" s="87"/>
      <c r="K21" s="69"/>
      <c r="L21" s="70" t="s">
        <v>759</v>
      </c>
      <c r="M21" s="71"/>
      <c r="N21" s="80" t="s">
        <v>115</v>
      </c>
    </row>
    <row r="22" spans="2:14" ht="14" thickBot="1" x14ac:dyDescent="0.2">
      <c r="B22" s="69"/>
      <c r="C22" s="70" t="s">
        <v>21</v>
      </c>
      <c r="D22" s="71"/>
      <c r="E22" s="80" t="s">
        <v>758</v>
      </c>
      <c r="F22" s="96"/>
      <c r="K22" s="72"/>
      <c r="L22" s="73" t="s">
        <v>762</v>
      </c>
      <c r="M22" s="74"/>
      <c r="N22" s="85"/>
    </row>
    <row r="23" spans="2:14" ht="26" x14ac:dyDescent="0.15">
      <c r="B23" s="69"/>
      <c r="C23" s="70" t="s">
        <v>759</v>
      </c>
      <c r="D23" s="71"/>
      <c r="E23" s="80" t="s">
        <v>115</v>
      </c>
      <c r="F23" s="96"/>
      <c r="K23" s="77" t="s">
        <v>879</v>
      </c>
      <c r="L23" s="75" t="s">
        <v>764</v>
      </c>
      <c r="M23" s="76" t="s">
        <v>765</v>
      </c>
      <c r="N23" s="83" t="s">
        <v>766</v>
      </c>
    </row>
    <row r="24" spans="2:14" ht="27" thickBot="1" x14ac:dyDescent="0.2">
      <c r="B24" s="72"/>
      <c r="C24" s="73" t="s">
        <v>762</v>
      </c>
      <c r="D24" s="74"/>
      <c r="E24" s="85"/>
      <c r="F24" s="89"/>
      <c r="K24" s="69"/>
      <c r="L24" s="70"/>
      <c r="M24" s="71"/>
      <c r="N24" s="82" t="s">
        <v>874</v>
      </c>
    </row>
    <row r="25" spans="2:14" ht="27" thickBot="1" x14ac:dyDescent="0.2">
      <c r="B25" s="77" t="s">
        <v>879</v>
      </c>
      <c r="C25" s="75" t="s">
        <v>764</v>
      </c>
      <c r="D25" s="76" t="s">
        <v>765</v>
      </c>
      <c r="E25" s="83" t="s">
        <v>766</v>
      </c>
      <c r="F25" s="87"/>
      <c r="K25" s="72"/>
      <c r="L25" s="73"/>
      <c r="M25" s="74"/>
      <c r="N25" s="85" t="s">
        <v>173</v>
      </c>
    </row>
    <row r="26" spans="2:14" ht="26" x14ac:dyDescent="0.15">
      <c r="B26" s="69"/>
      <c r="C26" s="70"/>
      <c r="D26" s="71"/>
      <c r="E26" s="82" t="s">
        <v>874</v>
      </c>
      <c r="F26" s="96"/>
      <c r="K26" s="77" t="s">
        <v>880</v>
      </c>
      <c r="L26" s="75" t="s">
        <v>401</v>
      </c>
      <c r="M26" s="76" t="s">
        <v>769</v>
      </c>
      <c r="N26" s="83" t="s">
        <v>767</v>
      </c>
    </row>
    <row r="27" spans="2:14" ht="27" thickBot="1" x14ac:dyDescent="0.2">
      <c r="B27" s="72"/>
      <c r="C27" s="73"/>
      <c r="D27" s="74"/>
      <c r="E27" s="85" t="s">
        <v>173</v>
      </c>
      <c r="F27" s="89"/>
      <c r="K27" s="69"/>
      <c r="L27" s="70" t="s">
        <v>771</v>
      </c>
      <c r="M27" s="71"/>
      <c r="N27" s="80" t="s">
        <v>771</v>
      </c>
    </row>
    <row r="28" spans="2:14" ht="27" thickBot="1" x14ac:dyDescent="0.2">
      <c r="B28" s="77" t="s">
        <v>880</v>
      </c>
      <c r="C28" s="75" t="s">
        <v>401</v>
      </c>
      <c r="D28" s="76" t="s">
        <v>769</v>
      </c>
      <c r="E28" s="83" t="s">
        <v>767</v>
      </c>
      <c r="F28" s="87"/>
      <c r="K28" s="72"/>
      <c r="L28" s="73" t="s">
        <v>770</v>
      </c>
      <c r="M28" s="74"/>
      <c r="N28" s="85"/>
    </row>
    <row r="29" spans="2:14" ht="39" x14ac:dyDescent="0.15">
      <c r="B29" s="69"/>
      <c r="C29" s="70" t="s">
        <v>771</v>
      </c>
      <c r="D29" s="71"/>
      <c r="E29" s="80" t="s">
        <v>771</v>
      </c>
      <c r="F29" s="96"/>
      <c r="K29" s="77" t="s">
        <v>881</v>
      </c>
      <c r="L29" s="75" t="s">
        <v>127</v>
      </c>
      <c r="M29" s="76" t="s">
        <v>124</v>
      </c>
      <c r="N29" s="83" t="s">
        <v>212</v>
      </c>
    </row>
    <row r="30" spans="2:14" ht="27" thickBot="1" x14ac:dyDescent="0.2">
      <c r="B30" s="72"/>
      <c r="C30" s="73" t="s">
        <v>770</v>
      </c>
      <c r="D30" s="74"/>
      <c r="E30" s="85"/>
      <c r="F30" s="89"/>
      <c r="K30" s="69"/>
      <c r="L30" s="70" t="s">
        <v>132</v>
      </c>
      <c r="M30" s="71" t="s">
        <v>304</v>
      </c>
      <c r="N30" s="80" t="s">
        <v>236</v>
      </c>
    </row>
    <row r="31" spans="2:14" ht="26" x14ac:dyDescent="0.15">
      <c r="B31" s="77" t="s">
        <v>881</v>
      </c>
      <c r="C31" s="75" t="s">
        <v>127</v>
      </c>
      <c r="D31" s="76" t="s">
        <v>124</v>
      </c>
      <c r="E31" s="83" t="s">
        <v>212</v>
      </c>
      <c r="F31" s="87"/>
      <c r="K31" s="69"/>
      <c r="L31" s="70" t="s">
        <v>212</v>
      </c>
      <c r="M31" s="71" t="s">
        <v>225</v>
      </c>
      <c r="N31" s="80"/>
    </row>
    <row r="32" spans="2:14" ht="26" x14ac:dyDescent="0.15">
      <c r="B32" s="69"/>
      <c r="C32" s="70" t="s">
        <v>132</v>
      </c>
      <c r="D32" s="71" t="s">
        <v>304</v>
      </c>
      <c r="E32" s="80" t="s">
        <v>236</v>
      </c>
      <c r="F32" s="96"/>
      <c r="K32" s="69"/>
      <c r="L32" s="70" t="s">
        <v>312</v>
      </c>
      <c r="M32" s="71" t="s">
        <v>309</v>
      </c>
      <c r="N32" s="80"/>
    </row>
    <row r="33" spans="2:14" ht="26" x14ac:dyDescent="0.15">
      <c r="B33" s="69"/>
      <c r="C33" s="70" t="s">
        <v>212</v>
      </c>
      <c r="D33" s="71" t="s">
        <v>225</v>
      </c>
      <c r="E33" s="80"/>
      <c r="F33" s="96"/>
      <c r="K33" s="69"/>
      <c r="L33" s="70"/>
      <c r="M33" s="71" t="s">
        <v>67</v>
      </c>
      <c r="N33" s="80"/>
    </row>
    <row r="34" spans="2:14" x14ac:dyDescent="0.15">
      <c r="B34" s="69"/>
      <c r="C34" s="70" t="s">
        <v>312</v>
      </c>
      <c r="D34" s="71" t="s">
        <v>309</v>
      </c>
      <c r="E34" s="80"/>
      <c r="F34" s="96"/>
      <c r="K34" s="69"/>
      <c r="L34" s="70"/>
      <c r="M34" s="71" t="s">
        <v>313</v>
      </c>
      <c r="N34" s="80"/>
    </row>
    <row r="35" spans="2:14" ht="26" x14ac:dyDescent="0.15">
      <c r="B35" s="69"/>
      <c r="C35" s="70"/>
      <c r="D35" s="71" t="s">
        <v>67</v>
      </c>
      <c r="E35" s="80"/>
      <c r="F35" s="96"/>
      <c r="K35" s="69"/>
      <c r="L35" s="70"/>
      <c r="M35" s="71" t="s">
        <v>244</v>
      </c>
      <c r="N35" s="80"/>
    </row>
    <row r="36" spans="2:14" ht="14" thickBot="1" x14ac:dyDescent="0.2">
      <c r="B36" s="69"/>
      <c r="C36" s="70"/>
      <c r="D36" s="71" t="s">
        <v>313</v>
      </c>
      <c r="E36" s="80"/>
      <c r="F36" s="96"/>
      <c r="K36" s="72"/>
      <c r="L36" s="73"/>
      <c r="M36" s="74" t="s">
        <v>238</v>
      </c>
      <c r="N36" s="85"/>
    </row>
    <row r="37" spans="2:14" ht="26" x14ac:dyDescent="0.15">
      <c r="B37" s="69"/>
      <c r="C37" s="70"/>
      <c r="D37" s="71" t="s">
        <v>244</v>
      </c>
      <c r="E37" s="80"/>
      <c r="F37" s="96"/>
      <c r="K37" s="77" t="s">
        <v>882</v>
      </c>
      <c r="L37" s="75" t="s">
        <v>177</v>
      </c>
      <c r="M37" s="76" t="s">
        <v>283</v>
      </c>
      <c r="N37" s="83" t="s">
        <v>177</v>
      </c>
    </row>
    <row r="38" spans="2:14" ht="14" thickBot="1" x14ac:dyDescent="0.2">
      <c r="B38" s="72"/>
      <c r="C38" s="73"/>
      <c r="D38" s="74" t="s">
        <v>238</v>
      </c>
      <c r="E38" s="85"/>
      <c r="F38" s="89"/>
      <c r="K38" s="69"/>
      <c r="L38" s="70" t="s">
        <v>179</v>
      </c>
      <c r="M38" s="71" t="s">
        <v>291</v>
      </c>
      <c r="N38" s="80" t="s">
        <v>252</v>
      </c>
    </row>
    <row r="39" spans="2:14" ht="27" thickBot="1" x14ac:dyDescent="0.2">
      <c r="B39" s="77" t="s">
        <v>882</v>
      </c>
      <c r="C39" s="75" t="s">
        <v>177</v>
      </c>
      <c r="D39" s="76" t="s">
        <v>283</v>
      </c>
      <c r="E39" s="83" t="s">
        <v>177</v>
      </c>
      <c r="F39" s="87"/>
      <c r="K39" s="72"/>
      <c r="L39" s="73"/>
      <c r="M39" s="74" t="s">
        <v>179</v>
      </c>
      <c r="N39" s="85"/>
    </row>
    <row r="40" spans="2:14" x14ac:dyDescent="0.15">
      <c r="B40" s="69"/>
      <c r="C40" s="70" t="s">
        <v>179</v>
      </c>
      <c r="D40" s="71" t="s">
        <v>291</v>
      </c>
      <c r="E40" s="80" t="s">
        <v>252</v>
      </c>
      <c r="F40" s="96"/>
    </row>
    <row r="41" spans="2:14" ht="14" thickBot="1" x14ac:dyDescent="0.2">
      <c r="B41" s="72"/>
      <c r="C41" s="73"/>
      <c r="D41" s="74" t="s">
        <v>179</v>
      </c>
      <c r="E41" s="85"/>
      <c r="F41" s="89"/>
    </row>
    <row r="42" spans="2:14" ht="26" x14ac:dyDescent="0.15">
      <c r="B42" s="92" t="s">
        <v>885</v>
      </c>
      <c r="C42" s="94"/>
      <c r="D42" s="94"/>
      <c r="E42" s="94"/>
      <c r="F42" s="87"/>
      <c r="K42" s="92" t="s">
        <v>885</v>
      </c>
      <c r="L42" s="94"/>
      <c r="M42" s="94"/>
      <c r="N42" s="94"/>
    </row>
    <row r="43" spans="2:14" x14ac:dyDescent="0.15">
      <c r="B43" s="90"/>
      <c r="C43" s="95"/>
      <c r="D43" s="95"/>
      <c r="E43" s="95"/>
      <c r="F43" s="96"/>
      <c r="K43" s="90"/>
      <c r="L43" s="95"/>
      <c r="M43" s="95"/>
      <c r="N43" s="95"/>
    </row>
    <row r="44" spans="2:14" ht="14" thickBot="1" x14ac:dyDescent="0.2">
      <c r="B44" s="91"/>
      <c r="C44" s="97"/>
      <c r="D44" s="97"/>
      <c r="E44" s="97"/>
      <c r="F44" s="89"/>
      <c r="K44" s="91"/>
      <c r="L44" s="97"/>
      <c r="M44" s="97"/>
      <c r="N44" s="97"/>
    </row>
    <row r="45" spans="2:14" ht="66" thickBot="1" x14ac:dyDescent="0.2">
      <c r="B45" s="93" t="s">
        <v>886</v>
      </c>
      <c r="C45" s="98"/>
      <c r="D45" s="98"/>
      <c r="E45" s="98"/>
      <c r="F45" s="99"/>
      <c r="K45" s="93" t="s">
        <v>886</v>
      </c>
      <c r="L45" s="98"/>
      <c r="M45" s="98"/>
      <c r="N45" s="98"/>
    </row>
    <row r="48" spans="2:14" x14ac:dyDescent="0.15">
      <c r="B48"/>
    </row>
    <row r="49" spans="2:2" x14ac:dyDescent="0.15">
      <c r="B49"/>
    </row>
    <row r="50" spans="2:2" x14ac:dyDescent="0.15">
      <c r="B50"/>
    </row>
    <row r="51" spans="2:2" x14ac:dyDescent="0.15">
      <c r="B51"/>
    </row>
    <row r="52" spans="2:2" x14ac:dyDescent="0.15">
      <c r="B52"/>
    </row>
    <row r="53" spans="2:2" x14ac:dyDescent="0.15">
      <c r="B53"/>
    </row>
    <row r="54" spans="2:2" x14ac:dyDescent="0.15">
      <c r="B54"/>
    </row>
    <row r="55" spans="2:2" x14ac:dyDescent="0.15">
      <c r="B55"/>
    </row>
    <row r="56" spans="2:2" x14ac:dyDescent="0.15">
      <c r="B56"/>
    </row>
    <row r="57" spans="2:2" x14ac:dyDescent="0.15">
      <c r="B57"/>
    </row>
    <row r="58" spans="2:2" x14ac:dyDescent="0.15">
      <c r="B58"/>
    </row>
    <row r="59" spans="2:2" x14ac:dyDescent="0.15">
      <c r="B59"/>
    </row>
    <row r="60" spans="2:2" x14ac:dyDescent="0.15">
      <c r="B60"/>
    </row>
    <row r="61" spans="2:2" x14ac:dyDescent="0.15">
      <c r="B61"/>
    </row>
    <row r="62" spans="2:2" x14ac:dyDescent="0.15">
      <c r="B62"/>
    </row>
    <row r="63" spans="2:2" x14ac:dyDescent="0.15">
      <c r="B63"/>
    </row>
    <row r="64" spans="2:2" x14ac:dyDescent="0.15">
      <c r="B64"/>
    </row>
    <row r="65" spans="2:2" x14ac:dyDescent="0.15">
      <c r="B65"/>
    </row>
    <row r="66" spans="2:2" x14ac:dyDescent="0.15">
      <c r="B66"/>
    </row>
    <row r="67" spans="2:2" x14ac:dyDescent="0.15">
      <c r="B67"/>
    </row>
    <row r="68" spans="2:2" x14ac:dyDescent="0.15">
      <c r="B68"/>
    </row>
    <row r="69" spans="2:2" x14ac:dyDescent="0.15">
      <c r="B69"/>
    </row>
    <row r="70" spans="2:2" x14ac:dyDescent="0.15">
      <c r="B70"/>
    </row>
    <row r="71" spans="2:2" x14ac:dyDescent="0.15">
      <c r="B71"/>
    </row>
    <row r="72" spans="2:2" x14ac:dyDescent="0.15">
      <c r="B72"/>
    </row>
    <row r="73" spans="2:2" x14ac:dyDescent="0.15">
      <c r="B73"/>
    </row>
    <row r="74" spans="2:2" x14ac:dyDescent="0.15">
      <c r="B74"/>
    </row>
    <row r="75" spans="2:2" x14ac:dyDescent="0.15">
      <c r="B75"/>
    </row>
    <row r="76" spans="2:2" x14ac:dyDescent="0.15">
      <c r="B76"/>
    </row>
    <row r="77" spans="2:2" x14ac:dyDescent="0.15">
      <c r="B77"/>
    </row>
    <row r="78" spans="2:2" x14ac:dyDescent="0.15">
      <c r="B78"/>
    </row>
    <row r="79" spans="2:2" x14ac:dyDescent="0.15">
      <c r="B79"/>
    </row>
    <row r="80" spans="2:2" x14ac:dyDescent="0.15">
      <c r="B80"/>
    </row>
    <row r="81" spans="2:2" x14ac:dyDescent="0.15">
      <c r="B81"/>
    </row>
    <row r="82" spans="2:2" x14ac:dyDescent="0.15">
      <c r="B82"/>
    </row>
    <row r="83" spans="2:2" x14ac:dyDescent="0.15">
      <c r="B83"/>
    </row>
    <row r="84" spans="2:2" x14ac:dyDescent="0.15">
      <c r="B84"/>
    </row>
    <row r="85" spans="2:2" x14ac:dyDescent="0.15">
      <c r="B85"/>
    </row>
    <row r="86" spans="2:2" x14ac:dyDescent="0.15">
      <c r="B86"/>
    </row>
    <row r="87" spans="2:2" x14ac:dyDescent="0.15">
      <c r="B87"/>
    </row>
    <row r="88" spans="2:2" x14ac:dyDescent="0.15">
      <c r="B88"/>
    </row>
    <row r="89" spans="2:2" x14ac:dyDescent="0.15">
      <c r="B89"/>
    </row>
    <row r="90" spans="2:2" x14ac:dyDescent="0.15">
      <c r="B90"/>
    </row>
    <row r="91" spans="2:2" x14ac:dyDescent="0.15">
      <c r="B91"/>
    </row>
    <row r="92" spans="2:2" x14ac:dyDescent="0.15">
      <c r="B92"/>
    </row>
    <row r="93" spans="2:2" x14ac:dyDescent="0.15">
      <c r="B93"/>
    </row>
    <row r="94" spans="2:2" x14ac:dyDescent="0.15">
      <c r="B94"/>
    </row>
    <row r="95" spans="2:2" x14ac:dyDescent="0.15">
      <c r="B95"/>
    </row>
    <row r="96" spans="2:2" x14ac:dyDescent="0.15">
      <c r="B96"/>
    </row>
    <row r="97" spans="2:2" x14ac:dyDescent="0.15">
      <c r="B97"/>
    </row>
    <row r="98" spans="2:2" x14ac:dyDescent="0.15">
      <c r="B98"/>
    </row>
    <row r="99" spans="2:2" x14ac:dyDescent="0.15">
      <c r="B99"/>
    </row>
    <row r="100" spans="2:2" x14ac:dyDescent="0.15">
      <c r="B100"/>
    </row>
    <row r="101" spans="2:2" x14ac:dyDescent="0.15">
      <c r="B101"/>
    </row>
    <row r="102" spans="2:2" x14ac:dyDescent="0.15">
      <c r="B102"/>
    </row>
    <row r="103" spans="2:2" x14ac:dyDescent="0.15">
      <c r="B103"/>
    </row>
    <row r="104" spans="2:2" x14ac:dyDescent="0.15">
      <c r="B104"/>
    </row>
    <row r="105" spans="2:2" x14ac:dyDescent="0.15">
      <c r="B105"/>
    </row>
    <row r="106" spans="2:2" x14ac:dyDescent="0.15">
      <c r="B106"/>
    </row>
    <row r="107" spans="2:2" x14ac:dyDescent="0.15">
      <c r="B107"/>
    </row>
    <row r="108" spans="2:2" x14ac:dyDescent="0.15">
      <c r="B108"/>
    </row>
    <row r="109" spans="2:2" x14ac:dyDescent="0.15">
      <c r="B109"/>
    </row>
    <row r="110" spans="2:2" x14ac:dyDescent="0.15">
      <c r="B110"/>
    </row>
    <row r="111" spans="2:2" x14ac:dyDescent="0.15">
      <c r="B111"/>
    </row>
    <row r="112" spans="2:2" x14ac:dyDescent="0.15">
      <c r="B112"/>
    </row>
    <row r="113" spans="2:2" x14ac:dyDescent="0.15">
      <c r="B113"/>
    </row>
    <row r="114" spans="2:2" x14ac:dyDescent="0.15">
      <c r="B114"/>
    </row>
    <row r="115" spans="2:2" x14ac:dyDescent="0.15">
      <c r="B115"/>
    </row>
    <row r="116" spans="2:2" x14ac:dyDescent="0.15">
      <c r="B116"/>
    </row>
    <row r="117" spans="2:2" x14ac:dyDescent="0.15">
      <c r="B117"/>
    </row>
    <row r="118" spans="2:2" x14ac:dyDescent="0.15">
      <c r="B118"/>
    </row>
    <row r="119" spans="2:2" x14ac:dyDescent="0.15">
      <c r="B119"/>
    </row>
    <row r="120" spans="2:2" x14ac:dyDescent="0.15">
      <c r="B120"/>
    </row>
    <row r="121" spans="2:2" x14ac:dyDescent="0.15">
      <c r="B121"/>
    </row>
    <row r="122" spans="2:2" x14ac:dyDescent="0.15">
      <c r="B122"/>
    </row>
    <row r="123" spans="2:2" x14ac:dyDescent="0.15">
      <c r="B123"/>
    </row>
    <row r="124" spans="2:2" x14ac:dyDescent="0.15">
      <c r="B124"/>
    </row>
    <row r="125" spans="2:2" x14ac:dyDescent="0.15">
      <c r="B125"/>
    </row>
    <row r="126" spans="2:2" x14ac:dyDescent="0.15">
      <c r="B126"/>
    </row>
    <row r="127" spans="2:2" x14ac:dyDescent="0.15">
      <c r="B127"/>
    </row>
    <row r="128" spans="2:2" x14ac:dyDescent="0.15">
      <c r="B128"/>
    </row>
    <row r="129" spans="2:2" x14ac:dyDescent="0.15">
      <c r="B129"/>
    </row>
    <row r="130" spans="2:2" x14ac:dyDescent="0.15">
      <c r="B130"/>
    </row>
    <row r="131" spans="2:2" x14ac:dyDescent="0.15">
      <c r="B131"/>
    </row>
    <row r="132" spans="2:2" x14ac:dyDescent="0.15">
      <c r="B132"/>
    </row>
  </sheetData>
  <customSheetViews>
    <customSheetView guid="{ADFF1452-1AD6-481E-A95F-41005C28769F}" scale="85" showGridLines="0" state="hidden">
      <selection activeCell="K8" sqref="K8:N10"/>
      <pageMargins left="0.7" right="0.7" top="0.75" bottom="0.75" header="0.3" footer="0.3"/>
    </customSheetView>
  </customSheetViews>
  <mergeCells count="1">
    <mergeCell ref="C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SummaryView</vt:lpstr>
      <vt:lpstr>DetailedView</vt:lpstr>
      <vt:lpstr>Tabulations</vt:lpstr>
      <vt:lpstr>Indicators and weighting</vt:lpstr>
      <vt:lpstr>Summary metrics</vt:lpstr>
      <vt:lpstr>Deleted questions</vt:lpstr>
      <vt:lpstr>Backup</vt:lpstr>
      <vt:lpstr>Summary view for guidance n (2</vt:lpstr>
      <vt:lpstr>Summary view for guidance note</vt:lpstr>
      <vt:lpstr>IGNORE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Microsoft Office User</cp:lastModifiedBy>
  <cp:lastPrinted>2015-12-11T03:44:44Z</cp:lastPrinted>
  <dcterms:created xsi:type="dcterms:W3CDTF">2015-04-27T18:25:01Z</dcterms:created>
  <dcterms:modified xsi:type="dcterms:W3CDTF">2016-01-11T23:02:32Z</dcterms:modified>
</cp:coreProperties>
</file>