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showObjects="none"/>
  <mc:AlternateContent xmlns:mc="http://schemas.openxmlformats.org/markup-compatibility/2006">
    <mc:Choice Requires="x15">
      <x15ac:absPath xmlns:x15ac="http://schemas.microsoft.com/office/spreadsheetml/2010/11/ac" url="/Users/cperry/Developer/GitRepos/rgi-data-parser/"/>
    </mc:Choice>
  </mc:AlternateContent>
  <bookViews>
    <workbookView xWindow="1680" yWindow="3180" windowWidth="22920" windowHeight="11360" tabRatio="713" activeTab="1"/>
  </bookViews>
  <sheets>
    <sheet name="SummaryView" sheetId="1" r:id="rId1"/>
    <sheet name="DetailedView" sheetId="2" r:id="rId2"/>
    <sheet name="Tabulations" sheetId="10" r:id="rId3"/>
    <sheet name="Indicators and weighting" sheetId="3" state="hidden" r:id="rId4"/>
    <sheet name="Summary metrics" sheetId="4" state="hidden" r:id="rId5"/>
    <sheet name="Deleted questions" sheetId="5" state="hidden" r:id="rId6"/>
    <sheet name="Backup" sheetId="6" state="hidden" r:id="rId7"/>
    <sheet name="Summary view for guidance n (2" sheetId="7" state="hidden" r:id="rId8"/>
    <sheet name="Summary view for guidance note" sheetId="8" state="hidden" r:id="rId9"/>
    <sheet name="IGNORE" sheetId="9" state="hidden" r:id="rId10"/>
  </sheets>
  <definedNames>
    <definedName name="_xlnm._FilterDatabase" localSheetId="6" hidden="1">Backup!$A$1:$AB$140</definedName>
    <definedName name="_xlnm._FilterDatabase" localSheetId="1" hidden="1">DetailedView!$C$1:$C$842</definedName>
    <definedName name="_xlnm.Print_Area" localSheetId="1">DetailedView!$J:$P</definedName>
    <definedName name="_xlnm.Print_Titles" localSheetId="1">DetailedView!$1:$1</definedName>
    <definedName name="Z_ADFF1452_1AD6_481E_A95F_41005C28769F_.wvu.Cols" localSheetId="6" hidden="1">Backup!$O:$V,Backup!$X:$Z</definedName>
    <definedName name="Z_ADFF1452_1AD6_481E_A95F_41005C28769F_.wvu.FilterData" localSheetId="6" hidden="1">Backup!$A$1:$AB$140</definedName>
    <definedName name="Z_ADFF1452_1AD6_481E_A95F_41005C28769F_.wvu.FilterData" localSheetId="1" hidden="1">DetailedView!$A$1:$P$83</definedName>
  </definedNames>
  <calcPr calcId="150001" concurrentCalc="0"/>
  <customWorkbookViews>
    <customWorkbookView name="Jason McMann - Personal View" guid="{ADFF1452-1AD6-481E-A95F-41005C28769F}" mergeInterval="0" personalView="1" maximized="1" xWindow="-8" yWindow="-8" windowWidth="1936" windowHeight="1176" tabRatio="598" activeSheetId="2"/>
  </customWorkbookViews>
  <pivotCaches>
    <pivotCache cacheId="0" r:id="rId11"/>
  </pivotCaches>
  <extLst>
    <ext xmlns:mx="http://schemas.microsoft.com/office/mac/excel/2008/main" uri="{7523E5D3-25F3-A5E0-1632-64F254C22452}">
      <mx:ArchID Flags="2"/>
    </ext>
  </extLst>
</workbook>
</file>

<file path=xl/calcChain.xml><?xml version="1.0" encoding="utf-8"?>
<calcChain xmlns="http://schemas.openxmlformats.org/spreadsheetml/2006/main">
  <c r="A180" i="2" l="1"/>
  <c r="A181" i="2"/>
  <c r="A182" i="2"/>
  <c r="A183" i="2"/>
  <c r="A184" i="2"/>
  <c r="A185" i="2"/>
  <c r="A186" i="2"/>
  <c r="A187" i="2"/>
  <c r="A188" i="2"/>
  <c r="A189" i="2"/>
  <c r="A190" i="2"/>
  <c r="A191" i="2"/>
  <c r="A192" i="2"/>
  <c r="A193" i="2"/>
  <c r="A194" i="2"/>
  <c r="A195" i="2"/>
  <c r="A196" i="2"/>
  <c r="A197" i="2"/>
  <c r="A179" i="2"/>
  <c r="A154" i="2"/>
  <c r="A155" i="2"/>
  <c r="A156" i="2"/>
  <c r="A157" i="2"/>
  <c r="A158" i="2"/>
  <c r="A159" i="2"/>
  <c r="A160" i="2"/>
  <c r="A161" i="2"/>
  <c r="A162" i="2"/>
  <c r="A163" i="2"/>
  <c r="A164" i="2"/>
  <c r="A165" i="2"/>
  <c r="A166" i="2"/>
  <c r="A167" i="2"/>
  <c r="A168" i="2"/>
  <c r="A169" i="2"/>
  <c r="A170" i="2"/>
  <c r="A171" i="2"/>
  <c r="A172" i="2"/>
  <c r="A173" i="2"/>
  <c r="A174" i="2"/>
  <c r="A175" i="2"/>
  <c r="A176" i="2"/>
  <c r="A177" i="2"/>
  <c r="A153" i="2"/>
  <c r="A137" i="2"/>
  <c r="A138" i="2"/>
  <c r="A139" i="2"/>
  <c r="A140" i="2"/>
  <c r="A141" i="2"/>
  <c r="A142" i="2"/>
  <c r="A143" i="2"/>
  <c r="A144" i="2"/>
  <c r="A145" i="2"/>
  <c r="A146" i="2"/>
  <c r="A147" i="2"/>
  <c r="A148" i="2"/>
  <c r="A149" i="2"/>
  <c r="A150" i="2"/>
  <c r="A151" i="2"/>
  <c r="A136" i="2"/>
  <c r="A125" i="2"/>
  <c r="A126" i="2"/>
  <c r="A127" i="2"/>
  <c r="A128" i="2"/>
  <c r="A129" i="2"/>
  <c r="A130" i="2"/>
  <c r="A131" i="2"/>
  <c r="A132" i="2"/>
  <c r="A133" i="2"/>
  <c r="A134" i="2"/>
  <c r="A124"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85" i="2"/>
  <c r="A72" i="2"/>
  <c r="A73" i="2"/>
  <c r="A74" i="2"/>
  <c r="A75" i="2"/>
  <c r="A76" i="2"/>
  <c r="A77" i="2"/>
  <c r="A78" i="2"/>
  <c r="A79" i="2"/>
  <c r="A80" i="2"/>
  <c r="A81" i="2"/>
  <c r="A82" i="2"/>
  <c r="A83" i="2"/>
  <c r="A71" i="2"/>
  <c r="A53" i="2"/>
  <c r="A54" i="2"/>
  <c r="A55" i="2"/>
  <c r="A56" i="2"/>
  <c r="A57" i="2"/>
  <c r="A58" i="2"/>
  <c r="A59" i="2"/>
  <c r="A60" i="2"/>
  <c r="A61" i="2"/>
  <c r="A62" i="2"/>
  <c r="A63" i="2"/>
  <c r="A64" i="2"/>
  <c r="A65" i="2"/>
  <c r="A66" i="2"/>
  <c r="A67" i="2"/>
  <c r="A68" i="2"/>
  <c r="A69" i="2"/>
  <c r="A52" i="2"/>
  <c r="A28" i="2"/>
  <c r="A29" i="2"/>
  <c r="A30" i="2"/>
  <c r="A31" i="2"/>
  <c r="A32" i="2"/>
  <c r="A33" i="2"/>
  <c r="A34" i="2"/>
  <c r="A35" i="2"/>
  <c r="A36" i="2"/>
  <c r="A37" i="2"/>
  <c r="A38" i="2"/>
  <c r="A39" i="2"/>
  <c r="A40" i="2"/>
  <c r="A41" i="2"/>
  <c r="A42" i="2"/>
  <c r="A43" i="2"/>
  <c r="A44" i="2"/>
  <c r="A45" i="2"/>
  <c r="A46" i="2"/>
  <c r="A47" i="2"/>
  <c r="A48" i="2"/>
  <c r="A49" i="2"/>
  <c r="A50" i="2"/>
  <c r="A27" i="2"/>
  <c r="A4" i="2"/>
  <c r="A5" i="2"/>
  <c r="A6" i="2"/>
  <c r="A7" i="2"/>
  <c r="A8" i="2"/>
  <c r="A9" i="2"/>
  <c r="A10" i="2"/>
  <c r="A11" i="2"/>
  <c r="A12" i="2"/>
  <c r="A13" i="2"/>
  <c r="A14" i="2"/>
  <c r="A15" i="2"/>
  <c r="A16" i="2"/>
  <c r="A17" i="2"/>
  <c r="A18" i="2"/>
  <c r="A19" i="2"/>
  <c r="A20" i="2"/>
  <c r="A21" i="2"/>
  <c r="A22" i="2"/>
  <c r="A23" i="2"/>
  <c r="A24" i="2"/>
  <c r="A25" i="2"/>
  <c r="A3" i="2"/>
  <c r="G8" i="10"/>
  <c r="F8" i="10"/>
  <c r="D14" i="10"/>
  <c r="D15" i="10"/>
  <c r="D16" i="10"/>
  <c r="D17" i="10"/>
  <c r="D18" i="10"/>
  <c r="D19" i="10"/>
  <c r="D20" i="10"/>
  <c r="D13" i="10"/>
  <c r="D6" i="10"/>
  <c r="D7" i="10"/>
  <c r="D5" i="10"/>
  <c r="F21" i="10"/>
  <c r="G21" i="10"/>
  <c r="C21" i="10"/>
  <c r="B21" i="10"/>
  <c r="C8" i="10"/>
  <c r="B8" i="10"/>
  <c r="E48" i="3"/>
  <c r="D48" i="3"/>
  <c r="F60" i="3"/>
  <c r="E26" i="3"/>
  <c r="D26" i="3"/>
  <c r="F40" i="3"/>
  <c r="E9" i="3"/>
  <c r="J48" i="3"/>
  <c r="J26" i="3"/>
  <c r="J9" i="3"/>
  <c r="D9" i="3"/>
  <c r="F25" i="3"/>
  <c r="B14" i="5"/>
  <c r="W13" i="5"/>
  <c r="B13" i="5"/>
  <c r="W12" i="5"/>
  <c r="B12" i="5"/>
  <c r="W11" i="5"/>
  <c r="B11" i="5"/>
  <c r="W10" i="5"/>
  <c r="B10" i="5"/>
  <c r="W9" i="5"/>
  <c r="B9" i="5"/>
  <c r="W8" i="5"/>
  <c r="B8" i="5"/>
  <c r="W7" i="5"/>
  <c r="B7" i="5"/>
  <c r="B6" i="5"/>
  <c r="W5" i="5"/>
  <c r="B5" i="5"/>
  <c r="W4" i="5"/>
  <c r="B4" i="5"/>
  <c r="A140" i="6"/>
  <c r="A139" i="6"/>
  <c r="A138" i="6"/>
  <c r="A137" i="6"/>
  <c r="A136" i="6"/>
  <c r="A135" i="6"/>
  <c r="A134" i="6"/>
  <c r="A133" i="6"/>
  <c r="A132" i="6"/>
  <c r="A131" i="6"/>
  <c r="A130" i="6"/>
  <c r="A129" i="6"/>
  <c r="A128" i="6"/>
  <c r="A127" i="6"/>
  <c r="A126" i="6"/>
  <c r="A125" i="6"/>
  <c r="A124" i="6"/>
  <c r="A123" i="6"/>
  <c r="A122" i="6"/>
  <c r="A121" i="6"/>
  <c r="A120" i="6"/>
  <c r="A119" i="6"/>
  <c r="A118" i="6"/>
  <c r="A117" i="6"/>
  <c r="A116" i="6"/>
  <c r="A115" i="6"/>
  <c r="A114" i="6"/>
  <c r="A113" i="6"/>
  <c r="A112" i="6"/>
  <c r="A111" i="6"/>
  <c r="A110" i="6"/>
  <c r="A109" i="6"/>
  <c r="A108" i="6"/>
  <c r="A107" i="6"/>
  <c r="A106" i="6"/>
  <c r="A105" i="6"/>
  <c r="A104" i="6"/>
  <c r="A103" i="6"/>
  <c r="A102" i="6"/>
  <c r="A101" i="6"/>
  <c r="A100" i="6"/>
  <c r="A99" i="6"/>
  <c r="A98" i="6"/>
  <c r="A97" i="6"/>
  <c r="A96" i="6"/>
  <c r="A95" i="6"/>
  <c r="V94" i="6"/>
  <c r="A94" i="6"/>
  <c r="A93" i="6"/>
  <c r="A92" i="6"/>
  <c r="A91" i="6"/>
  <c r="A90" i="6"/>
  <c r="A89" i="6"/>
  <c r="V88"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V52" i="6"/>
  <c r="A52" i="6"/>
  <c r="V51" i="6"/>
  <c r="A51" i="6"/>
  <c r="A50" i="6"/>
  <c r="A49" i="6"/>
  <c r="A48" i="6"/>
  <c r="A47" i="6"/>
  <c r="A46" i="6"/>
  <c r="A45" i="6"/>
  <c r="A44" i="6"/>
  <c r="A43" i="6"/>
  <c r="A42" i="6"/>
  <c r="A41" i="6"/>
  <c r="A40" i="6"/>
  <c r="A39" i="6"/>
  <c r="A38" i="6"/>
  <c r="A37" i="6"/>
  <c r="A36" i="6"/>
  <c r="A35" i="6"/>
  <c r="A34" i="6"/>
  <c r="A33" i="6"/>
  <c r="A32" i="6"/>
  <c r="A31" i="6"/>
  <c r="A30" i="6"/>
  <c r="A29" i="6"/>
  <c r="V28" i="6"/>
  <c r="A28" i="6"/>
  <c r="A27" i="6"/>
  <c r="A26" i="6"/>
  <c r="A25" i="6"/>
  <c r="A24" i="6"/>
  <c r="V23" i="6"/>
  <c r="A23" i="6"/>
  <c r="A22" i="6"/>
  <c r="A21" i="6"/>
  <c r="A20" i="6"/>
  <c r="A19" i="6"/>
  <c r="A18" i="6"/>
  <c r="A17" i="6"/>
  <c r="A16" i="6"/>
  <c r="A15" i="6"/>
  <c r="A14" i="6"/>
  <c r="A13" i="6"/>
  <c r="A12" i="6"/>
  <c r="A11" i="6"/>
  <c r="A10" i="6"/>
  <c r="V9" i="6"/>
  <c r="A9" i="6"/>
  <c r="A8" i="6"/>
  <c r="V7" i="6"/>
  <c r="A7" i="6"/>
  <c r="V6" i="6"/>
  <c r="A6" i="6"/>
  <c r="A5" i="6"/>
  <c r="A4" i="6"/>
  <c r="A3" i="6"/>
  <c r="A2" i="6"/>
  <c r="V5" i="6"/>
  <c r="V3" i="6"/>
  <c r="V2" i="6"/>
  <c r="V4" i="6"/>
  <c r="V95" i="6"/>
  <c r="F63" i="3"/>
  <c r="F62" i="3"/>
  <c r="F22" i="3"/>
  <c r="F23" i="3"/>
  <c r="F34" i="3"/>
  <c r="V99" i="6"/>
  <c r="V68" i="6"/>
  <c r="V67" i="6"/>
  <c r="V66" i="6"/>
  <c r="V13" i="6"/>
  <c r="V109" i="6"/>
  <c r="V110" i="6"/>
  <c r="V108" i="6"/>
  <c r="V121" i="6"/>
  <c r="V119" i="6"/>
  <c r="V122" i="6"/>
  <c r="V120" i="6"/>
  <c r="V73" i="6"/>
  <c r="V74" i="6"/>
  <c r="V72" i="6"/>
  <c r="V96" i="6"/>
  <c r="W14" i="5"/>
  <c r="V139" i="6"/>
  <c r="V137" i="6"/>
  <c r="V140" i="6"/>
  <c r="V138" i="6"/>
  <c r="V136" i="6"/>
  <c r="V132" i="6"/>
  <c r="V62" i="6"/>
  <c r="V45" i="6"/>
  <c r="V100" i="6"/>
  <c r="V25" i="6"/>
  <c r="V98" i="6"/>
  <c r="V65" i="6"/>
  <c r="V61" i="6"/>
  <c r="V60" i="6"/>
  <c r="V64" i="6"/>
  <c r="V97" i="6"/>
  <c r="V55" i="6"/>
  <c r="V53" i="6"/>
  <c r="V54" i="6"/>
  <c r="F54" i="3"/>
  <c r="F32" i="3"/>
  <c r="F55" i="3"/>
  <c r="F38" i="3"/>
  <c r="F65" i="3"/>
  <c r="F64" i="3"/>
  <c r="F42" i="3"/>
  <c r="F44" i="3"/>
  <c r="F57" i="3"/>
  <c r="F56" i="3"/>
  <c r="G57" i="3"/>
  <c r="G54" i="3"/>
  <c r="G22" i="3"/>
  <c r="G55" i="3"/>
  <c r="G34" i="3"/>
  <c r="G38" i="3"/>
  <c r="G44" i="3"/>
  <c r="G63" i="3"/>
  <c r="G62" i="3"/>
  <c r="G60" i="3"/>
  <c r="G25" i="3"/>
  <c r="G32" i="3"/>
  <c r="G56" i="3"/>
  <c r="G64" i="3"/>
  <c r="G65" i="3"/>
  <c r="G40" i="3"/>
  <c r="G23" i="3"/>
  <c r="G42" i="3"/>
  <c r="D8" i="10"/>
  <c r="F41" i="3"/>
  <c r="F30" i="3"/>
  <c r="F29" i="3"/>
  <c r="F47" i="3"/>
  <c r="F35" i="3"/>
  <c r="F20" i="3"/>
  <c r="F19" i="3"/>
  <c r="F18" i="3"/>
  <c r="F43" i="3"/>
  <c r="F13" i="3"/>
  <c r="F27" i="3"/>
  <c r="D21" i="10"/>
  <c r="F51" i="3"/>
  <c r="F37" i="3"/>
  <c r="F45" i="3"/>
  <c r="F31" i="3"/>
  <c r="F50" i="3"/>
  <c r="F28" i="3"/>
  <c r="F52" i="3"/>
  <c r="F39" i="3"/>
  <c r="F16" i="3"/>
  <c r="F15" i="3"/>
  <c r="F14" i="3"/>
  <c r="F61" i="3"/>
  <c r="F21" i="3"/>
  <c r="F24" i="3"/>
  <c r="F49" i="3"/>
  <c r="F59" i="3"/>
  <c r="F58" i="3"/>
  <c r="F46" i="3"/>
  <c r="F36" i="3"/>
  <c r="F33" i="3"/>
  <c r="F66" i="3"/>
  <c r="F53" i="3"/>
  <c r="F67" i="3"/>
  <c r="F12" i="3"/>
  <c r="F11" i="3"/>
  <c r="F10" i="3"/>
  <c r="F17" i="3"/>
  <c r="V46" i="6"/>
  <c r="V128" i="6"/>
  <c r="V129" i="6"/>
  <c r="V127" i="6"/>
  <c r="V101" i="6"/>
  <c r="V102" i="6"/>
  <c r="V47" i="6"/>
  <c r="V130" i="6"/>
  <c r="V117" i="6"/>
  <c r="V115" i="6"/>
  <c r="V116" i="6"/>
  <c r="V118" i="6"/>
  <c r="V57" i="6"/>
  <c r="V59" i="6"/>
  <c r="V58" i="6"/>
  <c r="V56" i="6"/>
  <c r="V29" i="6"/>
  <c r="V30" i="6"/>
  <c r="G41" i="3"/>
  <c r="G35" i="3"/>
  <c r="G43" i="3"/>
  <c r="G51" i="3"/>
  <c r="G50" i="3"/>
  <c r="G16" i="3"/>
  <c r="G21" i="3"/>
  <c r="G58" i="3"/>
  <c r="G66" i="3"/>
  <c r="G11" i="3"/>
  <c r="G31" i="3"/>
  <c r="G33" i="3"/>
  <c r="G30" i="3"/>
  <c r="G20" i="3"/>
  <c r="G13" i="3"/>
  <c r="G37" i="3"/>
  <c r="G28" i="3"/>
  <c r="G15" i="3"/>
  <c r="G24" i="3"/>
  <c r="G46" i="3"/>
  <c r="G53" i="3"/>
  <c r="G10" i="3"/>
  <c r="G29" i="3"/>
  <c r="G19" i="3"/>
  <c r="G27" i="3"/>
  <c r="G45" i="3"/>
  <c r="G52" i="3"/>
  <c r="G14" i="3"/>
  <c r="G49" i="3"/>
  <c r="G36" i="3"/>
  <c r="G67" i="3"/>
  <c r="G17" i="3"/>
  <c r="G47" i="3"/>
  <c r="G18" i="3"/>
  <c r="G39" i="3"/>
  <c r="G61" i="3"/>
  <c r="G59" i="3"/>
  <c r="G12" i="3"/>
  <c r="V27" i="6"/>
  <c r="V75" i="6"/>
  <c r="V83" i="6"/>
  <c r="V77" i="6"/>
  <c r="V76" i="6"/>
  <c r="V86" i="6"/>
  <c r="V82" i="6"/>
  <c r="V85" i="6"/>
  <c r="V84" i="6"/>
  <c r="V78" i="6"/>
  <c r="V50" i="6"/>
  <c r="V79" i="6"/>
  <c r="V89" i="6"/>
  <c r="V90" i="6"/>
  <c r="V32" i="6"/>
  <c r="V31" i="6"/>
  <c r="H68" i="3"/>
  <c r="V63" i="6"/>
  <c r="V42" i="6"/>
  <c r="V38" i="6"/>
  <c r="V44" i="6"/>
  <c r="V40" i="6"/>
  <c r="V43" i="6"/>
  <c r="V37" i="6"/>
  <c r="V24" i="6"/>
  <c r="V41" i="6"/>
  <c r="V39" i="6"/>
  <c r="V70" i="6"/>
  <c r="V69" i="6"/>
  <c r="V71" i="6"/>
  <c r="H48" i="3"/>
  <c r="V105" i="6"/>
  <c r="V106" i="6"/>
  <c r="V107" i="6"/>
  <c r="V12" i="6"/>
  <c r="V124" i="6"/>
  <c r="V123" i="6"/>
  <c r="V126" i="6"/>
  <c r="V125" i="6"/>
  <c r="H26" i="3"/>
  <c r="H69" i="3"/>
  <c r="V26" i="6"/>
  <c r="V87" i="6"/>
  <c r="V11" i="6"/>
  <c r="V10" i="6"/>
  <c r="V15" i="6"/>
  <c r="V14" i="6"/>
  <c r="V16" i="6"/>
  <c r="V48" i="6"/>
  <c r="V18" i="6"/>
  <c r="V21" i="6"/>
  <c r="V8" i="6"/>
  <c r="V19" i="6"/>
  <c r="V22" i="6"/>
  <c r="V20" i="6"/>
  <c r="W6" i="5"/>
  <c r="V17" i="6"/>
  <c r="V133" i="6"/>
  <c r="V134" i="6"/>
  <c r="V131" i="6"/>
  <c r="V135" i="6"/>
  <c r="V104" i="6"/>
  <c r="V103" i="6"/>
  <c r="V49" i="6"/>
  <c r="V81" i="6"/>
  <c r="V80" i="6"/>
  <c r="V93" i="6"/>
  <c r="V91" i="6"/>
  <c r="V92" i="6"/>
  <c r="V35" i="6"/>
  <c r="V34" i="6"/>
  <c r="V33" i="6"/>
  <c r="V36" i="6"/>
  <c r="V114" i="6"/>
  <c r="V113" i="6"/>
  <c r="V112" i="6"/>
  <c r="V111" i="6"/>
  <c r="F68" i="3"/>
</calcChain>
</file>

<file path=xl/comments1.xml><?xml version="1.0" encoding="utf-8"?>
<comments xmlns="http://schemas.openxmlformats.org/spreadsheetml/2006/main">
  <authors>
    <author>Hannah Stone</author>
  </authors>
  <commentList>
    <comment ref="J14" authorId="0">
      <text>
        <r>
          <rPr>
            <b/>
            <sz val="9"/>
            <color indexed="81"/>
            <rFont val="Arial"/>
            <family val="2"/>
          </rPr>
          <t>Hannah Stone:</t>
        </r>
        <r>
          <rPr>
            <sz val="9"/>
            <color indexed="81"/>
            <rFont val="Arial"/>
            <family val="2"/>
          </rPr>
          <t xml:space="preserve">
Suggest rephrasing here, as having the most recently disclosed data doesn't make it timely if that data is old
. Change to "Does the portal contain the most recent publicly available data?"
</t>
        </r>
      </text>
    </comment>
  </commentList>
</comments>
</file>

<file path=xl/sharedStrings.xml><?xml version="1.0" encoding="utf-8"?>
<sst xmlns="http://schemas.openxmlformats.org/spreadsheetml/2006/main" count="5093" uniqueCount="1811">
  <si>
    <t>Question ID</t>
  </si>
  <si>
    <t>Jan 2015 questionnaire ID</t>
  </si>
  <si>
    <t>EITI</t>
  </si>
  <si>
    <t>Precept</t>
  </si>
  <si>
    <t>Outcome/Primary Q</t>
  </si>
  <si>
    <t>Governance input (Component)</t>
  </si>
  <si>
    <t>Indicator</t>
  </si>
  <si>
    <t>Question</t>
  </si>
  <si>
    <t>Criteria A</t>
  </si>
  <si>
    <t>Criteria B</t>
  </si>
  <si>
    <t>Criteria C</t>
  </si>
  <si>
    <t>Criteria D</t>
  </si>
  <si>
    <t>Criteria E</t>
  </si>
  <si>
    <t>GUIDANCE NOTES</t>
  </si>
  <si>
    <t>1= New, 2= Changed,  3= Unchanged</t>
  </si>
  <si>
    <t>Needs revision</t>
  </si>
  <si>
    <t>Delete</t>
  </si>
  <si>
    <t>Not applicable/Other. (Explain in 'comments' box.)</t>
  </si>
  <si>
    <t>Original question if changed</t>
  </si>
  <si>
    <t>Yes</t>
  </si>
  <si>
    <t>N/A</t>
  </si>
  <si>
    <t>Clarity in revenue collection</t>
  </si>
  <si>
    <t>X</t>
  </si>
  <si>
    <t>Are all contracts, agreements or negotiated terms for exploration and production, regardless of the way they are granted, disclosed to the public?</t>
  </si>
  <si>
    <t>EITI includes RGI - 3.12.b: Report includes the government's policy on contract and license disclosure, including: Relevant legal provisions; Actual disclosure practices; Nay reforms that are planned or underway; If applicable, an overview of the contracts and licenses that are publicly available// Encouraged element - 3.12a:  Country discloses extractive contracts</t>
  </si>
  <si>
    <t>MGA</t>
  </si>
  <si>
    <t>Reporting practice</t>
  </si>
  <si>
    <t>Record link to document. Record if disclosed in EITI report.</t>
  </si>
  <si>
    <t>No. The report is a list of items without explanation, references or comparisons.</t>
  </si>
  <si>
    <t>No. Reports are inexistent or not published.</t>
  </si>
  <si>
    <t>Reporting, oversight and enforcement (precept 2 - Accountability and transparency)</t>
  </si>
  <si>
    <t>Not applicable/other. (Explain in 'comments' box.)</t>
  </si>
  <si>
    <t>EITI in national legislation</t>
  </si>
  <si>
    <t>Is the EITI ratified in national legislation?</t>
  </si>
  <si>
    <t>Contract Disclosure</t>
  </si>
  <si>
    <t>Has this country adopted a rule or legisation that requires the publication of all contracts in the oil, gas, and mineral sectors?</t>
  </si>
  <si>
    <t>Freedom of Information law applied</t>
  </si>
  <si>
    <t>EITI report</t>
  </si>
  <si>
    <t xml:space="preserve">Has this country published an EITI report? </t>
  </si>
  <si>
    <t>The country has published an EITI report, including information on national revenue classification systems and international standards, such as the IMF Government Finance Statistics Manual; a summary of national audit procedures (including an analysis of whether audit procedures meet international standards); information about the contribution of the extractive industries to the economy for the year covered (including: size of the extractive industries in absolute terms, size of the extractive industries as percentage of GDP, an estimate of informal sector activity); exports from the extractive industries in absolute terms; exports from the extractive industries as percentage of total exports.</t>
  </si>
  <si>
    <t>The country has published an EITI report, but some essential information (described in full in Answer A) is missing (please explain).</t>
  </si>
  <si>
    <t>The country has published an EITI report with only scant information.</t>
  </si>
  <si>
    <t>The country has not published an EITI report.</t>
  </si>
  <si>
    <t>Record link to document.</t>
  </si>
  <si>
    <t>Quality of EITI data</t>
  </si>
  <si>
    <t xml:space="preserve">Covers all topics relevant within country context </t>
  </si>
  <si>
    <t>Only includes resource revenue reconciliation</t>
  </si>
  <si>
    <t xml:space="preserve">Record link to document. </t>
  </si>
  <si>
    <t>82 - 141</t>
  </si>
  <si>
    <t>Data of natural capital accounting</t>
  </si>
  <si>
    <t>EITI participation</t>
  </si>
  <si>
    <t>The country is an EITI candidate country or has published an EITI report.</t>
  </si>
  <si>
    <t>The country is not implementing the EITI and has not expressed interest to implement this initiative.</t>
  </si>
  <si>
    <t>The country has been delisted from the EITI process.</t>
  </si>
  <si>
    <t>Government disclosure of conflicts of interest</t>
  </si>
  <si>
    <t>Online data portal</t>
  </si>
  <si>
    <t xml:space="preserve">Is there an online data portal where natural resource sector information can be found in one place? </t>
  </si>
  <si>
    <t>Yes. It is comprehensive, all data identified in questions below are also available on this portal.</t>
  </si>
  <si>
    <t>Yes, but resource sector data not included.</t>
  </si>
  <si>
    <t>Is the online data portal up to date?</t>
  </si>
  <si>
    <t xml:space="preserve">Data has either restricted access (limited download) or license. </t>
  </si>
  <si>
    <t>Data has restrictive access and license.</t>
  </si>
  <si>
    <t>3.1 Geological Information. Does government manage geological information in a way that enhances competition, improves its negotiating position and manages the resource?</t>
  </si>
  <si>
    <t>Rules defining ownership of data</t>
  </si>
  <si>
    <t>3.3 Choosing companies. Does the government allocate rights to the most financially and technically competent companies available?</t>
  </si>
  <si>
    <t>Clear and comprehensive license allocation rules</t>
  </si>
  <si>
    <t xml:space="preserve">Does the licensing process specify minimum pre-defined evaluation criteria for all qualified companies? </t>
  </si>
  <si>
    <t>Quality of subnational transfer reports</t>
  </si>
  <si>
    <t>RGI</t>
  </si>
  <si>
    <t xml:space="preserve">Is the licensing process intended to be open and competitive to all qualified companies? </t>
  </si>
  <si>
    <t>Does the licensing process or legislation impose limits to the discretionary powers of the authority in charge of awarding licenses or contracts?</t>
  </si>
  <si>
    <t>The authority in charge of awarding licenses cannot deviate from key principles established by legislation.</t>
  </si>
  <si>
    <t>The authority in charge of awarding licenses follows key principles established by legislation, standard agreements or auction rounds but it can negotiate departures from these principles within reasonable margins.</t>
  </si>
  <si>
    <t>The authority in charge of awarding licenses follows key principles established by legislation, standard agreements or auction rounds but it is widely considered that this is the beginning of negotiations with resource companies and final agreements depend on further negotiations.</t>
  </si>
  <si>
    <t>The authority in charge of awarding licenses has no limits to what it can offer in negotiations of licenses or contracts.</t>
  </si>
  <si>
    <t>No</t>
  </si>
  <si>
    <t>Beneficial ownership</t>
  </si>
  <si>
    <t xml:space="preserve">Is there a legal or regulatory requirement to disclose all beneficial ownership in oil, gas and mining companies or projects? </t>
  </si>
  <si>
    <t>N.B. Beneficial owner(s) are the people who directly or indirectly own or control a company. It is not the name of another company, it is the name of a person.</t>
  </si>
  <si>
    <t>Add q on whether this is done in practice</t>
  </si>
  <si>
    <t/>
  </si>
  <si>
    <t>License allocation timeline rules followed in practice</t>
  </si>
  <si>
    <t>Disclosure of licensing process</t>
  </si>
  <si>
    <t>The licensing process is specified by legislation or by the government in advance of bids for licenses or contracts. Information on the licensing process includes the contract terms for licenses (duration, royalties, tax obligations), as well as the geographic scope of the blocks and a complete description of the procedure for awarding a license is provided (including bidder qualification procedures and auction rules in case of auction rounds or rules for contacting the licensing authority in case of a negotiated process).</t>
  </si>
  <si>
    <t>The licensing process is specified by legislation or by the government, but some essential information (described in full in Answer A) is missing (please explain) and/or information is not available in advance of bid for licenses or contracts.</t>
  </si>
  <si>
    <t>The licensing process is specified by legislation or by the government, but only scant information is available.</t>
  </si>
  <si>
    <t>There is no information about the licensing process before the bid for licenses or contracts.</t>
  </si>
  <si>
    <t xml:space="preserve">Are pre-defined evaluation criteria for the licensing process publicly disclosed?
Record link to document. </t>
  </si>
  <si>
    <t>What information does the government publish on the licensing process before negotiations? (65)</t>
  </si>
  <si>
    <t>The government publishes extensive information after negotiations, including results from auction rounds such as bids received, winning bids and information on final contract awards and blocks licensed, as well as the actual terms after auction or negotiations (duration, royalties and tax obligations), or the main negotiated terms, winning bidding variables and/or production sharing rules. The licensing authority publishes reports with information about its activities to the public. And independent verification of the final awards is also published.</t>
  </si>
  <si>
    <t>The government publishes extensive information after negotiations, including results from auction rounds such as bids received, winning bids and information on final contract awards and blocks licensed, as well as the actual terms after auction or negotiations (duration, royalties and tax obligations), or the main negotiated terms, winning bidding variables and/or production sharing rules. The licensing authority publishes reports with information about its activities to the public.</t>
  </si>
  <si>
    <t>The government publishes some information on the licensing process after negotiations, but not the full complement described in criterion B.</t>
  </si>
  <si>
    <t>The government publishes no information about the licensing process after negotiations.</t>
  </si>
  <si>
    <t xml:space="preserve">Does the government disclose information on the companies that passed the bid evaluation?
Record link to document. </t>
  </si>
  <si>
    <t>What information does the government publish on the licensing process after negotiations? (66)</t>
  </si>
  <si>
    <t>The government discloses some license ownership data but this is not comprehensive.</t>
  </si>
  <si>
    <t>Check cadastre website.</t>
  </si>
  <si>
    <t>Accountability of liscening authority and process</t>
  </si>
  <si>
    <t>48 &amp; 246</t>
  </si>
  <si>
    <t>3.4 Development Plans. Does the government ensure that development plans are consistent with the local and national priorities?</t>
  </si>
  <si>
    <t>Development plan evaluation</t>
  </si>
  <si>
    <t>Accountability of licensing authority and process</t>
  </si>
  <si>
    <t>define grievance &amp; meaning of due process
ML: we had issues last year when a country did not have an appeal process but which did not necessarily mean that there was political influence leading to changes in the licensing process - Amir would have suggestions.</t>
  </si>
  <si>
    <t>48: Are there guidelines for grievance, dispute and conflict resolution, including the establishments of the office of an Ombudsman (or equivalent)?
246: Is there a due process to appeal licensing decisions?</t>
  </si>
  <si>
    <t>The legislature receives irregular and/or incomplete reports on award of contracts and licenses, which limits the oversight role of the legislative.</t>
  </si>
  <si>
    <t>The legislature does not receive information on the award of contracts and licenses in the extractive sector, which excludes the legislative of having an oversight role.</t>
  </si>
  <si>
    <t>Is there a due process to appeal licensing decisions?</t>
  </si>
  <si>
    <t xml:space="preserve">Has government consistently followed licensing legislation and procedures, including bidder qualification procedures and auction rules? </t>
  </si>
  <si>
    <t>4.1 Setting taxes. Has the government established fiscal terms that provide a suitable share of the risk and return of extraction projects?</t>
  </si>
  <si>
    <t>Are licenses revoked in the event of companies' non-compliance with legislation and regulation?</t>
  </si>
  <si>
    <t xml:space="preserve">Are license allocation timeline rules followed in practice? </t>
  </si>
  <si>
    <t>4.2 Collecting taxes. Do authorities collect taxes and other payments owed to them?</t>
  </si>
  <si>
    <t>Quality of rules determining tax collection and remittance of revenue to government</t>
  </si>
  <si>
    <t>Independent verification of license awards</t>
  </si>
  <si>
    <t>Such as the legislature, auditor general, ?</t>
  </si>
  <si>
    <t>Transfer pricing regulation</t>
  </si>
  <si>
    <t>Clarity and comprehensiveness of rules determining submission and evaluation of development plans</t>
  </si>
  <si>
    <t>Are the rules determining the submission and evaluation of development plans clear and comprehensive?</t>
  </si>
  <si>
    <t>Rules or procedure documents give only vague guidance for companies.</t>
  </si>
  <si>
    <t>Does the government evaluate development plans in a timely and comprehensive manner?</t>
  </si>
  <si>
    <t>Accountability of tax authority and other collecting agencies</t>
  </si>
  <si>
    <t>Clarity and comprehensiveness of fiscal  and tax terms</t>
  </si>
  <si>
    <t>7.2 Balanced budget. Does the government save a part of its resource revenues?</t>
  </si>
  <si>
    <t>Fiscal Terms includes both tax intruments, royalties and terms related to production or profit sharing arrangements.</t>
  </si>
  <si>
    <t xml:space="preserve">Comprehensive public sector balance </t>
  </si>
  <si>
    <t>9.1 PFM reform. Is the government improving public spending systems to handle future budget increases?</t>
  </si>
  <si>
    <t>Accountability of governments agents setting fiscal terms</t>
  </si>
  <si>
    <t>Accountability of government's adherence to the fiscal rule</t>
  </si>
  <si>
    <t>What do such rules actually look like? Ask Erica.</t>
  </si>
  <si>
    <t>Regional distribution/Revenue sharing. If there is resource revenue sharing, is it well governed, and is expenditure by local authorities efficient?</t>
  </si>
  <si>
    <t>Revenues bypass the treasury and there is no information identifying them or reports to the legislature to allow analysis of their amount or use.</t>
  </si>
  <si>
    <t>Are all resource-related revenues, including those collected by state-owned companies, regulatory agencies, ministries, special funds or by the tax authority placed in the national treasury? (55)</t>
  </si>
  <si>
    <t xml:space="preserve">Government follows subnational transfer rules </t>
  </si>
  <si>
    <t>Fiscal data</t>
  </si>
  <si>
    <t>Uses pillar IV</t>
  </si>
  <si>
    <t>8.3 Savings Fund. If a savings fund is used, it it well designed and governed</t>
  </si>
  <si>
    <t>No breakdown.</t>
  </si>
  <si>
    <t xml:space="preserve">Quality of fiscal information disclosed </t>
  </si>
  <si>
    <t xml:space="preserve">Is fiscal and budget information accessible to the public? </t>
  </si>
  <si>
    <t>Government reports on resource revenues collections by project are annually reconciled against payments reported by companies, and are independently validated in line with international standards, with only minor unexplained discrepancies.</t>
  </si>
  <si>
    <t>Government reports on resource revenues collections by project are annually reconciled against payments reported by companies and are independently validated in line with international standards.</t>
  </si>
  <si>
    <t>Government reports annually on resource revenue collections and reconciles against payments reported by companies.</t>
  </si>
  <si>
    <t>Is there independent external validation of internal controls of agencies in charge of receiving payments from resource companies with the objective of providing assurances of integrity of public funds and sound financial management?</t>
  </si>
  <si>
    <t>6.2 SOE Funding and Financing. Does the extractive sector state-owned entreprises have appropriate funding and financing models?</t>
  </si>
  <si>
    <t>Audits of gov revenue collection systems/ collected by mandated agency/ placed in treasury</t>
  </si>
  <si>
    <t xml:space="preserve">Does the national audit office (or similar independent organization) report regularly to the legislature on its findings, including an objective analysis of agencies in charge of administering fiscal payments, and are these reports published? </t>
  </si>
  <si>
    <t>A national audit office (or similar independent organization) reports regularly to the legislature, providing objective analysis of the agencies in charge of managing resource revenue and these reports are published in a timely manner (i.e. within one year after the reporting date).</t>
  </si>
  <si>
    <t>A national audit office (or similar independent organization) reports regularly to the legislature, providing objective analysis of the agencies in charge of managing resource revenue, but these reports are not published in a timely manner (more than a year after reporting date).</t>
  </si>
  <si>
    <t>A national audit office (or similar independent organization) reports regularly to the legislature, including analysis of the agencies in charge of managing resource revenue, but these reports are not published.</t>
  </si>
  <si>
    <t>The national audit office (or similar independent organization) neither reports  regularly to the legislature nor publishes reports.</t>
  </si>
  <si>
    <t>Does a parliamentary committee scrutinize reports on resource-related revenues and, if so, when does this occur?</t>
  </si>
  <si>
    <t>Yes. Reports on resource-related revenues are scrutinized by parliamentary committees within the following year after the audit report date.</t>
  </si>
  <si>
    <t>Yes. Reports on resource-related revenues are scrutinized by parliamentary committees more than one year after the audit report date.</t>
  </si>
  <si>
    <t>Yes. Reports on resource-related revenues are scrutinized by parliamentary committees more than two years after the audit report date.</t>
  </si>
  <si>
    <t>No. Reports on resource-related revenues are not scrutinized.</t>
  </si>
  <si>
    <t>What do these reports look like?, does the question mean the budget? or somethig more in depth like the nationa laudit report?</t>
  </si>
  <si>
    <t xml:space="preserve">Regular audits of companies/ terms followed </t>
  </si>
  <si>
    <t>No field audits have been conducted.</t>
  </si>
  <si>
    <t>5.1 Risk identification. Does government work with local communities to identify the environmental social risks associated with extraction?</t>
  </si>
  <si>
    <t>Quality of rules guiding the government's assessment of local environmental risks</t>
  </si>
  <si>
    <t xml:space="preserve">Does legislation require that mining, gas and oil development projects prepare an environmental impact assessment prior to the award of any mineral rights or project implementation? </t>
  </si>
  <si>
    <t>Yes. Legislation requires elaboration of an environmental impact assessment prior to the award of any mineral rights or project implementation.</t>
  </si>
  <si>
    <t>No. Legislation does not require preparation of an environmental impact assessment for mining, gas and oil projects.</t>
  </si>
  <si>
    <t>43a</t>
  </si>
  <si>
    <t>Quality of rules guiding the government's assessment of human rights risks</t>
  </si>
  <si>
    <t>Environmental and social risk assessment in practice</t>
  </si>
  <si>
    <t>Are environmental impact assessments for oil, gas and mining projects published by the authority in charge of regulating the sector and is there a consultation process?</t>
  </si>
  <si>
    <t>Yes. Environmental mitigation management plans for oil, gas and mining projects are published by the authority in charge of regulating the sector (or by other stakeholders such as companies), but only after approval by the relevant authority and not prior to the award of any mineral rights or project implementation.</t>
  </si>
  <si>
    <t>No. Environmental mitigation management plans for oil, gas and mining projects are not published by companies.</t>
  </si>
  <si>
    <t xml:space="preserve">Does the government consult with local communities prior to the award of any mineral rights or project implementation? </t>
  </si>
  <si>
    <t xml:space="preserve">Does the government conduct monitoring of companies in relation to environmental and social impacts? </t>
  </si>
  <si>
    <t>Partial</t>
  </si>
  <si>
    <t>5.3 Compensation and benefits. Does government provide reasonable compensation and/or participation in national benefits communities where the costs of extraction cannot be eliminated?</t>
  </si>
  <si>
    <t>Compensation or resettlement procedures</t>
  </si>
  <si>
    <t>Legislation does not provide clear guidance on who has the legal responsibility for closure, particularly if extraction rights are passed to new companies</t>
  </si>
  <si>
    <t>Particularly who has the legal responsibility for closure, particularly if extraction rights are passed to new companies? (</t>
  </si>
  <si>
    <t>Are compensation and resettlement procedure in line with IFC guidelines?</t>
  </si>
  <si>
    <t>Checks on fund spending</t>
  </si>
  <si>
    <t>Publication of social impact assessments</t>
  </si>
  <si>
    <t>Quality of fund reports</t>
  </si>
  <si>
    <t>Are social economic benefit plans for oil, gas and mining projects published by the authority in charge of regulating the sector prior to the award of any mineral rights or project implementation?</t>
  </si>
  <si>
    <t>Yes. Social economic benefit plans for oil, gas and mining projects are made available for stakeholder review prior to awarding any mineral rights or project implementation and are published by the relevant authority.</t>
  </si>
  <si>
    <t>Yes. Social economic benefit plans for oil, gas and mining projects are published by the authority in charge of regulating the sector (or by other stakeholders such as companies), but only after approval by the relevant authority and not prior to the award of any mineral rights or project implementation.</t>
  </si>
  <si>
    <t>5.4 Artisinal and Small Scale Mining. Does the government manage the Artisanal and Small Scale Mining Sector in a way that is compatable with both national and local and national priorities?</t>
  </si>
  <si>
    <t>Quality of rules guiding the government's ASM policy</t>
  </si>
  <si>
    <t>6.1 SOE Role. Do the extractive sector state-owned entreprises have clearly defined roles?</t>
  </si>
  <si>
    <t>Clarity of roles set for SOEs</t>
  </si>
  <si>
    <t>ML: what if the SOC does not act as a commercial entity?
Speak to patrick</t>
  </si>
  <si>
    <t>Disclosure of financial interests</t>
  </si>
  <si>
    <t>198 &amp; 274</t>
  </si>
  <si>
    <t>Disclosure of information required to monitor whether SOEs are meeting the roles set for them</t>
  </si>
  <si>
    <t>This question considers whether the SOE dsicloses suffcicent information to enlable anlaysts to understand how efficient the SOE is being managed. Information shoudl include: financial statements including: Balance Sheet Statement, Income Statement, Cashflow Statement. Record link to document. Record if disclosed in EITI report.</t>
  </si>
  <si>
    <t>198: Does the SOC publish reports with information about its operations and subsidiaries?
274: Does the SOC follow internationally recognized accounting standards?</t>
  </si>
  <si>
    <t>Does the SOE or government disclose the level of ownership in companies?</t>
  </si>
  <si>
    <t>Pillar IV</t>
  </si>
  <si>
    <t>Yes. The SOC engages in quasi-fiscal activities and publishes comprehensive information about them, including both a narrative description and quantitative estimates, with project by project level of reporting.</t>
  </si>
  <si>
    <t>Partial, the SOE discloses an aggregate amount spent on quasi-fiscal activities.</t>
  </si>
  <si>
    <t>Accountability of the SOEs and those who have a political or financial interest in the SOEs</t>
  </si>
  <si>
    <t>Does the legislature have any oversight role regarding the SOE?</t>
  </si>
  <si>
    <t>Practice - Timely and complete remittance and allocation of fund</t>
  </si>
  <si>
    <t>The difficulty here is that a government may pay for "true costs" but the SOE may perceive this to be underfunded. There is no easy way to measure this except through a thorough audit process.</t>
  </si>
  <si>
    <t>Comprehensive SOC reports</t>
  </si>
  <si>
    <t>No. The government does not publish information on the SOC’s share of costs and revenues deriving from its equity participation.</t>
  </si>
  <si>
    <t>This refers to oil sales by SOEs.</t>
  </si>
  <si>
    <t>Record link to document. Record if disclosed in EITI report. USe Pillar IV</t>
  </si>
  <si>
    <t>199 - 209</t>
  </si>
  <si>
    <t xml:space="preserve">SOC data </t>
  </si>
  <si>
    <t>The SOC does not publish data on its activities.</t>
  </si>
  <si>
    <t>Look at within the context of all other data questions.
AG: I think last time we made a distinction between the SOC reporting information about the country (these Qs) versus about its own operations, but may need to revisit.</t>
  </si>
  <si>
    <t>Yes. Reports are mainly technical and lack narrative sections or notes on methodology, are available as hard copies or online, but are generally comprehensive.</t>
  </si>
  <si>
    <t>INcue in 117</t>
  </si>
  <si>
    <t>SOC volumes and revenues. Multiple question, was originally over 30 questions.</t>
  </si>
  <si>
    <t>Macro-fiscal rule</t>
  </si>
  <si>
    <t xml:space="preserve">Is the fiscal rule followed in practice? </t>
  </si>
  <si>
    <t>Yes. The government publishes the public sector balance, including only an indicator that consolidates public corporations presenting fiscal risks without details for the SOC or NRF or borrowing and pledging of resource revenue streams.</t>
  </si>
  <si>
    <t>Yes. The government publishes the public sector balance and the SOC, NRF publishes its financial balance, but there is no consolidation even if SOC or NRF present fiscal risks.</t>
  </si>
  <si>
    <t>No. The government does not publish information on how the SOC or the NRF financial balance affects the public sector balance.</t>
  </si>
  <si>
    <t>IMF Fiscal transparency code, NRGI submission on IMF fiscal transparency code</t>
  </si>
  <si>
    <t>Budget documentation incorporates and reports on the
allocation of all resource revenues and identifies their final destination, including
to national resource companies, special funds or to subnational jurisdictions. Extrabudgetary
funds’ spending is approved through the budget process</t>
  </si>
  <si>
    <t>Budget documentation incorporates and reports on the allocation of
all resource revenues and identifies their final destination, including to national
resource companies, special funds or to subnational jurisdictions.</t>
  </si>
  <si>
    <t>Budget documentation incorporates and reports on the allocation of
all resource revenues and identifies their final destination, except those to subnational jurisdictions.</t>
  </si>
  <si>
    <t>Budget documentation does not report on the allocation of
all resource revenues.</t>
  </si>
  <si>
    <t xml:space="preserve">Does the government provide information on the non-resource fiscal balance in its budget proposal? </t>
  </si>
  <si>
    <t>Yes. The government includes information of the non-resource fiscal balance in its budget proposal.</t>
  </si>
  <si>
    <t>No. The government does not include information of the non-resource fiscal balance in its budget proposal.</t>
  </si>
  <si>
    <t>Data on macroeconomic framework</t>
  </si>
  <si>
    <t>Information not available from the Ministry of Finance</t>
  </si>
  <si>
    <t>Is detailed data on budget and actuals disclosed by the Ministry of Finance?</t>
  </si>
  <si>
    <t>Is timely data to monitor attainment of fiscal targets disclosed by the Ministry of Finance?</t>
  </si>
  <si>
    <t>Yes. There is quarterly reporting within the next quarter.</t>
  </si>
  <si>
    <t>Yes. There is quarterly reporting but not within the next quarter.</t>
  </si>
  <si>
    <t>No there is no quarterly reporting.</t>
  </si>
  <si>
    <t>The assumptions and information used to calculate adherence to the fiscal rule are publicly available and included in the national budget. However, annual and medium-term extractive resource price and production estimates are not included.</t>
  </si>
  <si>
    <t>If there is a fiscal rule in place.</t>
  </si>
  <si>
    <t>Is there an official review of the government's adherence to the fiscal rule and an independent body to monitor compliance?</t>
  </si>
  <si>
    <t>No detailed report on adherence to fiscal rule.</t>
  </si>
  <si>
    <t xml:space="preserve">Subnational transfer rules defined in law </t>
  </si>
  <si>
    <t>No, the arrangements for resource revenue sharing between central and sub-national governments are not defined by legislation.</t>
  </si>
  <si>
    <t>Subnational transfer data</t>
  </si>
  <si>
    <t xml:space="preserve">Does the central government publish comprehensive data on transfers of resource related revenues to subnational governments? </t>
  </si>
  <si>
    <t>Yes. The central government publishes transfers of resource-related revenues to sub-national governments  and no additional discretionary funds are transferred outside this system.</t>
  </si>
  <si>
    <t>Yes. The central government publishes transfers of resource-related revenues to sub-national governments  but some additional discretionary funds are transferred outside this system.</t>
  </si>
  <si>
    <t>No . The central government does not publish data on transfers of resource-related revenues to sub-national governments.</t>
  </si>
  <si>
    <t xml:space="preserve">Does the central government publish timely data on transfers of resource related revenues to subnational governments? </t>
  </si>
  <si>
    <t>Subnational revenue data</t>
  </si>
  <si>
    <t>Not all subnational government report on both resource revenues received by companies and governments.</t>
  </si>
  <si>
    <t>Only revenues received from central government or those from companies.</t>
  </si>
  <si>
    <t>Yes. Reports include definitions of the main concepts and explain information to a broader public, with notes including information on methodology, sources or statistical techniques.</t>
  </si>
  <si>
    <t>The government follows the rules established by resource revenue sharing legislation or in exceptional circumstances it has modified the rules following established procedures.</t>
  </si>
  <si>
    <t>The government follows the rules established by resource revenue sharing legislation but there is evidence that the government has exceptionally used discretion to change the amounts transferred without justification or approval by the legislature or the relevant oversight bodies in the past.</t>
  </si>
  <si>
    <t>The government changes the rules continuously and there is evidence that rules for transfers have often changed without justification or approval by the legislature or the relevant oversight bodies in the past.</t>
  </si>
  <si>
    <t>The government has not approved clear rules for resource revenue sharing or the decision on these matters is left to the discretion of the executive.</t>
  </si>
  <si>
    <t>Fund rules defined in law</t>
  </si>
  <si>
    <t xml:space="preserve">Are the rules governing deposits into the fund defined by legislation and aligned with the fund's objective? </t>
  </si>
  <si>
    <t>Yes, the rules governing deposits into the fund are defined by legislation.</t>
  </si>
  <si>
    <t>No, the rules governing deposits into the fund are not defined by legislation (e.g. only by executive decrees).</t>
  </si>
  <si>
    <t xml:space="preserve">Are the rules governing withdrawal or disbursement from the fund defined by legislation? </t>
  </si>
  <si>
    <t>Yes. The rules governing withdrawal or disbursement from the fund are defined by legislation.</t>
  </si>
  <si>
    <t>No. The rules governing withdrawal or disbursement from the fund are not defined by legislation (e.g. only by executive decrees).</t>
  </si>
  <si>
    <t>Have clear fund objective(s) been set (e.g., saving for future generations; stabilizing the budget; earmarking natural resource revenue for development priorities)?</t>
  </si>
  <si>
    <t>Have  investment rules been established (e.g., a maximum of 20 percent can be invested in equities) that align with the objective(s)?</t>
  </si>
  <si>
    <t>Is there a clear division of responsibilities within the natural resource fund?</t>
  </si>
  <si>
    <t>Both roles of ultimate authority over the fund, the fund manager, the day-to-day operational manager, and the different offices within the operational manager are clear and well defined, including enforcement of  ethical and conflict of interest standards.</t>
  </si>
  <si>
    <t>Neither roles of ultimate authority over the fund, the fund manager, the day-to-day operational manager, and the different offices within the operational manager are clear, nor are enforcement of  ethical and conflict of interest standards.</t>
  </si>
  <si>
    <t>Is there a clear division of responsibilities within ultimate authority over the fund, the fund manager, the day-to-day operational manager, and the different offices within the operational manager, and set and enforce ethical and conflict of interest standards?</t>
  </si>
  <si>
    <t>Yes. Funds withdrawn have to go through the national budget before being allocated.</t>
  </si>
  <si>
    <t>No. Funds withdrawn do not have to go through the national budget before being allocated.</t>
  </si>
  <si>
    <t xml:space="preserve">In practice, does the government follow the rules governing deposits to the natural resource fund? </t>
  </si>
  <si>
    <t>The government follows the rules governing deposits into the fund or, in exceptional circumstances, it has modified the rules following established procedures.</t>
  </si>
  <si>
    <t>The government follows the rules governing deposits into the fund, but there is evidence that the government has exceptionally used discretion to cancel deposits to the fund without justification or approval by the legislature or the relevant oversight bodies in the past.</t>
  </si>
  <si>
    <t>The government changes the rules continuously and there is evidence that rules for deposits have often changed without justification or approval by the legislature or the relevant oversight bodies in the past.</t>
  </si>
  <si>
    <t>The government has not approved clear rules for deposits or the decision on these matters is left to the discretion of the executive.</t>
  </si>
  <si>
    <t xml:space="preserve">In practice, does the government follow the rules governing withdrawal or spending from the natural resource fund? </t>
  </si>
  <si>
    <t>The government follows the rules governing withdrawals or spending from the fund or, in exceptional circumstances, it has modified the rules following established procedures.</t>
  </si>
  <si>
    <t>The government follows the rules governing withdrawals or spending from the fund, but there is evidence that the government has exceptionally used discretion to cancel deposits to the fund without justification or approval by the legislative or the relevant oversight bodies in the past.</t>
  </si>
  <si>
    <t>The government changes the rules continuously and there is evidence that rules for withdrawals or spending from the fund have often changed without justification or approval by the legislative or the relevant oversight bodies in the past.</t>
  </si>
  <si>
    <t>The government has not approved clear rules for withdrawals or spending from the fund or the decision on these matters is left to the discretion of the executive.</t>
  </si>
  <si>
    <t>Does the legislature review fund activity according to the rules defined in law?</t>
  </si>
  <si>
    <t>The legislature receives regular reports on fund activities and parliamentarians actively oversee compliance with relevant legislation and regulation.</t>
  </si>
  <si>
    <t>The legislature receives regular reports on reports on fund activities , but there is no evidence that parliamentarians actively oversee compliance with relevant legislation and regulation.</t>
  </si>
  <si>
    <t>The legislature receives irregular and/or incomplete reports on reports on fund activities , which limits the oversight role of the legislative.</t>
  </si>
  <si>
    <t>The legislature does not receive information on the reports on fund activities, which excludes the legislature of having an oversight role.</t>
  </si>
  <si>
    <t>Often, but not always the case</t>
  </si>
  <si>
    <t>Fund data</t>
  </si>
  <si>
    <t xml:space="preserve">Does the fund management or authority in charge of the fund publish comprehensive data on its assets, transactions and investments? </t>
  </si>
  <si>
    <t>Yes. The fund management or authority in charge publishes information on its assets, transactions and investments, including data on the size of the fund, principal and returns.</t>
  </si>
  <si>
    <t>Yes. The fund management or authority in charge publishes data on its assets, transactions and investments, including information on the size of the fund, but not the returns.</t>
  </si>
  <si>
    <t>No. The fund management or authority in charge of the fund does not publish comprehensive data on its assets, transactions and investments.</t>
  </si>
  <si>
    <t>No, there is no data published on the fund’s assets, transactions and investments.</t>
  </si>
  <si>
    <t>Yes. The fund management or authority in charge publishes granular data on assets, transactions and investments: details of assets held, transactions carried out, and returns on investments.</t>
  </si>
  <si>
    <t xml:space="preserve">Does the fund management or authority in charge of the fund publish timley data on its assets, transactions and investments? </t>
  </si>
  <si>
    <t xml:space="preserve">Fund rules </t>
  </si>
  <si>
    <t xml:space="preserve">Are the rules for the fund’s deposits and withdrawals published, including the formula(s) for deposits and withdrawals? </t>
  </si>
  <si>
    <t>Yes.  The rules for the fund’s deposits and withdrawals are published, including the formula(s) for deposits and withdrawals.</t>
  </si>
  <si>
    <t>No.  The rules for the fund’s deposits and withdrawals are neither published, nor is/are the formula(s) for deposits and withdrawals.</t>
  </si>
  <si>
    <t>Are the fund's financial reports audited?</t>
  </si>
  <si>
    <t>Yes. The fund's financial reports are audited by an independent auditor.</t>
  </si>
  <si>
    <t>Yes. The fund's financial reports are audited by an internal auditor.</t>
  </si>
  <si>
    <t>Yes. The fund's financial reports are audited, but there is no available information about the auditor.</t>
  </si>
  <si>
    <t>No. The fund's financial reports are not audited.</t>
  </si>
  <si>
    <t>Are the audited financial reports published?</t>
  </si>
  <si>
    <t>Yes, audited reports are published.</t>
  </si>
  <si>
    <t>No, audited reports are not published.</t>
  </si>
  <si>
    <t>Revenue distribution (precept 7 &amp; 8) Debt</t>
  </si>
  <si>
    <t>Data on government debt</t>
  </si>
  <si>
    <t>Is comprehensive data on government debt disclosed?</t>
  </si>
  <si>
    <t>Is timely data on government debt disclosed?</t>
  </si>
  <si>
    <t>Yes. The country has rating from one major credit rating agency.</t>
  </si>
  <si>
    <t>Credit ratings can be found here:
http://www.tradingeconomics.com/country-list/rating
Article IV reports can be found on IMF country page, for example here:
http://www.imf.org/external/pubs/cat/longres.aspx?sk=41574.0
Note that when countries are under IMF program, the article IV report may be combined with IMF program evaluation.</t>
  </si>
  <si>
    <t>Fiscal and budget reporting</t>
  </si>
  <si>
    <t>Fiscal and budget information is not available to the public.</t>
  </si>
  <si>
    <t>Includes breakdown of spending by spending entities and by functional classification on a yearly basis for both budgeted figure and actual spending.</t>
  </si>
  <si>
    <t>Monitoring of government debt</t>
  </si>
  <si>
    <t>Reporting on fiscal rule</t>
  </si>
  <si>
    <t>Fiscal rule practice</t>
  </si>
  <si>
    <t>Does the government set itself a clear fiscal policy target taking into account natural resource revenues?</t>
  </si>
  <si>
    <t>Overlaps w/ 3.7.a: Information on how revenues that do not go to the budget are allocated (if applicable)</t>
  </si>
  <si>
    <t>Overlaps w/ 3.7.a: Information on which revenues (cash or in-kind) are included in the budget</t>
  </si>
  <si>
    <t>EITI includes RGI - 3.10.a: Report includes a description of the process for transferring or awarding licenses, including: The technical and financial criteria used; Information about the recipient(s) of the license, including consortium members where applicable; Any non-trivial deviations from the applicable legal and regulatory framework governing license transfers and awards</t>
  </si>
  <si>
    <t xml:space="preserve">198: Overlaps w/ 3.6.b: Reporting includes SOE subsidiaries and joint ventures  </t>
  </si>
  <si>
    <t xml:space="preserve">Close w/ 3.6.b - Disclosures from SOE(s) on their quasi-fiscal expenditures, such as payments for social services, public infrastructure, fuel subsidies and national debt servicing </t>
  </si>
  <si>
    <t xml:space="preserve">Overlaps w/ 4.2.e - Where transfers between national and sub-national government entities are related to revenues generated by the extractive industries and are mandated by a national constitution, statute or other revenue sharing mechanism, material transfers are disclosed. </t>
  </si>
  <si>
    <t>Encouragement - 3.11.a: The country maintains a publicly available register of the beneficial owners of the corporate entity(ies) that bid for, operate or invest in extractive assets, including the identity(ies) of their beneficial owner(s) and the level of owenership</t>
  </si>
  <si>
    <t>246: N/A</t>
  </si>
  <si>
    <t>Overlaps w/ Encouragement 3.8.b: A description of the country's budget and audit process</t>
  </si>
  <si>
    <t xml:space="preserve">Overlaps w/ 4.2.e: Any discrepancies between the transfer amount calculated in accordance with the relevant revenue sharing formula and the the actual amount that was transferred between the central govt and each relevant sub-national entity </t>
  </si>
  <si>
    <t>EITI includes RGI - 3.10.a: Report includes a description of the process for transferring or awarding licenses, including: The technical and financial criteria used; Information about the recipient(s) of the license, including consortium members where app
and 3.10b</t>
  </si>
  <si>
    <t>Fiscal payments include, but are not limited to: Corporate income tax, Royalties, Bonuses, Government share of production entitlement, Fees.
Record link to document. Record if disclosed in EITI report.</t>
  </si>
  <si>
    <t>related to 3.7a - Information on how revenues that do not go to the budget are allocated (if applicable).Information on how revenues that do not go to the budget are allocated (if applicable). Links to financial reports of natural resource funds or other extra-budgetary recipients (if applicable)</t>
  </si>
  <si>
    <t>3.10a - Report includes a description of the process for transferring or awarding licenses, including:The technical and financial criteria usedInformation about the recipient(s) of the license, including consortium members where applicableAny non-trivial deviations from
the applicable legal and regulatory framework governing license transfers and awards</t>
  </si>
  <si>
    <t>Related to 3.12b - Report includes the government’s policy on contract and license disclosure, including:Relevant legal provisionsActual disclosure practicesAny reforms that are planned or underwayIf applicable, an overview of the contracts and licenses that are publicly availableA reference or link to the location where contracts are published</t>
  </si>
  <si>
    <t>Total government revenues generated by the extractive industries in absolute terms and as a percentage of total government revenues, including:TaxesRoyaltiesBonuses FeesOther payments</t>
  </si>
  <si>
    <t>related to 3.4b (does not include "as a percentage of total government revenues")  - Total government revenues generated by the extractive industries in absolute terms and as a percentage of total government revenues, including:TaxesRoyaltiesBonuses FeesOther payments; and 4 - The report contains all material government receipts and extractive company payments</t>
  </si>
  <si>
    <t>Related to 4 - The report contains all material government receipts and extractive company payments</t>
  </si>
  <si>
    <t>Related to 3.6 - Information on state-owned enterprises (if SOE revenues are material), including:An explanation of the prevailing rules and practices regarding the financial relationship between the government and SOEsDisclosures from SOE(s) on their quasi-fiscal expenditures, such as payments for social services, public infrastructure, fuel subsidies and national debt servicingReporting includes SOE subsidiaries and joint ventures</t>
  </si>
  <si>
    <t>Related to 3.6c and 3.11c - Beneficial ownership in extractive companies operating in-country disclosed by:GovernmentSOEsInformation on changes in the level of ownership during the reporting period (if applicable), including:The terms of the transactionValuation and revenues</t>
  </si>
  <si>
    <t>4.1c - Revenues received from the sale of in-kind receipts by government and SOEs</t>
  </si>
  <si>
    <t>3.9b-3.9c</t>
  </si>
  <si>
    <t>License data</t>
  </si>
  <si>
    <t>License owner(s) and coordinates are available but not further details.</t>
  </si>
  <si>
    <t>Evidence: Regulations and guidelines from GSD/MCO/Ministry. 
Best practice: During exploration would be a requirement for companies to report quantitative operational information (number of workers employed, metres trenched or drilled, samples taken, etc.) regularly (quarterly, for instance) and for this to be confirmed by external audits annually. Then to release technical information (analytical values, geological/geophysical/geochemical maps, estimated resources, etc.) when an exploration program is terminated, or when application is made to convert part of the license to a mining lease. During mining, regular technical reports should also be made, so as to help determine production levels and taxes due, etc.</t>
  </si>
  <si>
    <t>Is the data on license ownership timely?</t>
  </si>
  <si>
    <t xml:space="preserve">Does the government disclose timely data on the depletion of its natural capital? (reserves, sales, export) </t>
  </si>
  <si>
    <t>Yes, the government provides comprehensive information including reserves stock and change, total production/export volume and value for most important commodity.</t>
  </si>
  <si>
    <t>Information on reserves, volume and value of production/export of key commodities is not available.</t>
  </si>
  <si>
    <t>3.5a,  3.5b -Production and export volumes/values by commodity by state/region (if applicable)</t>
  </si>
  <si>
    <t>5.3b Electronic data files are produced along with the report</t>
  </si>
  <si>
    <t>3.7b**</t>
  </si>
  <si>
    <t>3.8c**, Other information about revenue management, including production projections, forcasts of commodity prices and revenues and the proportion of future fiscal revenues expected to come from extractive industries</t>
  </si>
  <si>
    <t xml:space="preserve">Does the government include projections and actual spending by the natural resource funds in its public sector balance and national budget? </t>
  </si>
  <si>
    <t xml:space="preserve">Partial </t>
  </si>
  <si>
    <t xml:space="preserve">Legislation provides clear guidance on who has the legal responsibility for closure, but does not specifically mention cases when  extraction rights are passed to new companies. </t>
  </si>
  <si>
    <t>Row Labels</t>
  </si>
  <si>
    <t>Grand Total</t>
  </si>
  <si>
    <t>Count of Question</t>
  </si>
  <si>
    <t xml:space="preserve">Is the authority in charge of awarding licenses or contracts for mineral or hydrocarbon production independent from the state-owned enterprise (SOE) or other operating companies? </t>
  </si>
  <si>
    <t>Yes. The authority to award licenses or contracts is placed in the ministry of the extractive sector or a technical agency, which is independent from the SOE or other operating companies.</t>
  </si>
  <si>
    <t>No. The authority to award licenses or contracts is placed in a state-owned company that acts as operator, regulator and holder of government interests.</t>
  </si>
  <si>
    <t>The possibility of non-compliance has been identified but the majority of cases have not successfully been concluded nor licenses revoked.</t>
  </si>
  <si>
    <t>Choose criterion E if there have been no cases of non-compliance of license terms. Absence of cases implies either good performance by companies, or poor performance by regulators in investigating non-compliance. It is not easy to tell the difference, so neither a positive nor a negative score can be given.</t>
  </si>
  <si>
    <t>I think only applicable for petroleum…</t>
  </si>
  <si>
    <t>(i.e fines, suspension, and revocation for egregious violations)</t>
  </si>
  <si>
    <t>Publication of environmental impact assessments and plan</t>
  </si>
  <si>
    <t>Publication of environmental impact assessments and plans</t>
  </si>
  <si>
    <t xml:space="preserve">Is there an established procedure for the payment of compensation to or resettlement of landowners (and/or users) when exploration and mining activities interfere with farming or similar activities? </t>
  </si>
  <si>
    <t>There is the possibility that the correct amount fo funds are provided, however this can be challenging to ascertain with certain.</t>
  </si>
  <si>
    <t>Oversight</t>
  </si>
  <si>
    <t xml:space="preserve">Are arrangements (including formulas and responsible institutions) for resource revenue sharing between central and sub-national governments defined in legislation or regulation? </t>
  </si>
  <si>
    <t>Partial. The central government publishes a an aggregate sum of all transfers to all recipients</t>
  </si>
  <si>
    <t>Yes. All subnational authorities disclose amounts received by central governments and companies directly.</t>
  </si>
  <si>
    <t xml:space="preserve">In practice, does the central government follow the rules established by resource revenue sharing rules? </t>
  </si>
  <si>
    <t>Has this country adopted a rule requiring withdrawals from the fund to go to the national budget?</t>
  </si>
  <si>
    <t>Is data on government debt disaggregated by maturity/term of loan, foreign or domestic lender, and type of interest rate?</t>
  </si>
  <si>
    <t xml:space="preserve">Does the government disclose disaggregated data on the depletion of its natural capital? (reserves, sales, export) </t>
  </si>
  <si>
    <t>Is tax payment data disclosed on a regular and up to date basis?</t>
  </si>
  <si>
    <t>Add something about UN Volunary Principles …
Seems vague - how can this be improved? Ask Sandy</t>
  </si>
  <si>
    <t>Speak to patrick - wha would these look like and how do you assess this?</t>
  </si>
  <si>
    <t>Yes. The government  discloses of beneficial ownership in oil, gas and mining companies or projects and maintains a publicly available register of the beneficial owners of the corporate entity(ies) that bid for, operate or invest in extractive assets, including the identity(ies) of their beneficial owner(s) and the level of ownership.</t>
  </si>
  <si>
    <t>No. The government does not disclose beneficial ownership in oil, gas and mining companies or projects.</t>
  </si>
  <si>
    <t>Do citizens request and successfully receive information using the freedom of information law?</t>
  </si>
  <si>
    <t xml:space="preserve">Is the country EITI compliant? </t>
  </si>
  <si>
    <t>The country is EITI compliant.</t>
  </si>
  <si>
    <t>Combine w/ Q Id 38? The EITI standard does not distinguish between before and after negotiations</t>
  </si>
  <si>
    <t>(blank)</t>
  </si>
  <si>
    <t>If the licensing process specifies minimum pre-defined evaluation criteria for all qualified companies, does the licensing authority follow these?</t>
  </si>
  <si>
    <t>Does the legislature actively review fiscal terms set in legislation, or review the regulatory powers of agencies that determine fiscal terms?</t>
  </si>
  <si>
    <t>Is there a rule that requires the disclosure of all payments between companies and governments?</t>
  </si>
  <si>
    <t>Does fiscal legislation or regulation include comprehensive provisions to treat transfer pricing and costs for tax purposes?</t>
  </si>
  <si>
    <t>Are tax audits on extractive companies regularly conducted?</t>
  </si>
  <si>
    <t>Does legislation provide clear guidance on rehabilitation and closure including the responsibility of government agencies and companies?</t>
  </si>
  <si>
    <t xml:space="preserve">Are environmental and social impact assessments for oil, gas and mining projects published by the authority in charge of regulating the sector prior to the award of any mineral rights or project implementation, with ongoing publication of assessments of impacts over the course of the project life cycle? </t>
  </si>
  <si>
    <t>Yes. Environmental and social impact assessments for oil, gas and mining projects are published by the authority in charge of regulating the sector (or by other stakeholders such as companies), but only after approval by the relevant authority and not prior to the award of any mineral rights or project implementation.</t>
  </si>
  <si>
    <t>No. Environmental and social impact assessments for oil, gas and mining projects are not published by the authority in charge of regulating the sector.</t>
  </si>
  <si>
    <t>No. The SOC does not publish information on quasi-fiscal activities even though there is evidence to suggest that it undertakes these activities.</t>
  </si>
  <si>
    <t>Changed criteria, added crtieria</t>
  </si>
  <si>
    <t>SOE funding structure</t>
  </si>
  <si>
    <t>Does the SOE publish information on the sales of in kind company payments?</t>
  </si>
  <si>
    <t xml:space="preserve">If there are joint ventures, does the SOE publish information on its share of costs and revenues deriving from its equity participation in joint ventures? </t>
  </si>
  <si>
    <t>Yes. SOE publishes consolidated accounts that cover all of the SOE subsidiaries., which are audited to international standards by an independent auditor</t>
  </si>
  <si>
    <t>SOE sales of any in-kind production collected on behalf of the government, including the list of buyers, volumes sold and revenues received</t>
  </si>
  <si>
    <t>Is commodity trading by SOE monitored by the government?</t>
  </si>
  <si>
    <t>SOE commodity trading monitored</t>
  </si>
  <si>
    <t>Look at the budget document (budget speech or budget law or budget table).  We are looking at identifying whether there is an indication of what the budget balance would be excluding resource revenues. This would take the form of the following: budget deficit (or surplus) is planned at XXX but would be YY excluding resource revenues.</t>
  </si>
  <si>
    <t>ML: This question was not well understood last year. Reformulate or delete?
Dmi: I included a short guidance note. Lets try in pilot. I know very few countries record this informatio.
Record link to document. Record if disclosed in EITI report.</t>
  </si>
  <si>
    <t xml:space="preserve">Fiscal and budget information is produced and available to the public, but only on request. </t>
  </si>
  <si>
    <t>Partial. Rules are availalbe but not the formulas on how to calculate this.</t>
  </si>
  <si>
    <t>New questions</t>
  </si>
  <si>
    <t>Changed questions</t>
  </si>
  <si>
    <t>Unchanged questions</t>
  </si>
  <si>
    <t>Relevance (EITI work plan)</t>
  </si>
  <si>
    <t>Does the country's EITI work plan include objectives that reflect national priorities for the extractive industries?</t>
  </si>
  <si>
    <t>The country's EITI work plan includes objectives that seek to address national governance challenges in the extractive sector, and the objectives identified reflect national policy priorities in the extractive sector and/or align with the main governance challenges identified in the responses to this questionnaire.</t>
  </si>
  <si>
    <t>The country's EITI work plan includes objectives that seek to address national governance challenges in the extractive sector, but the objectives identified  do not reflect national policy priorities in the extractive sector and/or do not align with the main governance challenges identified in the responses to this questionnaire.</t>
  </si>
  <si>
    <t>The country's EITI work plan does not include objectives that seek to address national governance challenges in the extractive sector, but instead focuses only on EITI implementation itself (e.g. hiring consultants, producing/ disseminating EITI reports, multi-stakeholder group operations).</t>
  </si>
  <si>
    <t>The country does not have an EITI work plan or the EITI work plan is more than one year out of date.</t>
  </si>
  <si>
    <t>Relevance (EITI reporting)</t>
  </si>
  <si>
    <t>Does the country's EITI reporting include information that is relevant to analyzing the key governance challenges in the extractive sector?</t>
  </si>
  <si>
    <t>The country's most recent EITI reporting includes information that is relevant to analyzing most of the main governance challenges identified in the responses to this questionnaire.</t>
  </si>
  <si>
    <t>The country's most recent EITI reporting includes information that is relevant to analyzing some of the main governance challenges identified in the responses to this questionnaire.</t>
  </si>
  <si>
    <t>The country's most recent EITI reporting includes information that is relevant to analyzing only one or two of the main governance challenges identified in the responses to this questionnaire.</t>
  </si>
  <si>
    <t>The country's most recent EITI reporting does not include information that is relevant to analyzing any of the main governance challenges identified in the responses to this questionnaire.</t>
  </si>
  <si>
    <t>xx</t>
  </si>
  <si>
    <t>The country has made improvements to policies and/or systems based on recommendations made in EITI reports or based on the analysis of information contained in EITI reports.</t>
  </si>
  <si>
    <t>No improvements have been made yet, but the most recent EITI report contains recommendations for substantive policy and/or system improvements (that go beyond simply improving future EITI reporting) and EITI information has been used to inform analysis/policy debates.</t>
  </si>
  <si>
    <t>No improvements have been made yet, but either the most recent EITI report contains recommendations for substantive policy and/or system improvements (that go beyond simply improving future EITI reporting) or EITI information has been used to inform analysis/policy debates.</t>
  </si>
  <si>
    <t>EITI utilization</t>
  </si>
  <si>
    <t>Not applicable/other. (Explain in "comments" box.)</t>
  </si>
  <si>
    <t>The EITI report does not contain recommendations for substantive policy and/or system improvements (that go beyond simply improving future EITI reporting), nor has EITI information been used to inform analysis/policy debates.</t>
  </si>
  <si>
    <t>Not applicable. (This would only be EITI candidate countries whose first EITI report is not yet due or for countries that do not participate in EITI.)</t>
  </si>
  <si>
    <t>Not applicable/Other. (Explain in "comments" box.)</t>
  </si>
  <si>
    <t>If the country has published an EITI report, does it cover all topics in the new standard?</t>
  </si>
  <si>
    <t>If the country has published an EITI report, does it include project-level reporting?</t>
  </si>
  <si>
    <t>Project-level information available.</t>
  </si>
  <si>
    <t>No project-level reporting</t>
  </si>
  <si>
    <t>If the country has published an EITI report, is it available within a reasonable amount of time?</t>
  </si>
  <si>
    <t>Yes, within a year of completed financial year</t>
  </si>
  <si>
    <t>More than 2 year lag</t>
  </si>
  <si>
    <t>If the country has published an EITI report, is it available in machine-readable format?</t>
  </si>
  <si>
    <t>Yes. It is available to download in Excel and under open data license. Report and data files are coded or tagged.</t>
  </si>
  <si>
    <t>Excel file is available alongside PDF.</t>
  </si>
  <si>
    <t>No, PDF</t>
  </si>
  <si>
    <t>Yes. This information is available for multiple commodities and by state/region where applicable.</t>
  </si>
  <si>
    <t>The information is available for one key commodity, but not for some other significant commodity, with a breakdown by state/region.</t>
  </si>
  <si>
    <t>Yes, within a year</t>
  </si>
  <si>
    <t>Over a two year lag</t>
  </si>
  <si>
    <t xml:space="preserve">Does the government disclose machine-readable data on the depletion of its natural capital? (reserves, sales, export) </t>
  </si>
  <si>
    <t>Yes. It is available to download in Excel and under open data license.</t>
  </si>
  <si>
    <t>PDF reporting</t>
  </si>
  <si>
    <t>Yes, but limited availability of resource sector data</t>
  </si>
  <si>
    <t>No such portal</t>
  </si>
  <si>
    <t>Yes. Data is available with less than a year lag.</t>
  </si>
  <si>
    <t>1-2 year lag</t>
  </si>
  <si>
    <t>More than 2-year-old data</t>
  </si>
  <si>
    <t xml:space="preserve">Does the online data portal meet open data standards? </t>
  </si>
  <si>
    <t>Yes. Data is available through an API, has an open license, and is machine-readable.</t>
  </si>
  <si>
    <t>Has this country adopted a rule or legislation that requires companies to share geodata with the government?</t>
  </si>
  <si>
    <t>Yes. During exploration a requirement for companies to report quantitative operational information (number of workers employed, metres trenched or drilled, samples taken, etc.) regularly (quarterly, for instance) and for this to be confirmed by external audits annually. Then to release technical information (analytical values, geological/geophysical/geochemical maps, estimated resources, etc.) when an exploration program is terminated, or when application is made to convert part of the license to a mining lease. During mining, regular technical reports should also be made, so as to help determine production levels and taxes due, etc.</t>
  </si>
  <si>
    <t>Partial. Rules exist but do not cover all requirements listed in criteria A.</t>
  </si>
  <si>
    <t>No. The country does not have a rule requiring sharing of geo data.</t>
  </si>
  <si>
    <t>Yes. The government requires the disclosure of beneficial ownership in oil, gas and mining companies or projects; however, a publicly available register of the beneficial owners of the corporate entity(ies) that bid for, operate or invest in extractive assets, including the identity(ies) of their beneficial owner(s) and the level of ownership does not exist or is incomplete.</t>
  </si>
  <si>
    <t xml:space="preserve">Does the government publish sufficient information on the licensing process after license allocation? </t>
  </si>
  <si>
    <t>Yes. The full list of license ownership is available to the public</t>
  </si>
  <si>
    <t>No. License ownership information is not available.</t>
  </si>
  <si>
    <t>Is the data on license ownership disaggregated to include geographical coordinates, license holder(s), date of application and award, duration and commodity type for each license?</t>
  </si>
  <si>
    <t>Yes. It including geographical coordinates, license holder(s), date of application and award, duration and commodity type for each license.</t>
  </si>
  <si>
    <t>No. It is only lists license owners but not coordinates or additional details.</t>
  </si>
  <si>
    <t>Yes. It is real-time information connected to a cadastre.</t>
  </si>
  <si>
    <t>No. There are multiple instances of out of date information.</t>
  </si>
  <si>
    <t>Is the data on license ownership machine-readable?</t>
  </si>
  <si>
    <t>Yes. It can be downloaded into machine-readable files.</t>
  </si>
  <si>
    <t>No. It can`t be downloaded into machine-readable file.</t>
  </si>
  <si>
    <t>Yes. There are guidelines for grievance, dispute and conflict resolution, including the establishments of the office of an ombudsman (or equivalent).</t>
  </si>
  <si>
    <t>Yes. There are guidelines for grievance, dispute and conflict resolution. However, they do not include the establishments of the office of an ombudsman (or equivalent).</t>
  </si>
  <si>
    <t>No. There are no guidelines for grievance, dispute and conflict resolution.</t>
  </si>
  <si>
    <t>The legislature receives regular reports on the award of contracts and licenses in the extractive sector, and parliamentarians actively oversee compliance with relevant legislation and regulation. There is an active parliamentary select committee or equivalent specialized body of legislators who regularly review the process of contracting and licensing. They have criticized the executive and sought correction when they identify misdeanors.</t>
  </si>
  <si>
    <t>The legislature receives regular reports on the award of contracts and licenses in the extractive sector, but there is no evidence that parliamentarians actively oversee compliance with relevant legislation and regulation, or have identified and sought action on misdemeanors.</t>
  </si>
  <si>
    <t>Yes. There have been no known cases in which the government was shown to have flouted licensing rules.</t>
  </si>
  <si>
    <t>Partial. There have been cases in which the government has not followed licensing procedures, but these cases have been identified and corrected.</t>
  </si>
  <si>
    <t>No. There have been cases in which the government has not followed procedures, and no attempt at correcting as occurred.</t>
  </si>
  <si>
    <t>Yes. There have been cases when non-compliance has been identified and those companies that are proved to be in errors have had their licenses revoked.</t>
  </si>
  <si>
    <t>Not applicable/Other.  (Explain in "comments" box.)</t>
  </si>
  <si>
    <t>Yes. criteria are used in every licensing process, only license applicants that qualify according to these criteria are allowed to submit bids or negotiate with the government.</t>
  </si>
  <si>
    <t>Partial. Criteria are usually but not wholly used, there is some discretion by the licensing agency or another state body without clear and correct explanation.</t>
  </si>
  <si>
    <t>No. Criteria are rarely followed or not at all.</t>
  </si>
  <si>
    <t>Yes. Rules or procedure documents are clear and provide a comprehensive guidance on how to submit development plans how the process by which the government agencies evaluate the plan.</t>
  </si>
  <si>
    <t>No. There are not rules or procedures available.</t>
  </si>
  <si>
    <t>Yes. All government agencies required to evaluate each development plan do so with sufficient review of each plan and within the deadline stated in rules determining evaluation of the plan (or contract)</t>
  </si>
  <si>
    <t>Partial. Some agencies evaluate the plans but not all required agencies, some evaluations are late or not undertaken correctly.</t>
  </si>
  <si>
    <t>No. Development plans are signed off by agencies without any proper effort to evaluate their contents.</t>
  </si>
  <si>
    <t xml:space="preserve">Are all fiscal terms written in legislation or regulation, with the exception of a minimal number of bidding terms, and all terms publicly disclosed?  </t>
  </si>
  <si>
    <t>Yes. The legal framework defines the fiscal regime for each natural resource sector and includes model contracts for production sharing or other contractual systems, limits the scope for deviation from the defined fiscal regime and requires disclosure of any deviations within the scope. A model contract is available that sets out the content of contracts with companies. Areas for bilateral negotiation or for terms used in bidding during licensing rounds are well defined in the model contract. Legislation, regulatory terms, contracts, appendices, letters or memorandums of understanding that clarify fiscal regulation or legislation are made publicly available.</t>
  </si>
  <si>
    <t>Partial. All fiscal terms are written in legislation or regulation. There are model contracts, but areas for bilateral negotiation or for terms used in bidding during licensing rounds are not defined. Letters or other such agreements run counter to legislation or regulation and are not disclosed.</t>
  </si>
  <si>
    <t>Partial. All fiscal terms are written in legislation or regulation. There are no model contracts, letters or other such agreements run counter to legislation or regulation and are not disclosed.</t>
  </si>
  <si>
    <t>No. Tax terms are not written in legislation only in bilateral contracts with companies. And these are not disclosed.</t>
  </si>
  <si>
    <t>Yes. The legislature receives contracts and bills on changes to fiscal terms in legislation in the extractive sector and parliamentarians actively oversee compliance with relevant rules. There is an active parliamentary select committee or equivalent specialized body of legislators who regularly review the process of fiscal/tax policy. They have criticized the executive and sought correction when they identify misdeanors.</t>
  </si>
  <si>
    <t>Partial. The legislature receives contracts and and bills on changes to fiscal terms in legislation in the extractive sector and parliamentarians actively oversee compliance with relevant rules. There is an active parliamentary select committee or equivalent specialized body of legislators who regularly review the process of fiscal/tax policy. They have not criticized the executive and sought correction when they identify misdeanors.</t>
  </si>
  <si>
    <t>Partial. The legislature receives only few if any information on fiscal terms set with companies, although may have criticized the executive when misdemeanors are suspected.</t>
  </si>
  <si>
    <t>No. The legislature does not receive information on fiscal policy or play an oversight role.</t>
  </si>
  <si>
    <t>Yes. There is a clear and public regulation and guidance for the tax authority and other collecting agencies with substantive details on how they administer and collect payments. Taxpayer guidance is clear and publicly available.</t>
  </si>
  <si>
    <t>Partial. There is some guidance and description of roles, but these are incomplete or not clear.</t>
  </si>
  <si>
    <t>No. There is no guidance nor description of roles.</t>
  </si>
  <si>
    <t>No. There is an absence of measures in the fiscal code.</t>
  </si>
  <si>
    <t>All resource revenues, even if collected by agencies different from the Ministry of Finance or tax agency, are identified and deposited to the national treasury as reflected in reports to the legislature. If the state-owned enterprise is funding using revenue retention, the amounts retained are publicly disclosed.</t>
  </si>
  <si>
    <t>Some resource revenues bypass the treasury (e.g., are kept in escrow accounts or in special funds), but all are identified and reported to the legislature.</t>
  </si>
  <si>
    <t>There are some discrepancies between the reported amounts paid by companies and that received by the treasury after accounting for legal revenue retention by SOEs. Some revenues bypass the treasury (e.g. are kept in escrow accounts or in special funds); moreover, not all are identified or reported to the legislature.</t>
  </si>
  <si>
    <t>No. Only actual resource tax payment is disclosed.</t>
  </si>
  <si>
    <t>Resource tax payment data not available.</t>
  </si>
  <si>
    <t>Yes. Data is available by project as well as by revenue type: production entitlements, profit taxes, other taxes, royalties, bonuses, fees and other payments.</t>
  </si>
  <si>
    <t>Data is broken down by revenue type (production entitlements, profit taxes, other taxes, royalties, bonuses, fees and other payments, but not by project.</t>
  </si>
  <si>
    <t>Resource tax payment data are not available.</t>
  </si>
  <si>
    <t>Yes. For corporate income tax and other profit based taxes (such as variable profit taxes), disclosure is within a half a year from the end of fiscal year/period. Royalty payments are disclosed on a monthly basis, within two months of the end of the payment period. The history of payments is available and no applicable periods are missing.</t>
  </si>
  <si>
    <t>Yes. For corporate income tax and other profit based taxes (such as variable profit taxes) disclosure is within a half a year from the end of fiscal year/period. Royalty payments are disclosed on a monthly basis, within two months of the end of the payment period. The history of payments is not available.</t>
  </si>
  <si>
    <t>Partial. Payments data are disclosed more than 2 years after the end of fiscal year.</t>
  </si>
  <si>
    <t>Is tax payment data machine-readable?</t>
  </si>
  <si>
    <t>Not applicable/Other. Resource tax payment data are not available. (Explain in "comments" box.)</t>
  </si>
  <si>
    <t>Are reports on company payments comprehensive and well sourced?</t>
  </si>
  <si>
    <t>Yes. Field audits are regularly undertaken using a risk-based approach, and desk audits are undertaken for every taxpayer at least every two years.</t>
  </si>
  <si>
    <t>Partial. Field audits are rarely conducted, and desk audits are undertaken inconsistently.</t>
  </si>
  <si>
    <t xml:space="preserve">Are there clear penalties for non-compliance with environmental regulations with respect to exploration and extraction operations? </t>
  </si>
  <si>
    <t xml:space="preserve">Has this country adopted a rule or legislation regarding free, prior, and informed consent of indigenous people with respect to allowing development and extraction? </t>
  </si>
  <si>
    <t>Has this country adopted a rule or legislation regarding the state’s duty to protect citizens?</t>
  </si>
  <si>
    <t>If an ESIA has shown that exploration or production would cause significant harm to environment or communities has the government ensured operations have ceased or not started, until such time as the environmental/social risks have been mitigated?</t>
  </si>
  <si>
    <t>Yes. Where ESIA has shown that exploration or production would cause significant harm to environment or communities there government has ensured that operations have not gone ahead, or ceased when the project has already started.</t>
  </si>
  <si>
    <t>No. There have been instances where an ESIA has shown significant risks of damage, but the project has gone ahead regardless.</t>
  </si>
  <si>
    <t>Yes. Environmental and social impact assessments for oil, gas and mining projects are made available for stakeholder review prior to the award of any mineral rights or project implementation and are published by the relevant authority.</t>
  </si>
  <si>
    <t>Yes. Environmental impact assessments for oil, gas and mining projects are made available for stakeholder review prior to the award of any mineral rights or project implementation and are published by the relevant authority.</t>
  </si>
  <si>
    <t>Yes. Government consults with local communities prior to the award of any mineral right or project implementation.</t>
  </si>
  <si>
    <t>No. There is no consultation process with local communities prior to  the award of any  mineral rights or project implementation.</t>
  </si>
  <si>
    <t>Yes. The government conducts monitoring of companies in relation to environmental and social impacts.</t>
  </si>
  <si>
    <t xml:space="preserve">No. The government does not conduct monitoring of companies in relation to environmental and social impacts. </t>
  </si>
  <si>
    <t>Yes. Legislation provides clear guidance on who has the legal responsibility for closure, including if extraction rights are passed to new companies</t>
  </si>
  <si>
    <t>Yes. There is an established procedure for the payment of compensation to landowners (and/or users) when exploration and mining activities interfere with farming or similar activities. And the procedures are in line with IFC guidelines.</t>
  </si>
  <si>
    <t>Yes. There is an established procedure for the payment of compensation to landowners (and/or users) when exploration and mining activities interfere with farming or similar activities. But not in line with IFC guidelines.</t>
  </si>
  <si>
    <t>No. There is no established procedure for the payment of compensation to landowners (and/or users) when exploration and mining activities interfere with farming or similar activities.</t>
  </si>
  <si>
    <t>No. Social economic benefit plans for oil, gas and mining projects are not published by companies.</t>
  </si>
  <si>
    <t>Are there clear structures and roles for state shareholders in state-owned companies in the extractive sector?</t>
  </si>
  <si>
    <t>Yes. The role of state shareholders is clear and contained in the legal framework.</t>
  </si>
  <si>
    <t>Partial. The role of state shareholder is clear but not contained in the legal framework.</t>
  </si>
  <si>
    <t>No. There is no clarity over the role of the state shareholder.</t>
  </si>
  <si>
    <t>Does the SOE publish reports with operational and financial information about its operations and subsidiaries that follow internationally recognized accounting standards?</t>
  </si>
  <si>
    <t xml:space="preserve">Yes. The SOE publishes financial statements including balance sheet statement, income statement, cashflow statement, on an annual basis audited to international accounting standards by an independent auditor. </t>
  </si>
  <si>
    <t>Yes. The SOE publishes financial statements including balance sheet statement, income statement, cashflow statement, but is not necessarily audited by an independent auditor.</t>
  </si>
  <si>
    <t>Partial. The SOE provides some financial and operational information, but not a complete set of balance sheet statement, income statement, and cashflow statement.</t>
  </si>
  <si>
    <t>No. The SOE does not publicly disclose financial or operational information.</t>
  </si>
  <si>
    <t>Yes. The level of ownership in extractive companies operating within the country, including those held by their subsidiaries and joint ventures, along with any changes to level of ownership and the terms attached to such ownership</t>
  </si>
  <si>
    <t>No. No information on the level of ownership is disclosed.</t>
  </si>
  <si>
    <t>Yes. The majority of the SOE board is independent of government and extractive companies, with experience in extractive industries. Selection of board members is transparent and follows pre-defined rules. The SOC publishes information about the rules governing decision-making by the board of directors.</t>
  </si>
  <si>
    <t>Yes. The legislature receives information on the state-owned entreprises and legislators actively oversee compliance with relevant rules. There is an active parliamentary select committee or equivalent specialized body of legislators who regularly review SOE performance. They have criticized the executive and/or the SOE and sought correction when they identify misdeanors.</t>
  </si>
  <si>
    <t>Partial. The legislature receives information on the state-owned enterprises and legislators actively oversee compliance with relevant rules. There is an active parliamentary select committee or equivalent specialized body of legislators who regularly review SOE performance. They have not criticized the executive and/or the SOE and sought correction when they identify misdeanors.</t>
  </si>
  <si>
    <t>The legislature receives little information about the SOE and has not designated a group to oversee performance. It has made some critique when it suspects misdemeanors.</t>
  </si>
  <si>
    <t>No. The legislature does not oversee SOE performance.</t>
  </si>
  <si>
    <t>Yes. Funding structure (whether budget allocation or revenue retention) is stated in legislation with details contained in legislation or regulation sufficient to understand how much funding it receives given information on revenues received by companies and its own operations.</t>
  </si>
  <si>
    <t>Partial. Funding structure is stated in legislation but with no details.</t>
  </si>
  <si>
    <t>No. There are no rules determining how the SOE is funded.</t>
  </si>
  <si>
    <t>No. There appears to be substantive funds going missing between the stages of company payments (in cash or in kind) to the SOE and payments received by the national treasury.</t>
  </si>
  <si>
    <t>If the SOE is funded by government allocation, does the government allocate funds on a timely basis?</t>
  </si>
  <si>
    <t>Yes. The government provides funding for capital and operational costs of the SOE (however agreed) on a timely basis.</t>
  </si>
  <si>
    <t>Partial. These are audited but not to international standards by an independent auditor.</t>
  </si>
  <si>
    <t>Partial. These are not audited.</t>
  </si>
  <si>
    <t>Does the SOE publish comprehensive data on its involvement in resource extraction?</t>
  </si>
  <si>
    <t>Yes. This includes booked reserves, production volumes, prices, value of sales, as well as cost data for both production and exploration by the SOE</t>
  </si>
  <si>
    <t>Yes. This includes reserves, production volumes, prices, value of sales, but not cost data.</t>
  </si>
  <si>
    <t>It only publishes production related data but not reserves or costs.</t>
  </si>
  <si>
    <t>Yes. This includes project-level information and detailed breakdown of revenue streams.</t>
  </si>
  <si>
    <t>Yes. Detailed breakdown of revenue streams but no project-level information.</t>
  </si>
  <si>
    <t>Yes, within a year of completion of financial year</t>
  </si>
  <si>
    <t>Does the SOE publish machine-readable information on its involvement in resource extraction?</t>
  </si>
  <si>
    <t>Not machine-readable</t>
  </si>
  <si>
    <t>No fiscal policy targets take into account resource revenues.</t>
  </si>
  <si>
    <t>Fiscal rule was adhered to in last 5 years</t>
  </si>
  <si>
    <t>Fiscal rule was broken in last 5 years, detailed justification was provided, and further action was taken.</t>
  </si>
  <si>
    <t>Fiscal rule was broken in last 5 years, justification was provided, but no further action was taken.</t>
  </si>
  <si>
    <t>Fiscal rule was not adhered to at least once in last 5 years with no justification.</t>
  </si>
  <si>
    <t xml:space="preserve">Does the government include resource-related assets and liabilities in its public sector balance or overall balance of general government in reports to the legislature? </t>
  </si>
  <si>
    <t xml:space="preserve">Yes. The government publishes the public sector balance, which includes the SOC financial balance (its assets and liabilities) and the fund financial balance (its assets and liabilities). This also includes any borrowing against or pledging of specific resource revenue streams. </t>
  </si>
  <si>
    <t>Yes. There is yearly reporting on budget and actual for detailed revenue items (tax type) and expenditure category (wages, capital expenditure, etc.).</t>
  </si>
  <si>
    <t>No breakdown</t>
  </si>
  <si>
    <t>Is data to monitor attainment of fiscal targets disclosed by the Ministry of Finance machine-readable?</t>
  </si>
  <si>
    <t>No government report on performance against fiscal targets.</t>
  </si>
  <si>
    <t>Yes. All the assumptions and information used to calculate adherence to the fiscal rule are publicly available and included in the national budget. This includes annual and medium-term extractive resource price and production estimates.</t>
  </si>
  <si>
    <t>No. The assumptions and information used to calculate adherence to the fiscal rule are not publicly available and not included in the national budget.</t>
  </si>
  <si>
    <t>Not applicable. No fiscal rule. (Explain in "comments" box.)</t>
  </si>
  <si>
    <t xml:space="preserve">Yes. There is a detailed yearly review including explanation of deviation, conducted by an independent oversight committee </t>
  </si>
  <si>
    <t>Yes. There is a detailed yearly review including explanation of deviation conducted by the legislature.</t>
  </si>
  <si>
    <t>Yes. There is a detailed yearly review including explanation of deviation conducted by ministry of finance.</t>
  </si>
  <si>
    <t>No. The central government does not publish data on transfers of resource-related revenues to subnational governments.</t>
  </si>
  <si>
    <t xml:space="preserve">Does the central government publish data on transfers of resource-related revenues to specific subnational governments and other subnational recipients, rather than as an aggregate amount to all subnational authorities? </t>
  </si>
  <si>
    <t>Yes. The central government publishes a detailed breakdown of the transfers of resource-related revenues to subnational governments for each recipient.</t>
  </si>
  <si>
    <t>Partial. The central government publishes a breakdown of each type of transfer, but does not disaggregate by recipient.</t>
  </si>
  <si>
    <t>No. There is no quarterly reporting.</t>
  </si>
  <si>
    <t>No . The central government does not publish data on transfers of resource-related revenues to subnational governments.</t>
  </si>
  <si>
    <t xml:space="preserve">Does the central government publish machine-readable data on transfers of resource related revenues to subnational governments? </t>
  </si>
  <si>
    <t>Yes. machine-readable.</t>
  </si>
  <si>
    <t>No. Subnational governments do not publish information on resource revenue payments received.</t>
  </si>
  <si>
    <t>Do subnational governments publish timely data on all revenues received?</t>
  </si>
  <si>
    <t>Do subnational governments publish machine-readable data on all revenues received?</t>
  </si>
  <si>
    <t>Yes, machine-readable</t>
  </si>
  <si>
    <t>Yes. The objectives of the fund are set in the law, and there are specific clauses to prohibit using funds for other purposes (i.e., spending off-budget, invest in high risk assets)</t>
  </si>
  <si>
    <t>Yes. The objectives of the fund are clear but are either not set in the law or don`t have any clauses prohibiting using funds for other purposes.</t>
  </si>
  <si>
    <t>No clear objectives</t>
  </si>
  <si>
    <t>Yes. There are clear investment rules, covering allocation between asset types, maximum risk (for example based on credit ratings), and clear rule or prohibition on investing domestically.</t>
  </si>
  <si>
    <t>Some investment rules, but do not cover all of these aspects: allocation between asset types, maximum risk (for example based on credit ratings), and clear rule or prohibition on investing domestically.</t>
  </si>
  <si>
    <t>No investment rule for the fund</t>
  </si>
  <si>
    <t>Yes, always</t>
  </si>
  <si>
    <t>No. the fund spends directly on domestic projects and other channels with no connection to the national budget</t>
  </si>
  <si>
    <t>No. There is no data published on the fund’s assets, transactions and investments.</t>
  </si>
  <si>
    <t xml:space="preserve">Does the fund management or authority in charge of the fund publish machine-readable data on its assets, transactions and investments? </t>
  </si>
  <si>
    <t>No. Data on debt stock or debt issued is not available.</t>
  </si>
  <si>
    <t>Yes. There is disaggregated data on debt stock and debt issued published by government. Detailed disaggregation would show stock and new issue of domestic vs. foreign debt, maturity (3 months to 5 years), fixed or variable interest.</t>
  </si>
  <si>
    <t>Data on debt is not diaggregated.</t>
  </si>
  <si>
    <t>Is machine-readable data on government debt disclosed?</t>
  </si>
  <si>
    <t xml:space="preserve">The country does not have a credit rating from a major agency, but staff reports from the IMF based on article IV consultation and surveillance are disclosed to the public. </t>
  </si>
  <si>
    <t>There is no capacitated external agency monitoring debt stock outside government.</t>
  </si>
  <si>
    <t>Key fiscal and budget information produced and distributed to the public (e.g., citizens budget, or disseminated in libraries, newspapers, online user-friendly website, etc.).</t>
  </si>
  <si>
    <t>Fiscal and budget information is only available to the public through accessing the main budget document (which is often hundreds of pages and hard to interpret).</t>
  </si>
  <si>
    <t>Are projections of future expected revenues from extractive industries and its implications on the government budget produced by the ministry of finance?</t>
  </si>
  <si>
    <t>Yes. These are detailed and include assumptions and multiple scenarios on production projections or commodity prices. They describe revenues and the proportion of future revenues expected to come from extractive industries as well as impact on budget balance.</t>
  </si>
  <si>
    <t>Yes. but these do not include detailed assumptions and multiple scenarios. They describe revenues and the proportion of future fiscal revenues expected to come from extractive industries as well as impact on budget balance.</t>
  </si>
  <si>
    <t>Yes. There is a projection of commodity revenues, but there is no detailed assessment.</t>
  </si>
  <si>
    <t>No publicly available projection</t>
  </si>
  <si>
    <t>Not applicable. (This would only be for countries that do not participate in EITI.)</t>
  </si>
  <si>
    <t>Information on either reserves, volume or value of production of key commodities is not available; although some of this information is avialable.</t>
  </si>
  <si>
    <t>No information on either reserves, volume and value of production/export of key commodities is available.</t>
  </si>
  <si>
    <t>Does the central government publish comprehensive information on transfers of resource related revenues to subnational governments?</t>
  </si>
  <si>
    <t>Does the fund management or authority in charge of the fund publish comprehensive information on its assets, transactions and investments?</t>
  </si>
  <si>
    <t>Are there guidelines for grievance, dispute and conflict resolution, including the establishments of the office of an Ombudsman (or equivalent)?</t>
  </si>
  <si>
    <t>AG comment</t>
  </si>
  <si>
    <t>Agree. Delete.</t>
  </si>
  <si>
    <t>source of info?</t>
  </si>
  <si>
    <t xml:space="preserve">I don't know what capital accounting is. If I'm at all representative, it might be worth finding a different term? Production and reserves? </t>
  </si>
  <si>
    <t>need to explain disaggregation. By license?</t>
  </si>
  <si>
    <t>Fund question about this should be in Oversight component. Need one for SOEs too, yes?</t>
  </si>
  <si>
    <t xml:space="preserve">Would any country receive a Yes here? Seems like too high and too specific bar to hold countries too. How common is this practice? Equally applicable to petroleum and mining? Can we drill down to the essence of what you're getting at here? </t>
  </si>
  <si>
    <t>Question seems ok but several concerns with the answers. Has to be specified in law to get a Yes? Often criteria are in bid round regs, which seems ok. Are onerous explusion laws really a problem? Seems like discretionary awards to unqualified companies is really the more common bad practice. Answers require editing -- several double negatives and inconsistencies</t>
  </si>
  <si>
    <t>need to tweak answers to clarify this is about de jure rules, not practice</t>
  </si>
  <si>
    <t>is this rather a reporting practice? Or is it about what rule is on the books.</t>
  </si>
  <si>
    <t>to bidders or to the public?</t>
  </si>
  <si>
    <t>Interesting. Some similar 'de facto' questions are found in the Legal component, e.g. on Funds. Need to be consistent.</t>
  </si>
  <si>
    <t>No A score?</t>
  </si>
  <si>
    <t>Independent like a regulator? Or like the legislature? Underspecified</t>
  </si>
  <si>
    <t>interested to hear from Patrick how standard these typically are, or do they more often apper in the contract</t>
  </si>
  <si>
    <t>Should these 2 questions be merged like this? Not sure myself</t>
  </si>
  <si>
    <t>tricky if these occur in contracts</t>
  </si>
  <si>
    <t>"Are there…" (not is).  Again is the dislcosure of these regulations the same question as their existence? I'm not sure I understand this question.</t>
  </si>
  <si>
    <t xml:space="preserve">Could add disaggregation to the scale of scores. Need to anticipate the US situation where it applies to foreign govts only. Which are we talking about here - payments to all govts or to the country's govt? </t>
  </si>
  <si>
    <t>Just taxes, or other payments included here (royalties, prod share, dividends, fees…). From looking through the questions, it seems like this is all revenue streams, and in such case there needs to be questions that account for different disclosure practices across them.  Also need to make clear this is a disclosure, not the data the govt has on hand</t>
  </si>
  <si>
    <t>clarify</t>
  </si>
  <si>
    <t>this seems like an EITI question in disguise since reconciliation is not standard practice for disclosures. Keep?</t>
  </si>
  <si>
    <t>clarity of question, it's about auditing?</t>
  </si>
  <si>
    <t>anything on regularity and quality of auditing?</t>
  </si>
  <si>
    <t>what does this refer to? I just may be ignorant of this type of thing. Is it extractive-specific?</t>
  </si>
  <si>
    <t>again, need consistency about whether social is included</t>
  </si>
  <si>
    <t>any overlap between this and  question 82?  Also previous questions talk only about EIAs not Social</t>
  </si>
  <si>
    <t>??</t>
  </si>
  <si>
    <t>does question match the indicator?</t>
  </si>
  <si>
    <t>need full range of answers. Is this aboutregulatory capacity?</t>
  </si>
  <si>
    <t>how standard are these across the industries?</t>
  </si>
  <si>
    <t>patrick can help reword</t>
  </si>
  <si>
    <t>and/or?</t>
  </si>
  <si>
    <t xml:space="preserve">projects and entities? </t>
  </si>
  <si>
    <t>Audit should be separate question from company reporting</t>
  </si>
  <si>
    <t xml:space="preserve">could be combined w 127, or more clearly distinct. Often 'companies' or dedicated consortia are set up to do a particular project so the distinction isnt always that great </t>
  </si>
  <si>
    <t>will need to define QFAs</t>
  </si>
  <si>
    <t>publish the names of its …</t>
  </si>
  <si>
    <t>structure' prob not right word</t>
  </si>
  <si>
    <t xml:space="preserve">This is not only relevant when SOE funded from budget. Perhaps rather: Does the SOE remit the correct amount of revenues [not just sales revenues] to the treasury on time? </t>
  </si>
  <si>
    <t>Need a separate question on the value of the in-kind revenues received, I think, but want to think about it. Will review SOE questions later</t>
  </si>
  <si>
    <t>involvement.  Overlap w other questions? Cost data seems odd/unlikely</t>
  </si>
  <si>
    <t>use disaggregated or granular throughout.</t>
  </si>
  <si>
    <t>would like to revisit trading question after next round of revisions</t>
  </si>
  <si>
    <t>needs some work…'use of revenues' is perhaps misleading</t>
  </si>
  <si>
    <t xml:space="preserve">intreresting that this and the fund topics have 'de facto' questions, but other topics (SOE financing, license allocations, standardization of fiscal terms) do not. What was the decision made on this? </t>
  </si>
  <si>
    <t>approval of extrabudgetary spending is outside scope of the question?</t>
  </si>
  <si>
    <t>specific revenues in question to distinguish from spending</t>
  </si>
  <si>
    <t>reword Q</t>
  </si>
  <si>
    <t>?</t>
  </si>
  <si>
    <t xml:space="preserve">is the. I wonder if it is more effective ask about the data explicitly (price, prod, etc.)? </t>
  </si>
  <si>
    <t>does this happen in a lot of countries?</t>
  </si>
  <si>
    <t>could be partial</t>
  </si>
  <si>
    <t>overlap? Don’t understand distinction w 165</t>
  </si>
  <si>
    <t>both won't be applicable in all cases - do various answers work for places where only one type of payment is present?</t>
  </si>
  <si>
    <t>need to account for variation across SN govts</t>
  </si>
  <si>
    <t>DO all disclosure categories (fiscal, licenses, SN, etc.) have a quality question? Will it count as much as all the 'data' questions for each topic combined (i.e. it is its own indicator)? Maybe worth rethinking</t>
  </si>
  <si>
    <t>duplicate?</t>
  </si>
  <si>
    <t>will researchers be able to evaluate alignment?</t>
  </si>
  <si>
    <t>Oversight? Where are equivalent questions for regular govt officials and SOE officials?</t>
  </si>
  <si>
    <t xml:space="preserve">Are all our RP indicators of equal importance? </t>
  </si>
  <si>
    <t>seems like fiscal is being used 2 ways in the RP section. To me, it's not clear the distinction between these indicators and the ones on the public sector balance and macroecons, but sure Andrew, et al will review</t>
  </si>
  <si>
    <t xml:space="preserve">not so sure about this question. Definitely would seem to belong in a different component at the very least. </t>
  </si>
  <si>
    <t>answers should probably very by comprehensiveness of the disclosures (all, some, none) rather than form</t>
  </si>
  <si>
    <t>xxx</t>
  </si>
  <si>
    <t>Component</t>
  </si>
  <si>
    <t>Question number 1</t>
  </si>
  <si>
    <t>Yes. Licensing rules specify minimum pre-defined criteria for qualification of companies, and the process by which companies must meet these criteria before being eligible for a license.</t>
  </si>
  <si>
    <t>No. The licensing process or other laws limits participation of qualified companies based on discretionary rules.</t>
  </si>
  <si>
    <t>Are there clear and public regulations and guidance regarding the role of the tax authority and companies in the administration and collection of payments?</t>
  </si>
  <si>
    <t>Yes. Rules require public disclosure of company payments to government at a project by project level of disaggregation, and by tax type.</t>
  </si>
  <si>
    <t>Yes. Rules require public disclosure of company payments to government at a company level of disaggregation, not by tax type.</t>
  </si>
  <si>
    <t xml:space="preserve">Has government set clearly defined commercial and/or non-commercial roles for the SOE? </t>
  </si>
  <si>
    <t>Is the SOE's funding clearly defined in legislation?</t>
  </si>
  <si>
    <t>As part of its overall fiscal policy, the government sets a medium-to-long-term target for the current and capital spending  of revenue from natural resources or overall budget aggregates. This is a legal or constitutionally approved target with an enforceable compliance mechanism.</t>
  </si>
  <si>
    <t>As part of its overall fiscal policy, the government sets a medium-to-long-term target for the current and capital spending of revenue from natural resources or overall budget aggregates. This is based on a political agreement among all stakeholders and an executive decree.</t>
  </si>
  <si>
    <t>As part of its overall fiscal policy, the government sets an annual numerical target for the current and capital spending of revenue from natural
resources.</t>
  </si>
  <si>
    <t>Yes, the arrangements for resource revenue sharing between central and sub-national governments are defined by legislation, regulation or official guidance, and are clear and defined enough to allow calculation of the correct amount of revneue to be shared between government entities.</t>
  </si>
  <si>
    <t>Partial. Arrangements are defined in rules or official guidance, but are not clear or well defined.</t>
  </si>
  <si>
    <t>delete</t>
  </si>
  <si>
    <t>Yes. Officials disclose information about their financial interest in any extractive activities or projects.</t>
  </si>
  <si>
    <t>No. Officials do not disclose information about their financial interest in any extractive activities or projects.</t>
  </si>
  <si>
    <t xml:space="preserve">Do government officials (and affliated officials in SOES, savings fund managers and other official agencies) disclose information about their financial interests? </t>
  </si>
  <si>
    <t>Yes, all contracts covering all license areas allocated to companies are publically disclossed and readily available.</t>
  </si>
  <si>
    <t>No contracts are available.</t>
  </si>
  <si>
    <t>More than half of the known contracts are publically disclossed and readily available.</t>
  </si>
  <si>
    <t>Less than half of the known contracts are publically disclossed and readily available.</t>
  </si>
  <si>
    <t xml:space="preserve">Does the government publically disclose sufficient information on the licensing process before license allocation? </t>
  </si>
  <si>
    <t>Is tax payment data disclosed to the public comprehensive?</t>
  </si>
  <si>
    <t>Yes. The value of the tax base, tax payables, company payments to government authorities, units of production, and realized price are all disclosed, for all payment types.</t>
  </si>
  <si>
    <t>Partial. Multiple aspects of tax base, tax payables, payments, production, realized price are disclosed but not  Some but not all payment types are disclosed</t>
  </si>
  <si>
    <t xml:space="preserve">Do officials of the SOE disclose information about their financial interest in any oil, gas or mining projects and entities? </t>
  </si>
  <si>
    <t>Yes. Officials of the SOE disclose information about their financial interest in any extractive activities, projects or entities.</t>
  </si>
  <si>
    <t>No. Officials of the SOE do not disclose information about their financial interest in any extractive activities, projects or entities.</t>
  </si>
  <si>
    <t>Does the SOE publish the names of its Board of Directors?</t>
  </si>
  <si>
    <t>Yes. The SOE publishes the names of its current board of directors.</t>
  </si>
  <si>
    <t>No The SOE does not publish the names of its current board of directors.</t>
  </si>
  <si>
    <t xml:space="preserve">If there is a medium-term fiscal rule, is the information used to calculate adherence to the fiscal rule (e.g. oil or mineral price, resource revenue, benchmark price) publicly available and included in the national budget? </t>
  </si>
  <si>
    <t>Do subnational authorities publish comprehensive data  on all revenues received by central government and direct from company  where applicable?</t>
  </si>
  <si>
    <t>Do subnational governments publish disaggregated data  on all revenues received?</t>
  </si>
  <si>
    <t>Yes. All subnational governments publish a detailed breakdown of resource-related revenues including various taxes types, royalties, etc.</t>
  </si>
  <si>
    <t>Partial. Some subnational governments publish a detailed breakdown of resource-related revenues including various taxes types, royalties, etc.</t>
  </si>
  <si>
    <t>Yes. There is quarterly reporting within the next quarter from all subnational governments</t>
  </si>
  <si>
    <t>Yes. There is quarterly reporting within the next quarter from at least half of subnational governments</t>
  </si>
  <si>
    <t>No. There is quarterly reporting from less than half of subnational governments.</t>
  </si>
  <si>
    <t>Yes, there are machine-readable disclosures from all subnational governments.</t>
  </si>
  <si>
    <t>Yes, there are machine-readable disclosures from more than half of subnational governments.</t>
  </si>
  <si>
    <t>Yes, there are machine-readable disclosures from less than half of subnational governments.</t>
  </si>
  <si>
    <t>No. Subnational governments do not publish information on resource revenue payments received in machine readable format.</t>
  </si>
  <si>
    <t xml:space="preserve">Do government officials with a role in the oversight of the oil, gas or mining sector disclose information about their financial interest in comercial entreprises? </t>
  </si>
  <si>
    <t>Yes. All government officials with a role in the oversight of the oil, gas or mining sector disclose information about their financial interest in comercial entreprises.</t>
  </si>
  <si>
    <t>Partial. Some government officials with a role in the oversight of the oil, gas or mining sector disclose information about their financial interest in comercial entreprises.</t>
  </si>
  <si>
    <t>No. No government officials with a role in the oversight of the oil, gas or mining sector disclose information about their financial interest in comercial entreprises.</t>
  </si>
  <si>
    <t>Does an authority independent of the licensing authority verify the allocation of licenses?</t>
  </si>
  <si>
    <t>Partial. An independent authority is mandated to verify the allocation of licenses, but does not follow this mandate for every lincense allocation.</t>
  </si>
  <si>
    <t>Partial. An independent authority is mandated to verify the allocation of licenses, and fulfilss this mandate for every lincense allocation.</t>
  </si>
  <si>
    <t>No. No authority versifies the allocation of licenses.</t>
  </si>
  <si>
    <t>ML: reformulate the question - I always found it difficult to understand. Eg: Is there an audit of resource revenue? 
DM - have changed. But I also think we don’t need to describe what body does the audit.</t>
  </si>
  <si>
    <t>Are there regular audits of the tax authority and other similar organizations receiving and remitting payments from resource companies?</t>
  </si>
  <si>
    <t xml:space="preserve">Yes. A national audit office (or supreme audit institution) has authority and resources to review and conduct audits on the tax authority and other similar organizations </t>
  </si>
  <si>
    <t>A national audit office has authority to review and conduct audits on  tax authority and other similar organizations,  but does not conduct such audits regularly nor comprehensively.</t>
  </si>
  <si>
    <t>No. There are no audits or reviews of the  tax authority and other similar organizations.</t>
  </si>
  <si>
    <t>Is the SOE Board independent of government, empowered and professional, and selected in a transparent process guided by rules mandating the selection process?</t>
  </si>
  <si>
    <t>Partial. A majority of board members are independent of the government and the extractive companies, and the SOE publishes information about the rules governing decision-making by the board of directors.But selection of board members is not transparent.</t>
  </si>
  <si>
    <t>Partial. A minority of board members are independent,and the SOE publishes information about the rules governing decision-making by the board of directors.But selection of board members is not transparent.</t>
  </si>
  <si>
    <t>No. No Board members are independent of the government.</t>
  </si>
  <si>
    <t xml:space="preserve">Does the SOE remit the correct amount of tax revenues or sales revenues (where applicable) to the treasury on time? </t>
  </si>
  <si>
    <t>Yes. SOEs remit all appropriate payments (in cash or in kind) from operations to the national treasury.</t>
  </si>
  <si>
    <t>Partial. SOEs remit some revenues and is notnecessarily on a timely basis.</t>
  </si>
  <si>
    <t>Licensing process oversight</t>
  </si>
  <si>
    <t>Licensing process rules</t>
  </si>
  <si>
    <t>Licensing process disclosures</t>
  </si>
  <si>
    <t>Fiscal terms disclosure</t>
  </si>
  <si>
    <t>Fiscal policy oversight</t>
  </si>
  <si>
    <t>Fiscal payment disclosure rules</t>
  </si>
  <si>
    <t xml:space="preserve">Are all payments from companies remitted to the national treasury (except for amounts legally retained by state-owned companies) in accordance with the relevant rules? </t>
  </si>
  <si>
    <t>Tax administration</t>
  </si>
  <si>
    <t>Assessment of local environmental risks rules</t>
  </si>
  <si>
    <t>Environmental and social risk assessment</t>
  </si>
  <si>
    <t>ESIA disclosures</t>
  </si>
  <si>
    <t>ASM rules</t>
  </si>
  <si>
    <t>Clarity of SOE roles</t>
  </si>
  <si>
    <t>Financial interests of SOE employees</t>
  </si>
  <si>
    <t>SOE disclosures</t>
  </si>
  <si>
    <t>SOE oversight</t>
  </si>
  <si>
    <t>SOE funding</t>
  </si>
  <si>
    <t>Does the country have an official credit rating?</t>
  </si>
  <si>
    <t>EITI report use</t>
  </si>
  <si>
    <t>Is the country's EITI information used to inform policy debates and governance reform?</t>
  </si>
  <si>
    <t>I think really hard to answer - delet</t>
  </si>
  <si>
    <t xml:space="preserve">Does the legislature play an active role in overseeing licensing in the oil, gas and mining sector? </t>
  </si>
  <si>
    <t>Development plans</t>
  </si>
  <si>
    <t>Assessment of environmental and social risks rules</t>
  </si>
  <si>
    <t>Does the government disclose comprehensive data on the reserves, sales, exports of its extrative resources?</t>
  </si>
  <si>
    <t>Accounting for physical reserves and production</t>
  </si>
  <si>
    <t>Is tax payment data disaggregated at the level of payments from each project and payment type?</t>
  </si>
  <si>
    <t>Are environmental mitigation management plans for oil, gas and mining projects published prior to the award of any mineral rights or project implementation?</t>
  </si>
  <si>
    <t>Information may be disclosed outside the budget, but best practice is to refrain from extra budgetary activities.</t>
  </si>
  <si>
    <t>DM. Are the criteria correct here? The country gets marked down if it is not implementing the EITI??</t>
  </si>
  <si>
    <t>Number of indicators in a Component</t>
  </si>
  <si>
    <t>Question weight</t>
  </si>
  <si>
    <t>Yes. The fiscal code includes provisions such as "thin capitilization measures", "advanced pricing agreements", use of standardized prices to calculate sales. The fiscal code uses at least one of the OECD transfer pricing guidelines.</t>
  </si>
  <si>
    <t>Partial. The fiscal code includes some but not all provisions of thin capitilization measures", "advanced pricing agreements", use of standardized prices to calculate sales.</t>
  </si>
  <si>
    <t>Repetition of question, deleted</t>
  </si>
  <si>
    <t>Check which Govenrance component this should be in.</t>
  </si>
  <si>
    <t xml:space="preserve">If the SOC is involved with quasi-fiscal activities, such as payments for social services, public infrastructure, fuel subsidies and national debt servicing, does it publish comprehensive information about them? </t>
  </si>
  <si>
    <t>we have this in the general sense, I don’t think we need it specifically for SOE employees</t>
  </si>
  <si>
    <t>RGI/MGA/Pillar IV</t>
  </si>
  <si>
    <t>Indicators and weightings</t>
  </si>
  <si>
    <t>This sheet shows the Indicators by Governance Component, the number of questions in each Indicator, and the contribution of each Component, Indicator and Question towards the total scre for a country</t>
  </si>
  <si>
    <t>SHEET USED FOR INTERNAL CODING IGNORE</t>
  </si>
  <si>
    <t>How many questions are new, changed or the same from RGI 2013?</t>
  </si>
  <si>
    <t>Summary metrics</t>
  </si>
  <si>
    <t>How much do these changes impact the contribution to the overall score?</t>
  </si>
  <si>
    <t>x</t>
  </si>
  <si>
    <t>How many questions need further revision?</t>
  </si>
  <si>
    <t>Count of Needs revision</t>
  </si>
  <si>
    <t>COMMENTS</t>
  </si>
  <si>
    <t>Dma Comments</t>
  </si>
  <si>
    <t>AG: what if NOC doesn't play all the roles indicated in the answer?
This could be more easily answered as a legal structure question
I think this is an RGI 2013 Q</t>
  </si>
  <si>
    <t>Are  penalties for non-compliance with ESIAs (i.e., fines, suspension, and revocation for egregious violations) levied in practice?</t>
  </si>
  <si>
    <t>Does legislation include provisions that recognize and govern artisanal and small scale mining?</t>
  </si>
  <si>
    <t xml:space="preserve">If the country has a national savings fund, do the rules dictate that withdrawals from the fund go to the national budget rather than to a system of parallel spending? </t>
  </si>
  <si>
    <t xml:space="preserve">Is the SOE subject to the same legal terms as private companies? </t>
  </si>
  <si>
    <t>Yes. The SOE is subject to the same legal terms as private companies, particularly in regards to ownership and operation rules through relevant commercial codes (e.g. shareholdings); procurement processes based on open, transparent and competitive bidding; disclosure requirements; rules for engagement with citizens; and limiting social and environmental risk.</t>
  </si>
  <si>
    <t>The SOE is subject to some of the same legal terms as private companies, but is exempt from others.</t>
  </si>
  <si>
    <t>No. The SOE is not subject to the same legal terms as private companies.</t>
  </si>
  <si>
    <t xml:space="preserve">Is the beneficial ownership of oil, gas and mining companies or projects publicly disclosed? </t>
  </si>
  <si>
    <t>Does the SOE publish disaggregated data on its involvement in resource extraction?</t>
  </si>
  <si>
    <t>Does the SOE publish timely data on its involvement in resource extraction?</t>
  </si>
  <si>
    <t>This is too vague - suggest to delete</t>
  </si>
  <si>
    <t>Define "open license"</t>
  </si>
  <si>
    <t>This seems vague - can we be specific o what data we require?</t>
  </si>
  <si>
    <t>Does the official pubilcly-available register of licenses include data covering all licenses given to companies, and those licenses that are unassigned?</t>
  </si>
  <si>
    <t xml:space="preserve">Does the fund management or authority in charge of the fund publish disaggregated data on its assets, transactions and investments? </t>
  </si>
  <si>
    <t>Some disaggregated data is available either on assets, transactions or investments.</t>
  </si>
  <si>
    <t>No disaggregated data</t>
  </si>
  <si>
    <t>Data on debt is not comprehensive, as does not include SOEs or fund.</t>
  </si>
  <si>
    <t>Yes. There is comprehensive data on debt stock and debt issued published by government. This includes debt issued by the SOE or fund.</t>
  </si>
  <si>
    <t>How does new and old questions change the scores for each Indicator?</t>
  </si>
  <si>
    <t>JC comment</t>
  </si>
  <si>
    <t>Should it not be neutral (normalised mean) if not implementing (criteria C), and negative for D</t>
  </si>
  <si>
    <t>Confusing wording of criteria. Should it say review instead of "receive"? And is "on" the right word?</t>
  </si>
  <si>
    <t>How to measure? Would omit and not sure an indicator on EITI report use is very core to the RGI. DELETE</t>
  </si>
  <si>
    <t>Perhaps A could be something where there is a body that systematically review and revokes, above and beyond simply "there have been cases"</t>
  </si>
  <si>
    <t>Seems fixed</t>
  </si>
  <si>
    <t>Seems fixed. Criteria C should be "Yes"?</t>
  </si>
  <si>
    <t xml:space="preserve">Yes. </t>
  </si>
  <si>
    <t>D should be neutral score. Is there a question about data format of EITI reports? Maybe not necessary if we cover this in context of government data more generally</t>
  </si>
  <si>
    <t>Presume we ask reporting practice equialvent qwuestion on whether contracts actually disclosed?</t>
  </si>
  <si>
    <t>Which 2 questions be merged? I think tranparency of terms is somewhat different to minimising bid terms. Would support de-merging if that’s what just happened. Also m,odel contracts existing is one thing, but are they followed? Maybe run past Joe B?</t>
  </si>
  <si>
    <t>Think this should just be about paymnents to domestic gov. Too complicated to include foreign govs, but could add another question on listed companies. B ="and/or not by tax type?" And should it be payment type rather than tax type?</t>
  </si>
  <si>
    <t>C= "making calculations impossible". Also is it possible that such formula be required to exsist by law, but not themselves codified in law? How would be handle that?</t>
  </si>
  <si>
    <t>Need to define "readily available". Online is probably sufficient</t>
  </si>
  <si>
    <t>Think it’s a practice- doesn’t matter so much where or whether its required by law if done somewherte</t>
  </si>
  <si>
    <t>Indicator says fund spending but question is about fund saving/deposits</t>
  </si>
  <si>
    <t>Cvrtiera- could add "Yes" and "No" preffixes</t>
  </si>
  <si>
    <t>Seems like it should be deleted</t>
  </si>
  <si>
    <t>Maybe worth keeping for comparability. It’s a fairly easy question to answer I presume?</t>
  </si>
  <si>
    <t>Keep</t>
  </si>
  <si>
    <t>discretionary rules? Might need tightening what we mean and is there any room for medium critera/partial?</t>
  </si>
  <si>
    <t>maybe partial could include some cases or limited evidence of delays or stoppagees, but no clear if systematically applied</t>
  </si>
  <si>
    <t>masybe want to include notes that if its based on negotiation then unlikely to find this</t>
  </si>
  <si>
    <t>not obvious we want to combine them- from a efficiency point of view, full information prior is also important</t>
  </si>
  <si>
    <t>Check again IBP indicators for this- could be easy to tighten up- and def want something in here on budget disclosure</t>
  </si>
  <si>
    <t>Is it vital its specifically the MoF who do this? Probably, just seems incongruous as we rarely specify thye agency for other reporting practices</t>
  </si>
  <si>
    <t>Should not mark down if they don't have this- may not have any indigenous people for example</t>
  </si>
  <si>
    <t>http://opendatatoolkit.worldbank.org/en/essentials.html</t>
  </si>
  <si>
    <t>Need to carefully weight these three- the first question probably more important that two follow up questions.</t>
  </si>
  <si>
    <t>Better to add "other electronic formatrs" after excel. Things like CSV and JSON preferable to excel as they are non-proprietary</t>
  </si>
  <si>
    <t>Might want to elaborate machine readable files= excel, csv etc.</t>
  </si>
  <si>
    <t>maybe expand to elaborate the tax payment data published publicly. Althougn should be obvious from flow of questions</t>
  </si>
  <si>
    <t>Specifically the amouints of tyhose transfers? Also is it freely available? Sometime stats officie have it, but costs money to view</t>
  </si>
  <si>
    <t>will need to guide thew researcher how to verify no company payments due to subnational gov in some regimes. In others, land taxes and royalties etc might be due</t>
  </si>
  <si>
    <t>Partial. Rules covers contracts signed after rule is enacted.</t>
  </si>
  <si>
    <t>Yes. Rule covers contracts already signed and those signed after the rule is enacted.</t>
  </si>
  <si>
    <t>No. There is no rule mandated contract disclosure</t>
  </si>
  <si>
    <t>A=  add " There are examples of successful FOI requests relevant to the extractive sector", B= add "There are examples of successful FOI requests in other sectors, but not directly related to the extractives sector"
Also assume there is a question on whether there is a law- otherwise could be critera C- a law, but no evidence of success application opf the law</t>
  </si>
  <si>
    <t>NRGI reviewer</t>
  </si>
  <si>
    <t>Erica</t>
  </si>
  <si>
    <t>Amir</t>
  </si>
  <si>
    <t>Sandy</t>
  </si>
  <si>
    <t>Sam Bekoe</t>
  </si>
  <si>
    <t>Patrick</t>
  </si>
  <si>
    <t>Varsha</t>
  </si>
  <si>
    <t>Andrew</t>
  </si>
  <si>
    <t>Legal structure</t>
  </si>
  <si>
    <t>Previous indicator</t>
  </si>
  <si>
    <t>Environmental and social assessment rules</t>
  </si>
  <si>
    <t>Policy issues (NRC precept)</t>
  </si>
  <si>
    <t>High level accountability practices (2)</t>
  </si>
  <si>
    <t>Exploration and licensing (3)</t>
  </si>
  <si>
    <t>Taxation (4)</t>
  </si>
  <si>
    <t>Local environmental and social (5)</t>
  </si>
  <si>
    <t>State-owned enterprises (6)</t>
  </si>
  <si>
    <t>Revenue allocation (7)</t>
  </si>
  <si>
    <t>Revenue volatility management (8)</t>
  </si>
  <si>
    <t>Capacity</t>
  </si>
  <si>
    <t>High level institutional and legal structure (1)</t>
  </si>
  <si>
    <t>Public financial management (9)</t>
  </si>
  <si>
    <t>Private sector development and links to non-resource economy (10)</t>
  </si>
  <si>
    <t>"Weight of component" is hard coded and can be varied</t>
  </si>
  <si>
    <t>Weight of  Component</t>
  </si>
  <si>
    <t>Weight of Indicator</t>
  </si>
  <si>
    <t>Weight of each Question in Indicator</t>
  </si>
  <si>
    <t>Number of questions</t>
  </si>
  <si>
    <t xml:space="preserve">Subnational transfer rules </t>
  </si>
  <si>
    <t>Fiscal rule accountability</t>
  </si>
  <si>
    <t>Macroeconomic framework data</t>
  </si>
  <si>
    <t>Environmental and social impact assessment</t>
  </si>
  <si>
    <t>Government debt data</t>
  </si>
  <si>
    <t>Tax authority accountability</t>
  </si>
  <si>
    <t>Government debt oversight</t>
  </si>
  <si>
    <t>Officials financial interest disclosure</t>
  </si>
  <si>
    <t>Subnational transfer rules</t>
  </si>
  <si>
    <t>Reserves and production accounting</t>
  </si>
  <si>
    <t>Fiscal rule reporting</t>
  </si>
  <si>
    <t>Data ownership rules</t>
  </si>
  <si>
    <t>Criterion B</t>
  </si>
  <si>
    <t>Criterion C</t>
  </si>
  <si>
    <t>Criterion D</t>
  </si>
  <si>
    <t>Contract Disclosure rule</t>
  </si>
  <si>
    <t>Fiscal terms disclosure rule</t>
  </si>
  <si>
    <t>Licensing process</t>
  </si>
  <si>
    <t>Environmental and social impact assessment rules</t>
  </si>
  <si>
    <t>SOE funding rule</t>
  </si>
  <si>
    <t>Fund rules</t>
  </si>
  <si>
    <t>Macro-fiscal rule adherance</t>
  </si>
  <si>
    <t>Fund reports</t>
  </si>
  <si>
    <t>Governance Component</t>
  </si>
  <si>
    <t>De Jure</t>
  </si>
  <si>
    <t>De Facto</t>
  </si>
  <si>
    <t>Total</t>
  </si>
  <si>
    <t>Mapping:
External</t>
  </si>
  <si>
    <t>What is the fiscal system for mineral resources?</t>
  </si>
  <si>
    <t>A technical agency or regulator.</t>
  </si>
  <si>
    <t>The ministry of the extractive sector.</t>
  </si>
  <si>
    <t>Criterion A
(=1/1 points)</t>
  </si>
  <si>
    <t>Criterion E
(=0/1 points)</t>
  </si>
  <si>
    <t>Yes, under law.</t>
  </si>
  <si>
    <t>Yes, under a publicly documented policy.</t>
  </si>
  <si>
    <t>Not applicable/Other.</t>
  </si>
  <si>
    <t>Yes.</t>
  </si>
  <si>
    <t>No.</t>
  </si>
  <si>
    <t>The government does not publicly disclose this data.</t>
  </si>
  <si>
    <t>No, under neither.</t>
  </si>
  <si>
    <t>Yes, with no known exceptions.</t>
  </si>
  <si>
    <t xml:space="preserve">Is the country EITI-compliant? </t>
  </si>
  <si>
    <t>No, the country is an EITI candidate.</t>
  </si>
  <si>
    <t>Is the data contained in the country's most recent EITI report timely?</t>
  </si>
  <si>
    <r>
      <t xml:space="preserve">The data is available </t>
    </r>
    <r>
      <rPr>
        <sz val="10"/>
        <color rgb="FFC55A11"/>
        <rFont val="Arial"/>
        <family val="2"/>
      </rPr>
      <t>via an API that is accompanied by a landing page and associated documentation.</t>
    </r>
  </si>
  <si>
    <t>Yes, online.</t>
  </si>
  <si>
    <t>No such registry exists.</t>
  </si>
  <si>
    <t>No such portal exists.</t>
  </si>
  <si>
    <t>Yes, in the aggregate.</t>
  </si>
  <si>
    <t>Yes, at the project-level.</t>
  </si>
  <si>
    <t>Yes, for the fiscal year covered by the report.</t>
  </si>
  <si>
    <t>Yes, for the fiscal year prior to that covered by the report.</t>
  </si>
  <si>
    <t>Yes, for a fiscal year more than one year prior to that covered by the report.</t>
  </si>
  <si>
    <t>Yes, for each sale.</t>
  </si>
  <si>
    <t>Is the government's adherence to the fiscal rule subject to a periodic external audit?</t>
  </si>
  <si>
    <t>No, the government does not publicly disclose such projections.</t>
  </si>
  <si>
    <t>No, the government does not publicly disclose this information.</t>
  </si>
  <si>
    <t>Yes, for each subnational government.</t>
  </si>
  <si>
    <t>No, the central government does not publicly disclose this information.</t>
  </si>
  <si>
    <t>Is the natural resource fund required to produce annual financial reports?</t>
  </si>
  <si>
    <t>Is the natural resource required to publicly disclose these reports?</t>
  </si>
  <si>
    <t>The SOE is funded by budget allocation.</t>
  </si>
  <si>
    <t>The government has no ownership of extractive sector companies.</t>
  </si>
  <si>
    <t>Through export sales, the majority of which are via contracts with commodity traders.</t>
  </si>
  <si>
    <t>Through sales to domestic refineries.</t>
  </si>
  <si>
    <t>Companies sign service contracts that stipulate a fee for services delivered to the government.</t>
  </si>
  <si>
    <t>Context</t>
  </si>
  <si>
    <t>Criterion F
(N/A)</t>
  </si>
  <si>
    <t>PRECEPT 6: NATIONALLY-OWNED RESOURCE COMPANIES</t>
  </si>
  <si>
    <t>Pending.</t>
  </si>
  <si>
    <t>Scored</t>
  </si>
  <si>
    <t>The constitution and/or national laws grant ownership of all extractive resources to the state.</t>
  </si>
  <si>
    <t>The constitution and/or national laws grant ownership of extractive resources to local communities (including indigenous groups).</t>
  </si>
  <si>
    <t>Oversight and Compliance</t>
  </si>
  <si>
    <t xml:space="preserve">De Facto
</t>
  </si>
  <si>
    <t xml:space="preserve">De Facto
</t>
  </si>
  <si>
    <t>Legal and Regulatory Structure</t>
  </si>
  <si>
    <t>Reporting and Disclosure Practices</t>
  </si>
  <si>
    <t>Shadow</t>
  </si>
  <si>
    <t>Mapping to RGI 2013:
Perfect or Imperfect Comparability</t>
  </si>
  <si>
    <t>Mapping to RGI 2013:
Question Number</t>
  </si>
  <si>
    <t>Mapping to RGI 2013:
Question Wording</t>
  </si>
  <si>
    <t>Mapping to RGI 2013:
Response Categories</t>
  </si>
  <si>
    <t>RGI2013.20.a</t>
  </si>
  <si>
    <t>Does the Ministry of XX publish periodical information on some or all of the information on revenue generation presented in the table below (in reports or statistical databases): reserves?</t>
  </si>
  <si>
    <t>A: Reporting year and at least one year prior
B: Reporting year only
C: Historical data only
D: Information not published
E: Not applicable</t>
  </si>
  <si>
    <t>Imperfect Comparability</t>
  </si>
  <si>
    <t>RGI2013.20.b</t>
  </si>
  <si>
    <t>Does the Ministry of XX publish periodical information on some or all of the information on revenue generation presented in the table below (in reports or statistical databases): production volumes?</t>
  </si>
  <si>
    <t>RGI2013.20.d</t>
  </si>
  <si>
    <t>Does the Ministry of XX publish periodical information on some or all of the information on revenue generation presented in the table below (in reports or statistical databases): value of resource exports?</t>
  </si>
  <si>
    <t>RGI2013.7</t>
  </si>
  <si>
    <t>Are all contracts, agreements, or negotiated terms for exploration and production, regardless of the way they are granted, disclosed to the public?</t>
  </si>
  <si>
    <t>A. Yes, all valid or approved contracts are published in full.
B. Yes. The majority of contracts are published in full but there are some projects, contracts or licenses that have not been published.
C. Some contracts are published but there are no clear rules for publishing and this remains rare.
D. No. Contracts are not published.
E. Not applicable/Other. (Please explain.)</t>
  </si>
  <si>
    <t>Perfect Comparability</t>
  </si>
  <si>
    <t>RGI2013.32</t>
  </si>
  <si>
    <t>Is this country an EITI candidate or compliant country?</t>
  </si>
  <si>
    <t>A. The country is a validated (compliant) country.
B. The country has published an EITI report.
C. The country is a candidate country or expressed public commitment to implement EITI.
D. The country is not implementing the EITI or expressed interest to implement this initiative.
E. Not applicable/Other. (Please explain.)</t>
  </si>
  <si>
    <t>RGI2013.28</t>
  </si>
  <si>
    <t>Are government officials with a role in the oversight of the oil, gas, or mining sector required to disclose information about their financial interest in any extractive activity or projects?</t>
  </si>
  <si>
    <t>A. Yes. Government officials with a role in the oversight of oil, gas or mining sectors are required to disclose information about their participation in extractive activities or projects.
B. No. Government officials are not required to disclose this kind of information.
C. Not applicable/Other. (Please explain.)</t>
  </si>
  <si>
    <t>RGI2013.6.a</t>
  </si>
  <si>
    <t>What information does the government publish on the licensing process before negotiations?</t>
  </si>
  <si>
    <t>A. Licensing process is specified by legislation or by the government in advance of bid for licenses or contracts. Information on licensing process includes the contract terms for licenses (duration, royalties, tax obligations), the geographic scope of the blocks and a complete description of the procedure for awarding a license is provided (including bidder qualification procedures and auction rules in case of auction rounds or rules for contacting the licensing authority in case of negotiated process).
B. Licensing process is specified by legislation or by the government but some essential information (described in full in answer a.) is missing (please explain) and/or information is not available in advance of bid for licenses or contracts.
C. Licensing process is specified by legislation or by the government but scant information is
13
actually available.
d. There is no information about the licensing process before bid for licenses or contracts.
E. Not applicable/Other. (Please explain.)</t>
  </si>
  <si>
    <t>RGI2013.6.b</t>
  </si>
  <si>
    <t>What information does the government publish on the licensing process after negotiations?</t>
  </si>
  <si>
    <t>A. The government publishes extensive information after negotiations, including results from auction rounds such as bids received, winning bids and information on final contract awards and blocks licensed, as well as the actual terms after auction or negotiations (duration, royalties and tax obligations), or the main negotiated terms, winning bidding variables and/or production sharing rules. The licensing authority publishes reports with information about its activities to the public.
B. The government and/or the licensing authority publishes information about the licensing process after negotiations but some essential information (described in full in answer a.) is missing (please explain).
C. The government publishes scant information on the licensing process after negotiations.
D. There is no information about the licensing process after negotiations.
E. Not applicable/Other. (Please explain.)</t>
  </si>
  <si>
    <t>RGI2013.15</t>
  </si>
  <si>
    <t>A. Yes. In case there is an option to appeal licensing decisions, the process is intended to follow due process and to protect third party rights.
B. No. In the past there have been examples of political influence or economic interest leading to changes in licensing decisions and modifications to terms can occur without following due process or to benefit political interests.
C. Not applicable/other. (Please explain.)</t>
  </si>
  <si>
    <t>RGI2013.14</t>
  </si>
  <si>
    <t>Does the legislative branch have any oversight role regarding contracts and licenses in the oil, gas, and mining sector?</t>
  </si>
  <si>
    <t>A. The legislative branch receives regular reports on the award of contracts and licenses in the extractive sector and parliamentarians actively oversee compliance with relevant legislation and regulation.
B. The legislative branch receives regular reports on the award of contracts and licenses in the extractive sector but there is no evidence that parliamentarians actively oversee compliance with relevant legislation and regulation.
C. The legislative branch receives irregular and/or incomplete reports on award of contracts and licenses, which limits the oversight role of the legislative.
D. The legislative branch does not receive information on the award of contracts and licenses in the extractive sector, which excludes the legislative of having an oversight role.
E. Not applicable/Other. (Please explain.)</t>
  </si>
  <si>
    <t>RGI2013.20.j1-j9</t>
  </si>
  <si>
    <t>Does the Ministry of Finance publish periodical information on some or all of the information on revenue generation presented in the table below (in reports or statistical databases):
---Production streams value?
---Government's share in PSC?
---Royalties?
---Special taxes?
---Dividends?
---Bonuses?
---License feels?
---Acreage fees?
---Other?</t>
  </si>
  <si>
    <t>RGI2013.29</t>
  </si>
  <si>
    <t>A. Yes. A national audit office (or supreme audit institution) has authority and resources to review and conduct audits on use and disbursement of resource revenue to establish that internal controls are adequate and provide assurances of integrity of public funds and sound financial management.
B. A national audit office has authority to review and conduct audits on use and disbursement of resource revenue to establish that internal controls are adequate and provide assurances of integrity of public funds and sound financial management, but often lacks the resources to do so adequately.
C. There is no national audit office, but an independent external auditor, or a Parliamentary committee, has authority to review or conduct audits over use and disbursement of resource revenue to establish that internal controls are adequate.
D. No. There is no procedure to review internal controls.
E. Not applicable/Other. (Please explain.)</t>
  </si>
  <si>
    <t>RGI2013.8a, RGI2013.8c</t>
  </si>
  <si>
    <t>8.a: Does legislation require that mining, gas and oil development projects prepare an environmental impact assessment prior to the award of any mineral rights or project implementation?
8.c Does legislation require that mining, gas and oil development projects prepare a social impact assessment?</t>
  </si>
  <si>
    <t>A. Yes. Legislation requires elaboration of an environmental impact assessment prior to the award of any mineral rights or project implementation.
B. No. Legislation does not require preparation of an environmental impact assessment for mining, gas and oil projects.
C. Not applicable/Other. (Please explain.)
A. Yes. Legislation requires elaboration of a social impact assessment, prior to the award of any mineral rights or project implementation.
B. No. Legislation does not require preparation of a social impact assessment for new mining, gas and oil projects.
C. Not applicable/Other. (Please explain.)</t>
  </si>
  <si>
    <t>RGI2013.8.b, RGI2013.8.d</t>
  </si>
  <si>
    <t>8.b: Are environmental impact assessments for oil, gas and mining projects published by the authority in charge of regulating the sector and is there a consultation process?
8.d: Are social impact assessments for oil, gas and mining projects published and is there a consultation process?</t>
  </si>
  <si>
    <t>A. Yes. Environmental impact assessments for oil, gas and mining projects are made available for stakeholder review and consultation prior to the award of any mineral rights or project implementation and are published by the relevant authority.
B. Yes. Environmental impact assessments for oil, gas and mining projects are public and made available for stakeholder review but there is no consultation process prior to awarding of mineral rights or project implementation.
C. Yes. Environmental impact assessments for oil, gas and mining projects are published by the authority in charge of regulating the sector (or by other stakeholders such as companies), but only after approval by the relevant authority and not prior to award of mineral rights or project implementation.
D. No. Environmental impact assessments for oil, gas and mining projects are not published by the authority in charge of regulating the sector.
E. Not applicable/Other. (Please explain.)
A. Yes. Social impact assessments for oil, gas and mining projects are made available for stakeholder review and a consultation process required prior to the award of any mineral right or project implementation.
B. Social impact assessments for oil, gas and mining projects are public and made available for stakeholder review but there is no consultation process prior to awarding of mineral rights or project implementation.
C. Yes. Social impact assessments for oil, gas and mining projects are published by the authority in charge of regulating the sector (or by other stakeholders such as companies), but only after approval by the relevant authority and not prior to award of mineral rights or project implementation.
D. No. Social impact assessments for oil, gas and mining projects are not published by the authority in charge of regulating the sector.
E. Not applicable/Other. (Please explain.)</t>
  </si>
  <si>
    <t>RGI2013.44</t>
  </si>
  <si>
    <t>Does the SOC have a legal obligation to publish financial reports?</t>
  </si>
  <si>
    <t>A. Yes. The SOC has a legal obligation to publish reports. (Legal obligation can be based on a transparency law that applies to state corporations, legislation that requires reporting to legislature or regulators, or on the SOC’s financial operations in financial markets that put it under the obligation to follow stock and exchange laws. Explain in comments section).
B. No. the SOC has no known legal obligation to publish reports.
C. Not applicable/Other. (Please explain.)</t>
  </si>
  <si>
    <t>RGI2013.37</t>
  </si>
  <si>
    <t>Does the SOC publish reports with information about its operations and subsidiaries?</t>
  </si>
  <si>
    <t>A. Yes. The SOC publishes reports of its operations and subsidiaries, including cash flow statements (i.e. balance sheet and profit and loss statements).
B. Yes. The SOC publishes reports of its operations and subsidiaries, which includes data on revenue, taxes paid and net income.
C. Yes. The SOC publishes information on operations and subsidiaries, which includes financial standing but without data on revenue, taxes paid and net income.
D. No. The SOC does not publish information about its operations or subsidiaries.
E. Not applicable/Other. (Please explain.)</t>
  </si>
  <si>
    <t>RGI2013.42</t>
  </si>
  <si>
    <t>If there are joint ventures, does the SOC (or government) publish information on its share of costs and revenues deriving from its equity participation in joint ventures?</t>
  </si>
  <si>
    <t>A. Yes. The government publishes information on the SOC’s share of costs and revenues deriving from its equity participation.
B. No. The government does not publish information on the SOC’s share of costs and revenues deriving from its equity participation.
C. Not applicable/Other. (Please explain.)</t>
  </si>
  <si>
    <t xml:space="preserve">Does the SOC publish reports with information about its operations and subsidiaries? </t>
  </si>
  <si>
    <t>A. Yes. The SOC publishes reports of its operations and subsidiaries, including cash flow statements (i.e. balance sheet and profit and loss statements).
B. Yes. The SOC publishes reports of its operations and subsidiaries, which includes data on revenue, taxes paid and net income.
C. Yes. The SOC publishes information on operations and subsidiaries, which includes financial standing but without data on revenue, taxes paid and net income.
E. No. The SOC does not publish information about its operations or subsidiaries.
E. Not applicable/Other. (Please explain.)</t>
  </si>
  <si>
    <t>RGI2013.43.a</t>
  </si>
  <si>
    <t>Is the SOC subject to annual audits conducted by an independent external auditor to ensure that the financial statements represent the financial position and performance of the company?</t>
  </si>
  <si>
    <t>A. Annual audits are conducted by an independent external auditor that reviews the SOC financial statements.
B. Audits are conducted by an independent external auditor that reviews the SOC financial statements. However, audits are not annual.
C. Audits are conducted to review the SOC financial statements. However, there is not enough information about the auditor or about its independence, and audits are not annual or timely.
D. There is no information about audits to review the SOC financial statements, about the auditor or about their periodicity.
E. Not applicable/Other. (Please explain.)</t>
  </si>
  <si>
    <t>RGI 2013.38.b</t>
  </si>
  <si>
    <t>Does the SOC publish some or all of the information on revenue generation presented in the table below (in reports or statistical databases): production volumes?</t>
  </si>
  <si>
    <t>RGI 2013.38.j1</t>
  </si>
  <si>
    <t>Does the SOC publish some or all of the information on revenue generation presented in the table below (in reports or statistical databases) production streams value?</t>
  </si>
  <si>
    <t>RGI2013.36</t>
  </si>
  <si>
    <t>Do the roles and responsibilities of the SOC include provision of subsidies or social expenditures (quasi-fiscal activities)?</t>
  </si>
  <si>
    <t>A. No. The SOC is not involved in quasi-fiscal activities.
B. Yes. The SOC includes among its roles quasi-fiscal activities.
C. Not applicable/Other. (Please explain.)</t>
  </si>
  <si>
    <t>RGI2013.36.i</t>
  </si>
  <si>
    <t>Does the SOC publish some or all of the information on revenue generation presented in the table below (in reports or statistical databases) quasi-fiscal activities?</t>
  </si>
  <si>
    <t>RGI2013.56.a</t>
  </si>
  <si>
    <t>A. Yes. The fund financial reports are audited by an independent auditor.
B. Yes. The fund financial reports are audited by an internal auditor.
C. Yes. The fund financial reports are audited, but there is not available information about the auditor.
D. No. The fund financial reports are not audited.
E. Not applicable/Other. (Please explain.)</t>
  </si>
  <si>
    <t xml:space="preserve">RGI2013.70
</t>
  </si>
  <si>
    <t xml:space="preserve">Are arrangements (including formulas and responsible institutions) for resource revenue sharing between central and sub-national governments defined by legislation? </t>
  </si>
  <si>
    <t>A. Yes, the arrangements for resource revenue sharing between central and sub-national governments are defined by legislation.
B. No, the arrangements for resource revenue sharing between central and sub-national governments are not defined by legislation.
C. Not applicable/other. (Please explain.)</t>
  </si>
  <si>
    <t>RGI2013.71</t>
  </si>
  <si>
    <t>In practice, does the government follow the rules established by resource revenus sharing legislation?</t>
  </si>
  <si>
    <t>A. The government follows the rules established by resource revenue sharing legislation or in exceptional circumstances it has modified the rules following established procedures.
B. The government follows the rules established by resource revenue sharing legislation but there is evidence that the government has exceptionally used discretion to change the amounts transferred without justification or approval by the legislative or the relevant oversight bodies in the past.
C. The government changes the rules continuously and there is evidence that rules for transfers have often changed without justification or approval by the legislative or the relevant oversight bodies in the past.
D. The government has not approved clear rules for resource revenue sharing or the decision on these matters is left to the discretion of the executive.
E. Not applicable/other. (Please explain.)</t>
  </si>
  <si>
    <t>RGI2013.66</t>
  </si>
  <si>
    <t>A. Yes. The central government publishes a detailed breakdown of the transfers of resource related revenues to sub-national governments (including various taxes, royalties, etc.) and no additional discretionary funds are transferred outside this system.
B. No. The central government publishes only the aggregate transfer of resource related revenues to sub-national governments.
C. No. The central government publishes only the aggregate transfer of general revenues to sub-national governments (with no distinction for resource-related revenues).
D. No. The central government does not publish information on transfers of resource related revenues.
E. Not applicable/other. (Please explain.)</t>
  </si>
  <si>
    <t>RGI2013.68</t>
  </si>
  <si>
    <t>How often does the central government publish information on transfers of resource related revenues to sub-national governments?</t>
  </si>
  <si>
    <t>a. Such information is published at least every month.
b. Such information is published at least every quarter.
c. Such information is published at least semi-annually.
d. Such information is not published.
e. Not applicable/other. (Please explain.)</t>
  </si>
  <si>
    <t>RGI2013.59</t>
  </si>
  <si>
    <t>Are the rules governing withdrawal or disbursement from the fund defined by legislation?</t>
  </si>
  <si>
    <t>A. Yes. The rules governing withdrawal or disbursement from the fund are defined by legislation.
B. No. The rules governing withdrawal or disbursement from the fund are not defined by legislation (e.g. only by executive decrees).
C. Not applicable/Other. (Please explain.)</t>
  </si>
  <si>
    <t>RGI2013.60</t>
  </si>
  <si>
    <t>In practice, does the government follow the rules governing withdrawal or spending from the natural resource fund?</t>
  </si>
  <si>
    <t>A. The government follows the rules governing withdrawals or spending from the fund or in exceptional circumstances it has modified the rules following established procedures.
B. The government follows the rules governing withdrawals or spending from the fund but there is evidence that the government has exceptionally used discretion to cancel deposits to the fund without justification or approval by the legislative or the relevant oversight bodies in the past.
C. The government changes the rules continuously and there is evidence that rules for withdrawals or spending from the fund have often changed without justification or approval by the legislative or the relevant oversight bodies in the past.
D. The government has not approved clear rules for withdrawals or spending from the fund or the decision on these matters is left to the discretion of the executive.
E. Not applicable/Other. (Please explain.)</t>
  </si>
  <si>
    <t>RGI2013.61</t>
  </si>
  <si>
    <t>Are withdrawals or spending from the fund reserves approved by the legislature as part of the budget process?</t>
  </si>
  <si>
    <t>A. Yes. Spending or withdrawal from the special fund is approved by the legislature as part of the budget process or is determined by legislation and rules approved by parliament to govern the fund’s mandate.
B. No. The government uses the fund outside the budget process and spending is determined by changing or discretionary objectives.
C. Not applicable/Other. (Please explain.)</t>
  </si>
  <si>
    <t>RGI2013.57</t>
  </si>
  <si>
    <t>Are the rules governing deposits into the fund defined by legislation?</t>
  </si>
  <si>
    <t>A. Yes, the rules governing deposits into the fund are defined by legislation.
B. No, the rules governing deposits into the fund are not defined by legislation (e.g. only by executive decrees).
C. Not applicable/Other. (Please explain.)</t>
  </si>
  <si>
    <t>RGI2013.58</t>
  </si>
  <si>
    <t>In practice, does the government follow the rules governing deposits to the natural resource fund?</t>
  </si>
  <si>
    <t>A. The government follows the rules governing deposits into the fund or in exceptional circumstances it has modified the rules following established procedures.
B. The government follows the rules governing deposits into the fund but there is evidence that the government has exceptionally used discretion to cancel deposits to the fund without justification or approval by the legislative or the relevant oversight bodies in the past.
C. The government changes the rules continuously and there is evidence that rules for deposits have often changed without justification or approval by the legislative or the relevant oversight bodies in the past.
D. The government has not approved clear rules for deposits or the decision on these matters is left to the discretion of the executive.
E. Not applicable/Other. (Please explain.)</t>
  </si>
  <si>
    <t>RGI2013.53</t>
  </si>
  <si>
    <t>A. Yes. The fund management or authority in charge publishes information on its assets, transactions and investments, including information on the size of the fund, principal and returns, and disaggregated data on specific
B. Yes. The fund management or authority in charge publishes information on its assets, transactions and investments, including information on the size of the fund, principal and returns but without disaggregating specific investment data.
C. Yes. The fund management or authority in charge publishes information on its assets, transactions and investments but only at an aggregated level.
D. No, there is no publication of information on the fund’s assets, transactions and investments.
E. Not applicable/Other. (Please explain.)</t>
  </si>
  <si>
    <t>EITI 3.5a, 3.5b: Production and export volumes/values by commodity by state/region (if applicable).</t>
  </si>
  <si>
    <t>EITI 3.10a: Report includes a description of the process for transferring or awarding licenses, including:The technical and financial criteria usedInformation about the recipient(s) of the license, including consortium members where applicableAny non-trivial deviations from the applicable legal and regulatory framework governing license transfers and awards.</t>
  </si>
  <si>
    <t>EITI includes RGI - 3.10.a: Report includes a description of the process for transferring or awarding licenses, including: The technical and financial criteria used; Information about the recipient(s) of the license, including consortium members where applicable; Any non-trivial deviations from the applicable legal and regulatory framework governing license transfers and awards.</t>
  </si>
  <si>
    <t>EITI 3.9b-3.9c.</t>
  </si>
  <si>
    <t>Related to EITI 3.12b - Report includes the government’s policy on contract and license disclosure, including:Relevant legal provisionsActual disclosure practicesAny reforms that are planned or underwayIf applicable, an overview of the contracts and licenses that are publicly availableA reference or link to the location where contracts are published.</t>
  </si>
  <si>
    <t>Overlaps with EITI 3.7.a: Information on how revenues that do not go to the budget are allocated (if applicable).</t>
  </si>
  <si>
    <t>Overlaps with EITI Encouragement 3.8.b: A description of the country's budget and audit process.</t>
  </si>
  <si>
    <t>Related to EITI 3.4b (does not include "as a percentage of total government revenues"): Total government revenues generated by the extractive industries in absolute terms and as a percentage of total government revenues, including:TaxesRoyaltiesBonuses FeesOther payments; and EITI 4: The report contains all material government receipts and extractive company payments.</t>
  </si>
  <si>
    <t>Overlaps with EITI 3.6.b: Reporting includes SOE subsidiaries and joint ventures.
Related to 3.6c and 3.11c: Beneficial ownership in extractive companies operating in-country disclosed by:GovernmentSOEsInformation on changes in the level of ownership during the reporting period (if applicable), including:The terms of the transactionValuation and revenues.</t>
  </si>
  <si>
    <t>Related to EITI 3.6c and 3.11c: Beneficial ownership in extractive companies operating in-country disclosed by:GovernmentSOEsInformation on changes in the level of ownership during the reporting period (if applicable), including:The terms of the transaction Valuation and revenues.</t>
  </si>
  <si>
    <t>Close w/ EITI 3.6.b: Disclosures from SOE(s) on their quasi-fiscal expenditures, such as payments for social services, public infrastructure, fuel subsidies and national debt servicing.</t>
  </si>
  <si>
    <t>EITI 4.1c: Revenues received from the sale of in-kind receipts by government and SOEs.</t>
  </si>
  <si>
    <t>Overlaps w/ EITI 4.2.e: Any discrepancies between the transfer amount calculated in accordance with the relevant revenue sharing formula and the the actual amount that was transferred between the central govt and each relevant sub-national entity.</t>
  </si>
  <si>
    <t>EITI 3.8c**: Other information about revenue management, including production projections, forcasts of commodity prices and revenues and the proportion of future fiscal revenues expected to come from extractive industries.</t>
  </si>
  <si>
    <t>RGI2013.1</t>
  </si>
  <si>
    <t>Does the country have a clear legal definition of ownership of mineral resources?</t>
  </si>
  <si>
    <t>How is government ownership of resource companies structured in this country?</t>
  </si>
  <si>
    <t>RGI2013.34</t>
  </si>
  <si>
    <t>Who has authority to grant hydrocarbon and mineral rights or licenses?</t>
  </si>
  <si>
    <t>RGI2013.2</t>
  </si>
  <si>
    <t>What licensing practices does the government commonly follow?</t>
  </si>
  <si>
    <t>RGI2013.3</t>
  </si>
  <si>
    <t>RGI2013.5</t>
  </si>
  <si>
    <t>What agency has authority to regulate the hydrocarbon and mineral sector (regulation meaning authority to monitor compliance with the operational aspects of laws and contracts, including the approval of development plans, and review of company reports)?</t>
  </si>
  <si>
    <t xml:space="preserve">What authority actually collects payments from resource companies? </t>
  </si>
  <si>
    <t>RGI2013.19</t>
  </si>
  <si>
    <t>RGI2013.4</t>
  </si>
  <si>
    <t>Does the government receive in-kind payments (i.e. hydrocarbons or minerals for example through equity ownership, production sharing agreements or fiscal obligations) instead of financial payments from resource companies?</t>
  </si>
  <si>
    <t>RGI2013.17</t>
  </si>
  <si>
    <t>A: Yes. The government receives in-kind (hydrocarbon or minerals instead of financial payments) in exchange for fiscal obligations.
B: No. The government does not receive in-kind payments for fiscal obligations.</t>
  </si>
  <si>
    <t>A: There is a resource company controlled and owned entirely by the government.
B: There is a resource company in which the government owns a controlling share and in practice appoints managers and orients activities.
C: The government owns equity or minority shares at one or more resource companies, which may include joint ventures in which the state has an interest either through a state-owned company, a commercial entity or directly.  
D: The government has no ownership of resource companies in this country.</t>
  </si>
  <si>
    <t>A: The Ministry of Finance (or tax agency) receives all payments or all material payments from resource companies.
B: The ministries of the extractive sector or a technical regulatory agency collect material payments such as royalties, taxes or profit shares from resource companies.
C: The state-owned company collects payments such as royalties, taxes or profit shares from resource companies.
D: All payments or the most important payments from resource companies are deposited in special resource funds or accounts, which are managed by the ministry of finance, the central bank or a special authority.</t>
  </si>
  <si>
    <t>A: Companies receive licenses or concessions to explore, exploit and sell minerals in exchange for royalties and taxes.
B: Companies sign production sharing agreements that determine payments and sharing of costs and profits with the government.
C: Companies sign service contracts that determine a fee for services delivered to government agencies.
D: There is a mixed system which allows different agreements, contracts or regimes to take place, depending on the government's objectives.</t>
  </si>
  <si>
    <t>A: The ministry of the extractive sector.
B: A technical agency or regulator.
C: A state-owned company.
D: The office of the executive.</t>
  </si>
  <si>
    <t>A: The government conducts open bidding rounds with sealed bid process and decision is made against established criteria (e.g. open bidding rounds can be either with fixed royalty rates and taxes but on the basis of work programs and expenditures, or on variable parameters such as bonuses, royalty rates, profit oil splits and cost recovery limits).
B: The government grants mineral rights following direct negotiations.
C: The government follows the rule of “first-come first-served” to grant mineral licenses, while royalties and taxes are set by legislation.
D: This country does not license mineral rights to private companies.</t>
  </si>
  <si>
    <t>A: The constitution and national laws grants ownership of all mineral resources in the ground to the sovereign state. The legislation does not recognize or guarantee private property rights over resources in the ground.
B: The constitution and national laws recognize or guarantee private property rights over mineral resources in the ground, with the exception of state-owned land.
C: The constitution and national laws gives ownership of mineral resources in the ground to subnational governments, agencies or to indigenous groups.
D: The constitution and national laws recognizes a mix of ownership rights.</t>
  </si>
  <si>
    <t>If the government or state owned companies sell physical commodities (oil, gas or minerals) from in-kind payments or own production, is there information about how these commodities are marketed?</t>
  </si>
  <si>
    <t>RGI2013.18</t>
  </si>
  <si>
    <t>A: The government markets these commodities through export sales, the majority of which are through contracts with end users.
B: The government markets these commodities through export sales, the majority of which are through contracts with commodity traders.
C: The government markets these commodities through export sales, the majority of which are through auctions or spot sales.
D: The government markets these commodities through sales to domestic refineries.</t>
  </si>
  <si>
    <t>Has the government created a special fund or natural resource fund that concentrates revenue directly from oil, gas or mineral extraction?</t>
  </si>
  <si>
    <t>RGI2013.50</t>
  </si>
  <si>
    <t>A: Yes. The government has created a special fund (which can be for the objective of savings, stabilization, development or hybrid purposes) that concentrates revenue directly from oil, gas or mineral extraction.
B: No. The government has not created a special fund to concentrate revenue from oil, gas and mineral extraction.</t>
  </si>
  <si>
    <t>Do central governments transfer resources to subnational authorities based on extraction of mineral resources?</t>
  </si>
  <si>
    <t>RGI2013.63</t>
  </si>
  <si>
    <t>A: Yes. The central government transfers resource revenue to subnational authorities directly as a percentage of production volumes, royalties, taxes or prices as part of compensation mechanisms.
B: Yes. The central government transfers resource revenue to subnational authorities as part of compensation mechanisms but only after merging resource revenue with other fiscal income.
C: Yes. There is a mixed system with transfers of resource revenue from the central budget and via direct distribution to regions where minerals are extracted.
D: No. The central government does not transfer resource revenue to subnational governments.</t>
  </si>
  <si>
    <t>EITI membership.</t>
  </si>
  <si>
    <t>De Jure/
De Facto</t>
  </si>
  <si>
    <t>Question Number:
Continuous</t>
  </si>
  <si>
    <t>Question Type:
Scored, Context, Shadow</t>
  </si>
  <si>
    <t>Reserves and Production Accounting</t>
  </si>
  <si>
    <t>Online Data Portal</t>
  </si>
  <si>
    <t>EITI Participation</t>
  </si>
  <si>
    <t>License/Contract Auction Disclosures</t>
  </si>
  <si>
    <t>Licensing Authority Accountability</t>
  </si>
  <si>
    <t>License/Contract Registry</t>
  </si>
  <si>
    <t>Tax Payments and Receipts</t>
  </si>
  <si>
    <t>Tax Administration Accountability</t>
  </si>
  <si>
    <t>Reserves and Production Accounting Disclosures</t>
  </si>
  <si>
    <t>Contract Disclosure Framework</t>
  </si>
  <si>
    <t>Contract Disclosures</t>
  </si>
  <si>
    <t>Financial Interest/ Beneficial Ownership Framework</t>
  </si>
  <si>
    <t>Financial Interest/ Beneficial Ownership Disclosures</t>
  </si>
  <si>
    <t>Licensing Authority Framework</t>
  </si>
  <si>
    <t>License/Contract Allocation Framework</t>
  </si>
  <si>
    <t>License/Contract Allocation Accountability</t>
  </si>
  <si>
    <t>License/Contract Allocation Disclosures</t>
  </si>
  <si>
    <t>Tax Payments and Receipts Disclosures</t>
  </si>
  <si>
    <t>Tax Administration Framework</t>
  </si>
  <si>
    <t>Environmental and Social Impact Assessments Framework</t>
  </si>
  <si>
    <t>Environmental and Social Impact Assessments Disclosures</t>
  </si>
  <si>
    <t>Environmental Mitigation Management Plans Framework</t>
  </si>
  <si>
    <t>Environmental Mitigation Management Plans Disclosures</t>
  </si>
  <si>
    <t>Compensation and Resettlement Framework</t>
  </si>
  <si>
    <t>Compensation and Resettlement Oversight</t>
  </si>
  <si>
    <t>Rehabilitation and Closure Framework</t>
  </si>
  <si>
    <t>Rehabilitation and Closure Oversight</t>
  </si>
  <si>
    <t>Funding Framework</t>
  </si>
  <si>
    <t>Funding Oversight</t>
  </si>
  <si>
    <t>Funding Disclosures</t>
  </si>
  <si>
    <t>Financial and Operational Disclosures</t>
  </si>
  <si>
    <t>Financial and Operational Disclosures Framework</t>
  </si>
  <si>
    <t>Financial and Operational Disclosures Oversight</t>
  </si>
  <si>
    <t>Quasi-Fiscal Activities</t>
  </si>
  <si>
    <t>Sale of State's Share of Production Framework</t>
  </si>
  <si>
    <t>Sale of State's Share of Production Oversight</t>
  </si>
  <si>
    <t>Sale of State's Share of Production Disclosures</t>
  </si>
  <si>
    <t>SOE Accountability</t>
  </si>
  <si>
    <t>Fiscal Rule Framework</t>
  </si>
  <si>
    <t>Fiscal Rule Accountability</t>
  </si>
  <si>
    <t>Fiscal and Budgetary Accounting Disclosures</t>
  </si>
  <si>
    <t>Government Debt Disclosures</t>
  </si>
  <si>
    <t>Transfers Framework</t>
  </si>
  <si>
    <t>Transfers Accountability</t>
  </si>
  <si>
    <t>Transfers Disclosures</t>
  </si>
  <si>
    <t>Withdrawal and Deposit Procedures Framework</t>
  </si>
  <si>
    <t>Withdrawal and Deposit Procedures Accountability</t>
  </si>
  <si>
    <t>Asset Framework</t>
  </si>
  <si>
    <t>Asset Accountability</t>
  </si>
  <si>
    <t>Fund Disclosures Framework</t>
  </si>
  <si>
    <t>Fund Disclosures</t>
  </si>
  <si>
    <t>Fund Accountability Framework</t>
  </si>
  <si>
    <t>Fund Accountability</t>
  </si>
  <si>
    <t>RGI 2016: Summary View.</t>
  </si>
  <si>
    <t>P2. Accountability and Transparency Overview</t>
  </si>
  <si>
    <t>P3. Exploration and License/Contract Allocation</t>
  </si>
  <si>
    <t>P4. Taxation</t>
  </si>
  <si>
    <t>P5. Local Effects</t>
  </si>
  <si>
    <t>P6. Nationally-Owned Resource Companies</t>
  </si>
  <si>
    <t>TOTALS</t>
  </si>
  <si>
    <t>RGI 2016: Question Tabulations.</t>
  </si>
  <si>
    <t>P7. Revenue Distribution, Part I</t>
  </si>
  <si>
    <t>P7. Revenue Distribution, Part II</t>
  </si>
  <si>
    <t>P8. Natural Resource Funds</t>
  </si>
  <si>
    <t>The data is available via an API that is accompanied by a landing page and associated documentation.</t>
  </si>
  <si>
    <t>Does the registry cover areas/blocks that have already been assigned to companies, and areas/blocks that are unassigned?</t>
  </si>
  <si>
    <r>
      <t xml:space="preserve">PRECEPT 2: ACCOUNTABILITY AND TRANSPARENCY |
</t>
    </r>
    <r>
      <rPr>
        <b/>
        <i/>
        <sz val="10"/>
        <rFont val="Arial"/>
        <family val="2"/>
      </rPr>
      <t xml:space="preserve">Natural Resource Wealth, License/Contract Transparency, and EITI </t>
    </r>
  </si>
  <si>
    <t>No, the licensing authority is not required to disclose all of this information.</t>
  </si>
  <si>
    <t>Yes, in digital format, but offline.</t>
  </si>
  <si>
    <t>Yes, in paper format only.</t>
  </si>
  <si>
    <t>Yes, the registry includes information on both types of areas/blocks.</t>
  </si>
  <si>
    <t>Does the government specify common fiscal terms (defined to include income tax, royalties, state equity or options for state equity, and withholding tax) under law or publicly documented policies?</t>
  </si>
  <si>
    <t>The ministry of the extractive sector or a sectoral technical agency.</t>
  </si>
  <si>
    <t>Is the national tax authority subject to periodic audits by an external body?</t>
  </si>
  <si>
    <t>No, the SOE does not publicly disclose such reports.</t>
  </si>
  <si>
    <t>No, the SOE's most recent publicly available annual report is missing one or more of these statements.</t>
  </si>
  <si>
    <t>No, one or more of these requirements is lacking.</t>
  </si>
  <si>
    <t>Through export sales, the majority of which are through auctions and/or spot sales.</t>
  </si>
  <si>
    <t xml:space="preserve">Through swap agreements, whereby raw materials are exchanged or “swapped” for refined products, financing (e.g. oil-backed loans) or other assets. </t>
  </si>
  <si>
    <t>No, one or more aspects of these procedures are lacking.</t>
  </si>
  <si>
    <t>No, the SOE does not publicly disclose this information.</t>
  </si>
  <si>
    <t>No, at least one of these aspects is lacking.</t>
  </si>
  <si>
    <t>No, the government failed to publicly disclose at least some of this information.</t>
  </si>
  <si>
    <t>Is there a comprehensive legal and regulatory framework governing the sale of the state's share of production by the SOE (defined to include procedures governing the seelction of buyers, the determination of the sale price, and the collection and transfer of sale proceeds)?</t>
  </si>
  <si>
    <t>Are these reports subject to a periodic external audit?</t>
  </si>
  <si>
    <t>Question Number:
Structured</t>
  </si>
  <si>
    <r>
      <t xml:space="preserve">Has the government publicly disclosed </t>
    </r>
    <r>
      <rPr>
        <i/>
        <sz val="10"/>
        <color theme="4" tint="-0.249977111117893"/>
        <rFont val="Arial"/>
        <family val="2"/>
      </rPr>
      <t>all active licenses/contracts, regardless of when they were signed</t>
    </r>
    <r>
      <rPr>
        <sz val="10"/>
        <color theme="4" tint="-0.249977111117893"/>
        <rFont val="Arial"/>
        <family val="2"/>
      </rPr>
      <t>?</t>
    </r>
  </si>
  <si>
    <r>
      <t>Is this data</t>
    </r>
    <r>
      <rPr>
        <i/>
        <sz val="10"/>
        <color theme="5" tint="-0.249977111117893"/>
        <rFont val="Arial"/>
        <family val="2"/>
      </rPr>
      <t xml:space="preserve"> timely</t>
    </r>
    <r>
      <rPr>
        <sz val="10"/>
        <color theme="5" tint="-0.249977111117893"/>
        <rFont val="Arial"/>
        <family val="2"/>
      </rPr>
      <t>?</t>
    </r>
  </si>
  <si>
    <r>
      <t xml:space="preserve">Is this data </t>
    </r>
    <r>
      <rPr>
        <i/>
        <sz val="10"/>
        <color theme="5" tint="-0.249977111117893"/>
        <rFont val="Arial"/>
        <family val="2"/>
      </rPr>
      <t>machine-readable</t>
    </r>
    <r>
      <rPr>
        <sz val="10"/>
        <color theme="5" tint="-0.249977111117893"/>
        <rFont val="Arial"/>
        <family val="2"/>
      </rPr>
      <t>?</t>
    </r>
  </si>
  <si>
    <r>
      <t xml:space="preserve">Is this data </t>
    </r>
    <r>
      <rPr>
        <i/>
        <sz val="10"/>
        <color theme="5" tint="-0.249977111117893"/>
        <rFont val="Arial"/>
        <family val="2"/>
      </rPr>
      <t>timely</t>
    </r>
    <r>
      <rPr>
        <sz val="10"/>
        <color theme="5" tint="-0.249977111117893"/>
        <rFont val="Arial"/>
        <family val="2"/>
      </rPr>
      <t>?</t>
    </r>
  </si>
  <si>
    <r>
      <t xml:space="preserve">Is the data contained in the portal </t>
    </r>
    <r>
      <rPr>
        <i/>
        <sz val="10"/>
        <color theme="4" tint="-0.249977111117893"/>
        <rFont val="Arial"/>
        <family val="2"/>
      </rPr>
      <t>machine-readable</t>
    </r>
    <r>
      <rPr>
        <sz val="10"/>
        <color theme="4" tint="-0.249977111117893"/>
        <rFont val="Arial"/>
        <family val="2"/>
      </rPr>
      <t>?</t>
    </r>
  </si>
  <si>
    <r>
      <t xml:space="preserve">Is the data contained in the portal </t>
    </r>
    <r>
      <rPr>
        <i/>
        <sz val="10"/>
        <color theme="4" tint="-0.249977111117893"/>
        <rFont val="Arial"/>
        <family val="2"/>
      </rPr>
      <t>available under an open license</t>
    </r>
    <r>
      <rPr>
        <sz val="10"/>
        <color theme="4" tint="-0.249977111117893"/>
        <rFont val="Arial"/>
        <family val="2"/>
      </rPr>
      <t>?</t>
    </r>
  </si>
  <si>
    <t>Precept 2 | Accountability and Transparency Overview</t>
  </si>
  <si>
    <t>Questions by Governance Component</t>
  </si>
  <si>
    <t>Precept 3 |
Exploration and License/Contract Allocation</t>
  </si>
  <si>
    <t>Precept 4 |
Taxation</t>
  </si>
  <si>
    <t>Precept 5 |
Local Effects</t>
  </si>
  <si>
    <t>Precept 6 |
Nationally-Owned Resource Companies</t>
  </si>
  <si>
    <t>Precept 7 |
Revenue Distribution, Part I</t>
  </si>
  <si>
    <r>
      <t>Do these procedures cover</t>
    </r>
    <r>
      <rPr>
        <i/>
        <sz val="10"/>
        <color theme="5" tint="-0.249977111117893"/>
        <rFont val="Arial"/>
        <family val="2"/>
      </rPr>
      <t xml:space="preserve"> the collection and transfer of sale proceeds</t>
    </r>
    <r>
      <rPr>
        <sz val="10"/>
        <color theme="5" tint="-0.249977111117893"/>
        <rFont val="Arial"/>
        <family val="2"/>
      </rPr>
      <t>?</t>
    </r>
  </si>
  <si>
    <r>
      <t>Do these procedures cover</t>
    </r>
    <r>
      <rPr>
        <i/>
        <sz val="10"/>
        <color theme="5" tint="-0.249977111117893"/>
        <rFont val="Arial"/>
        <family val="2"/>
      </rPr>
      <t xml:space="preserve"> the determination of the sale price</t>
    </r>
    <r>
      <rPr>
        <sz val="10"/>
        <color theme="5" tint="-0.249977111117893"/>
        <rFont val="Arial"/>
        <family val="2"/>
      </rPr>
      <t>?</t>
    </r>
  </si>
  <si>
    <r>
      <t xml:space="preserve">Do these procedures cover </t>
    </r>
    <r>
      <rPr>
        <i/>
        <sz val="10"/>
        <color theme="5" tint="-0.249977111117893"/>
        <rFont val="Arial"/>
        <family val="2"/>
      </rPr>
      <t>the selection of buyers</t>
    </r>
    <r>
      <rPr>
        <sz val="10"/>
        <color theme="5" tint="-0.249977111117893"/>
        <rFont val="Arial"/>
        <family val="2"/>
      </rPr>
      <t>?</t>
    </r>
  </si>
  <si>
    <r>
      <t>Is this information</t>
    </r>
    <r>
      <rPr>
        <i/>
        <sz val="10"/>
        <color theme="5" tint="-0.249977111117893"/>
        <rFont val="Arial"/>
        <family val="2"/>
      </rPr>
      <t xml:space="preserve"> timely</t>
    </r>
    <r>
      <rPr>
        <sz val="10"/>
        <color theme="5" tint="-0.249977111117893"/>
        <rFont val="Arial"/>
        <family val="2"/>
      </rPr>
      <t>?</t>
    </r>
  </si>
  <si>
    <r>
      <t xml:space="preserve">Does the natural resource fund's most recent publicly available report specify </t>
    </r>
    <r>
      <rPr>
        <i/>
        <sz val="10"/>
        <color theme="5" tint="-0.249977111117893"/>
        <rFont val="Arial"/>
        <family val="2"/>
      </rPr>
      <t>the size of the fund</t>
    </r>
    <r>
      <rPr>
        <sz val="10"/>
        <color theme="5" tint="-0.249977111117893"/>
        <rFont val="Arial"/>
        <family val="2"/>
      </rPr>
      <t>?</t>
    </r>
  </si>
  <si>
    <r>
      <t xml:space="preserve">Does the natural resource fund's most recent publicly available report specify </t>
    </r>
    <r>
      <rPr>
        <i/>
        <sz val="10"/>
        <color theme="5" tint="-0.249977111117893"/>
        <rFont val="Arial"/>
        <family val="2"/>
      </rPr>
      <t>investment returns</t>
    </r>
    <r>
      <rPr>
        <sz val="10"/>
        <color theme="5" tint="-0.249977111117893"/>
        <rFont val="Arial"/>
        <family val="2"/>
      </rPr>
      <t>?</t>
    </r>
  </si>
  <si>
    <t>Precept 7 |
Revenue Distribution, Part II</t>
  </si>
  <si>
    <t>Precept 8 |
Revenue Volatility</t>
  </si>
  <si>
    <r>
      <rPr>
        <b/>
        <sz val="10"/>
        <color rgb="FF000000"/>
        <rFont val="Arial"/>
        <family val="2"/>
      </rPr>
      <t>Overview:</t>
    </r>
    <r>
      <rPr>
        <sz val="10"/>
        <color rgb="FF000000"/>
        <rFont val="Arial"/>
      </rPr>
      <t xml:space="preserve"> This table provides a summary view of the RGI 2016 questionnaire.  The order of the questions presented here aligns with the order of the questions as presented on the "Detailed View" tab.  Questions appearing in the table below are intended to be read from left to right (i.e. across all of the columns), and subsequently down each row.  Dashed gray lines have been used to separate groups of questions thematically.</t>
    </r>
  </si>
  <si>
    <t>Has the government publicly disclosed a national budget that has been enacted for the current fiscal year?</t>
  </si>
  <si>
    <t>Are senior public officials required to publicly disclose their financial holdings in extractive sector companies?</t>
  </si>
  <si>
    <t>RGI2013.16</t>
  </si>
  <si>
    <t>Is there a legal or regulatory requirement to disclose all beneficial ownership in oil, gas and mining companies or projects?</t>
  </si>
  <si>
    <t>A. Yes. The government requires disclosure of beneficial ownership in oil, gas and mining companies or projects.
B. No. The government does not require disclosure of beneficial ownership in oil, gas and mining companies or projects.
C. Not applicable/other. (Please explain.)</t>
  </si>
  <si>
    <t>Is the government required to publicly disclose all signed licenses/contracts for the extractive sector?</t>
  </si>
  <si>
    <t>There is an extractive sector company in which the government owns a controlling share, whether through equity or other means.</t>
  </si>
  <si>
    <t xml:space="preserve">There is an extractive sector company in which the government owns a minority (and non-controlling) share, whether through equity or other means.  </t>
  </si>
  <si>
    <t>Is the government required to publicly disclose the names of beneficial owners in extractive sector companies and/or projects?</t>
  </si>
  <si>
    <t>Is the natural resource fund prohibited from investing in domestic assets without budgetary approval?</t>
  </si>
  <si>
    <t>Are investments by the natural resource fund risk-constrained?</t>
  </si>
  <si>
    <t>Is the legislature required to review the natural resource fund's annual financial reports?</t>
  </si>
  <si>
    <t>Yes, the government has established one natural resource fund.</t>
  </si>
  <si>
    <t>Yes, the government has established multiple natural resource funds.</t>
  </si>
  <si>
    <t>The SOE is funded by revenue retained from its participation in extractive projects.</t>
  </si>
  <si>
    <t>Does the government publicly disclose the level of national debt, and does it do so in a timely manner?</t>
  </si>
  <si>
    <t>Yes, for companies holding a minority interest in licenses/contracts.</t>
  </si>
  <si>
    <t>Yes, for all companies holding an interest in licenses/contracts.</t>
  </si>
  <si>
    <r>
      <t xml:space="preserve">Is the most recent publicly available data on tax/payment receipts </t>
    </r>
    <r>
      <rPr>
        <i/>
        <sz val="10"/>
        <color theme="5" tint="-0.249977111117893"/>
        <rFont val="Arial"/>
        <family val="2"/>
      </rPr>
      <t>disaggregated by payment type (i.e. by fiscal term)</t>
    </r>
    <r>
      <rPr>
        <sz val="10"/>
        <color theme="5" tint="-0.249977111117893"/>
        <rFont val="Arial"/>
        <family val="2"/>
      </rPr>
      <t>?</t>
    </r>
  </si>
  <si>
    <t>The SOE is funded by private equity.</t>
  </si>
  <si>
    <t>The SOE is funded by private debt.</t>
  </si>
  <si>
    <r>
      <t xml:space="preserve">PRECEPT 4: TAXATION AND PAYMENTS
</t>
    </r>
    <r>
      <rPr>
        <b/>
        <i/>
        <sz val="10"/>
        <rFont val="Arial"/>
        <family val="2"/>
      </rPr>
      <t>Fiscal Terms, Company Payments, and Tax Collection</t>
    </r>
  </si>
  <si>
    <r>
      <t xml:space="preserve">PRECEPT 5: LOCAL EFFECTS |
</t>
    </r>
    <r>
      <rPr>
        <b/>
        <i/>
        <sz val="10"/>
        <rFont val="Arial"/>
        <family val="2"/>
      </rPr>
      <t>Environmental and Social Impacts</t>
    </r>
  </si>
  <si>
    <r>
      <t xml:space="preserve">PRECEPT 7: REVENUE DISTRIBUTION, PART I |
</t>
    </r>
    <r>
      <rPr>
        <b/>
        <i/>
        <sz val="10"/>
        <rFont val="Arial"/>
        <family val="2"/>
      </rPr>
      <t>Fiscal Rules, Budget, and Debt</t>
    </r>
  </si>
  <si>
    <r>
      <t xml:space="preserve">PRECEPT 7: REVENUE DISTRIBUTION, PART II |
</t>
    </r>
    <r>
      <rPr>
        <b/>
        <i/>
        <sz val="10"/>
        <rFont val="Arial"/>
        <family val="2"/>
      </rPr>
      <t>Subnational Transfers</t>
    </r>
  </si>
  <si>
    <r>
      <t xml:space="preserve">PRECEPT 8: REVENUE VOLATILITY |
</t>
    </r>
    <r>
      <rPr>
        <b/>
        <i/>
        <sz val="10"/>
        <rFont val="Arial"/>
        <family val="2"/>
      </rPr>
      <t>Natural Resource Funds</t>
    </r>
  </si>
  <si>
    <t>From 2015 onwards, has this requirement been followed?</t>
  </si>
  <si>
    <t>From 2015 onwards, has the government adhered to these procedures?</t>
  </si>
  <si>
    <t>From 2015 onwards, has the government adhered to these rules?</t>
  </si>
  <si>
    <t>From 2015 onwards, has the government adhered to this requirement?</t>
  </si>
  <si>
    <t>From 2015 onwards, has the fund adhered to this requirement?</t>
  </si>
  <si>
    <t>The data contained in the country's most recent EITI report covers 2011 or earlier years.</t>
  </si>
  <si>
    <t>The most recent publicly available data covers a fiscal year ending in 2011 or earlier.</t>
  </si>
  <si>
    <t>Yes, but the SOE's most recent publicly available annual report covers a fiscal year ending in 2011 or earlier.</t>
  </si>
  <si>
    <t>Yes, the most recent projections were disclosed in 2011 or earlier.</t>
  </si>
  <si>
    <t>Yes, the most recent publicly available information covers a fiscal year ending in 2011 or earlier.</t>
  </si>
  <si>
    <t>Yes, the most recent publicly information covers a fiscal year ending in 2011 or earlier.</t>
  </si>
  <si>
    <t>Yes, the natural resource fund's most recent publicly available report covers a fiscal year ending in 2011 or earlier.</t>
  </si>
  <si>
    <t>Does the government receive in-kind payments instead of or in addition to financial payments from extractive companies?</t>
  </si>
  <si>
    <t>Yes, this information covers a fiscal year ending in 2011 or earlier.</t>
  </si>
  <si>
    <t>The office of the president/prime minister, or an agency of the executive branch.</t>
  </si>
  <si>
    <t>Yes, and the results were publicly disclosed.</t>
  </si>
  <si>
    <t>Yes, but the results were not publicly disclosed.</t>
  </si>
  <si>
    <t>No, the government has failed to adhere to these formulas in at least one known case.</t>
  </si>
  <si>
    <t>Yes, the government has publicly disclosed all such contracts.</t>
  </si>
  <si>
    <t>Yes, in all known cases.</t>
  </si>
  <si>
    <r>
      <t xml:space="preserve">The government has publicly disclosed </t>
    </r>
    <r>
      <rPr>
        <i/>
        <sz val="10"/>
        <color theme="4" tint="-0.249977111117893"/>
        <rFont val="Arial"/>
        <family val="2"/>
      </rPr>
      <t xml:space="preserve">some but not all </t>
    </r>
    <r>
      <rPr>
        <sz val="10"/>
        <color theme="4" tint="-0.249977111117893"/>
        <rFont val="Arial"/>
        <family val="2"/>
      </rPr>
      <t>of these contracts.</t>
    </r>
  </si>
  <si>
    <r>
      <t xml:space="preserve">No, the government disclosed </t>
    </r>
    <r>
      <rPr>
        <i/>
        <sz val="10"/>
        <color theme="4" tint="-0.249977111117893"/>
        <rFont val="Arial"/>
        <family val="2"/>
      </rPr>
      <t>none</t>
    </r>
    <r>
      <rPr>
        <sz val="10"/>
        <color theme="4" tint="-0.249977111117893"/>
        <rFont val="Arial"/>
        <family val="2"/>
      </rPr>
      <t xml:space="preserve"> of these contracts.</t>
    </r>
  </si>
  <si>
    <t>Does the government require that licenses/contracts be allocated by competitive bidding?</t>
  </si>
  <si>
    <r>
      <t xml:space="preserve">In </t>
    </r>
    <r>
      <rPr>
        <i/>
        <sz val="10"/>
        <color theme="4" tint="-0.249977111117893"/>
        <rFont val="Arial"/>
        <family val="2"/>
      </rPr>
      <t>some but not all</t>
    </r>
    <r>
      <rPr>
        <sz val="10"/>
        <color theme="4" tint="-0.249977111117893"/>
        <rFont val="Arial"/>
        <family val="2"/>
      </rPr>
      <t xml:space="preserve"> known cases.</t>
    </r>
  </si>
  <si>
    <r>
      <t xml:space="preserve">In </t>
    </r>
    <r>
      <rPr>
        <i/>
        <sz val="10"/>
        <color theme="5" tint="-0.249977111117893"/>
        <rFont val="Arial"/>
        <family val="2"/>
      </rPr>
      <t>some but not all</t>
    </r>
    <r>
      <rPr>
        <sz val="10"/>
        <color theme="5" tint="-0.249977111117893"/>
        <rFont val="Arial"/>
        <family val="2"/>
      </rPr>
      <t xml:space="preserve"> known cases.</t>
    </r>
  </si>
  <si>
    <t>Prior to award processes taking place from 2015 onwards, did the government/licensing authority adhere to this requirement?</t>
  </si>
  <si>
    <t>Is the licensing authority required to disclose comprehensive information on license/contract terms and award process rules prior to the allocation of licenses/contracts (defined to include pre-defined evaluation criteria, license duration, royalty rates, and tax obligations, the geographic scope of blocks, a list of biddable/negotiable terms, and rules governing auctions/negotiated award processes)?</t>
  </si>
  <si>
    <t>From 2015 onwards, has the licensing authority disclosed comprehensive information on license/contract terms and award process rules prior to the allocation of licenses/contracts (defined to include pre-defined evaluation criteria, license duration, royalty rates, and tax obligations, the geographic scope of blocks, a list of biddable/negotiable terms, and rules governing auctions/negotiated award processes)?</t>
  </si>
  <si>
    <t>Is the licensing authority required to disclose comprehensive information on license/contract terms and award process outcomes following license/contract allocation (defined to include the list of companies that submitted bids/applications, the identity of the winning bidder/applicant, and the list of areas/blocks allocated)?</t>
  </si>
  <si>
    <t>From 2015 onwards, has the government disclosed comprehensive information on license/contract terms and award process outcomes after the allocation of licenses/contracts  (defined to include the list of companies that submitted bids/applications, the identity of the winning bidder/applicant, and the list of areas/blocks allocated)?</t>
  </si>
  <si>
    <t>Yes, at the company-level.</t>
  </si>
  <si>
    <t>Over the most recently concluded fiscal year, has the government disclosed comprehensive information on extractive companies' payments (defined to include the value of the tax/payment base by project, the value of tax.payments/receipts by project, and the value of tax/payment receipts by payment type)?</t>
  </si>
  <si>
    <t>Is the national tax authority required to audit extractive companies?</t>
  </si>
  <si>
    <r>
      <t xml:space="preserve">Are extractive companies required to prepare environmental mitigation management plans prior to </t>
    </r>
    <r>
      <rPr>
        <i/>
        <sz val="10"/>
        <color theme="5" tint="-0.249977111117893"/>
        <rFont val="Arial"/>
        <family val="2"/>
      </rPr>
      <t>development</t>
    </r>
    <r>
      <rPr>
        <sz val="10"/>
        <color theme="5" tint="-0.249977111117893"/>
        <rFont val="Arial"/>
        <family val="2"/>
      </rPr>
      <t>?</t>
    </r>
  </si>
  <si>
    <r>
      <t xml:space="preserve">Are extractive companies required to prepare an environmental and social impact assessment (ESIA) prior to </t>
    </r>
    <r>
      <rPr>
        <i/>
        <sz val="10"/>
        <color theme="4" tint="-0.249977111117893"/>
        <rFont val="Arial"/>
        <family val="2"/>
      </rPr>
      <t>development</t>
    </r>
    <r>
      <rPr>
        <sz val="10"/>
        <color theme="4" tint="-0.249977111117893"/>
        <rFont val="Arial"/>
        <family val="2"/>
      </rPr>
      <t>?</t>
    </r>
  </si>
  <si>
    <t>From 2015 onwards, has the government engaged in comprehensive disclosures of environmental and social impact assessments (ESIA's) and environmental mitigation management plans (i.e. all such plans have been disclosed with no known exceptions)?</t>
  </si>
  <si>
    <t>Is the legal and regulatory framework governing the sharing of natural resource-related revenues to subnational units comprehensive (defined to include numeric arrangements governing revenue transfers, including arrangements by revenue stream and commodity)?</t>
  </si>
  <si>
    <t>Has the government disclosed comprehensive information on the transfer of natural resource-related revenues to subnational units for the most recently concluded fiscal year (defined to include the amount of revenue transferred to each sub-national government, as well as the amount of revenue transferred by revenue stream and commodity)?</t>
  </si>
  <si>
    <t>From 2015 onwards, has the central government publicly disclosed the amount of revenue transferred by commodity?</t>
  </si>
  <si>
    <t>Is the legal and regulatory framework for environmental and social impact assessments (ESIA's) comprehensive (i.e. extractive companies are required to prepare ESIA's prior to development, and are required to disclose them)?</t>
  </si>
  <si>
    <t>Is the legal and regulatory framework for environmental mitigation management plans comprehensive (i.e. extractive companies are required to prepare environmental mitigation plans prior to development, and are required to disclose them)?</t>
  </si>
  <si>
    <t>(Scored and Context Questions)</t>
  </si>
  <si>
    <r>
      <rPr>
        <b/>
        <sz val="10"/>
        <color rgb="FF000000"/>
        <rFont val="Arial"/>
        <family val="2"/>
      </rPr>
      <t xml:space="preserve">Notes: </t>
    </r>
    <r>
      <rPr>
        <sz val="10"/>
        <color rgb="FF000000"/>
        <rFont val="Arial"/>
      </rPr>
      <t>Cells with a black background indicate the total number of questions that will be answered by researchers; values in the "Total" column include both Scored and Context questions.  Shadow questions are computed automatically based on researchers' answers to other questions, but are not answered directly by researchers.</t>
    </r>
  </si>
  <si>
    <t>Is this data timely?</t>
  </si>
  <si>
    <t>Is this data machine-readable?</t>
  </si>
  <si>
    <t>Is the data contained in the portal machine-readable?</t>
  </si>
  <si>
    <t>Is the data contained in the portal available under an open license?</t>
  </si>
  <si>
    <t>Has the government publicly disclosed all active licenses/contracts, regardless of when they were signed?</t>
  </si>
  <si>
    <t>Does the government publicy disclose data on the value of the tax/payment base?</t>
  </si>
  <si>
    <t>Does the government publicy disclose data on the value of tax/payment receipts?</t>
  </si>
  <si>
    <t>Is the most recent publicly available data on tax/payment receipts disaggregated by payment type (i.e. by fiscal term)?</t>
  </si>
  <si>
    <t>Are extractive companies required to prepare an environmental and social impact assessment (ESIA) prior to development?</t>
  </si>
  <si>
    <t>Are extractive companies required to prepare environmental mitigation management plans prior to development?</t>
  </si>
  <si>
    <t>Do these procedures cover the selection of buyers?</t>
  </si>
  <si>
    <t>Do these procedures cover the determination of the sale price?</t>
  </si>
  <si>
    <t>Do these procedures cover the collection and transfer of sale proceeds?</t>
  </si>
  <si>
    <t>For the most recently concluded fiscal year, did the government publicly disclose total government expenditures?</t>
  </si>
  <si>
    <t>Does the central government specify a numeric formula governing the transfer of natural resource-related revenues between the central government and sub-national governments?</t>
  </si>
  <si>
    <t>Is this information timely?</t>
  </si>
  <si>
    <t>Does the natural resource fund adhere to this requirement, and does it do so in a timely manner?</t>
  </si>
  <si>
    <t>Does the natural resource fund's most recent publicly available report specify the size of the fund?</t>
  </si>
  <si>
    <t>Does the natural resource fund's most recent publicly available report specify deposit and withdrawal amounts?</t>
  </si>
  <si>
    <t>Does the natural resource fund's most recent publicly available report specify investment returns?</t>
  </si>
  <si>
    <t>Does the natural resource fund's most recent publicly available report specify the list of assets held?</t>
  </si>
  <si>
    <t>Mapping to RGI 2013:
Rescored</t>
  </si>
  <si>
    <t>..</t>
  </si>
  <si>
    <t>A, B, C -&gt; A.
D -&gt; E
F -&gt; F</t>
  </si>
  <si>
    <t>Mapping to RGI 2013:
Reason for Imperfect Comparability (If Any)</t>
  </si>
  <si>
    <t>A -&gt; A
B, C -&gt; C
D -&gt; E
E -&gt; F</t>
  </si>
  <si>
    <t>A, B -&gt; A
C -&gt; B
D -&gt; E
E -&gt; F</t>
  </si>
  <si>
    <t>A-&gt; A
B -&gt; E
C -&gt; F</t>
  </si>
  <si>
    <t>A -&gt; A
B, C, D -&gt; E
E -&gt; F</t>
  </si>
  <si>
    <t>A -&gt; A
B -&gt; E
C -&gt; F</t>
  </si>
  <si>
    <t>A, B, C -&gt; A.
D -&gt; E
E -&gt; F</t>
  </si>
  <si>
    <t>A, B -&gt; A
C, D -&gt; E
E -&gt; F</t>
  </si>
  <si>
    <t>A, B, C -&gt; A
D -&gt; E
E -&gt; F</t>
  </si>
  <si>
    <t>A -&gt; A
B -&gt; C
C, D -&gt; E
E -&gt; F</t>
  </si>
  <si>
    <t>Pending (would need to select specific payment type).</t>
  </si>
  <si>
    <t>Imperfect correspondence among response categories.</t>
  </si>
  <si>
    <t>No clear distinction between aggregate and project-level data.</t>
  </si>
  <si>
    <t>Composite response categories.</t>
  </si>
  <si>
    <t>No clear distinction between aggregate and project-level data; would need to select specific payment type.</t>
  </si>
  <si>
    <t>Imperfect correspondence among response categories; would need to select specific payment type.</t>
  </si>
  <si>
    <t>No clear distinction between aggregate and company-level data; would need to select specific payment type.</t>
  </si>
  <si>
    <t>Imperfect correspondence among response categories (i.e. no distinction between law and policy).</t>
  </si>
  <si>
    <t>Imperfect correspondence among response categories (i.e. composite responses).</t>
  </si>
  <si>
    <t>Imperfect correspondence among response categories (i.e. no timeliness component).</t>
  </si>
  <si>
    <t>Imperfect correspondence among response categories (i.e. no timeliness component); composite response categories.</t>
  </si>
  <si>
    <t>Imperfect correspondence among response categories; no distinction between aggregate and project-level data.</t>
  </si>
  <si>
    <t>Response categories not sufficiently nuanced.</t>
  </si>
  <si>
    <t>Imperfect correspondence among response categories (specifically, the timeliness component).</t>
  </si>
  <si>
    <t>Imperfect correspondence among response categories (i.e. composite responses); no timeliness component.</t>
  </si>
  <si>
    <t>How does the country assign ownership of extractive resources?</t>
  </si>
  <si>
    <t>The constitution and/or national laws allows for private ownership of extractive resources (i.e. ownership by individuals), with the possible exception of resources found on state-owned land or territorial waters.</t>
  </si>
  <si>
    <t>The constitution and/or national laws grant ownership of extractive resources to sub-national governments.</t>
  </si>
  <si>
    <t>Does the government publicly disclose data on the stock of extractive resource reserves?</t>
  </si>
  <si>
    <t>Yes, at the project level.</t>
  </si>
  <si>
    <t>The data is available in a non-proprietary machine-readable format (e.g. CSV, TSV, or JSON).</t>
  </si>
  <si>
    <r>
      <t>The data is available i</t>
    </r>
    <r>
      <rPr>
        <sz val="10"/>
        <color rgb="FFC55A11"/>
        <rFont val="Arial"/>
        <family val="2"/>
      </rPr>
      <t>n a text-based format (e.g. PDF or Word).</t>
    </r>
  </si>
  <si>
    <t>The government does not publicly disclose this data in digital format, or does not publicly disclose this data at all.</t>
  </si>
  <si>
    <t>Does the government publicly disclose data on the volume and value of extractive resource production?</t>
  </si>
  <si>
    <t>The government does not publicly disclose this data, or does not publicly disclose it in digital format.</t>
  </si>
  <si>
    <t>Does the government publicly disclose data on the volume and value of extractive resource exports?</t>
  </si>
  <si>
    <t>The government has such a portal, but some of the types of data listed here are missing.</t>
  </si>
  <si>
    <t>Does the portal contain the most recent publicly available data on reserves, production, and exports?</t>
  </si>
  <si>
    <t>The data is available in a text-based format (e.g. PDF or Word).</t>
  </si>
  <si>
    <t>Yes, the data is available under an open license which imposes no restrictions on use, redistribution, or modification, including for commercial purposes.</t>
  </si>
  <si>
    <t>No, the data is available under a license which imposes restrictions in some of these areas; or the data has unknown licensing status; or no such portal exists.</t>
  </si>
  <si>
    <t>Does the portal meet open data standards (i.e. is the data machine-readable and available under an open license)?</t>
  </si>
  <si>
    <r>
      <t xml:space="preserve">Has the government publicly disclosed </t>
    </r>
    <r>
      <rPr>
        <i/>
        <sz val="10"/>
        <color theme="4" tint="-0.249977111117893"/>
        <rFont val="Arial"/>
        <family val="2"/>
      </rPr>
      <t>all licenses/contracts signed from 2015 onwards</t>
    </r>
    <r>
      <rPr>
        <sz val="10"/>
        <color theme="4" tint="-0.249977111117893"/>
        <rFont val="Arial"/>
        <family val="2"/>
      </rPr>
      <t>?</t>
    </r>
  </si>
  <si>
    <t>No, the country was formerly EITI-compliant, but has been suspended.</t>
  </si>
  <si>
    <t>No, the country was formerly EITI-compliant, but has been delisted.</t>
  </si>
  <si>
    <t>No, the country has no EITI affiliation (i.e. it has never applied for EITI candidacy; or its application was rejected).</t>
  </si>
  <si>
    <t>The country has been suspended or delisted from the EITI; or the country has not published an EITI report.</t>
  </si>
  <si>
    <t>Who is the licensing authority (i.e. who has the authority to grant licenses or award contracts to companies for the exploration and extraction of extractive resources)?</t>
  </si>
  <si>
    <t>A state-owned enterprise (SOE).</t>
  </si>
  <si>
    <t>Is the licensing authority independent from the state-owned enterprise (SOE)?</t>
  </si>
  <si>
    <t>Is the government required to set minimum pre-defined criteria by which companies are qualified to participate in award processes for licenses/contracts?</t>
  </si>
  <si>
    <r>
      <t xml:space="preserve">Prior to award processes for licenses/contracts, is the licensing authority required to publicly disclose </t>
    </r>
    <r>
      <rPr>
        <i/>
        <sz val="10"/>
        <color theme="5" tint="-0.249977111117893"/>
        <rFont val="Arial"/>
        <family val="2"/>
      </rPr>
      <t>license/contract terms (specifically the license duration, royalty rates, and tax obligations)</t>
    </r>
    <r>
      <rPr>
        <sz val="10"/>
        <color theme="5" tint="-0.249977111117893"/>
        <rFont val="Arial"/>
        <family val="2"/>
      </rPr>
      <t>?</t>
    </r>
  </si>
  <si>
    <r>
      <t xml:space="preserve">Prior to award processes for licenses/contracts, is the licensing authority required to publicly disclose </t>
    </r>
    <r>
      <rPr>
        <i/>
        <sz val="10"/>
        <color theme="5" tint="-0.249977111117893"/>
        <rFont val="Arial"/>
        <family val="2"/>
      </rPr>
      <t>a list of biddable/negotiable terms</t>
    </r>
    <r>
      <rPr>
        <sz val="10"/>
        <color theme="5" tint="-0.249977111117893"/>
        <rFont val="Arial"/>
        <family val="2"/>
      </rPr>
      <t>?</t>
    </r>
  </si>
  <si>
    <r>
      <t xml:space="preserve">Prior to award processes for licenses/contracts, is the licensing authority required to publicly disclose the </t>
    </r>
    <r>
      <rPr>
        <i/>
        <sz val="10"/>
        <color theme="5" tint="-0.249977111117893"/>
        <rFont val="Arial"/>
        <family val="2"/>
      </rPr>
      <t>rules governing the allocation process, such as auction rules or rules for negotiated processes?</t>
    </r>
  </si>
  <si>
    <t>No, the licensing authority failed to publicly disclose some of this information in one or more cases.</t>
  </si>
  <si>
    <r>
      <t>Following award processes for licenses/contracts, is the licensing authority required to publicly disclose</t>
    </r>
    <r>
      <rPr>
        <i/>
        <sz val="10"/>
        <color theme="5" tint="-0.249977111117893"/>
        <rFont val="Arial"/>
        <family val="2"/>
      </rPr>
      <t xml:space="preserve"> the list of companies that submitted bids/applications</t>
    </r>
    <r>
      <rPr>
        <sz val="10"/>
        <color theme="5" tint="-0.249977111117893"/>
        <rFont val="Arial"/>
        <family val="2"/>
      </rPr>
      <t>?</t>
    </r>
  </si>
  <si>
    <r>
      <t>Following award processes for licenses/contracts, is the licensing authority required to publicly disclose</t>
    </r>
    <r>
      <rPr>
        <i/>
        <sz val="10"/>
        <color theme="5" tint="-0.249977111117893"/>
        <rFont val="Arial"/>
        <family val="2"/>
      </rPr>
      <t xml:space="preserve"> the list of areas/blocks allocated</t>
    </r>
    <r>
      <rPr>
        <sz val="10"/>
        <color theme="5" tint="-0.249977111117893"/>
        <rFont val="Arial"/>
        <family val="2"/>
      </rPr>
      <t xml:space="preserve">? </t>
    </r>
  </si>
  <si>
    <t>Does the government specify the procedures that companies can follow to appeal license/contract allocation decisions?</t>
  </si>
  <si>
    <t>Is legislative ratification required for licenses/contracts?</t>
  </si>
  <si>
    <t>Does a government agency maintain a publicly available registry of licenses/contracts?</t>
  </si>
  <si>
    <t>No, the registry contains neither type of information; or no such registry exists.</t>
  </si>
  <si>
    <t>Does the registry give the names of companies that hold an interest in a given license/contract?</t>
  </si>
  <si>
    <t>Yes, for companies holding a majority interest in licenses/contracts.</t>
  </si>
  <si>
    <t>No, the registry does not give the names of companies; or no such registry exists.</t>
  </si>
  <si>
    <t>What is the fiscal system for extractive resources?</t>
  </si>
  <si>
    <t>Companies receive licenses/contracts or concessions to explore, extract, and sell extractive resources in exchange for paying royalties and taxes to the government.</t>
  </si>
  <si>
    <t>Companies sign production-sharing agreements that determine payments and the sharing of costs/profits with the government.</t>
  </si>
  <si>
    <r>
      <t xml:space="preserve">When does the country's fiscal year start and end?
</t>
    </r>
    <r>
      <rPr>
        <i/>
        <sz val="10"/>
        <color theme="4" tint="-0.249977111117893"/>
        <rFont val="Arial"/>
        <family val="2"/>
      </rPr>
      <t>(Select Criterion F and enter your answer in the Justification section.)</t>
    </r>
  </si>
  <si>
    <r>
      <t>Does the government specify the method of calculation for the following type of fiscal term:</t>
    </r>
    <r>
      <rPr>
        <i/>
        <sz val="10"/>
        <color theme="5" tint="-0.249977111117893"/>
        <rFont val="Arial"/>
        <family val="2"/>
      </rPr>
      <t xml:space="preserve"> income tax</t>
    </r>
    <r>
      <rPr>
        <sz val="10"/>
        <color theme="5" tint="-0.249977111117893"/>
        <rFont val="Arial"/>
        <family val="2"/>
      </rPr>
      <t>?</t>
    </r>
  </si>
  <si>
    <r>
      <t xml:space="preserve">Does the government specify the method of calculation for the following type of fiscal term: </t>
    </r>
    <r>
      <rPr>
        <i/>
        <sz val="10"/>
        <color theme="5" tint="-0.249977111117893"/>
        <rFont val="Arial"/>
        <family val="2"/>
      </rPr>
      <t>royalties</t>
    </r>
    <r>
      <rPr>
        <sz val="10"/>
        <color theme="5" tint="-0.249977111117893"/>
        <rFont val="Arial"/>
        <family val="2"/>
      </rPr>
      <t>?</t>
    </r>
  </si>
  <si>
    <r>
      <t xml:space="preserve">Does the government specify the method of calculation for the following type of fiscal term: </t>
    </r>
    <r>
      <rPr>
        <i/>
        <sz val="10"/>
        <color theme="5" tint="-0.249977111117893"/>
        <rFont val="Arial"/>
        <family val="2"/>
      </rPr>
      <t>state equity (or options for state equity)</t>
    </r>
    <r>
      <rPr>
        <sz val="10"/>
        <color theme="5" tint="-0.249977111117893"/>
        <rFont val="Arial"/>
        <family val="2"/>
      </rPr>
      <t>?</t>
    </r>
  </si>
  <si>
    <r>
      <t xml:space="preserve">Does the government specify the method of calculation for the following type of fiscal term: </t>
    </r>
    <r>
      <rPr>
        <i/>
        <sz val="10"/>
        <color theme="5" tint="-0.249977111117893"/>
        <rFont val="Arial"/>
        <family val="2"/>
      </rPr>
      <t>withholding tax</t>
    </r>
    <r>
      <rPr>
        <sz val="10"/>
        <color theme="5" tint="-0.249977111117893"/>
        <rFont val="Arial"/>
        <family val="2"/>
      </rPr>
      <t>?</t>
    </r>
  </si>
  <si>
    <t>No, one or more of these fiscal terms is not specified under law or publicly documented policies.</t>
  </si>
  <si>
    <t>The Ministry of Finance or a separate/subsidiary tax agency.</t>
  </si>
  <si>
    <t>Tax payments go directly into natural resource funds or accounts which are managed by the Ministry of Finance, the Central Bank, or a special fund authority.</t>
  </si>
  <si>
    <r>
      <t xml:space="preserve">Is the government required to publicly disclose data on payments from extractive companies to the government </t>
    </r>
    <r>
      <rPr>
        <i/>
        <sz val="10"/>
        <color theme="4" tint="-0.249977111117893"/>
        <rFont val="Arial"/>
        <family val="2"/>
      </rPr>
      <t>(specifically, the value of the tax/payment base and the actual taxes/payment received)</t>
    </r>
    <r>
      <rPr>
        <sz val="10"/>
        <color theme="4" tint="-0.249977111117893"/>
        <rFont val="Arial"/>
        <family val="2"/>
      </rPr>
      <t>?</t>
    </r>
  </si>
  <si>
    <r>
      <t>Does the government publicly disclose data on</t>
    </r>
    <r>
      <rPr>
        <i/>
        <sz val="10"/>
        <color theme="5" tint="-0.249977111117893"/>
        <rFont val="Arial"/>
        <family val="2"/>
      </rPr>
      <t xml:space="preserve"> the value of the tax/payment base</t>
    </r>
    <r>
      <rPr>
        <sz val="10"/>
        <color theme="5" tint="-0.249977111117893"/>
        <rFont val="Arial"/>
        <family val="2"/>
      </rPr>
      <t>?</t>
    </r>
  </si>
  <si>
    <r>
      <t xml:space="preserve">Does the government publicly disclose data on </t>
    </r>
    <r>
      <rPr>
        <i/>
        <sz val="10"/>
        <color theme="5" tint="-0.249977111117893"/>
        <rFont val="Arial"/>
        <family val="2"/>
      </rPr>
      <t>the value of tax/payment receipts</t>
    </r>
    <r>
      <rPr>
        <sz val="10"/>
        <color theme="5" tint="-0.249977111117893"/>
        <rFont val="Arial"/>
        <family val="2"/>
      </rPr>
      <t>?</t>
    </r>
  </si>
  <si>
    <t>No, or the government does not publicly disclose this data.</t>
  </si>
  <si>
    <t>No, the government failed to publicly disclose at least some of this information in one or more cases.</t>
  </si>
  <si>
    <t>Was the national tax authority audited over the most recently completed audit timeframe, as identified in answer to previous question?</t>
  </si>
  <si>
    <t>No, no such audit took place over the most recently completed timeframe; or the national tax authority is not subject to audits.</t>
  </si>
  <si>
    <t>Is there a requirement for environmental and social impact assessments (ESIAs) to be publicly disclosed?</t>
  </si>
  <si>
    <t>Is there a requirement for environmental mitigation management plans to be publicly disclosed?</t>
  </si>
  <si>
    <r>
      <t xml:space="preserve">Does the government set penalties (i.e. fines, license suspension, or license revocation) for non-compliance </t>
    </r>
    <r>
      <rPr>
        <i/>
        <sz val="10"/>
        <color theme="4" tint="-0.249977111117893"/>
        <rFont val="Arial"/>
        <family val="2"/>
      </rPr>
      <t>with environmental mitigation management plans</t>
    </r>
    <r>
      <rPr>
        <sz val="10"/>
        <color theme="4" tint="-0.249977111117893"/>
        <rFont val="Arial"/>
        <family val="2"/>
      </rPr>
      <t>?</t>
    </r>
  </si>
  <si>
    <t>No, the government failed to adhere to these procedures in one or more cases; or no such procedures are specified.</t>
  </si>
  <si>
    <r>
      <t>Has the government specified procedures governing</t>
    </r>
    <r>
      <rPr>
        <i/>
        <sz val="10"/>
        <color theme="4" tint="-0.249977111117893"/>
        <rFont val="Arial"/>
        <family val="2"/>
      </rPr>
      <t xml:space="preserve"> rehabilitation and closure </t>
    </r>
    <r>
      <rPr>
        <sz val="10"/>
        <color theme="4" tint="-0.249977111117893"/>
        <rFont val="Arial"/>
        <family val="2"/>
      </rPr>
      <t>of extractive projects with respect to the legal responsibility of government agencies and companies?</t>
    </r>
  </si>
  <si>
    <t>There is at least one extractive sector company that is fully owned/controlled by the government.</t>
  </si>
  <si>
    <r>
      <t xml:space="preserve">If there are multiple extractive sector companies that are fully owned by the government (i.e. state-owned enterprises (SOEs)), which is the largest?
</t>
    </r>
    <r>
      <rPr>
        <i/>
        <sz val="10"/>
        <color theme="4" tint="-0.249977111117893"/>
        <rFont val="Arial"/>
        <family val="2"/>
      </rPr>
      <t>(Select Criterion F and enter your answer in the Justification section.)</t>
    </r>
  </si>
  <si>
    <t>If there is at least one extractive sector company that is fully owned/controlled by the government (i.e. a state-owned enterprise (SOE)), how is the largest such company funded?</t>
  </si>
  <si>
    <t>Does the government specify the rules governing fiscal transfers between itself and the state-owned enterprise (SOE)?</t>
  </si>
  <si>
    <t>Over the most recently completed fiscal year, were these rules followed?</t>
  </si>
  <si>
    <t>Does the government publicly disclose how much revenue it receives from the state-owned enterprise (SOE)?</t>
  </si>
  <si>
    <t>Does the state-owned enterprise (SOE) publicly disclose how much revenue it transfers to the government?</t>
  </si>
  <si>
    <t>Is the state-owned enterprise (SOE) required to publicly disclose annual reports containing information on its finances and operations?</t>
  </si>
  <si>
    <t>Does the state-owned enterprise (SOE) publicly disclose such reports, and does it do so in a timely manner?</t>
  </si>
  <si>
    <r>
      <t xml:space="preserve">Does the state-owned enterprise's (SOE) most recent publicly available annual report include </t>
    </r>
    <r>
      <rPr>
        <i/>
        <sz val="10"/>
        <color theme="5" tint="-0.249977111117893"/>
        <rFont val="Arial"/>
        <family val="2"/>
      </rPr>
      <t>balance sheet statements</t>
    </r>
    <r>
      <rPr>
        <sz val="10"/>
        <color theme="5" tint="-0.249977111117893"/>
        <rFont val="Arial"/>
        <family val="2"/>
      </rPr>
      <t>?</t>
    </r>
  </si>
  <si>
    <t>No, the SOE's most recent publicly available annual report does not include this information; or the SOE does not publicly disclose such reports.</t>
  </si>
  <si>
    <r>
      <t xml:space="preserve">Does the state-owned enterprise's (SOE) most recent publicly available annual report include </t>
    </r>
    <r>
      <rPr>
        <i/>
        <sz val="10"/>
        <color theme="5" tint="-0.249977111117893"/>
        <rFont val="Arial"/>
        <family val="2"/>
      </rPr>
      <t>cash flow statements</t>
    </r>
    <r>
      <rPr>
        <sz val="10"/>
        <color theme="5" tint="-0.249977111117893"/>
        <rFont val="Arial"/>
        <family val="2"/>
      </rPr>
      <t>?</t>
    </r>
  </si>
  <si>
    <r>
      <t>Does the state-owned enterprise's (SOE) most recent publicly available annual report include</t>
    </r>
    <r>
      <rPr>
        <i/>
        <sz val="10"/>
        <color theme="5" tint="-0.249977111117893"/>
        <rFont val="Arial"/>
        <family val="2"/>
      </rPr>
      <t xml:space="preserve"> income statements</t>
    </r>
    <r>
      <rPr>
        <sz val="10"/>
        <color theme="5" tint="-0.249977111117893"/>
        <rFont val="Arial"/>
        <family val="2"/>
      </rPr>
      <t>?</t>
    </r>
  </si>
  <si>
    <t>Does the state-owned enterprise's (SOE) most recent publicly available annual report include comprehensive financial reporting (including balance sheet statements, cash flow statements, and income statements)?</t>
  </si>
  <si>
    <r>
      <t xml:space="preserve">Does the state-owned enterprise (SOE) publicly disclose </t>
    </r>
    <r>
      <rPr>
        <i/>
        <sz val="10"/>
        <color theme="5" tint="-0.249977111117893"/>
        <rFont val="Arial"/>
        <family val="2"/>
      </rPr>
      <t>a list of joint ventures</t>
    </r>
    <r>
      <rPr>
        <sz val="10"/>
        <color theme="5" tint="-0.249977111117893"/>
        <rFont val="Arial"/>
        <family val="2"/>
      </rPr>
      <t>?</t>
    </r>
  </si>
  <si>
    <r>
      <t xml:space="preserve">Does the state-owned enterprise (SOE) publicly disclose its </t>
    </r>
    <r>
      <rPr>
        <i/>
        <sz val="10"/>
        <color theme="4" tint="-0.249977111117893"/>
        <rFont val="Arial"/>
        <family val="2"/>
      </rPr>
      <t>levels of ownership in joint ventures</t>
    </r>
    <r>
      <rPr>
        <sz val="10"/>
        <color theme="4" tint="-0.249977111117893"/>
        <rFont val="Arial"/>
        <family val="2"/>
      </rPr>
      <t>?</t>
    </r>
  </si>
  <si>
    <r>
      <t xml:space="preserve">Does the state-owned enterprise (SOE) publicly disclose the </t>
    </r>
    <r>
      <rPr>
        <i/>
        <sz val="10"/>
        <color theme="4" tint="-0.249977111117893"/>
        <rFont val="Arial"/>
        <family val="2"/>
      </rPr>
      <t>costs and revenues deriving from its participation in joint ventures</t>
    </r>
    <r>
      <rPr>
        <sz val="10"/>
        <color theme="4" tint="-0.249977111117893"/>
        <rFont val="Arial"/>
        <family val="2"/>
      </rPr>
      <t>?</t>
    </r>
  </si>
  <si>
    <r>
      <t xml:space="preserve">Does the state-owned enterprise (SOE) publicly disclose </t>
    </r>
    <r>
      <rPr>
        <i/>
        <sz val="10"/>
        <color theme="5" tint="-0.249977111117893"/>
        <rFont val="Arial"/>
        <family val="2"/>
      </rPr>
      <t>a list of subsidiaries</t>
    </r>
    <r>
      <rPr>
        <sz val="10"/>
        <color theme="5" tint="-0.249977111117893"/>
        <rFont val="Arial"/>
        <family val="2"/>
      </rPr>
      <t>?</t>
    </r>
  </si>
  <si>
    <r>
      <t xml:space="preserve">Does the state-owned enterprise (SOE) publicly disclose the </t>
    </r>
    <r>
      <rPr>
        <i/>
        <sz val="10"/>
        <color theme="5" tint="-0.249977111117893"/>
        <rFont val="Arial"/>
        <family val="2"/>
      </rPr>
      <t>costs and revenues deriving from its subsidiaries</t>
    </r>
    <r>
      <rPr>
        <sz val="10"/>
        <color theme="5" tint="-0.249977111117893"/>
        <rFont val="Arial"/>
        <family val="2"/>
      </rPr>
      <t>?</t>
    </r>
  </si>
  <si>
    <t>Does the state-owned enterprise (SOE) publicly disclose comprehensive information on its joint ventures and subsidiaries (including a list of joint ventures, levels of ownership in those joint ventures, costs and revenues deriving from those joint ventures, a list of subsidiaries, and costs and revenues deriving from those subsidiaries) for 2015 or 2016?</t>
  </si>
  <si>
    <t>No, the SOE failed to publicly disclose at least some of this information.</t>
  </si>
  <si>
    <r>
      <t xml:space="preserve">Does the state-owned enterprise (SOE) publicly disclose its </t>
    </r>
    <r>
      <rPr>
        <i/>
        <sz val="10"/>
        <color theme="5" tint="-0.249977111117893"/>
        <rFont val="Arial"/>
        <family val="2"/>
      </rPr>
      <t>aggregate production volume</t>
    </r>
    <r>
      <rPr>
        <sz val="10"/>
        <color theme="5" tint="-0.249977111117893"/>
        <rFont val="Arial"/>
        <family val="2"/>
      </rPr>
      <t>?</t>
    </r>
  </si>
  <si>
    <r>
      <t xml:space="preserve">Does the state-owned enterprise (SOE) publicly disclose its </t>
    </r>
    <r>
      <rPr>
        <i/>
        <sz val="10"/>
        <color theme="5" tint="-0.249977111117893"/>
        <rFont val="Arial"/>
        <family val="2"/>
      </rPr>
      <t>aggregate sales volume</t>
    </r>
    <r>
      <rPr>
        <sz val="10"/>
        <color theme="5" tint="-0.249977111117893"/>
        <rFont val="Arial"/>
        <family val="2"/>
      </rPr>
      <t>?</t>
    </r>
  </si>
  <si>
    <t>Are the state-owned enterprise's (SOE) annual financial statements subject to periodic audits by an external body?</t>
  </si>
  <si>
    <t>No, the report was not audited over the most recently completed audit timeframe; or these reports are not subject to audits.</t>
  </si>
  <si>
    <t>From 2015 onwards, did the state-owned enterprise (SOE) engage in quasi-fiscal activities (e.g. payments for social services, public infrastructure, fuel subsidies, national debt servicing)?</t>
  </si>
  <si>
    <t>If the state-owned enterprise (SOE) has been engaged in quasi-fiscal activities from 2015 onwards, has it publicly disclosed the amount spent on these activities?</t>
  </si>
  <si>
    <t>Yes, the SOE publicly disclosed the amount spent on each quasi-fiscal activity.</t>
  </si>
  <si>
    <t>Yes, the SOE publicly disclosed the aggregate amount spent on quasi-fiscal activities.</t>
  </si>
  <si>
    <t>If the government or state-owned enterprise (SOE) sells physical commodities acquired through in-kind payments or through direct production, how are these commodities marketed?</t>
  </si>
  <si>
    <t>Through export sales, the majority of which are via contracts with end users.</t>
  </si>
  <si>
    <t>Does the government specify the procedures that the state-owned enterprise (SOE) must follow when selling its share of production to foreign and domestic buyers?</t>
  </si>
  <si>
    <t>No, or no such procedures exist.</t>
  </si>
  <si>
    <t>Is the state-owned enterprise (SOE) required to publicly disclose information on the sale of the government's share of production?</t>
  </si>
  <si>
    <r>
      <t>With respect to these sales, does the state-owned enterprise (SOE) or government publicly disclose</t>
    </r>
    <r>
      <rPr>
        <i/>
        <sz val="10"/>
        <color theme="5" tint="-0.249977111117893"/>
        <rFont val="Arial"/>
        <family val="2"/>
      </rPr>
      <t xml:space="preserve"> the sale volume</t>
    </r>
    <r>
      <rPr>
        <sz val="10"/>
        <color theme="5" tint="-0.249977111117893"/>
        <rFont val="Arial"/>
        <family val="2"/>
      </rPr>
      <t>?</t>
    </r>
  </si>
  <si>
    <r>
      <t>With respect to these sales, does the state-owned enterprise (SOE) or government publicly disclose</t>
    </r>
    <r>
      <rPr>
        <i/>
        <sz val="10"/>
        <color theme="5" tint="-0.249977111117893"/>
        <rFont val="Arial"/>
        <family val="2"/>
      </rPr>
      <t xml:space="preserve"> the sale value</t>
    </r>
    <r>
      <rPr>
        <sz val="10"/>
        <color theme="5" tint="-0.249977111117893"/>
        <rFont val="Arial"/>
        <family val="2"/>
      </rPr>
      <t>?</t>
    </r>
  </si>
  <si>
    <r>
      <t xml:space="preserve">With respect to these sales, does the state-owned enterprise (SOE) or government publicly disclose </t>
    </r>
    <r>
      <rPr>
        <i/>
        <sz val="10"/>
        <color theme="5" tint="-0.249977111117893"/>
        <rFont val="Arial"/>
        <family val="2"/>
      </rPr>
      <t>the sale date</t>
    </r>
    <r>
      <rPr>
        <sz val="10"/>
        <color theme="5" tint="-0.249977111117893"/>
        <rFont val="Arial"/>
        <family val="2"/>
      </rPr>
      <t>?</t>
    </r>
  </si>
  <si>
    <r>
      <t xml:space="preserve">With respect to these sales, does the state-owned enterprise (SOE) or government publicly disclose the </t>
    </r>
    <r>
      <rPr>
        <i/>
        <sz val="10"/>
        <color theme="5" tint="-0.249977111117893"/>
        <rFont val="Arial"/>
        <family val="2"/>
      </rPr>
      <t>names of the buyers</t>
    </r>
    <r>
      <rPr>
        <sz val="10"/>
        <color theme="5" tint="-0.249977111117893"/>
        <rFont val="Arial"/>
        <family val="2"/>
      </rPr>
      <t>?</t>
    </r>
  </si>
  <si>
    <t>From 2015 onwards, has the SOE or government disclosed comprehensive information on the sale of the government's share of production (defined to include the sale volume, sale value, sale date, and the names of the buyers)?</t>
  </si>
  <si>
    <t>The SOE or government publicly disclosed this information for each sale with no known exceptions.</t>
  </si>
  <si>
    <t>The SOE or government publicly disclosed this information, but at least one component was specified only in the aggregate (i.e. not on a sale-by-sale basis).</t>
  </si>
  <si>
    <t>No, the government failed to publicly disclose at least some information on one or more of these aspects of the sale of the government's share of production.</t>
  </si>
  <si>
    <t>No, or the SOE does not publicly disclose a list of board members.</t>
  </si>
  <si>
    <t>Does the state-owned enterprise (SOE) have a publicly available code of conduct?</t>
  </si>
  <si>
    <t>Is the state-owned enterprise (SOE) required to submit annual reports to the legislature on its commercial and non-commercial activities?</t>
  </si>
  <si>
    <r>
      <t xml:space="preserve">Does the government set a </t>
    </r>
    <r>
      <rPr>
        <i/>
        <sz val="10"/>
        <color theme="4" tint="-0.249977111117893"/>
        <rFont val="Arial"/>
        <family val="2"/>
      </rPr>
      <t>numerical</t>
    </r>
    <r>
      <rPr>
        <sz val="10"/>
        <color theme="4" tint="-0.249977111117893"/>
        <rFont val="Arial"/>
        <family val="2"/>
      </rPr>
      <t xml:space="preserve"> fiscal rule?</t>
    </r>
  </si>
  <si>
    <t>Over the most recently completed fiscal year, did the government adhere to this rule?</t>
  </si>
  <si>
    <t>No, the government failed to adhere to this rule in one or more cases; or no such rule has been set.</t>
  </si>
  <si>
    <t>Was the government's adherence to the fiscal rule audited over the most recently completed audit timeframe, as identified in answer to previous question?</t>
  </si>
  <si>
    <t>No, the government's adherence to the fiscal rule was not audited over the recently completed audit timeframe; or there is no such requirement.</t>
  </si>
  <si>
    <t>Does the government publicly disclose projections of expected future extractive resource revenues?</t>
  </si>
  <si>
    <t>Does the most recent available enacted budget include projections of future extractive resource revenues, with projections for the fiscal year covered by the budget?</t>
  </si>
  <si>
    <t>No, or the government does not publicly disclose such projections, or the government does not publicly disclose a national budget.</t>
  </si>
  <si>
    <r>
      <t xml:space="preserve">For the most recently completed fiscal year, did the government publicly disclose the </t>
    </r>
    <r>
      <rPr>
        <i/>
        <sz val="10"/>
        <color theme="5" tint="-0.249977111117893"/>
        <rFont val="Arial"/>
        <family val="2"/>
      </rPr>
      <t>actual total resource revenue received</t>
    </r>
    <r>
      <rPr>
        <sz val="10"/>
        <color theme="5" tint="-0.249977111117893"/>
        <rFont val="Arial"/>
        <family val="2"/>
      </rPr>
      <t>?</t>
    </r>
  </si>
  <si>
    <r>
      <t xml:space="preserve">For the most recently completed fiscal year, did the government publicly disclose </t>
    </r>
    <r>
      <rPr>
        <i/>
        <sz val="10"/>
        <color theme="5" tint="-0.249977111117893"/>
        <rFont val="Arial"/>
        <family val="2"/>
      </rPr>
      <t>total government expenditures</t>
    </r>
    <r>
      <rPr>
        <sz val="10"/>
        <color theme="5" tint="-0.249977111117893"/>
        <rFont val="Arial"/>
        <family val="2"/>
      </rPr>
      <t>?</t>
    </r>
  </si>
  <si>
    <t>For the most recently completed fiscal year, did the government publicly disclose the non-resource fiscal balance?</t>
  </si>
  <si>
    <t>No, or the government does not publicly disclose this information.</t>
  </si>
  <si>
    <t>Does the central government transfer extractive resource revenues to sub-national governments?</t>
  </si>
  <si>
    <t>Yes, the central government transfers extractive resource revenues to sub-national governments.</t>
  </si>
  <si>
    <t>No, the central government does not transfer extractive resource revenues to sub-national governments.</t>
  </si>
  <si>
    <t xml:space="preserve">Does the central government specify which national agencies are responsible for transferring extractive resource revenues to sub-national governments? </t>
  </si>
  <si>
    <t xml:space="preserve">Does the central government specify which sub-national agencies receive the extractive resource revenues transferred from the central government? </t>
  </si>
  <si>
    <t>Does this formula specify the amount of revenue received by each sub-national government, either by amount or share?</t>
  </si>
  <si>
    <t xml:space="preserve">From 2015 onwards, has the central government publicly disclosed the amount of revenues transferred under this formula?
</t>
  </si>
  <si>
    <r>
      <t>Does the central government set arrangements for the sharing of extractive resource revenues</t>
    </r>
    <r>
      <rPr>
        <i/>
        <sz val="10"/>
        <color theme="5" tint="-0.249977111117893"/>
        <rFont val="Arial"/>
        <family val="2"/>
      </rPr>
      <t xml:space="preserve"> by revenue stream</t>
    </r>
    <r>
      <rPr>
        <sz val="10"/>
        <color theme="5" tint="-0.249977111117893"/>
        <rFont val="Arial"/>
        <family val="2"/>
      </rPr>
      <t>?</t>
    </r>
  </si>
  <si>
    <r>
      <t xml:space="preserve">Does the central government set arrangements for the sharing of extractive resource revenues </t>
    </r>
    <r>
      <rPr>
        <i/>
        <sz val="10"/>
        <color theme="5" tint="-0.249977111117893"/>
        <rFont val="Arial"/>
        <family val="2"/>
      </rPr>
      <t>by commodity</t>
    </r>
    <r>
      <rPr>
        <sz val="10"/>
        <color theme="5" tint="-0.249977111117893"/>
        <rFont val="Arial"/>
        <family val="2"/>
      </rPr>
      <t>?</t>
    </r>
  </si>
  <si>
    <t>Are transfers of extractive resource revenues to sub-national governments subject to a periodic external audit?</t>
  </si>
  <si>
    <t>No, or there is no such requirement.</t>
  </si>
  <si>
    <t>Has the government established a natural resource fund which concentrates revenue from resource extraction?</t>
  </si>
  <si>
    <r>
      <t xml:space="preserve">If the government has established multiple natural resource funds, which is the largest? 
</t>
    </r>
    <r>
      <rPr>
        <i/>
        <sz val="10"/>
        <color theme="4" tint="-0.249977111117893"/>
        <rFont val="Arial"/>
        <family val="2"/>
      </rPr>
      <t>(Select Criterion F and enter your answer in the Justification section.)</t>
    </r>
  </si>
  <si>
    <r>
      <t xml:space="preserve">Does the government set numeric rules governing </t>
    </r>
    <r>
      <rPr>
        <i/>
        <sz val="10"/>
        <color theme="4" tint="-0.249977111117893"/>
        <rFont val="Arial"/>
        <family val="2"/>
      </rPr>
      <t xml:space="preserve">the size of withdrawals </t>
    </r>
    <r>
      <rPr>
        <sz val="10"/>
        <color theme="4" tint="-0.249977111117893"/>
        <rFont val="Arial"/>
        <family val="2"/>
      </rPr>
      <t>from the natural resource fund?</t>
    </r>
  </si>
  <si>
    <t>No, the government failed to adhere to these rules in one or more cases; or the rules have not been publicly disclosed; or there are no such rules.</t>
  </si>
  <si>
    <t>Does the government require that withdrawals/spending from the natural resource fund pass through the normal budgetary process?</t>
  </si>
  <si>
    <r>
      <t>Does the government set numeric rules governing</t>
    </r>
    <r>
      <rPr>
        <i/>
        <sz val="10"/>
        <color theme="4" tint="-0.249977111117893"/>
        <rFont val="Arial"/>
        <family val="2"/>
      </rPr>
      <t xml:space="preserve"> the size of deposits</t>
    </r>
    <r>
      <rPr>
        <sz val="10"/>
        <color theme="4" tint="-0.249977111117893"/>
        <rFont val="Arial"/>
        <family val="2"/>
      </rPr>
      <t xml:space="preserve"> into the natural resource fund?</t>
    </r>
  </si>
  <si>
    <r>
      <t xml:space="preserve">Does the government set numeric rules governing deposits into the natural resource fund </t>
    </r>
    <r>
      <rPr>
        <i/>
        <sz val="10"/>
        <color theme="5" tint="-0.249977111117893"/>
        <rFont val="Arial"/>
        <family val="2"/>
      </rPr>
      <t>by revenue stream</t>
    </r>
    <r>
      <rPr>
        <sz val="10"/>
        <color theme="5" tint="-0.249977111117893"/>
        <rFont val="Arial"/>
        <family val="2"/>
      </rPr>
      <t xml:space="preserve">?
</t>
    </r>
  </si>
  <si>
    <t>No, the fund failed to adhere to this requirement in one or more cases.</t>
  </si>
  <si>
    <t>Is the natural resource fund required to publicly disclose these reports?</t>
  </si>
  <si>
    <t>No, under neither; or the fund does not produce such reports.</t>
  </si>
  <si>
    <t>No, the natural resource fund does not publicly disclose these reports; or the fund does not produce such reports.</t>
  </si>
  <si>
    <t>No, the natural resource fund's most recent publicly available report does not include this information; or the fund does not publicly disclose such reports.</t>
  </si>
  <si>
    <r>
      <t xml:space="preserve">Does the natural resource fund's most recent publicly available report disclose </t>
    </r>
    <r>
      <rPr>
        <i/>
        <sz val="10"/>
        <color theme="5" tint="-0.249977111117893"/>
        <rFont val="Arial"/>
        <family val="2"/>
      </rPr>
      <t>deposit and withdrawal amounts</t>
    </r>
    <r>
      <rPr>
        <sz val="10"/>
        <color theme="5" tint="-0.249977111117893"/>
        <rFont val="Arial"/>
        <family val="2"/>
      </rPr>
      <t>?</t>
    </r>
  </si>
  <si>
    <r>
      <t xml:space="preserve">Does the natural resource fund's most recent publicly available report give </t>
    </r>
    <r>
      <rPr>
        <i/>
        <sz val="10"/>
        <color theme="5" tint="-0.249977111117893"/>
        <rFont val="Arial"/>
        <family val="2"/>
      </rPr>
      <t>a list of assets held</t>
    </r>
    <r>
      <rPr>
        <sz val="10"/>
        <color theme="5" tint="-0.249977111117893"/>
        <rFont val="Arial"/>
        <family val="2"/>
      </rPr>
      <t>?</t>
    </r>
  </si>
  <si>
    <r>
      <t xml:space="preserve">Does the natural resource fund's most recent publicly available report specify the fund's </t>
    </r>
    <r>
      <rPr>
        <i/>
        <sz val="10"/>
        <color theme="5" tint="-0.249977111117893"/>
        <rFont val="Arial"/>
        <family val="2"/>
      </rPr>
      <t>asset allocation by asset class</t>
    </r>
    <r>
      <rPr>
        <sz val="10"/>
        <color theme="5" tint="-0.249977111117893"/>
        <rFont val="Arial"/>
        <family val="2"/>
      </rPr>
      <t>?</t>
    </r>
  </si>
  <si>
    <t>Is the information contained in the natural resource fund's most recent report comprehensive (i.e. does it specify the size of the fund, deposit and withdrawal amounts, investment returns, the list of assets held, and asset allocation by asset class)?</t>
  </si>
  <si>
    <t>No, one or more of these types of information are lacking.</t>
  </si>
  <si>
    <t>No, or no such requirement is specified.</t>
  </si>
  <si>
    <t>From 2015 onwards, has the legislature reviewed these reports?</t>
  </si>
  <si>
    <r>
      <t xml:space="preserve">Does the government specify the method of calculation for the following type of fiscal term: </t>
    </r>
    <r>
      <rPr>
        <i/>
        <sz val="10"/>
        <color theme="5" tint="-0.249977111117893"/>
        <rFont val="Arial"/>
        <family val="2"/>
      </rPr>
      <t>production sharing agreements</t>
    </r>
    <r>
      <rPr>
        <sz val="10"/>
        <color theme="5" tint="-0.249977111117893"/>
        <rFont val="Arial"/>
        <family val="2"/>
      </rPr>
      <t>?</t>
    </r>
  </si>
  <si>
    <t>Does the government have a publicly accessible online data portal where centralized data on reserves, production, and exports can be found?</t>
  </si>
  <si>
    <t>The most recent publicly available data covers a fiscal year ending in 2012, 2013, or 2014.</t>
  </si>
  <si>
    <t>The most recent publicly available data covers a fiscal year ending in 2015 or 2016.</t>
  </si>
  <si>
    <t xml:space="preserve">Yes, the SOE's most recent publicly available annual report covers a fiscal year ending in 2015 or 2016. </t>
  </si>
  <si>
    <t xml:space="preserve">Yes, this information covers a fiscal year ending in 2015 or 2016. </t>
  </si>
  <si>
    <t xml:space="preserve">Yes, the most recent publicly available information covers a fiscal year ending in 2015 or 2016. </t>
  </si>
  <si>
    <t xml:space="preserve">Yes, the most recent publicly information covers a fiscal year ending in 2015 or 2016. </t>
  </si>
  <si>
    <t xml:space="preserve">Yes, the natural resource fund's most recent publicly available report covers a fiscal year ending in 2015 or 2016. </t>
  </si>
  <si>
    <t>The most recent publicly available data covers 2015 or 2016.</t>
  </si>
  <si>
    <t>The data contained in the country's most recent EITI report covers 2015 or 2016.</t>
  </si>
  <si>
    <t>The most recent publicly available data covers 2012, 2013, or 2014.</t>
  </si>
  <si>
    <t>The data contained in the country's most recent EITI report covers 2012, 2013, or 2014.</t>
  </si>
  <si>
    <t>The most recent publicly available data covers 2011 or earlier years.</t>
  </si>
  <si>
    <t>Has the government publicly disclosed comprehensive data on its extractive resource wealth for 2015 or 2016 (including data on the stock of reserves, the volume and value of sales, and the volume and value of exports)?</t>
  </si>
  <si>
    <t>No, the government failed to publicly disclose one or more of these types of data for 2015 or 2016.</t>
  </si>
  <si>
    <t>Yes, the most recent projections were disclosed in 2015 or 2016.</t>
  </si>
  <si>
    <t>Yes, the most recent projections were disclosed in 2012, 2013, or 2014.</t>
  </si>
  <si>
    <t>Yes, the most recent publicly available information covers a fiscal year ending in 2012, 2013, ro 2014.</t>
  </si>
  <si>
    <t>Yes, the most recent publicly information covers a fiscal year ending in 2012, 2013, or 2014.</t>
  </si>
  <si>
    <t>Yes, the natural resource fund's most recent publicly available report covers a fiscal year ending in 2012, 2013, or 2014.</t>
  </si>
  <si>
    <t>Yes, but the SOE's most recent publicly available annual report covers a fiscal year ending in 2012, 2013, or 2014.</t>
  </si>
  <si>
    <t>Yes, this information covers a fiscal year ending in 2012, 2013, or 2014.</t>
  </si>
  <si>
    <t>Governance Component (Shorthand)</t>
  </si>
  <si>
    <t>L</t>
  </si>
  <si>
    <t>O</t>
  </si>
  <si>
    <t>R</t>
  </si>
  <si>
    <r>
      <t xml:space="preserve">PRECEPT 3: EXPLORATION AND LICENSE/CONTRACT ALLOCATION | 
</t>
    </r>
    <r>
      <rPr>
        <b/>
        <i/>
        <sz val="10"/>
        <rFont val="Arial"/>
        <family val="2"/>
      </rPr>
      <t>Policies, Procedures, and Practices</t>
    </r>
  </si>
  <si>
    <r>
      <t xml:space="preserve">SHADOW QUESTIONS |  
</t>
    </r>
    <r>
      <rPr>
        <b/>
        <i/>
        <sz val="10"/>
        <rFont val="Arial"/>
        <family val="2"/>
      </rPr>
      <t>All Precepts</t>
    </r>
  </si>
  <si>
    <t>Has the government publicly disclosed all licenses/contracts signed from 2015 onwards?</t>
  </si>
  <si>
    <t>Prior to award processes for licenses/contracts, is the licensing authority required to publicly disclose a list of biddable/negotiable terms?</t>
  </si>
  <si>
    <t>Prior to award processes for licenses/contracts, is the licensing authority required to publicly disclose license/contract terms (specifically the license duration, royalty rates, and tax obligations)?</t>
  </si>
  <si>
    <t>Prior to award processes for licenses/contracts, is the licensing authority required to publicly disclose the rules governing the allocation process, such as auction rules or rules for negotiated processes?</t>
  </si>
  <si>
    <t>Following award processes for licenses/contracts, is the licensing authority required to publicly disclose the list of companies that submitted bids/applications?</t>
  </si>
  <si>
    <t>Following award processes for licenses/contracts, is the licensing authority required to publicly disclose the list of areas/blocks allocated?</t>
  </si>
  <si>
    <r>
      <t>Following award processes for licenses/contracts, is the licensing authority required to publicly disclose</t>
    </r>
    <r>
      <rPr>
        <i/>
        <sz val="10"/>
        <color theme="5" tint="-0.249977111117893"/>
        <rFont val="Arial"/>
        <family val="2"/>
      </rPr>
      <t xml:space="preserve"> the identity of the winning bidder/applicant</t>
    </r>
    <r>
      <rPr>
        <sz val="10"/>
        <color theme="5" tint="-0.249977111117893"/>
        <rFont val="Arial"/>
        <family val="2"/>
      </rPr>
      <t>?</t>
    </r>
  </si>
  <si>
    <t>Following award processes for licenses/contracts, is the licensing authority required to publicly disclose the identity of the winning bidder/applicant?</t>
  </si>
  <si>
    <t>Does the government specify the method of calculation for the following type of fiscal terms: income tax?</t>
  </si>
  <si>
    <t>Does the government specify the method of calculation for the following type of fiscal terms: royalties?</t>
  </si>
  <si>
    <t>Does the government specify the method of calculation for the following type of fiscal terms: state equity (or options for state equity)?</t>
  </si>
  <si>
    <t>Does the government specify the method of calculation for the following type of fiscal terms: withholding tax?</t>
  </si>
  <si>
    <t>Does the government specify the method of calculation for the following type of fiscal terms: production sharing agreements?</t>
  </si>
  <si>
    <t>Is the government required to publicly disclose data on payments from extractive companies to the government (specifically, the value of the tax/payment base and the actual taxes/payment received)?</t>
  </si>
  <si>
    <t>Is the government required to make all payments to the national treasury or deposit them into a national resource account (e.g. a petroleum account), aside from amounts legally retained by state-owned enterprises (SOEs)?</t>
  </si>
  <si>
    <t>Does the government set penalties (i.e. fines, license suspension, or license revocation) for non-compliance with environmental mitigation management plans?</t>
  </si>
  <si>
    <t>Has the government specified procedures governing rehabilitation and closure of extractive projects with respect to the legal responsibility of government agencies and companies?</t>
  </si>
  <si>
    <t>Does the state-owned enterprise's (SOE) most recent publicly available annual report include balance sheet statements?</t>
  </si>
  <si>
    <t>Does the state-owned enterprise's (SOE) most recent publicly available annual report include cash flow statements?</t>
  </si>
  <si>
    <t>Does the state-owned enterprise's (SOE) most recent publicly available annual report include income statements?</t>
  </si>
  <si>
    <t>Does the state-owned enterprise (SOE) publicly disclose its levels of ownership in joint ventures?</t>
  </si>
  <si>
    <t>Does the state-owned enterprise (SOE) publicly disclose a list of joint ventures?</t>
  </si>
  <si>
    <t>Does the state-owned enterprise (SOE) publicly disclose the costs and revenues deriving from its participation in joint ventures?</t>
  </si>
  <si>
    <t>Does the state-owned enterprise (SOE) publicly disclose a list of subsidiaries?</t>
  </si>
  <si>
    <t>Does the state-owned enterprise (SOE) publicly disclose the costs and revenues deriving from its subsidiaries?</t>
  </si>
  <si>
    <t>Does the state-owned enterprise (SOE) publicly disclose its aggregate production volume?</t>
  </si>
  <si>
    <t>Does the state-owned enterprise (SOE) publicly disclose its aggregate sales volume?</t>
  </si>
  <si>
    <t>Over the most recently completed fiscal year, has the state-owned enterprise (SOE) adhered to these procedures?</t>
  </si>
  <si>
    <t>With respect to these sales, does the state-owned enterprise (SOE) or government publicly disclose the sale volume?</t>
  </si>
  <si>
    <t>With respect to these sales, does the state-owned enterprise (SOE) or government publicly disclose the sale value?</t>
  </si>
  <si>
    <t>With respect to these sales, does the state-owned enterprise (SOE) or government publicly disclose the sale date?</t>
  </si>
  <si>
    <t>With respect to these sales, does the state-owned enterprise (SOE) or government publicly disclose the names of the buyers?</t>
  </si>
  <si>
    <t>Does the government set a numerical fiscal rule?</t>
  </si>
  <si>
    <t>For the most recently concluded fiscal year, did the government publicly disclose the actual total resource revenue received?</t>
  </si>
  <si>
    <t>Does the central government specify which national agencies are responsible for transferring extractive resource revenues to sub-national governments?</t>
  </si>
  <si>
    <t>Does the central government set arrangements for the sharing of extractive resource revenues by revenue stream?</t>
  </si>
  <si>
    <t>Does the central government set arrangements for the sharing of extractive resource revenues by commodity?</t>
  </si>
  <si>
    <t>From 2015 onwards, has the central government adhered to formulas governing the transfer of natural resource-related revenues to subnational governments?</t>
  </si>
  <si>
    <t>Does the government set numeric rules governing the size of withdrawals from the natural resource fund?</t>
  </si>
  <si>
    <t>Does the government set numeric rules governing the size of deposits into the natural resource fund?</t>
  </si>
  <si>
    <t xml:space="preserve">Does the government set numeric rules governing deposits into the natural resource fund by revenue stream?
</t>
  </si>
  <si>
    <t>Does the natural resource fund's most recent publicly available report specify the fund's asset allocation by asset class?</t>
  </si>
  <si>
    <t>Dependencies</t>
  </si>
  <si>
    <t>Question Trial</t>
  </si>
  <si>
    <t>Following award processes taking place from 2015 onwards, did the licensing authority adhere to this requirement?</t>
  </si>
  <si>
    <t>Following award processes taking place from 2015 onwards, did the government/licensing authority adhere to this requirement?</t>
  </si>
  <si>
    <t>Has the government specified procedures governing the payment of compensation to landowners and/or land users when development interferes with their access to and/or use of land?</t>
  </si>
  <si>
    <r>
      <t xml:space="preserve">Has the government specified procedures governing the </t>
    </r>
    <r>
      <rPr>
        <i/>
        <sz val="10"/>
        <color theme="4" tint="-0.249977111117893"/>
        <rFont val="Arial"/>
        <family val="2"/>
      </rPr>
      <t xml:space="preserve">payment of compensation </t>
    </r>
    <r>
      <rPr>
        <sz val="10"/>
        <color theme="4" tint="-0.249977111117893"/>
        <rFont val="Arial"/>
        <family val="2"/>
      </rPr>
      <t>to landowners and/or land users when development interferes with their access to and/or use of land?</t>
    </r>
  </si>
  <si>
    <r>
      <t>Has the government specified procedures governing the</t>
    </r>
    <r>
      <rPr>
        <i/>
        <sz val="10"/>
        <color theme="5" tint="-0.249977111117893"/>
        <rFont val="Arial"/>
        <family val="2"/>
      </rPr>
      <t xml:space="preserve"> resettlement </t>
    </r>
    <r>
      <rPr>
        <sz val="10"/>
        <color theme="5" tint="-0.249977111117893"/>
        <rFont val="Arial"/>
        <family val="2"/>
      </rPr>
      <t>of landowners and/or land users when development interferes with their access to and/or use of land?</t>
    </r>
  </si>
  <si>
    <t>Has the government specified procedures governing the resettlement of landowners and/or land users when development interferes with their access to and/or use of land?</t>
  </si>
  <si>
    <t>Were these statements audited over the most recently completed audit timeframe, as identified in answer to previous question?</t>
  </si>
  <si>
    <t>Is the majority of the state-owned enterprise's (SOE) board of directors independent of the government (i.e. at least half of all board members do not hold positions in the current central government)?</t>
  </si>
  <si>
    <t>Is the most recent publicly available information on the national debt disaggregated by lender (i.e. foreign or domestic)?</t>
  </si>
  <si>
    <r>
      <t xml:space="preserve">Is the most recent publicly available information on the national debt </t>
    </r>
    <r>
      <rPr>
        <i/>
        <sz val="10"/>
        <color theme="5" tint="-0.249977111117893"/>
        <rFont val="Arial"/>
        <family val="2"/>
      </rPr>
      <t>disaggregated by lender (i.e. foreign or domestic)</t>
    </r>
    <r>
      <rPr>
        <sz val="10"/>
        <color theme="5" tint="-0.249977111117893"/>
        <rFont val="Arial"/>
        <family val="2"/>
      </rPr>
      <t>?</t>
    </r>
  </si>
  <si>
    <t>Were these transfers audited over the most recently completed audit timeframe, as identified in answer to previous question?</t>
  </si>
  <si>
    <t>Were these reports audited over the most recently completed audit timeframe, as identified in answer to previous question?</t>
  </si>
  <si>
    <r>
      <rPr>
        <b/>
        <i/>
        <sz val="10"/>
        <color rgb="FF000000"/>
        <rFont val="Arial"/>
        <family val="2"/>
      </rPr>
      <t>Notes</t>
    </r>
    <r>
      <rPr>
        <b/>
        <sz val="10"/>
        <color rgb="FF000000"/>
        <rFont val="Arial"/>
        <family val="2"/>
      </rPr>
      <t xml:space="preserve">: </t>
    </r>
    <r>
      <rPr>
        <sz val="10"/>
        <color rgb="FF000000"/>
        <rFont val="Arial"/>
      </rPr>
      <t>This table includes S</t>
    </r>
    <r>
      <rPr>
        <i/>
        <sz val="10"/>
        <color rgb="FF000000"/>
        <rFont val="Arial"/>
        <family val="2"/>
      </rPr>
      <t xml:space="preserve">cored </t>
    </r>
    <r>
      <rPr>
        <sz val="10"/>
        <color rgb="FF000000"/>
        <rFont val="Arial"/>
      </rPr>
      <t xml:space="preserve">questions only.  </t>
    </r>
    <r>
      <rPr>
        <i/>
        <sz val="10"/>
        <color rgb="FF000000"/>
        <rFont val="Arial"/>
        <family val="2"/>
      </rPr>
      <t>Context</t>
    </r>
    <r>
      <rPr>
        <sz val="10"/>
        <color rgb="FF000000"/>
        <rFont val="Arial"/>
      </rPr>
      <t xml:space="preserve"> questions and S</t>
    </r>
    <r>
      <rPr>
        <i/>
        <sz val="10"/>
        <color rgb="FF000000"/>
        <rFont val="Arial"/>
        <family val="2"/>
      </rPr>
      <t>hadow</t>
    </r>
    <r>
      <rPr>
        <sz val="10"/>
        <color rgb="FF000000"/>
        <rFont val="Arial"/>
      </rPr>
      <t xml:space="preserve"> questions can be found in the "Detailed View" tab.  </t>
    </r>
    <r>
      <rPr>
        <i/>
        <sz val="10"/>
        <color rgb="FF000000"/>
        <rFont val="Arial"/>
        <family val="2"/>
      </rPr>
      <t>Context</t>
    </r>
    <r>
      <rPr>
        <sz val="10"/>
        <color rgb="FF000000"/>
        <rFont val="Arial"/>
      </rPr>
      <t xml:space="preserve"> questions provide background information on resource governance in a given country, but are </t>
    </r>
    <r>
      <rPr>
        <i/>
        <sz val="10"/>
        <color rgb="FF000000"/>
        <rFont val="Arial"/>
        <family val="2"/>
      </rPr>
      <t>not</t>
    </r>
    <r>
      <rPr>
        <sz val="10"/>
        <color rgb="FF000000"/>
        <rFont val="Arial"/>
      </rPr>
      <t xml:space="preserve"> scored.  </t>
    </r>
    <r>
      <rPr>
        <i/>
        <sz val="10"/>
        <color rgb="FF000000"/>
        <rFont val="Arial"/>
        <family val="2"/>
      </rPr>
      <t>Shadow</t>
    </r>
    <r>
      <rPr>
        <sz val="10"/>
        <color rgb="FF000000"/>
        <rFont val="Arial"/>
      </rPr>
      <t xml:space="preserve"> questions represent aggregate questions.  Answers to these questions are generated by aggregating across multiple </t>
    </r>
    <r>
      <rPr>
        <i/>
        <sz val="10"/>
        <color rgb="FF000000"/>
        <rFont val="Arial"/>
        <family val="2"/>
      </rPr>
      <t xml:space="preserve">Scored </t>
    </r>
    <r>
      <rPr>
        <sz val="10"/>
        <color rgb="FF000000"/>
        <rFont val="Arial"/>
      </rPr>
      <t>questions; however, the shadow questions themselves do not factor into countries' RGI rankings.</t>
    </r>
  </si>
  <si>
    <t>Which licensing practice does the government follow?</t>
  </si>
  <si>
    <t>Who has the primary authority to monitor compliance with the operational aspects of licenses/contracts?</t>
  </si>
  <si>
    <t>Who is the national tax authority (i.e. who has the authority to collect taxes/payments from extractive sector companies)?</t>
  </si>
  <si>
    <t>How is government ownership of extractive companies structured?</t>
  </si>
  <si>
    <t>If so, are there specific rules governing the transfer of extractive resource revenues (i.e. are these rules distinct from those governing other types of transfers)?</t>
  </si>
  <si>
    <t>If so, do producing areas receive a higher share of extractive resource revenues?</t>
  </si>
  <si>
    <t>The data is available in a proprietary machine-readable format (e.g. Access or XLS).</t>
  </si>
  <si>
    <t>No, the registry excludes information on unassigned areas/blocks.</t>
  </si>
  <si>
    <t>The government awards licenses/contracts via open bidding rounds according to a sealed bid process.</t>
  </si>
  <si>
    <t>The government awards licenses/contracts via direct negotiations with extractive companies.</t>
  </si>
  <si>
    <t>The government awards licenses/contracts via a “first-come, first-served” process.</t>
  </si>
  <si>
    <t xml:space="preserve">The government does not award licenses/contracts to private extractive companies.
</t>
  </si>
  <si>
    <t>Is the state-owned enterprise (SOE) required to submit annual reports to the parliament on its commercial and non-commercial activities?</t>
  </si>
  <si>
    <t>Is the parliament required to review the natural resource fund's annual financial reports?</t>
  </si>
  <si>
    <t>From 2015 onwards, has the parliament reviewed these reports?</t>
  </si>
  <si>
    <t>No, the portal does not contain the most recent publicly available data on reserves, production, and/or exports; or no such portal exists.</t>
  </si>
  <si>
    <t>No, the rules were not followed in any known cases; or no such rules are specified.</t>
  </si>
  <si>
    <t>No, the parliament failed to play this role in one or more cases; or the parliament is not required to do so.</t>
  </si>
  <si>
    <t>Guidance Notes</t>
  </si>
  <si>
    <t>No, the SOE did not publicly disclose the amount spent on quasi-fiscal activities; or the SOE has not engaged in quasi-fiscal activities from 2015 onwards.</t>
  </si>
  <si>
    <t>From 2015 onwards, has the central government publicly disclosed the amount of revenue transferred by revenue stream?</t>
  </si>
  <si>
    <t>No, one or more senior public officials failed to publicly disclose their financial holdings in extractive sector companies.</t>
  </si>
  <si>
    <t>From 2015 onwards, has the government actually done so?</t>
  </si>
  <si>
    <t>Prior to award processes taking place from 2015 onwards, did the government/licensing authority actually do so?</t>
  </si>
  <si>
    <t>Following award processes taking place from 2015 onwards, did the licensing actually disclose this information?</t>
  </si>
  <si>
    <t>Following award processes taking place from 2015 onwards, did the licensing authority actually disclose this information?</t>
  </si>
  <si>
    <t>Prior to award processes taking place from 2015 onwards, did the licensing authority actually disclose this information?</t>
  </si>
  <si>
    <t>From 2015 onwards, have environmental and social impact assessments (ESIAs) been publicly disclosed?</t>
  </si>
  <si>
    <t>No, at least one know ESIA has not been publicly disclosed.</t>
  </si>
  <si>
    <t>From 2015 onwards, have environmental mitigation management plans been publicly disclosed?</t>
  </si>
  <si>
    <t>No, at least one know environmental mitigation management plan has not been publicly disclosed.</t>
  </si>
  <si>
    <t>From 2015 onwards, have withdrawals/spending from the natural resource fund actually passed through the normal budgetary process?</t>
  </si>
  <si>
    <t>No, withdrawals/spending from the natural resource fund failed to pass through the normal budgetary process in one or more cases.</t>
  </si>
  <si>
    <r>
      <t xml:space="preserve">Does the natural resource fund publicly disclose these reports, and does it do so </t>
    </r>
    <r>
      <rPr>
        <i/>
        <sz val="10"/>
        <color theme="5" tint="-0.249977111117893"/>
        <rFont val="Arial"/>
        <family val="2"/>
      </rPr>
      <t>in a timely manner</t>
    </r>
    <r>
      <rPr>
        <sz val="10"/>
        <color theme="5" tint="-0.249977111117893"/>
        <rFont val="Arial"/>
        <family val="2"/>
      </rPr>
      <t>?</t>
    </r>
  </si>
  <si>
    <t>From 2015 onwards, have they actually done so?</t>
  </si>
  <si>
    <t>No, the government failed to disclose the names of one or more beneficial owners of extractive sector companies and/or projects.</t>
  </si>
  <si>
    <t>No, in no known cases.</t>
  </si>
  <si>
    <t>Is the government required to set minimum pre-defined criteria by which companies become qualified to participate in award processes for licenses/contracts?</t>
  </si>
  <si>
    <t>Does the government publicly disclose data on the volume and value of natural resource exports?</t>
  </si>
  <si>
    <t>Relevance:
Understanding who owns (or can own) natural resources is necessary in order to assess who has the authority to make decisions regarding their management and use.
Terminology:
---ul--- Ownership of natural resources indicates who these resources belong to.
Where to Look:
This information is most likely to be found in the country's constitution.
How to Answer:
---ul--- Select only one answer that represents the most common policy/practice, noting those that are less common (if any) in the Justification section.</t>
  </si>
  <si>
    <t>Relevance:
Public information on reserves is necessary to understand, assess, and hold governments accountable for their management of natural resources.
Terminology:
---ul--- The stock of natural resource reserves refers to the quantity of resources that are currently in the ground and commercially viable.
Where to Look:
This information is likely to be found on the website of the extractive sector ministry, or in ministry publications.  It may also be published by ministries of international trade, commerce, and/or finance.
How to Answer:
---ul--- When the government publishes this information on a project-by-project basis, select Criterion A.
---ul--- When the government publishes this information in the aggregate (i.e. a single number for the country as a whole), select Criterion C.</t>
  </si>
  <si>
    <t>Relevance:
Timely information is necessary to have an up-to-date understanding of how governments manage their natural resources, and hold them accountable for the decisions they make on the basis of this information.  Older information is less useful because it does not provide a clear picture of how natural resources are being managed in the present.
Terminology:
---ul--- The stock of natural resource reserves refers to the quantity of resources that are currently in the ground and commercially viable.
Where to Look:
This information is likely to be found on the website of the extractive sector ministry, or in ministry publications.  It may also be published by ministries of international trade, commerce, and/or finance.
How to Answer:
---ul--- When the year of the most recently available data cannot be determined, select Criterion D.
---ul--- If the government does not publicly disclose this data, select Criterion E.</t>
  </si>
  <si>
    <t>---ul--- If the government does not publicly disclose this data, select Criterion E.</t>
  </si>
  <si>
    <t>Relevance:
Machine-readable data is easily processed and analyzed.  Making data on natural resources available in machine-readable format facilitates public oversight of the government's management of these resources. 
Terminology: 
---ul--- Machine-readable data is data in a format that can be understood and processed by a computer.  These formats specifically include .csv, .tsv and .JSON. The most advanced way to access and process machine-readable data is through an API (Application Programming Interface).  An API allows users to access and query specific data in a government database.  Data in an API is accessed through a specialized coding language.  Not all data file formats are machine-readable.  For example, PDF files and .doc/.docx are not machine-readable. 
---ul--- The stock of natural resource reserves refers to the quantity of resources that are currently in the ground and commercially viable.
Where to Look:  
This information is likely to be found on the website of the extractive sector ministry, or in ministry publications.  It may also be published by ministries of international trade, commerce, and/or finance.
How to Answer: 
---ul--- When data is available in multiple file formats, answer this question based on the most "machine-readable" file format, as indicated in the answer criteria.  For example, if a country publishes the same data in .csv format and .pdf format, select Criterion A.
---ul--- If the government does not publicly disclose this data, select Criterion E.</t>
  </si>
  <si>
    <t>Relevance:
Public information on the volume and value of natural resource production is necessary to understand, assess, and hold governments accountable for their management of natural resources.
Terminology:
---ul--- The volume of natural resource production refers to the quantity of reserves sold by all operators (both public and private) after extraction.
---ul--- The value of natural resource production refers to the monetary value of the extracted reserves sold by all operators (both public and private).
---ul--- An operator refers to the company that is responsible for managing operations with respect to a particular project.
Where to Look:
This information is likely to be found on the website of the extractive sector ministry, or in ministry publications.  It may also be published by ministries of international trade, commerce, and/or finance.
How to Answer:
---ul--- When the government publishes this information on a project-by-project basis, select Criterion A.
---ul--- When the government publishes this information in the aggregate (i.e. a single number for the country as a whole), select Criterion C.</t>
  </si>
  <si>
    <t>Relevance:
Timely information is necessary to have an up-to-date understanding of how governments manage their natural resources, and hold them accountable for the decisions they make on the basis of this information.  Older information is less useful because it does not provide a clear picture of how natural resources are being managed in the present.
Terminology:
---ul--- The volume of natural resource production refers to the quantity of reserves sold by all operators (both public and private) after extraction.
---ul--- The value of natural resource production refers to the monetary value of the extracted reserves sold by all operators (both public and private).
---ul--- An operator refers to the company that is responsible for managing operations with respect to a particular project.
Where to Look:
This information is likely to be found on the website of the extractive sector ministry, or in ministry publications.  It may also be published by ministries of international trade, commerce, and/or finance.
How to Answer:
---ul--- When the year of the most recently available data cannot be determined, select Criterion D. 
---ul--- If the government does not publicly disclose this data, select Criterion E.</t>
  </si>
  <si>
    <t>Relevance:
Machine-readable data is easily processed and analyzed.  Making data on natural resources available in machine-readable format facilitates public oversight of the government's management of these resources. 
Terminology: 
---ul--- Machine-readable data is data in a format that can be understood and processed by a computer.  These formats specifically include .csv, .tsv and .JSON. The most advanced way to access and process machine-readable data is through an API (Application Programming Interface).  An API allows users to access and query specific data in a government database.  Data in an API is accessed through a specialized coding language.  Not all data file formats are machine-readable.  For example, PDF files and .doc/.docx are not machine-readable. 
---ul--- The volume of natural resource production refers to the quantity of reserves sold by all operators (both public and private) after extraction.
---ul--- The value of natural resource production refers to the monetary value of the extracted reserves sold by all operators (both public and private).
---ul--- An operator refers to the company that is responsible for managing operations with respect to a particular project.
Where to Look:  
This information is likely to be found on the website of the extractive sector ministry, or in ministry publications.  It may also be published by ministries of international trade, commerce, and/or finance.
How to Answer: 
---ul--- When data is available in multiple file formats, answer this question based on the most "machine-readable" file format, as indicated in the answer criteria.  For example, if a country publishes the same data in .csv format and .pdf format, select Criterion A.
---ul--- If the government does not publicly disclose this data, select Criterion E.</t>
  </si>
  <si>
    <t xml:space="preserve">Relevance:
Timely information is necessary to have an up-to-date understanding of how governments manage their natural resources, and hold them accountable for the decisions they make on the basis of this information.  Older information is less useful because it does not provide a clear picture of how natural resources are being managed in the present.
Terminology:
---ul--- The volume of natural resource exports refers to the quantity of reserves that is exported by all operators (both public and private) after extraction.
---ul--- The value of natural resource exports refers to the monetary value of the exports sold by all operators (both public and private).
---ul--- An operator refers to the company that is responsible for managing operations with respect to a particular project.
Where to Look:
This information is likely to be found on the website of the extractive sector ministry, or in ministry publications.  It may also be published by ministries of international trade, commerce, and/or finance.
How to Answer:
---ul--- When the year of the most recently available data cannot be determined, select Criterion D.
---ul--- If the government does not publicly disclose this data, select Criterion E. </t>
  </si>
  <si>
    <t>Relevance:
Machine-readable data is easily processed and analyzed.  Making data on natural resources available in machine-readable format facilitates public oversight of the government's management of these resources. 
Terminology: 
---ul--- Machine-readable data is data in a format that can be understood and processed by a computer.  These formats specifically include .csv, .tsv and .JSON. The most advanced way to access and process machine-readable data is through an API (Application Programming Interface).  An API allows users to access and query specific data in a government database.  Data in an API is accessed through a specialized coding language.  Not all data file formats are machine-readable.  For example, PDF files and .doc/.docx are not machine-readable. 
---ul--- The volume of natural resource exports refers to the quantity of reserves that is exported by all operators (both public and private) after extraction.
---ul--- The value of natural resource exports refers to the monetary value of the exports sold by all operators (both public and private).
---ul--- An operator refers to the company that is responsible for managing operations with respect to a particular project.
Where to Look:  
This information is likely to be found on the website of the extractive sector ministry, or in ministry publications.  It may also be published by ministries of international trade, commerce, and/or finance.
How to Answer: 
---ul--- When data is available in multiple file formats, answer this question based on the most "machine-readable" file format, as indicated in the answer criteria.  For example, if a country publishes the same data in .csv format and .pdf format, select Criterion A.
---ul--- If the government does not publicly disclose this data, select Criterion E.</t>
  </si>
  <si>
    <t>Relevance:
An online data portal helps to understand, assess, and hold governments accountable for their management of natural resources by centralizing data in a single online location.
Terminology: 
---ul--- An online data portal refers to a website where centralized data on natural resources can be found.
---ul--- The stock of natural resource reserves refers to the quantity of resources that are currently in the ground and commercially viable.
---ul--- The volume of natural resource sales refers to the quantity of reserves sold by all operators (both public and private) after extraction.
---ul--- The value of natural resource sales refers to the monetary value of the extracted reserves sold by all operators (both public and private).
---ul--- The volume of natural resource exports refers to the quantity of reserves that is exported by all operators (both public and private) after extraction.
---ul--- The value of natural resource exports refers to the monetary value of the exports sold by all operators (both public and private).
---ul--- An operator refers to the company that is responsible for managing operations with respect to a particular project.
Where to Look:  
The online data portal is likely to be a separate website, but may sometimes be contained with the website of the extractive sector ministry.
How to Answer: 
---ul--- When at least one type of data listed in the question is missing, select Criterion C.</t>
  </si>
  <si>
    <t>Relevance:
An online data portal helps to understand, assess, and hold governments accountable for their management of natural resources by centralizing data in a single online location.  Timely information is necessary to have an up-to-date understanding of how governments manage their natural resources, and hold them accountable for the decisions they make on the basis of this information.  Older information is less useful because it does not provide a clear picture of how natural resources are being managed in the present.
Terminology: 
---ul--- An online data portal refers to a website where centralized data on natural resources can be found.
---ul--- The stock of natural resource reserves refers to the quantity of resources that are currently in the ground and commercially viable.
---ul--- The volume of natural resource sales refers to the quantity of reserves sold by all operators (both public and private) after extraction.
---ul--- The value of natural resource sales refers to the monetary value of the extracted reserves sold by all operators (both public and private).
---ul--- The volume of natural resource exports refers to the quantity of reserves that is exported by all operators (both public and private) after extraction.
---ul--- The value of natural resource exports refers to the monetary value of the exports sold by all operators (both public and private).
---ul--- An operator refers to the company that is responsible for managing operations with respect to a particular project.
Where to Look:  
The online data portal is likely to be a separate website, but may sometimes be contained with the website of the extractive sector ministry.
How to Answer: 
---ul--- When answering this question, confirm that the most recently available data on reserves, sales, and exports is included in the online data portal (based on your answer to the preceding questions).  If some of this data is not available in the portal, select Criterion E.
---ul--- If more recent information is available in the portal, select Criterion A.
---ul--- If the government does not have such a portal, select Criterion E.</t>
  </si>
  <si>
    <t>---ul--- If the government does not have such a portal, select Criterion E.</t>
  </si>
  <si>
    <t>Relevance:
Machine-readable data is easily processed and analyzed.  Making data on natural resources available in machine-readable format facilitates public oversight of the government's management of these resources.  Online data portals are therefore most useful when they contain machine-readable data.
Terminology: 
---ul--- Machine-readable data is data in a format that can be understood and processed by a computer.  These formats specifically include .csv, .tsv and .JSON. The most advanced way to access and process machine-readable data is through an API (Application Programming Interface).  An API allows users to access and query specific data in a government database.  Data in an API is accessed through a specialized coding language.  Not all data file formats are machine-readable.  For example, PDF files and .doc/.docx are not machine-readable. 
---ul--- An online data portal refers to a website where centralized data on natural resources can be found.
Terminology: 
---ul--- An online data portal refers to a website where centralized data on natural resources can be found.
---ul--- The stock of natural resource reserves refers to the quantity of resources that are currently in the ground and commercially viable.
---ul--- The volume of natural resource sales refers to the quantity of reserves sold by all operators (both public and private) after extraction.
---ul--- The value of natural resource sales refers to the monetary value of the extracted reserves sold by all operators (both public and private).
---ul--- The volume of natural resource exports refers to the quantity of reserves that is exported by all operators (both public and private) after extraction.
---ul--- The value of natural resource exports refers to the monetary value of the exports sold by all operators (both public and private).
---ul--- An operator refers to the company that is responsible for managing operations with respect to a particular project.
Where to Look:  
This information is likely to be found on the website of the extractive sector ministry, or in ministry publications.  It may also be published by ministries of international trade, commerce, and/or finance.
How to Answer: 
---ul--- When data contained in the portal is available in multiple file formats, answer this question based on the most "machine-readable" file format, as indicated in the answer criteria.  For example, if a country publishes the same data in .csv format and .pdf format, select Criterion A.
---ul--- If the government does not have such a portal, select Criterion E.</t>
  </si>
  <si>
    <t>Relevance:
Making data available under an open licence allows anybody to use and republish the data freely. As a consequence, civil society organisations or other observers who wish to publish a report that contains these data will be legally allowed to do so.
Terminology:
---ul--- An open licence means that data can be freely used, modified, and shared by anyone for any purpose. Note that different levels of licence exist, allowing for more or less freedom in the way it can be used:
1. A public domain licence has no restrictions at all (technically, these indicate that the rights owner has waived their rights to the content or data)
2. An attribution licence just says that you must give attribution to the publisher
3. An attribution &amp; share-alike licence says that you must give attribution and share any derived content or data under the same licence
---ul--- An online data portal refers to a website where centralized data on natural resources can be found.
Where to look:
If the online data portal is under an open licence, it will most likely be mentioned at the bottom of every webpage or under the "privacy policy" section.
How to Answer:
---ul--- If the government does not have such a portal, select Criterion E.</t>
  </si>
  <si>
    <t>Relevance:
---ul--- In order for citizens, parliamentarians and oversight actors to monitor and analyze the public benefit from contract deals, contracts must be made publicly available.
Terminology:
---ul--- Contracts represent the agreement between the government and the extraction company about how, when and at what cost the extraction occurs. They represent the “deal” the government gets in exchange for mineral rights.  Resource contracts are known in different countries by various names, including leases, licenses, concessions, mineral development agreement (MDA), and production sharing contracts (PSC), among others.
Where to Look:
Some countries have contract disclosure laws or policies; in other cases, this requirement may be found in a variety of laws that govern the extractive sector.
How to Answer:
---ul--- If this requirement is contained in a law, regulation, decree, or constitution, select Criterion A.
---ul---  If this requirement is contained in another type of written document, select Criterion C.</t>
  </si>
  <si>
    <t>Relevance:
---ul--- In order for citizens, parliamentarians and oversight actors to monitor and analyze the public benefit from contract deals, contracts must be made publicly available.
Terminology:
---ul--- Contracts represent the agreement between the government and the extraction company about how, when and at what cost the extraction occurs. They represent the “deal” the government gets in exchange for mineral rights.  Resource contracts are known in different countries by various names, including leases, licenses, concessions, mineral development agreement (MDA), and production sharing contracts (PSC), among others.
Where to Look:
Contracts may be published by the Ministry of Mines/Petroleum.  Sometimes, a separate website dedicated specifically to the publication of resource contracts may exist.
How to Answer:
---ul--- Look for cases where the government has not taken the action specified in the question.  If at least one case can be found, select Criterion E.  Otherwise, selection Criterion A.</t>
  </si>
  <si>
    <t>Relevance:
---ul--- In order for citizens, parliamentarians and oversight actors to monitor and analyze the public benefit from contract deals, contracts must be made publicly available.
Terminology:
---ul--- Contracts represent the agreement between the government and the extraction company about how, when and at what cost the extraction occurs. They represent the “deal” the government gets in exchange for mineral rights.  Resource contracts are known in different countries by various names, including leases, licenses, concessions, mineral development agreement (MDA), and production sharing contracts (PSC), among others.
Where to Look:
Contracts may be published by the Ministry of Mines/Petroleum.  Sometimes, a separate website dedicated specifically to the publication of resource contracts may exist.
How to Answer:
---ul--- If one or more contracts is known to exist, but has not been published by the government, selection Criterion E.  Otherwise, selection Criterion A.</t>
  </si>
  <si>
    <t>Relevance:
The Extractive Industries Transparency Initiative (EITI) is an international initiative that promotes transparency and accountability in the oil, gas and mining sectors through the disclosure of government and company data in resource-rich countries.  To be EITI-compliant, participating countries must meet a minimum set of standards that deal with the quality of reporting and the multi-stakeholder process used to create reports. This is verified through a validation process.
Terminology:
---ul--- The Extractive Industries Transparency Initiative is a global standard to promote open and accountable management of natural resources. Countries implementing the EITI standard disclose information on tax payments, licences, contracts, production and other key aspects of natural resource management. This information is disclosed in EITI reports.
Where to Look:
---ul--- Countries' EITI status can be found here: https://eiti.org/countries.
How to Answer:
---ul--- Answer this question on the basis of the information provided via the above link.
---ul--- In cases where the country is listed as "Other," additional sources should be consulted on the EITI webpage.</t>
  </si>
  <si>
    <t>Relevance:
Timely information is necessary to have an up-to-date understanding of how governments manage their natural resources, and hold them accountable for the decisions they make on the basis of this information.  Older information is less useful because it does not provide a clear picture of how natural resources are being managed in the present.
Terminology:
---ul--- The Extractive Industries Transparency Initiative is a global standard to promote open and accountable management of natural resources. Countries implementing the EITI standard disclose information on tax payments, licences, contracts, production and other key aspects of natural resource management. This information is disclosed in EITI reports that are published by countries.
Where to Look:
This information is likely to be found on the website of the extractive sector ministry, or in ministry publications.  It may also be published by ministries of international trade, commerce, and/or finance.
How to Answer:
---ul--- To answer this question, go to the EITI country page (https://eiti.org/countries), click on the "Report" button alongside of a given country, and answer this question using the year that is indicated under "Years Covered."</t>
  </si>
  <si>
    <t>Relevance:
Secret ownership structures can enable extractive companies to evade tax payments or hide improper relationships with government officials, which may lead to corruption, such as conflicts of interest during government contracting and licensing.  Requiring senior public officials to publicly disclose their financial holdings in extractive sector companies can help to prevent this.
Terminology:
---ul--- Financial holdings indicate any financial ownership of extractive sector companies.
---ul--- Senior public officials include heads of state or of government, senior politicians, judicial or military officials, senior executives of state-owned enterprises, and important political party officials.
Where to Look:
---ul--- This requirement can sometimes be found in laws or codes of conduct governing the behavior of civil servants, or in a wide range of laws that are specific to the extractive sector.
How to Answer:
---ul--- If this requirement is contained in a law, regulation, decree, or constitution, select Criterion A.
---ul---  If this requirement is contained in another type of written document, select Criterion C.</t>
  </si>
  <si>
    <t>Relevance:
Secret ownership structures can enable extractive companies to evade tax payments or hide improper relationships with government officials, which may lead to corruption, such as conflicts of interest during government contracting and licensing.  Requiring senior public officials to publicly disclose their financial holdings in extractive sector companies can help to prevent this.  
Terminology:
---ul--- Financial holdings indicate any financial ownership of extractive sector companies.
---ul--- Senior public officials include heads of State or of government, senior politicians,  senior government, judicial or military officials, senior executives of state-owned enterprises, and important political party officials.
Where to Look:
---ul--- In some cases, this information may be directly disclosed by the ministry of the extractive sector; however, disclosure practices tend to vary widely across countries.
How to Answer:
---ul--- Look for cases where the requirement specified in the question has not been followed.  If at least one case can be found, select Criterion E.  Otherwise, selection Criterion A.</t>
  </si>
  <si>
    <t>Relevance:
"Beneficial owners" are the individuals who will actually receive the final financial returns from the profits of the company.  Beneficial owners include individuals who are direct or indirect shareholders in an extractive sector company, and non-shareholding individuals who can influence company decision-making through contractual relationships.  In general, secret ownership structures can enable extractive companies to evade tax payments or hide improper relationships with government officials, which may lead to corruption, such as conflicts of interest during government contracting and licensing.  Requiring the disclosure of beneficial ownership can help to prevent this.  
Terminology:
---ul--- See above.
Where to Look:
---ul--- In some cases, this information may be directly disclosed by the ministry of the extractive sector; however, disclosure practices tend to vary widely across countries.
How to Answer:
---ul--- If this requirement is contained in a law, regulation, decree, or constitution, select Criterion A.
---ul---  If this requirement is contained in another type of written document, select Criterion C.</t>
  </si>
  <si>
    <t>Relevance:
"Beneficial owners" are the individuals who will actually receive the final financial returns from the profits of the company.  Beneficial owners include individuals who are direct or indirect shareholders in an extractive sector company, and non-shareholding individuals who can influence company decision-making through contractual relationships.  In general, secret ownership structures can enable extractive companies to evade tax payments or hide improper relationships with government officials, which may lead to corruption, such as conflicts of interest during government contracting and licensing.  Requiring the disclosure of beneficial ownership can help to prevent this.
Terminology:
---ul--- See above.
Where to Look:
---ul--- In some cases, this information may be directly disclosed by the ministry of the extractive sector; however, disclosure practices tend to vary widely across countries.
How to Answer:
---ul--- If a dated list of the names of beneficial owners cannot be found, select Criterion E.</t>
  </si>
  <si>
    <t>Relevance:
Having a clearly specified licensing authority facilitates transparency surrounding the awarding of contracts/licenses.
Terminology:
---ul--- The licensing authority decides which companies have the right to extract and on what terms.  
---ul--- Contracts represent the agreement between the government and the extraction company about how, when and at what cost the extraction occurs. They represent the “deal” the government gets in exchange for mineral rights.  Resource contracts are known in different countries by various names, including leases, licenses, concessions, mineral development agreement (MDA), and production sharing contracts (PSC), among others.
---ul--- Licenses are permits that the state uses to grant exploration or extraction rights according to a general set of terms, with limited variation from one project to another.
Where to Look:
This information is likely to be found on the website of the ministry of the extractive sector.
How to Answer:
---ul--- Select only one answer that represents the most common policy/practice, noting those that are less common (if any) in the Justification section.</t>
  </si>
  <si>
    <t>Relevance:
Licensing represents a significant governance risk if there is insufficient oversight of the process. Where there is government capacity, it is useful to ensure that the licensing authority is independent, particularly from any state-owned enterprise that is itself a commercial participant in resource projects.
Terminology:
---ul--- The licensing authority decides which companies have the right to extract and on what terms.
---ul--- An SOE refers to a "state-owned enterprise," meaning an extractive sector company that is at least partially owned by the natioanl government.  
Where to Look:
---ul--- This information is likely to be found on the website of the ministry of the extractive sector or of the licensing authority.
How to Answer:
---ul--- If this requirement is contained in a law, regulation, decree, or constitution, select Criterion A.
---ul---  If this requirement is contained in another type of written document, select Criterion C.</t>
  </si>
  <si>
    <t>Relevance:
Once the minimal threshold for competence is established, countries must determine which company is best to contract for exploration and exploitation. There are two basic models for allocating licenses: direct negotiations and license rounds. Whatever the process for allocation, the chosen model should mitigate against the risks of corruption and allocating licenses to inappropriate companies or individuals.
Terminology:
---ul---  In an open bidding licensing round, licenses are awarded by a competitive auction process (e.g., bidding in an auction against a set of criteria defined by the license authority).  
---ul--- A "first-come, first served process" (or “open door negotiation”) refers to direct negotiations between the government and a company, e.g. when the government announces the availability of a license and negotiates terms with each company or consortium of companies that approaches the government.
Where to Look:
---ul--- This information is likely to be found on the website of the ministry of the extractive sector or of the licensing authority.
How to Answer:
---ul--- Select only one answer that represents the most common policy/practice, noting those that are less common (if any) in the Justification section.</t>
  </si>
  <si>
    <t>Relevance:
When there is sufficient competition for licenses and the government has sufficient capacity to conduct a license round, a competitive licensing round is better than a negotiation process for the common objectives of a government. A license round has the advantage of pushing license applicants to bid as high a value as possible for the license, overcoming information deficits between government and companies and being inherently more transparent than direct negotiations.  General practice has been that most countries allocate petroleum licenses using a competitive process and allocate mining licenses on a first-come, first-served basis.
Terminology:
---ul--- Contracts represent the agreement between the government and the extraction company about how, when and at what cost the extraction occurs. They represent the “deal” the government gets in exchange for mineral rights.  Resource contracts are known in different countries by various names, including leases, licenses, concessions, mineral development agreement (MDA), and production sharing contracts (PSC), among others.
---ul--- Licenses are permits that the state uses to grant exploration or extraction rights according to a general set of terms, with limited variation from one project to another.
---ul--- In a competitive bidding process, licenses are awarded by a competitive auction process (e.g., bidding in an auction against a set of criteria defined by the license authority). 
Where to Look:
•This information is likely to be found on the website of the ministry of the extractive sector.
How to Answer:
---ul--- If this requirement is contained in a law, regulation, decree, or constitution, select Criterion A.
---ul---  If this requirement is contained in another type of written document, select Criterion C.</t>
  </si>
  <si>
    <t>Relevance:
In order to avoid granting licenses/contracts to companies with a record of non-compliance in other countries or without the abilities needed for the particular geology of the country, governments can establish pre-qualification screening against technical and financial criteria. This improves the selection process and signals to companies the seriousness and competence of the government in managing the process.
Terminology:
---ul--- Contracts represent the agreement between the government and the extraction company about how, when and at what cost the extraction occurs. They represent the “deal” the government gets in exchange for mineral rights.  Resource contracts are known in different countries by various names, including leases, licenses, concessions, mineral development agreement (MDA), and production sharing contracts (PSC), among others.
---ul--- Licenses are permits that the state uses to grant exploration or extraction rights according to a general set of terms, with limited variation from one project to another.
---ul--- The licensing authority decides which companies have the right to extract and on what terms.  
Where to Look:
---ul--- This information is likely to be found on the website of the ministry of the extractive sector.
How to Answer:
---ul--- If this requirement is contained in a law, regulation, decree, or constitution, select Criterion A.
---ul---  If this requirement is contained in another type of written document, select Criterion C.</t>
  </si>
  <si>
    <t>Relevance:
In order to avoid granting licenses/contracts to companies with a record of non-compliance in other countries or without the abilities needed for the particular geology of the country, governments can establish pre-qualification screening against technical and financial criteria . This improves the selection process and signals to companies the seriousness and competence of the government in managing the process.
Terminology:
---ul--- Contracts represent the agreement between the government and the extraction company about how, when and at what cost the extraction occurs. They represent the “deal” the government gets in exchange for mineral rights.  Resource contracts are known in different countries by various names, including leases, licenses, concessions, mineral development agreement (MDA), and production sharing contracts (PSC), among others.
---ul--- Licenses are permits that the state uses to grant exploration or extraction rights according to a general set of terms, with limited variation from one project to another.
---ul--- The licensing authority decides which companies have the right to extract and on what terms.  
Where to Look:
---ul--- This information is likely to be found in reports prepared by CSOs and in articles/reports by local media, or on the website of the licensing authority.
How to Answer:
---ul--- Look for cases where the disclosure requirements specified in the question have not been met.  If at least one case can be found, select Criterion E.  Otherwise, selection Criterion A.</t>
  </si>
  <si>
    <t>Relevance:
Transparency is at the core of good practice when it comes to license/contract award processes. The government should make license applicants—on a non-discriminatory basis—fully aware of the procedures to be followed, and inform them of all applicable laws. 
Terminology:
---ul--- Contracts represent the agreement between the government and the extraction company about how, when and at what cost the extraction occurs. They represent the “deal” the government gets in exchange for mineral rights.  Resource contracts are known in different countries by various names, including leases, licenses, concessions, mineral development agreement (MDA), and production sharing contracts (PSC), among others.
---ul--- Licenses are permits that the state uses to grant exploration or extraction rights according to a general set of terms, with limited variation from one project to another.
---ul--- Royalty rates are a percentage of gross or net revenues obtained from the use of an asset such as minerals or hydrocarbons.  
---ul--- The licensing authority decides which companies have the right to extract and on what terms.  
Where to Look:
---ul--- This information is likely to be found on the website of the ministry of the extractive sector or of the licensing authority.
How to Answer:
---ul--- If this requirement is contained in a law, regulation, decree, or constitution, select Criterion A.
---ul---  If this requirement is contained in another type of written document, select Criterion C.</t>
  </si>
  <si>
    <t>Relevance:
Transparency is at the core of good practice when it comes to license/contract award processes. The government should make license applicants—on a non-discriminatory basis—fully aware of the procedures to be followed, and inform them of all applicable laws. 
Terminology:
---ul--- Contracts represent the agreement between the government and the extraction company about how, when and at what cost the extraction occurs. They represent the “deal” the government gets in exchange for mineral rights.  Resource contracts are known in different countries by various names, including leases, licenses, concessions, mineral development agreement (MDA), and production sharing contracts (PSC), among others.
---ul--- Licenses are permits that the state uses to grant exploration or extraction rights according to a general set of terms, with limited variation from one project to another.
---ul--- Royalty rates are a percentage of gross or net revenues obtained from the use of an asset such as minerals or hydrocarbons.  
---ul--- The licensing authority decides which companies have the right to extract and on what terms.  
Where to Look:
---ul--- This information is likely to be found in reports prepared by CSOs and in articles/reports by local media, or on the website of the licensing authority.
How to Answer:
---ul--- Look for cases where the disclosure requirements specified in the question have not been met.  If at least one case can be found, select Criterion E.  Otherwise, selection Criterion A.</t>
  </si>
  <si>
    <t>Relevance:
Transparency is at the core of good practice when it comes to license/contract award processes. The government should make license applicants—on a non-discriminatory basis—fully aware of the procedures to be followed, and inform them of all applicable laws. 
For those terms that are negotiable or biddable, the government should have clear criteria to evaluate the open terms that are in line with the government’s objectives. Where there is more than one bidding term, a government should set and disclose the relative importance of each in terms of how a license/contract allocation round is decided. 
Terminology:
---ul--- Contracts represent the agreement between the government and the extraction company about how, when and at what cost the extraction occurs. They represent the “deal” the government gets in exchange for mineral rights.  Resource contracts are known in different countries by various names, including leases, licenses, concessions, mineral development agreement (MDA), and production sharing contracts (PSC), among others.
---ul--- Licenses are permits that the state uses to grant exploration or extraction rights according to a general set of terms, with limited variation from one project to another.
---ul--- The licensing authority decides which companies have the right to extract and on what terms.  
Where to Look:
---ul--- This information is likely to be found on the website of the ministry of the extractive sector.
How to Answer:
---ul--- If this requirement is contained in a law, regulation, decree, or constitution, select Criterion A.
---ul---  If this requirement is contained in another type of written document, select Criterion C.</t>
  </si>
  <si>
    <t>Relevance:
Transparency is at the core of good practice when it comes to license/contract award processes. The government should make license applicants—on a non-discriminatory basis—fully aware of the procedures to be followed, and inform them of all applicable laws. 
For those terms that are negotiable or biddable, the government should have clear criteria to evaluate the open terms that are in line with the government’s objectives. Where there is more than one bidding term, a government should set and disclose the relative importance of each in terms of how a license/contract allocation round is decided. 
Terminology:
---ul--- Contracts represent the agreement between the government and the extraction company about how, when and at what cost the extraction occurs. They represent the “deal” the government gets in exchange for mineral rights.  Resource contracts are known in different countries by various names, including leases, licenses, concessions, mineral development agreement (MDA), and production sharing contracts (PSC), among others.
---ul--- Licenses are permits that the state uses to grant exploration or extraction rights according to a general set of terms, with limited variation from one project to another.
---ul--- The licensing authority decides which companies have the right to extract and on what terms.  
Where to Look:
---ul--- This information is likely to be found in reports prepared by CSOs and in articles/reports by local media, or on the website of the licensing authority.
How to Answer:
---ul--- Look for cases where the disclosure requirements specified in the question have not been met.  If at least one case can be found, select Criterion E.  Otherwise, selection Criterion A.</t>
  </si>
  <si>
    <t>Relevance:
Transparency is at the core of good practice when it comes to license/contract award processes. The government should make license applicants—on a non-discriminatory basis—fully aware of the procedures to be followed, and inform them of all applicable rules governing the license/contract allocation process, whether this occurs via auctions or via a negotiated process. 
Terminology:
---ul--- Contracts represent the agreement between the government and the extraction company about how, when and at what cost the extraction occurs. They represent the “deal” the government gets in exchange for mineral rights.  Resource contracts are known in different countries by various names, including leases, licenses, concessions, mineral development agreement (MDA), and production sharing contracts (PSC), among others.
---ul--- Licenses are permits that the state uses to grant exploration or extraction rights according to a general set of terms, with limited variation from one project to another.
---ul--- The licensing authority decides which companies have the right to extract and on what terms.  
Where to Look:
This information is likely to be found on the website of the ministry of the extractive sector.
How to Answer:
---ul--- If this requirement is contained in a law, regulation, decree, or constitution, select Criterion A.
---ul---  If this requirement is contained in another type of written document, select Criterion C.</t>
  </si>
  <si>
    <t>Relevance:
Transparency is at the core of good practice when it comes to license/contract award processes. The government should make license applicants—on a non-discriminatory basis—fully aware of the procedures to be followed, and inform them of all applicable rules governing the license/contract allocation process, whether this occurs via auctions or via a negotiated process. 
Terminology:
---ul--- Contracts represent the agreement between the government and the extraction company about how, when and at what cost the extraction occurs. They represent the “deal” the government gets in exchange for mineral rights.  Resource contracts are known in different countries by various names, including leases, licenses, concessions, mineral development agreement (MDA), and production sharing contracts (PSC), among others.
---ul--- Licenses are permits that the state uses to grant exploration or extraction rights according to a general set of terms, with limited variation from one project to another.
---ul--- The licensing authority decides which companies have the right to extract and on what terms.  
Where to Look:
---ul--- This information is likely to be found in reports prepared by CSOs and in articles/reports by local media, or on the website of the licensing authority.
How to Answer:
---ul--- Look for cases where the disclosure requirements specified in the question have not been met.  If at least one case can be found, select Criterion E.  Otherwise, selection Criterion A.</t>
  </si>
  <si>
    <t>Relevance:
After licensing/contract allocation rounds, government authorities have the responsibility to monitor whether the government is getting the deal they agreed to with the company. In addition, gathering data about the project can help the government learn about geology and project management for other extractive deals.
Terminology:
---ul--- Contracts represent the agreement between the government and the extraction company about how, when and at what cost the extraction occurs. They represent the “deal” the government gets in exchange for mineral rights.  Resource contracts are known in different countries by various names, including leases, licenses, concessions, mineral development agreement (MDA), and production sharing contracts (PSC), among others.
---ul--- Licenses are permits that the state uses to grant exploration or extraction rights according to a general set of terms, with limited variation from one project to another.
---ul--- An SOE refers to a "state-owned enterprise," meaning an extractive sector company that is at least partially owned by the natioanl government.  
---ul--- The office of the president/prime minister, or an agency of the executive branch refers to the branch of the government that is responsibile for developing and implementing policy and for drafting laws.
Where to Look:
---ul--- This information is likely to be found on the website of the ministry of the extractive sector.
How to Answer:
---ul--- Select only one answer that represents the most common policy/practice, noting those that are less common (if any) in the Justification section.</t>
  </si>
  <si>
    <t>Relevance:
Transparency is at the core of good practice when it comes to license/contract award processes. Publicly disclosing the list of companies that submitted bids helps to ensure that licenses/contracts are not obtained through corrupt practices or allocated to inappropriate companies or individuals.
Terminology:
---ul--- Contracts represent the agreement between the government and the extraction company about how, when and at what cost the extraction occurs. They represent the “deal” the government gets in exchange for mineral rights.  Resource contracts are known in different countries by various names, including leases, licenses, concessions, mineral development agreement (MDA), and production sharing contracts (PSC), among others.
---ul--- Licenses are permits that the state uses to grant exploration or extraction rights according to a general set of terms, with limited variation from one project to another.
---ul--- The licensing authority decides which companies have the right to extract and on what terms.  
Where to Look:
---ul--- This information is likely to be found on the website of the ministry of the extractive sector.
How to Answer:
---ul--- If this requirement is contained in a law, regulation, decree, or constitution, select Criterion A.
---ul--- If this requirement is contained in another type of written document, select Criterion C.</t>
  </si>
  <si>
    <t>Relevance:
Transparency is at the core of good practice when it comes to license/contract award processes. Publicly disclosing the list of companies that submitted bids helps to ensure that licenses/contracts are not obtained through corrupt practices or allocated to inappropriate companies or individuals.
Terminology:
---ul--- Contracts represent the agreement between the government and the extraction company about how, when and at what cost the extraction occurs. They represent the “deal” the government gets in exchange for mineral rights.  Resource contracts are known in different countries by various names, including leases, licenses, concessions, mineral development agreement (MDA), and production sharing contracts (PSC), among others.
---ul--- Licenses are permits that the state uses to grant exploration or extraction rights according to a general set of terms, with limited variation from one project to another.
---ul--- The licensing authority decides which companies have the right to extract and on what terms.  
Where to Look:
---ul--- This information is likely to be found in reports prepared by CSOs and in articles/reports by local media, or on the website of the licensing authority.
How to Answer:
---ul--- Look for cases where the disclosure requirements specified in the question have not been met.  If at least one case can be found, select Criterion E.  Otherwise, selection Criterion A.</t>
  </si>
  <si>
    <t>Relevance:
Transparency is at the core of good practice when it comes to license/contract award processes. Publicly disclosing the identity of the winning applicant helps to ensure that licenses/contracts are not obtained through corrupt practices or allocated to inappropriate companies or individuals.
Terminology:
---ul--- Contracts represent the agreement between the government and the extraction company about how, when and at what cost the extraction occurs. They represent the “deal” the government gets in exchange for mineral rights.  Resource contracts are known in different countries by various names, including leases, licenses, concessions, mineral development agreement (MDA), and production sharing contracts (PSC), among others.
---ul--- Licenses are permits that the state uses to grant exploration or extraction rights according to a general set of terms, with limited variation from one project to another.
---ul--- The licensing authority decides which companies have the right to extract and on what terms.  
Where to Look:
This information is likely to be found on the website of the ministry of the extractive sector.
How to Answer:
---ul--- If this requirement is contained in a law, regulation, decree, or constitution, select Criterion A.
---ul---  If this requirement is contained in another type of written document, select Criterion C.</t>
  </si>
  <si>
    <t>Relevance:
Transparency is at the core of good practice when it comes to license/contract award processes. Publicly disclosing the identity of the winning applicant helps to ensure that licenses/contracts are not obtained through corrupt practices or allocated to inappropriate companies or individuals.
Terminology:
---ul--- Contracts represent the agreement between the government and the extraction company about how, when and at what cost the extraction occurs. They represent the “deal” the government gets in exchange for mineral rights.  Resource contracts are known in different countries by various names, including leases, licenses, concessions, mineral development agreement (MDA), and production sharing contracts (PSC), among others.
---ul--- Licenses are permits that the state uses to grant exploration or extraction rights according to a general set of terms, with limited variation from one project to another.
---ul--- The licensing authority decides which companies have the right to extract and on what terms.  
Where to Look:
---ul--- This information is likely to be found in reports prepared by CSOs and in articles/reports by local media, or on the website of the licensing authority.
How to Answer:
---ul--- Look for cases where the disclosure requirements specified in the question have not been met.  If at least one case can be found, select Criterion E.  Otherwise, selection Criterion A.</t>
  </si>
  <si>
    <t>Relevance:
Transparency is at the core of good practice when it comes to license/contract award processes. Publicly disclosing the list of areas/blocks allocated helps to ensure that licenses/contracts are not obtained through corrupt practices or allocated to inappropriate companies or individuals.
Terminology:
---ul--- Contracts represent the agreement between the government and the extraction company about how, when and at what cost the extraction occurs. They represent the “deal” the government gets in exchange for mineral rights.  Resource contracts are known in different countries by various names, including leases, licenses, concessions, mineral development agreement (MDA), and production sharing contracts (PSC), among others.
---ul--- Licenses are permits that the state uses to grant exploration or extraction rights according to a general set of terms, with limited variation from one project to another.
---ul--- Areas/blocks are designated geographic areas over which resource exploration and/or extraction rights are granted.
---ul--- The licensing authority decides which companies have the right to extract and on what terms.  
Where to Look:
This information is likely to be found on the website of the ministry of the extractive sector.
How to Answer:
---ul--- If this requirement is contained in a law, regulation, decree, or constitution, select Criterion A.
---ul---  If this requirement is contained in another type of written document, select Criterion C.</t>
  </si>
  <si>
    <t>Relevance:
Transparency is at the core of good practice when it comes to license/contract award processes. Publicly disclosing the list of areas/blocks allocated helps to ensure that licenses/contracts are not obtained through corrupt practices or allocated to inappropriate companies or individuals.
Terminology:
---ul--- Contracts represent the agreement between the government and the extraction company about how, when and at what cost the extraction occurs. They represent the “deal” the government gets in exchange for mineral rights.  Resource contracts are known in different countries by various names, including leases, licenses, concessions, mineral development agreement (MDA), and production sharing contracts (PSC), among others.
---ul--- Licenses are permits that the state uses to grant exploration or extraction rights according to a general set of terms, with limited variation from one project to another.
---ul--- Areas/blocks are designated geographic areas over which resource exploration and/or extraction rights are granted.
---ul--- The licensing authority decides which companies have the right to extract and on what terms.  
Where to Look:
---ul--- This information is likely to be found in reports prepared by CSOs and in articles/reports by local media, or on the website of the licensing authority.
How to Answer:
---ul--- Look for cases where the disclosure requirements specified in the question have not been met.  If at least one case can be found, select Criterion E.  Otherwise, selection Criterion A.</t>
  </si>
  <si>
    <t>Relevance:
Transparency is at the core of good practice when it comes to license/contract award processes. The government should make license applicants—on a non-discriminatory basis—fully aware of the procedures to be followed.  An effective system of appeal ensures access to legal recourse and remedies for license applicants.
Terminology:
---ul--- Contracts represent the agreement between the government and the extraction company about how, when and at what cost the extraction occurs. They represent the “deal” the government gets in exchange for mineral rights.  Resource contracts are known in different countries by various names, including leases, licenses, concessions, mineral development agreement (MDA), and production sharing contracts (PSC), among others.
---ul--- Licenses are permits that the state uses to grant exploration or extraction rights according to a general set of terms, with limited variation from one project to another.
Where to Look:
---ul--- This information is likely to be found on the website of the ministry of the extractive sector.
How to Answer:
---ul--- If this requirement is contained in a law, regulation, decree, or constitution, select Criterion A.
---ul---  If this requirement is contained in another type of written document, select Criterion C.</t>
  </si>
  <si>
    <t>Relevance:
Parliaments are not necessarily well placed to approve individual contracts with companies, and requiring this may pose certain risks (e.g., corruption, reducing licensing efficiency due to politicization and lack of capacity, facilitating derogations of contracts from law, etc.).
Terminology:
---ul--- Contracts represent the agreement between the government and the extraction company about how, when and at what cost the extraction occurs. They represent the “deal” the government gets in exchange for mineral rights.  Resource contracts are known in different countries by various names, including leases, licenses, concessions, mineral development agreement (MDA), and production sharing contracts (PSC), among others.
---ul--- Licenses are permits that the state uses to grant exploration or extraction rights according to a general set of terms, with limited variation from one project to another.
Where to Look:
This information is likely to be found on the website of the ministry of the extractive sector.
How to Answer:
---ul--- If this requirement is contained in a law, regulation, decree, or constitution, select Criterion A.
---ul---  If this requirement is contained in another type of written document, select Criterion C.</t>
  </si>
  <si>
    <t>Relevance:
A government should ensure that areas/blocks offered for licenses/contracts are not currently licensed/contracted to other parties or used in a manner that would prevent use for licensed/contracted purposes. A license/contract tracking system, such as a registry or cadastre, helps the government understand who owns a license/contract at any point in time and what that license/contract refers to. This also increases company confidence in the licensing/contracting process. If this registry is open to the public, oversight actors and other government departments can understand what rights exist.
Terminology:
---ul--- A registry (or cadastre) is an official written record of license/contract ownership.  
---ul--- Contracts represent the agreement between the government and the extraction company about how, when and at what cost the extraction occurs. They represent the “deal” the government gets in exchange for mineral rights.  Resource contracts are known in different countries by various names, including leases, licenses, concessions, mineral development agreement (MDA), and production sharing contracts (PSC), among others.
---ul--- Licenses are permits that the state uses to grant exploration or extraction rights according to a general set of terms, with limited variation from one project to another.
---ul--- Digital formats include electronic files such as MS Access or XLS.
Where to Look:
---ul--- This information is likely to be found on the website of the public registry.
How to Answer:
---ul--- When data is available in multiple file formats, select only one answer criteria.  For example, if a country publishes the same data online and in paper format, select Criterion A.</t>
  </si>
  <si>
    <t>Relevance:
A government should ensure that areas offered for licenses/contracts are not currently licensed to other parties or used in a manner that would prevent use for licensed/contracted purposes. A license/contract tracking system, such as a registry or cadastre, helps the government understand who owns a license/contract at any point in time and what that license/contract refers to. This also increases company confidence in the licensing/contracting process. If this registry is open to the public, oversight actors and other government departments can understand what rights exist.
Terminology:
---ul--- A registry (or cadastre) is an official written record of license/contract ownership.  
---ul--- Contracts represent the agreement between the government and the extraction company about how, when and at what cost the extraction occurs. They represent the “deal” the government gets in exchange for mineral rights.  Resource contracts are known in different countries by various names, including leases, licenses, concessions, mineral development agreement (MDA), and production sharing contracts (PSC), among others.
---ul--- Licenses are permits that the state uses to grant exploration or extraction rights according to a general set of terms, with limited variation from one project to another.
---ul--- Areas/blocks are designated geographic areas over which resource exploration and/or extraction rights are granted.
Where to Look:
---ul--- This information is likely to be found on the website of the public registry.
How to Answer:
---ul--- If the government does not maintain such a registry, select Criterion E.</t>
  </si>
  <si>
    <t>---ul--- If the government does not maintain such a registry, select Criterion E.</t>
  </si>
  <si>
    <t>Relevance:
A government should ensure that areas/blocks offered for licenses/contracts are not currently licensed/contracted to other parties or used in a manner that would prevent use for licensed/contracted purposes. A license/contract tracking system, such as a registry or cadastre, helps the government understand who owns a license/contract at any point in time and what that license/contract refers to. This also increases company confidence in the licensing/contracting process. If this registry is open to the public, oversight actors and other government departments can understand what rights exist.
Terminology:
---ul--- A registry (or cadastre) is an official written record of license/contract ownership.  
---ul--- Contracts represent the agreement between the government and the extraction company about how, when and at what cost the extraction occurs. They represent the “deal” the government gets in exchange for mineral rights.  Resource contracts are known in different countries by various names, including leases, licenses, concessions, mineral development agreement (MDA), and production sharing contracts (PSC), among others.
---ul--- Licenses are permits that the state uses to grant exploration or extraction rights according to a general set of terms, with limited variation from one project to another.
---ul--- Generally, majority interest refers to ownership of more than 50% of a company's shares by either an investor or another company.
---ul--- Minority interest refers to ownership of less than 50% of a company's shares by either an investor or another company.
Where to Look:
---ul--- This information is likely to be found on the website of the public registry.
How to Answer:
---ul--- If the government does not maintain such a registry, select Criterion E.</t>
  </si>
  <si>
    <t>Relevance:
The fiscal system for mineral resources refers to how the government collects taxes (including various types of payments) from extractive sector companies.   Understanding the fiscal system helps to assess when and how the government collects tax revenue from its natural resource wealth.
Terminology:
---ul--- See above.
Where to Look:
---ul--- This information is likely to be found on the website of the ministry of the extractive sector; occasionally, it may also be found on the website of the treasury or national tax authority.
How to Answer:
---ul--- Select only one answer that represents the most common policy/practice, noting those that are less common in the Justification section.</t>
  </si>
  <si>
    <t>Relevance:
Knowing the country's fiscal year will be necessary to answer several of the questions appearing below.
Terminology:
---ul--- The fiscal year refers to the time period (generally 12 months) over which financial records of governments and companies are prepared.  
Where to Look:
---ul--- This information is likely to be found on the website of the treasury or national tax authority.
How to Answer:
---ul--- Enter your response in the Justification section.  Note that this question pertains specifically to the fiscal year employed by the national government.</t>
  </si>
  <si>
    <t>Relevance:  
Income tax represents one type of fiscal term.  When income tax is specified under law, it becomes more difficult for contracts to deviate from the law.  This may help to limit corruption (for example, by preventing government officials from offering extractive sector companies lower tax rates in exchange for a bribe).
Terminology:
---ul--- A fiscal regime is the set of instruments or tools that determine how the revenues from oil and mining projects are shared between the state and companies.  
---ul--- Specific types of fiscal terms include taxes, royalties, dividends, etc.
---ul--- Income tax is a tax that is levied on personal or corporate income.
Where to Look: 
This information may be found in laws governing extractive sector contracts, petroleum/mining revenue management laws, or personal/corporate income tax laws.  Policies may also be provided by the Ministry of Finance/Petroleum/Mines.
How to Answer:
---ul--- If this requirement is contained in a law, regulation, decree, or constitution, select Criterion A.
---ul---  If this requirement is contained in another type of written document, select Criterion C.</t>
  </si>
  <si>
    <t>Relevance:  
Royalties represents one type of fiscal term.  When income tax is specified under law, it becomes more difficult for contracts to deviate from the law.  This may help to limit corruption (for example, by preventing government officials from offering extractive sector companies lower royalty rates in exchange for a bribe).
Terminology:
---ul--- A fiscal regime is the set of instruments or tools that determine how the revenues from oil and mining projects are shared between the state and companies.  
---ul--- Specific types of fiscal terms include taxes, royalties, dividends, etc.
---ul--- Royalties are payments made to the government on a per-unit of extraction basis (i.e. 4% of gold produced)
Where to Look: 
This information may be found in laws governing extractive sector contracts, petroleum/mining revenue management laws, or personal/corporate income tax laws.  Policies may also be provided by the Ministry of Finance/Petroleum/Mines.
How to Answer:
---ul--- If this requirement is contained in a law, regulation, decree, or constitution, select Criterion A.
---ul---  If this requirement is contained in another type of written document, select Criterion C.</t>
  </si>
  <si>
    <t>Relevance:  
State equity represents one type of fiscal term.  When state equity is specified under law, it becomes more difficult for contracts to deviate from the law.  This may help to limit corruption (for example, by preventing government officials from offering lower state equity rates in exchange for a bribe).
Terminology:
---ul--- A fiscal regime is the set of instruments or tools that determine how the revenues from oil and mining projects are shared between the state and companies.  
---ul--- Specific types of fiscal terms include taxes, royalties, dividends, etc.
---ul--- State equity occurs when a government purchases shares in an extractive sector company.  In exchange, the state receives either a share in the profits of the company or a share of the company's production.
Where to Look: 
This information may be found in laws governing extractive sector contracts, petroleum/mining revenue management laws, or personal/corporate income tax laws.  Policies may also be provided by the Ministry of Finance/Petroleum/Mines.
How to Answer:
---ul--- If this requirement is contained in a law, regulation, decree, or constitution, select Criterion A.
---ul---  If this requirement is contained in another type of written document, select Criterion C.</t>
  </si>
  <si>
    <t>Relevance:  
Withholding tax represents one type of fiscal term.  When withholding tax is specified under law, it becomes more difficult for contracts to deviate from the law.  This may help to limit corruption (for example, by preventing government officials from offering extractive sector companies lower withholding tax rates in exchange for a bribe).
Terminology:
---ul--- A fiscal regime is the set of instruments or tools that determine how the revenues from oil and mining projects are shared between the state and companies.  
---ul--- Specific types of fiscal terms include taxes, royalties, dividends, etc.
---ul--- Withholding taxes are taxes on extractive sector companies' payments to their lenders (often in the form of dividends).
Where to Look: 
This information may be found in laws governing extractive sector contracts, petroleum/mining revenue management laws, or personal/corporate income tax laws.  Policies may also be provided by the Ministry of Finance/Petroleum/Mines.
How to Answer:
---ul--- If this requirement is contained in a law, regulation, decree, or constitution, select Criterion A.
---ul---  If this requirement is contained in another type of written document, select Criterion C.</t>
  </si>
  <si>
    <t>Relevance:  
A production sharing agreement represents one type of fiscal term.  When these agreements is specified under law, it becomes more difficult for contracts to deviate from the law.  This may help to limit corruption.
Terminology:
---ul--- A fiscal regime is the set of instruments or tools that determine how the revenues from oil and mining projects are shared between the state and companies.  
---ul--- Specific types of fiscal terms include taxes, royalties, dividends, etc.
---ul--- A production sharing agreement is an agreement to divide production between the government and/or state-owned enterprise (SOE), and another company or companies.
Where to Look: 
This information may be found in laws governing extractive sector contracts, petroleum/mining revenue management laws, or personal/corporate income tax laws.  Policies may also be provided by the Ministry of Finance/Petroleum/Mines.
How to Answer:
---ul--- If this requirement is contained in a law, regulation, decree, or constitution, select Criterion A.
---ul---  If this requirement is contained in another type of written document, select Criterion C.</t>
  </si>
  <si>
    <t>Relevance:  
The national tax authority is the government agency that has the authority collect tax payments from extractive sector companies.  Knowing who is the national tax authority is necessary to understand how tax revenues are collected by the government.
Terminology:
---ul--- See above.
Where to Look: 
The identity of the national tax authority is generally specified under countries' tax laws.
How to Answer:
---ul--- N/A.</t>
  </si>
  <si>
    <t>Relevance:
Public disclosure of tax receipts helps to record the amount of revenue that governments receive from extractive sector projects, which may help to limit corruption (for example, by ensuring that governments actually collect the correct amount of tax revenue, as specified under law or policy).
Terminology:
---ul--- Tax payments refer to the fiscal terms that governments use to derive revenue from extractive sector projects.  Examples include actual tax payments, royalties, dividends, etc.
Where to Look:
---ul--- This requirement may be found in laws on petroleum/mining revenue management or economy-wide revenue management, taxation, etc.
How to Answer:
---ul--- If this requirement is contained in a law, regulation, decree, or constitution, select Criterion A.
---ul---  If this requirement is contained in another type of written document, select Criterion C.</t>
  </si>
  <si>
    <t>Relevance:
Public disclosure of the value of the tax base helps to track the amount of revenue that governments should receive from extractive sector projects, which may help to limit corruption (for example, by ensuring that governments actually collect the correct amount of tax revenue, as specified under law or policy).  Disclosing this information by project provides the greatest level of detail.
Terminology:
---ul--- The value of the tax base refers to the value of the assets to which the tax rate is applied.
---ul--- Tax payments refer to the fiscal terms that governments use to derive revenue from extractive sector projects.  Examples include actual tax payments, royalties, dividends, etc.
Where to Look:
---ul--- This information is generally disclosed by the Ministry of Finance, the Ministry of Mines/Petroleum, the Treasury, or the national tax authority.
How to Answer:
---ul--- N/A.</t>
  </si>
  <si>
    <t>Relevance:
Public disclosure of the value of the tax base helps to track the amount of revenue that governments should receive from extractive sector projects, which may help to limit corruption (for example, by ensuring that governments actually collect the correct amount of tax revenue, as specified under law or policy).  Timely information is necessary to have an up-to-date understanding of government tax revenue.  Older information is less useful because it does not provide a clear picture of how natural resources are being managed in the present.
Terminology:
---ul--- The value of the tax base refers to the value of the assets to which the tax rate is applied.
---ul--- Tax payments refer to the fiscal terms that governments use to derive revenue from extractive sector projects.  Examples include actual tax payments, royalties, dividends, etc.
Where to Look:
---ul--- This information is generally disclosed by the Ministry of Finance, the Ministry of Mines/Petroleum, the Treasury, or the national tax authority.
How to Answer:
---ul--- If the government does not publicly disclose this data, select Criterion E.</t>
  </si>
  <si>
    <t>Relevance:
Public disclosure of the value of the tax receipts helps to track the amount of revenue that governments actually receive from extractive sector projects, which may help to limit corruption (for example, by ensuring that governments actually collect the correct amount of tax revenue, as specified under law or policy).  Disclosing this information by project provides the greatest level of detail.
Terminology:
---ul--- The value of tax receipts refers to how much tax revenue the government actually receives from extractive sector projects.
---ul--- Tax payments refer to the fiscal terms that governments use to derive revenue from extractive sector projects.  Examples include actual tax payments, royalties, dividends, etc.
Where to Look:
---ul--- This information is generally disclosed by the Ministry of Finance, the Ministry of Mines/Petroleum, the Treasury, or the national tax authority.
How to Answer:
---ul--- N/A.</t>
  </si>
  <si>
    <t>Relevance:
Public disclosure of the value of the tax receipts helps to track the amount of revenue that governments should receive from extractive sector projects, which may help to limit corruption (for example, by ensuring that governments actually collect the correct amount of tax revenue, as specified under law or policy).  Timely information is necessary to have an up-to-date understanding of government tax revenue.  Older information is less useful because it does not provide a clear picture of how natural resources are being managed in the present.
Terminology:
---ul--- The value of tax receipts refers to how much tax revenue the government actually receives from extractive sector projects..
---ul--- Tax payments refer to the fiscal terms that governments use to derive revenue from extractive sector projects.  Examples include actual tax payments, royalties, dividends, etc.
Where to Look:
---ul--- This information is generally disclosed by the Ministry of Finance, the Ministry of Mines/Petroleum, the Treasury, or the national tax authority.
How to Answer:
---ul--- If the government does not publicly disclose this data, select Criterion E.</t>
  </si>
  <si>
    <t>Relevance:
Public disclosure of the value of the tax receipts helps to track the amount of revenue that governments actually receive from extractive sector projects, which may help to limit corruption (for example, by ensuring that governments actually collect the correct amount of tax revenue, as specified under law or policy).  Disclosing this information by fiscal term indicates how much revenue governments collect from each type of fiscal term, and can help to ensure that government tax receipts align with the value of the tax base with greater precision.
Terminology:
---ul--- The value of tax receipts refers to how much tax revenue the government actually receives from extractive sector projects.
---ul--- The value of the tax base refers to the value of the assets to which the tax rate is applied.
---ul--- Tax payments refer to the fiscal terms that governments use to derive revenue from extractive sector projects.  Examples include actual tax payments, royalties, dividends, etc.
Where to Look:
---ul--- This information is generally disclosed by the Ministry of Finance, the Ministry of Mines/Petroleum, the Treasury, or the national tax authority.
How to Answer:
---ul--- N/A.</t>
  </si>
  <si>
    <t>Relevance:
Requiring the government to remit all tax payments to the national treasury helps to monitor tax receipts, and prevent tax revenue from disappearing or being used for off-budget spending.
Terminology:
---ul--- Tax payments refer to the fiscal terms that governments use to derive revenue from extractive sector projects.  Examples include actual tax payments, royalties, dividends, etc.
Where to Look:
---ul--- This requirement may be found in laws on petroleum/mining revenue management or economy-wide revenue management, taxation, etc.
How to Answer:
---ul--- If this requirement is contained in a law, regulation, decree, or constitution, select Criterion A.
---ul---  If this requirement is contained in another type of written document, select Criterion C.</t>
  </si>
  <si>
    <t>Relevance:
Requiring the national tax authority to audit extractive sector companies helps to ensure that companies are paying the correct amount to the government.
Terminology:
---ul--- Tax payments refer to the fiscal terms that governments use to derive revenue from extractive sector projects.  Examples include actual tax payments, royalties, dividends, etc.
---ul--- The national tax authority is the government agency that has the authority collect tax payments from extractive sector companies. 
Where to Look:
---ul--- This requirement may be found in laws on petroleum/mining revenue management or economy-wide revenue management, taxation, etc.
How to Answer:
---ul--- If this requirement is contained in a law, regulation, decree, or constitution, select Criterion A.
---ul---  If this requirement is contained in another type of written document, select Criterion C.</t>
  </si>
  <si>
    <t>Relevance:
Auditing the national tax authority helps to ensure that the government is collecting the correct amount of money from tax companies, and to ensure that no money has gone missing.
Terminology:
---ul--- In the context of this question, a tax audit is an an examination of an organization's or individual's tax receipts.
---ul--- The national tax authority is the government agency that has the authority collect tax payments from extractive sector companies.  
Where to Look:
---ul--- This information may be specified by the national tax authority, such as in its annual reports.
How to Answer:
---ul--- If this requirement is contained in a law, regulation, decree, or constitution, select Criterion A.
---ul---  If this requirement is contained in another type of written document, select Criterion C.</t>
  </si>
  <si>
    <t xml:space="preserve">Relevance:
Extractive sector activities sometimes impose costs on the environment and/or communities.  Requiring extractive companies to prepare environment and social impact assessments helps to measure these costs before exploration and/or extraction begin(s).
Terminology:
---ul--- An environmental and social impact assessment (ESIA) is a report which estimates the environmental and social costs of exploration and/or extraction.
Where to Look:
---ul--- This requirement may be found in general environmental laws or in separate ESIA laws.
How to Answer:
---ul--- If this requirement is contained in a law, regulation, decree, or constitution, select Criterion A.
---ul--- If this requirement is contained in another type of written document, select Criterion C.
---ul--- If the law does not specify the stage at which ESIAs are required (i.e. exploration or exploitation), select Criterion A.
</t>
  </si>
  <si>
    <t>Relevance:
Extractive sector activities sometimes impose costs on the environment and/or communities.  Requiring extractive companies to prepare environment and social impact assessments helps to measure these costs before exploration and/or extraction begin(s).  Public disclosure of these assessments helps to hold companies accountable for the environmental and social costs of these activities.
Terminology:
---ul--- An environmental and social impact assessment (ESIA) is a report which estimates the environmental and social costs of exploration and/or extraction.
Where to Look:
---ul--- This requirement may be found in general environmental laws or in separate ESIA laws.
How to Answer:
---ul--- If this requirement is contained in a law, regulation, decree, or constitution, select Criterion A.
---ul--- If this requirement is contained in another type of written document, select Criterion C.</t>
  </si>
  <si>
    <t>Relevance:
Extractive sector activities sometimes impose costs on the environment and/or communities.  Requiring extractive companies to prepare environment and social impact assessments helps to measure these costs before exploration and/or extraction begin(s).  Public disclosure of these assessments helps the public to hold companies accountable for the environmental and social costs of these activities.
Terminology:
---ul--- An environmental and social impact assessment (ESIA) is a report which estimates the environmental and social costs of exploration and/or extraction.
Where to Look:
---ul--- This requirement may be found in general environmental laws or in separate ESIA laws.
How to Answer:
---ul--- Look for cases where the disclosure requirements specified in the question have not been met.  If at least one case can be found, select Criterion E.  Otherwise, selection Criterion A.</t>
  </si>
  <si>
    <t>Relevance:
Extractive sector activities sometimes impose costs on the environment and/or communities.  Environmental mitigation management plans describe how companies intend to reduce the potential negative impact of their activities on the environment.  Requiring extractive companies to prepare environmental mitigation management plans helps to assess how companies intend to reduce these costs before exploration and/or extraction begin(s).
Terminology:
---ul--- Environmental mitigation management plans describe how companies intend to reduce the potential negative impact of their activities on the environment.  
Where to Look:
---ul--- This requirement may be found in general environmental laws or in separate ESIA laws.
How to Answer:
---ul--- If this requirement is contained in a law, regulation, decree, or constitution, select Criterion A.
---ul---  If this requirement is contained in another type of written document, select Criterion C.</t>
  </si>
  <si>
    <t>Relevance:
Extractive sector activities sometimes impose costs on the environment and/or communities.  Environmental mitigation management plans describe how companies intend to reduce the potential negative impact of their activities on the environment.  Requiring extractive companies to prepare environmental mitigation management plans helps to assess how companies intend to reduce these costs before exploration and/or extraction begin(s).  Public disclosure of these assessments helps the public to hold companies accountable for working to reduce these costs.
Terminology:
---ul--- Environmental mitigation management plans describe how companies intend to reduce the potential negative impact of their activities on the environment.  
Where to Look:
---ul--- This requirement may be found in general environmental laws or in separate ESIA laws.
How to Answer:
---ul--- If this requirement is contained in a law, regulation, decree, or constitution, select Criterion A.
---ul---  If this requirement is contained in another type of written document, select Criterion C.</t>
  </si>
  <si>
    <t>Relevance:
Extractive sector activities sometimes impose costs on the environment and/or communities.  Environmental mitigation management plans describe how companies intend to reduce the potential negative impact of their activities on the environment.  Requiring extractive companies to prepare environmental mitigation management plans helps to assess how companies intend to reduce these costs before exploration and/or extraction begin(s).  Public disclosure of these assessments helps the public to hold companies accountable for working to reduce these costs.
Terminology:
---ul--- Environmental mitigation management plans describe how companies intend to reduce the potential negative impact of their activities on the environment.  
Where to Look:
---ul--- This requirement may be found in general environmental laws or in separate ESIA laws.
How to Answer:
---ul--- Look for cases where the disclosure requirements specified in the question have not been met.  If at least one case can be found, select Criterion E.  Otherwise, selection Criterion A.</t>
  </si>
  <si>
    <t>Relevance:
Companies are less likely to violate the terms of environmental mitigation management plans when the face penalties for doing so.  To prevent violations, governments can specify such penalties under law.
Terminology:
---ul--- Environmental mitigation management plans describe how companies intend to reduce the potential negative impact of their activities on the environment. 
Where to Look:
---ul--- This requirement may be found in general environmental laws or in separate ESIA laws.
How to Answer:
---ul--- If this requirement is contained in a law, regulation, decree, or constitution, select Criterion A.
---ul---  If this requirement is contained in another type of written document, select Criterion C.</t>
  </si>
  <si>
    <t xml:space="preserve">Relevance:
Governments may compensate landowners and/or users when extractive sector activities interfere with the access to and/or use of land (i.e. for farming).  Doing so helps to offset the costs of these activities on landowners and/or users.
Terminology:
---ul--- Compensation refers to payment (in cash or in kind) that is given to landowners and/or users.
Where to Look:
This requirement may be found in general environmental laws or in separate ESIA laws. 
How to Answer:
---ul--- If this requirement is contained in a law, regulation, decree, or constitution, select Criterion A.
---ul--- If this requirement is contained in another type of written document, select Criterion C.
</t>
  </si>
  <si>
    <t>Relevance:
Governments may compensate landowners and/or users when extractive sector activities interfere with the access to and/or use of land (i.e. for farming).  Doing so helps to offset the costs of these activities on landowners and/or users.
Terminology:
---ul--- Compensation refers to payment (in cash or in kind) that is given to landowners and/or users.
Where to Look:
This requirement may be found in general environmental laws or in separate ESIA laws. 
How to Answer:
---ul--- Look for cases where the government has not taken the action specified in the question.  If at least one case can be found, select Criterion E.  Otherwise, selection Criterion A.
---ul--- If no such procedures are specified, select Criterion E.</t>
  </si>
  <si>
    <t>---ul--- If no such procedures are specified, select Criterion E.</t>
  </si>
  <si>
    <t>Relevance:
Governments may help to resettle landowners and/or users (or compensate them for resettlement) when extractive sector activities interfere with the access to and/or use of land (i.e. for farming).  Doing so helps to offset the costs of these activities on landowners and/or users.
Terminology:
---ul--- Resettlement refers to the movement of individuals to a new location when extractive sector activities interfere with their land ownership and/or usage.
Where to Look:
This requirement may be found in general environmental laws or in separate ESIA laws. 
How to Answer:
---ul--- N/A.</t>
  </si>
  <si>
    <t>Relevance:
Governments may help to resettle landowners and/or users (or compensate them for resettlement) when extractive sector activities interfere with the access to and/or use of land (i.e. for farming).  Doing so helps to offset the costs of these activities on landowners and/or users.
Terminology:
---ul--- Resettlement refers to the movement of individuals to a new location when extractive sector activities interfere with their land ownership and/or usage.
Where to Look:
This requirement may be found in general environmental laws or in separate ESIA laws. 
How to Answer:
---ul--- Look for cases where the government has not taken the action specified in the question.  If at least one case can be found, select Criterion E.  Otherwise, selection Criterion A.
---ul--- If no such procedures are specified, select Criterion E.</t>
  </si>
  <si>
    <t>Relevance:
The closure of an extractive project should return the area to the environmental conditions that existed before the project began.  Outlining the responsibilities of government agencies and companies can help to clarify who is responsible for specific aspects of rehabilitation and closure, and can also help to ensure that environmental conditions are restored to their original state.
Terminology:
---ul--- Rehabilitation refers to the restoration of original environmental conditions that existed at the project site.
---ul--- Closure refers to the physical closure of the project (for example, the closure of a mine or oil field).
Where to Look:
This requirement may be found in general environmental laws or in separate ESIA laws. 
How to Answer:
---ul--- If this requirement is contained in a law, regulation, decree, or constitution, select Criterion A.
---ul--- If this requirement is contained in another type of written document, select Criterion C.</t>
  </si>
  <si>
    <t>Relevance:
The closure of an extractive project should return the area to the environmental conditions that existed before the project began.  Outlining the responsibilities of government agencies and companies can help to clarify who is responsible for specific aspects of rehabilitation and closure, and can also help to ensure that environmental conditions are restored to their original state.
Terminology:
---ul--- Rehabilitation refers to the restoration of original environmental conditions that existed at the project site.
---ul--- Closure refers to the physical closure of the project (for example, the closure of a mine or oil field).
Where to Look:
This requirement may be found in general environmental laws or in separate ESIA laws. 
How to Answer:
---ul--- Look for cases where the government has not taken the action specified in the question.  If at least one case can be found, select Criterion E.  Otherwise, selection Criterion A.
---ul--- If no such procedures are specified, select Criterion E.</t>
  </si>
  <si>
    <t>Relevance:
Understanding how government ownership of resource companies is structured is important in order to understand the extent to which governments are directly involved in resource exploration and/or extraction, whether through full or partial ownership of extractive sector companies or via other means.  Transparency surrounding this issue is important to assess whether the government derives revenue directly from its extractive sector operations (for example, through a national oil company) and how this revenue is utilized.
Terminology:
---ul--- A controlling share means that the government exercises decision-making authority with respect to the decisions make by a specific company.  An equity share of 51% or more generally indicates a controlling share.
---ul--- An SOE refers to a "state-owned enterprise," meaning an extractive sector company that is at least partially owned by the natioanl government.
Where to Look:
This information is most likely to be found on the website of the ministry of the extractive sector.
How to Answer:
---ul--- Select only one answer that represents the most common policy/practice, noting those that are less common (if any) in the Justification section.
---ul--- For all companies you examine, note the names of those companies in the justification box.</t>
  </si>
  <si>
    <t>Relevance:
Understanding how government ownership of resource companies is structured is important in order to understand the extent to which governments are directly involved in resource exploration and/or extraction, whether through full or partial ownership of extractive sector companies or via other means.  Transparency surrounding this issue is important to assess whether the government derives revenue directly from its extractive sector operations (for example, through a national oil company) and how this revenue is utilized.
Terminology:
---ul--- The largest company refers to the company with the greatest revenue.
---ul--- An SOE refers to a "state-owned enterprise," meaning an extractive sector company that is at least partially owned by the natioanl government.
Where to Look:
This information is most likely to be found on the website of the ministry of the extractive sector.
How to Answer:
---ul--- Select Criterion F and type the name of the company in the "Justification" section.</t>
  </si>
  <si>
    <t>Relevance:
Understanding how extractive companies that are owned and/or controlled by the government is important to assess whether the government exercises control over that companies' finances, and if so, the means through which this occurs.  
Terrminology:
---ul--- The largest company refers to the company with the greatest revenue.
---ul--- Budget allocation means that the extractive company receives funding directly from the national budget.
---ul--- Private equity refers to funding that is provided by private investors in the extractive company, often in exchange for equity ownership.
---ul--- Private debt refers to funding that is borrowed by the extractive company on domestic or international markets.
---ul--- An SOE refers to a "state-owned enterprise," meaning an extractive sector company that is at least partially owned by the natioanl government.
Where to Look:
---ul--- This information is most likely to be found in laws or policies governing revenue management for the extractive sector.
How to Answer:
---ul--- Select only one answer that represents the most common policy/practice, noting those that are less common (if any) in the Justification section.</t>
  </si>
  <si>
    <t>Relevance:
Fiscal transfers refer to transfers of money from the government to the SOE, or vice versa.  Understanding the rules that govern these transfers is important to help ensure that the SOE receives the amount of money that is stipulated by these rules, and also ensures that the SOE transfers the specified amount of money to the government.  Collectively, these rules help to guarantee that no transfers take place that are not covered by the rules.
Terminology:
---ul--- Fiscal transfers refer to transfers of money from the government to the SOE, or vice versa.  
---ul--- An SOE refers to a "state-owned enterprise," meaning an extractive sector company that is at least partially owned by the natioanl government.
Where to Look:
---ul--- The legal framework governing SOEs' funding structure can sometimes be found in SOE laws and resource revenue management acts.
How to Answer:
---ul--- Answer this question with reference to the largest SOE (as identified in answer to earlier questions).
---ul--- If this requirement is contained in a law, regulation, decree, or constitution, select Criterion A.
---ul---  If this requirement is contained in another type of written document, select Criterion C.</t>
  </si>
  <si>
    <t>Relevance:
Fiscal transfers refer to transfers of money from the government to the SOE, or vice versa.  Understanding the rules that govern these transfers is important to help ensure that the SOE receives the amount of money that is stipulated by these rules, and also ensures that the SOE transfers the specified amount of money to the government.  Collectively, these rules help to guarantee that no transfers take place that are not covered by the rules.
Terminology:
---ul--- Fiscal transfers refer to transfers of money from the government to the SOE, or vice versa.  
---ul--- An SOE refers to a "state-owned enterprise," meaning an extractive sector company that is at least partially owned by the national government.
Where to Look:
---ul--- This information is likely to be found in secondary reports on SOE funding structures and rules.  In some cases, relevant information may also be found on the SOE's website.
How to Answer:
---ul--- Answer this question with reference to the largest SOE (as identified in answer to earlier questions).
---ul--- If no such rules are specified, select Criterion E.</t>
  </si>
  <si>
    <t>---ul--- If no such rules are specified, select Criterion E.</t>
  </si>
  <si>
    <t>Relevance:
Fiscal transfers refer to transfers of money from the government to the SOE, or vice versa.  These transfers are sometimes governed by a system of rules specified under law or policy.  Public disclosure of how much revenue the government receives from SOE (as reported by the government) helps to ensure that these rules are being followed.  Timely information is necessary to have an up-to-date understanding of government funding, and hold the government accountable for spending of the revenue it derives from the extractive sector.  Older information is less useful because it does not provide a clear picture of how this revenue is managed in the present.
Terminology:
---ul--- Fiscal transfers refer to transfers of money from the government to the SOE, or vice versa.  
---ul--- An SOE refers to a "state-owned enterprise," meaning an extractive sector company that is at least partially owned by the national government.
Where to Look:
---ul--- This information is likely to be found on the website of the national treasury, or the website of the ministry of the extractive sector.
How to Answer:
---ul--- Answer this question with reference to the largest SOE (as identified in answer to earlier questions).</t>
  </si>
  <si>
    <t>Relevance:
Fiscal transfers refer to transfers of money from the government to the SOE, or vice versa.  These transfers are sometimes governed by a system of rules specified under law or policy.  Public disclosure of how much revenue the government receives from the SOE (as reported by the SOE) helps to ensure that these rules are being followed.  Timely information is necessary to have an up-to-date understanding of government funding, and hold the government accountable for spending of the revenue it derives from the extractive sector.  Older information is less useful because it does not provide a clear picture of how this revenue is managed in the present.
Terminology:
---ul--- Fiscal transfers refer to transfers of money from the government to the SOE, or vice versa.  
---ul--- An SOE refers to a "state-owned enterprise," meaning an extractive sector company that is at least partially owned by the national government.
Where to Look:
---ul--- This information is likely to be found on the SOE's website.
How to Answer:
---ul--- Answer this question with reference to the largest SOE (as identified in answer to earlier questions).
---ul--- In cases where the SOE does not directly disclose this information, researchers should select Criterion E, even if this information is available via another channel (such as via a government ministry).</t>
  </si>
  <si>
    <t>Relevance:
Public disclosure of the SOE's financial reports is important to assess the efficiency and profitability of the SOE's activities, and to hold the SOE accountable for the activities in which it engages.
Terminology:
---ul--- An SOE refers to a "state-owned enterprise," meaning an extractive sector company that is at least partially owned by the national government.
---ul--- Finances refer to the SOE's costs and revenues.
---ul--- Operations refers to the SOE's commercial activities.
Where to Look:
---ul--- This information is likely to be found in SOE laws, and in laws that require companies more broadly to produce annual financial reports.
How to Answer:
---ul--- Answer this question with reference to the largest SOE (as identified in answer to earlier questions).
---ul--- If this requirement is contained in a law, regulation, decree, or constitution, select Criterion A.
---ul---  If this requirement is contained in another type of written document, select Criterion C.</t>
  </si>
  <si>
    <t>Relevance:
Public disclosure of the SOE's financial reports is important to assess the efficiency and profitability of the SOE's activities, and to hold the SOE accountable for the activities in which it engages.
Terminology:
---ul--- An SOE refers to a "state-owned enterprise," meaning an extractive sector company that is at least partially owned by the national government.
---ul--- Finances refer to the SOE's costs and revenues.
---ul--- Operations refers to the SOE's commercial activities.
Where to Look:
---ul--- This information is likely to be found in SOE laws, and in laws that require companies more broadly to produce annual financial reports.
How to Answer:
---ul--- Answer this question with reference to the largest SOE (as identified in answer to earlier questions).
---ul--- In cases where the SOE does not directly disclose this information, researchers should select Criterion E, even if this information is available via another channel (such as via a government ministry).</t>
  </si>
  <si>
    <t>Relevance:
Public disclosure of the SOE's financial reports is important to assess the efficiency and profitability of the SOE's activities, and to hold the SOE accountable for the activities in which it engages.  Companies' financial reports generally include balance sheets.  These statements lay out companies' assets, liabilities, and equity ownership at a given point in time (i.e. the end of the reporting period).
Terminology:
---ul--- An SOE refers to a "state-owned enterprise," meaning an extractive sector company that is at least partially owned by the national government.
---ul--- Finances refer to the SOE's costs and revenues.
---ul--- Balance sheet statements lay out companies' assets, liabilities, and equity ownership at a given point in time (i.e. the end of the reporting period).   These statements are sometimes referred to as a "statements of financial position."
Where to Look:
---ul--- This information is likely to be found in the SOE's annual report, which is often published on the SOE's website.
How to Answer:
---ul--- Answer this question with reference to the largest SOE (as identified in answer to earlier questions).
---ul--- In cases where the SOE does not directly disclose this information, researchers should select Criterion E, even if this information is available via another channel (such as via a government ministry).
---ul--- If the SOE does not publicly disclose such reports, select Criterion E.</t>
  </si>
  <si>
    <t>---ul--- If the SOE does not publicly disclose such reports, select Criterion E.</t>
  </si>
  <si>
    <t>Relevance:
Public disclosure of the SOE's financial reports is important to assess the efficiency and profitability of the SOE's activities, and to hold the SOE accountable for the activities in which it engages.  Companies' financial reports generally include cash flow statements.  These statements lay out companies' inward and outward cash flows over a given time period (generally a reporting year), and thus provides a snapshot of changes in cash flow over time.
Terminology:
---ul--- An SOE refers to a "state-owned enterprise," meaning an extractive sector company that is at least partially owned by the national government.
---ul--- Finances refer to the SOE's costs and revenues.
---ul--- Cash flow statements lay out companies' inward and outward cash flows over a given time period (generally a reporting year), and thus provides a snapshot of changes in cash flow over time.  These statements are sometimes referred to as a "profit and loss account" as a "P&amp;L statement," or as an "earnings statement."
Where to Look:
---ul--- This information is likely to be found in the SOE's annual report, which is often published on the SOE's website.
How to Answer:
---ul--- Answer this question with reference to the largest SOE (as identified in answer to earlier questions).
---ul--- In cases where the SOE does not directly disclose this information, researchers should select Criterion E, even if this information is available via another channel (such as via a government ministry).
---ul--- If the SOE does not publicly disclose such reports, select Criterion E.</t>
  </si>
  <si>
    <t>Relevance:
Public disclosure of the SOE's financial reports is important to assess the efficiency and profitability of the SOE's activities, and to hold the SOE accountable for the activities in which it engages.  Companies' financial reports generally include income statements.  These statements lay out companies' costs and expenses over a given time period (and thus reflects changes in income over that period), thereby providing a snapshot of revenues earned during that same time period (generally a fiscal year).  
Terminology:
---ul--- An SOE refers to a "state-owned enterprise," meaning an extractive sector company that is at least partially owned by the national government.
---ul--- Finances refer to the SOE's costs and revenues.
---ul--- Income statements lay out companies' costs and expenses over a given time period (and thus reflects changes in income over that period), thereby providing a snapshot of revenues earned during that same time period (generally a fiscal year).  
Where to Look:
---ul--- This information is likely to be found in the SOE's annual report, which is often published on the SOE's website.
How to Answer:
---ul--- Answer this question with reference to the largest SOE (as identified in answer to earlier questions).
---ul--- In cases where the SOE does not directly disclose this information, researchers should select Criterion E, even if this information is available via another channel (such as via a government ministry).
---ul--- If the SOE does not publicly disclose such reports, select Criterion E.</t>
  </si>
  <si>
    <t>Relevance:
Public disclosure of a list of the SOE's joint ventures is important to assess the efficiency and profitability of the SOE's activities, and to hold the SOE accountable for the activities in which it engages.
Terminology:
---ul--- A joint venture refers to an agreement between different companies to work together to conduct exploration or production of an extraction project.
---ul--- An SOE refers to a "state-owned enterprise," meaning an extractive sector company that is at least partially owned by the natioanl government.
Where to Look:
---ul--- This information is likely to be found in the SOE's annual report, or directly on the SOE's website.
How to Answer:
---ul--- Answer this question with reference to the largest SOE (as identified in answer to earlier questions).
---ul--- In cases where the SOE does not directly disclose this information, researchers should select Criterion E, even if this information is available via another channel (such as via a government ministry).</t>
  </si>
  <si>
    <t>Relevance:
Public disclosure of the SOE's levels of ownership joint ventures is important to assess the efficiency and profitability of the SOE's activities, and to hold the SOE accountable for the activities in which it engages.
Terminology:
---ul--- A joint venture refers to an agreement between different companies to work together to conduct exploration or production of an extraction project.
---ul--- Levels of ownership refer to the percentage (i.e. 49%, 51%) that the SOE holds in a given joint venture.
---ul--- An SOE refers to a "state-owned enterprise," meaning an extractive sector company that is at least partially owned by the natioanl government.
Where to Look:
---ul--- This information is likely to be found in the SOE's annual report, or directly on the SOE's website.
How to Answer:
---ul--- Answer this question with reference to the largest SOE (as identified in answer to earlier questions).
---ul--- In cases where the SOE does not directly disclose this information, researchers should select Criterion E, even if this information is available via another channel (such as via a government ministry).
---ul--- If the SOE does not publicly disclose a list of joint ventures, select Criterion E.</t>
  </si>
  <si>
    <t>---ul--- If the SOE does not publicly disclose a list of joint ventures, select Criterion E.</t>
  </si>
  <si>
    <t>Relevance:
Public disclosure of the costs and revenues deriving from the SOE's ventures is important to assess the efficiency and profitability of the SOE's activities, and to hold the SOE accountable for the activities in which it engages.
Terminology:
---ul--- A joint venture refers to an agreement between different companies to work together to conduct exploration or production of an extraction project.
---ul--- An SOE refers to a "state-owned enterprise," meaning an extractive sector company that is at least partially owned by the natioanl government.
Where to Look:
---ul--- This information is likely to be found in the SOE's annual report, or directly on the SOE's website.
How to Answer:
---ul--- Answer this question with reference to the largest SOE (as identified in answer to earlier questions).
---ul--- In cases where the SOE does not directly disclose this information, researchers should select Criterion E, even if this information is available via another channel (such as via a government ministry).
---ul--- If the SOE does not publicly disclose a list of joint ventures, select Criterion E.</t>
  </si>
  <si>
    <t>Relevance:
Public disclosure of a list of the SOE's subsidiaries is important to assess the efficiency and profitability of the SOE's activities, and to hold the SOE accountable for the activities in which it engages.
Terminology:
---ul--- A subsidiary refers to a company that is directly and fully owned by the SOE.  n agreement between different companies to work together to conduct exploration or production of an extraction project.  (By contrast, joint ventures are owned jointly by the SOE and at least one other company).
---ul--- An SOE refers to a "state-owned enterprise," meaning an extractive sector company that is at least partially owned by the natioanl government.
Where to Look:
---ul--- This information is likely to be found in the SOE's annual report, or directly on the SOE's website.
How to Answer:
---ul--- Answer this question with reference to the largest SOE (as identified in answer to earlier questions).
---ul--- In cases where the SOE does not directly disclose this information, researchers should select Criterion E, even if this information is available via another channel (such as via a government ministry).</t>
  </si>
  <si>
    <t>Relevance:
Public disclosure of the costs and revenues deriving from the SOE's subsidiaries is important to assess the efficiency and profitability of the SOE's activities, and to hold the SOE accountable for the activities in which it engages.
Terminology:
---ul--- A subsidiary refers to a company that is directly and fully owned by the SOE.  n agreement between different companies to work together to conduct exploration or production of an extraction project.  (By contrast, joint ventures are owned jointly by the SOE and at least one other company).
---ul--- An SOE refers to a "state-owned enterprise," meaning an extractive sector company that is at least partially owned by the natioanl government.
Where to Look:
---ul--- This information is likely to be found in the SOE's annual report, or directly on the SOE's website.
How to Answer:
---ul--- Answer this question with reference to the largest SOE (as identified in answer to earlier questions).
---ul--- In cases where the SOE does not directly disclose this information, researchers should select Criterion E, even if this information is available via another channel (such as via a government ministry).
---ul--- If the SOE does not publicly disclose a list of subsidiaries, select Criterion E.</t>
  </si>
  <si>
    <t>---ul--- If the SOE does not publicly disclose a list of subsidiaries, select Criterion E.</t>
  </si>
  <si>
    <t>Relevance:
Public disclosure of SOE's aggregate production volume is important to assess the efficiency and profitability of the SOE's activities, and to hold the SOE accountable for the activities in which it engages.
Terminology:
---ul--- Aggregate production volume refers to the total volume of resources (for example, barrels of oil) produced by the SOE.
---ul--- An SOE refers to a "state-owned enterprise," meaning an extractive sector company that is at least partially owned by the natioanl government.
Where to Look:
---ul--- This information is likely to be found in the SOE's annual report, or directly on the SOE's website.
How to Answer:
---ul--- Answer this question with reference to the largest SOE (as identified in answer to earlier questions).
---ul--- In cases where the SOE does not directly disclose this information, researchers should select Criterion E, even if this information is available via another channel (such as via a government ministry).</t>
  </si>
  <si>
    <t>Relevance:
Public disclosure of the SOE's sales volume is important to assess the efficiency and profitability of the SOE's activities, and to hold the SOE accountable for the activities in which it engages.
Terminology:
---ul--- Aggregate sales volume refers to the total volume of sales generated by the SOE.
Where to Look:
---ul--- This information is likely to be found in the SOE's annual report, or directly on the SOE's website.
How to Answer:
---ul--- Answer this question with reference to the largest SOE (as identified in answer to earlier questions).
---ul--- In cases where the SOE does not directly disclose this information, researchers should select Criterion E, even if this information is available via another channel (such as via a government ministry).</t>
  </si>
  <si>
    <t>Relevance:
Auditing the SOE's financial statements is important to ensure that the information contained in these statements is accurate, and to ensure that no money has gone missing.
Terminology:
---ul--- In the context of this question, an audit is an an examination of the SOE's financial statements.
---ul--- An external audit means that the audit is conducted by a government body or company, other than the SOE itself.
---ul--- An SOE refers to a "state-owned enterprise," meaning an extractive sector company that is at least partially owned by the natioanl government.
Where to Look:
---ul--- This information is commonly specified in the SOE's financial statements or annual report.
How to Answer:
---ul--- Answer this question with reference to the largest SOE (as identified in answer to earlier questions).
---ul--- In cases where the SOE does not directly disclose this information, researchers should select Criterion E, even if this information is available via another channel (such as via a government ministry).
---ul--- If this requirement is contained in a law, regulation, decree, or constitution, select Criterion A.
---ul---  If this requirement is contained in another type of written document, select Criterion C.</t>
  </si>
  <si>
    <t>Relevance:
Auditing the SOE's financial statements is important to ensure that the information contained in these statements is accurate, and to ensure that no money has gone missing.
Terminology:
---ul--- In the context of this question, an audit is an an examination of the SOE's financial statements.
---ul--- An external audit means that the audit is conducted by a government body or company, other than the SOE itself.
Where to Look:
---ul--- This information is commonly specified in the SOE's financial statements or annual report.
How to Answer:
---ul--- Answer this question with reference to the largest SOE (as identified in answer to earlier questions).
---ul--- In cases where the SOE does not directly disclose this information, researchers should select Criterion E, even if this information is available via another channel (such as via a government ministry).
---ul--- If the SOE does not publicly disclose annual financial statements, select Criterion E.</t>
  </si>
  <si>
    <t>---ul--- If the SOE does not publicly disclose annual financial statements, select Criterion E.</t>
  </si>
  <si>
    <t>Relevance:
Some SOEs engage in quasi-fiscal expenditures, commonly on behalf of the national government.  This can create a misleading picture of government expenditures, and reduces public oversight of what is effectively government spending.  Public disclosure of the SOE's involvement in quasi-fiscal expenditures is therefore important.
Terminology:
---ul--- Quasi-fiscal expenditures refer to spending by a government entity (such as an SOE) outside of that entity's main purpose.  An example of quasi-fiscal expenditures would be an SOE that spends money on the construction of schools or hospitals instead of its.  These expenditures usually take place on behalf of the government.
---ul--- An SOE refers to a "state-owned enterprise," meaning an extractive sector company that is at least partially owned by the natioanl government.
Where to Look:
---ul--- This information is commonly found in the SOE's financial statements or annual report, or on the SOE's website.
How to Answer:
---ul--- Answer this question with reference to the largest SOE (as identified in answer to earlier questions).
---ul--- In cases where the SOE does not directly disclose this information, researchers should select Criterion E, even if this information is available via another channel (such as via a government ministry).</t>
  </si>
  <si>
    <t>Relevance:
Some SOEs engage in quasi-fiscal expenditures, commonly on behalf of the national government.  This can create a misleading picture of government expenditures, and reduces public oversight of what is effectively government spending.  Public disclosure of the SOE's involvement in quasi-fiscal expenditures is therefore important.
Terminology:
---ul--- Quasi-fiscal expenditures refer to spending by a government entity (such as an SOE) outside of that entity's main purpose.  An example of quasi-fiscal expenditures would be an SOE that spends money on the construction of schools or hospitals instead of its.  These expenditures usually take place on behalf of the government.
---ul--- An SOE refers to a "state-owned enterprise," meaning an extractive sector company that is at least partially owned by the natioanl government.
Where to Look:
---ul--- This information is commonly found in the SOE's financial statements or annual report, or on the SOE's website.
How to Answer:
---ul--- Answer this question with reference to the largest SOE (as identified in answer to earlier questions).
---ul--- In cases where the SOE does not directly disclose this information, researchers should select Criterion E, even if this information is available via another channel (such as via a government ministry).
---ul--- If the SOE has not engaged in quasi-fiscal activities from 2015 onwards, select Criterion E.</t>
  </si>
  <si>
    <t>---ul--- If the SOE has not engaged in quasi-fiscal activities from 2015 onwards, select Criterion E.</t>
  </si>
  <si>
    <t>Relevance:
Understanding whether the government receives in-kind payments from extractive companies is important for gaining a complete picture of the revenue that the government may derive from extractive sector operations, and to ensure that no resources and/or money has gone missing.
Terminology:
---ul--- In-kind payments refer to payments made to the government in the form of physical goods instead of cash.  Physical goods usually refer to physical hydrocarbon or mineral resources acquired through equity ownership in extractive sector companies (for example, government ownership of the SOE), production sharing agreements or related fiscal obligations.
---ul--- An SOE refers to a "state-owned enterprise," meaning an extractive sector company that is at least partially owned by the natioanl government.
Where to Look:
---ul--- This information is commonly found on the website of the national tax authority, the treasury, or the ministry of the extractive sector.  It may also sometimes be found on the website of the SOE.
How to Answer:
---ul--- Answer this question with reference to the largest SOE (as identified in answer to earlier questions).</t>
  </si>
  <si>
    <t>Relevance:
Understanding whether the government receives in-kind payments from extractive companies is important for gaining a complete picture of the revenue that the government may derive from extractive sector operations, and to ensure that no resources and/or money has gone missing.  Understanding how these commodities (i.e. the physical resources acquired through in-kind payments) is marketed (i.e. sold) is similarly important for this same reason.
Terminology:
---ul--- In-kind payments refer to payments made to the government in the form of physical goods instead of cash.  Physical goods usually refer to physical hydrocarbon or mineral resources acquired through equity ownership in extractive sector companies (for example, government ownership of the SOE), production sharing agreements or related fiscal obligations.
---ul--- End-users generally refer to the users of physical resources, like other extractive sector companies.
---ul--- Commodity traders refer to individuals and/or firms who trade resources, commonly through a commodity exchange.
---ul--- Spot sales refer to a situation where the buyers and sellers of commodities find each other and transact a deal "on the spot."
---ul--- Auctions refer to a situation where commodities are sold to the individual or firm that offers the highest price.
---ul--- An SOE refers to a "state-owned enterprise," meaning an extractive sector company that is at least partially owned by the natioanl government.
Where to Look:
---ul--- This information is commonly found on the website of the national tax authority, the treasury, or the ministry of the extractive sector.  It may also sometimes be found on the website of the SOE.
How to Answer:
---ul--- Answer this question with reference to the largest SOE (as identified in answer to earlier questions).
---ul--- If the SOE does not sell physical commodities acquired through in-king payments, select Criterion F.</t>
  </si>
  <si>
    <t>---ul--- If the SOE does not sell physical commodities acquired through in-king payments, select Criterion F.</t>
  </si>
  <si>
    <t>Relevance:
Understanding how the government sells the share of physical production it receives from extractive sector companies (for example, through in-kind payments) is important for gaining a complete picture of the revenue that the government may derive from extractive sector operations, and to ensure that no resources and/or money has gone missing.
Terminology:
---ul--- In-kind payments refer to payments made to the government in the form of physical goods instead of cash.  Physical goods usually refer to physical hydrocarbon or mineral resources acquired through equity ownership in extractive sector companies (for example, government ownership of the SOE), production sharing agreements or related fiscal obligations.
---ul--- An SOE refers to a "state-owned enterprise," meaning an extractive sector company that is at least partially owned by the natioanl government.
Where to Look:
---ul--- This information is commonly found in SOE laws, or in revenue managements laws for the extractive sector.
How to Answer:
---ul--- Answer this question with reference to the largest SOE (as identified in answer to earlier questions).
---ul--- If this requirement is contained in a law, regulation, decree, or constitution, select Criterion A.
---ul---  If this requirement is contained in another type of written document, select Criterion C.</t>
  </si>
  <si>
    <t>Relevance:
Understanding how the government sells the share of physical production it receives from extractive sector companies (for example, through in-kind payments) is important for gaining a complete picture of the revenue that the government may derive from extractive sector operations, and to ensure that no resources and/or money has gone missing.  Understanding how buyers are selected is important to help avoid corruption (for example, a scenario where a government selected buyers who had political connections to the government, but offered to buy the commodities at a lower price).
Terminology:
---ul--- In-kind payments refer to payments made to the government in the form of physical goods instead of cash.  Physical goods usually refer to physical hydrocarbon or mineral resources acquired through equity ownership in extractive sector companies (for example, government ownership of the SOE), production sharing agreements or related fiscal obligations.
---ul--- An SOE refers to a "state-owned enterprise," meaning an extractive sector company that is at least partially owned by the natioanl government.
Where to Look:
---ul--- This information is commonly found in SOE laws, or in revenue managements laws for the extractive sector.
How to Answer:
---ul--- Answer this question with reference to the largest SOE (as identified in answer to earlier questions).
---ul--- If this requirement is contained in a law, regulation, decree, or constitution, select Criterion A.
---ul---  If this requirement is contained in another type of written document, select Criterion C.
---ul--- If the SOE engages in such sales but the government does not specify the procedures that the SOE must following when doing so, select Criterion E.
---ul--- If the SOE does not engage in such sales, select Criterion F.</t>
  </si>
  <si>
    <t>---ul--- If the SOE engages in such sales but the government does not specify the procedures that the SOE must following when doing so, select Criterion E.
---ul--- If the SOE does not engage in such sales, select Criterion F.</t>
  </si>
  <si>
    <t>Relevance:
Understanding how the government sells the share of physical production it receives from extractive sector companies (for example, through in-kind payments) is important for gaining a complete picture of the revenue that the government may derive from extractive sector operations, and to ensure that no resources and/or money has gone missing.  Understanding how the sale price is determined is important to help avoid corruption (for example, a scenario where a government selected buyers who had political connections to the government, but offered to buy the commodities at a lower price).
Terminology:
---ul--- In-kind payments refer to payments made to the government in the form of physical goods instead of cash.  Physical goods usually refer to physical hydrocarbon or mineral resources acquired through equity ownership in extractive sector companies (for example, government ownership of the SOE), production sharing agreements or related fiscal obligations.
---ul--- An SOE refers to a "state-owned enterprise," meaning an extractive sector company that is at least partially owned by the natioanl government.
Where to Look:
---ul--- This information is commonly found in SOE laws, or in revenue managements laws for the extractive sector.
How to Answer:
---ul--- Answer this question with reference to the largest SOE (as identified in answer to earlier questions).
---ul--- If this requirement is contained in a law, regulation, decree, or constitution, select Criterion A.
---ul---  If this requirement is contained in another type of written document, select Criterion C.
---ul--- If the SOE engages in such sales but the government does not specify the procedures that the SOE must following when doing so, select Criterion E.
---ul--- If the SOE does not engage in such sales, select Criterion F.</t>
  </si>
  <si>
    <t>Relevance:
Understanding how the government sells the share of physical production it receives from extractive sector companies (for example, through in-kind payments) is important for gaining a complete picture of the revenue that the government may derive from extractive sector operations, and to ensure that no resources and/or money has gone missing.  Understanding how the collection and transfer of sale proceeds takes place is important to help avoid corruption (for example, to ensure that revenue received from these sales is directed to the treasury, rather than to individual government officials).
Terminology:
---ul--- In-kind payments refer to payments made to the government in the form of physical goods instead of cash.  Physical goods usually refer to physical hydrocarbon or mineral resources acquired through equity ownership in extractive sector companies (for example, government ownership of the SOE), production sharing agreements or related fiscal obligations.
---ul--- An SOE refers to a "state-owned enterprise," meaning an extractive sector company that is at least partially owned by the natioanl government.
Where to Look:
---ul--- This information is commonly found in SOE laws, or in revenue managements laws for the extractive sector.
How to Answer:
---ul--- Answer this question with reference to the largest SOE (as identified in answer to earlier questions).
---ul--- If this requirement is contained in a law, regulation, decree, or constitution, select Criterion A.
---ul---  If this requirement is contained in another type of written document, select Criterion C.
---ul--- If the SOE engages in such sales but the government does not specify the procedures that the SOE must following when doing so, select Criterion E.
---ul--- If the SOE does not engage in such sales, select Criterion F.</t>
  </si>
  <si>
    <t>Relevance:
Understanding how the government sells the share of physical production it receives from extractive sector companies (for example, through in-kind payments) is important for gaining a complete picture of the revenue that the government may derive from extractive sector operations, and to ensure that no resources and/or money has gone missing.
Terminology:
---ul--- In-kind payments refer to payments made to the government in the form of physical goods instead of cash.  Physical goods usually refer to physical hydrocarbon or mineral resources acquired through equity ownership in extractive sector companies (for example, government ownership of the SOE), production sharing agreements or related fiscal obligations.
---ul--- An SOE refers to a "state-owned enterprise," meaning an extractive sector company that is at least partially owned by the natioanl government.
Where to Look:
---ul--- This information is commonly found in SOE laws, or in revenue managements laws for the extractive sector.
How to Answer:
---ul--- Answer this question with reference to the largest SOE (as identified in answer to earlier questions).
---ul--- If this requirement is contained in a law, regulation, decree, or constitution, select Criterion A.
---ul---  If this requirement is contained in another type of written document, select Criterion C.
---ul--- If the SOE engages in such sales but the government does not specify the procedures that the SOE must following when doing so, select Criterion E.
---ul--- If the SOE does not engage in such sales, select Criterion F.</t>
  </si>
  <si>
    <t>Relevance:
Understanding how the government sells the share of physical production it receives from extractive sector companies (for example, through in-kind payments) is important for gaining a complete picture of the revenue that the government may derive from extractive sector operations, and to ensure that no resources and/or money has gone missing.  Public disclosure of this information is important to ensure that the government abides by the rules that govern these transactions.
Terminology:
---ul--- In-kind payments refer to payments made to the government in the form of physical goods instead of cash.  Physical goods usually refer to physical hydrocarbon or mineral resources acquired through equity ownership in extractive sector companies (for example, government ownership of the SOE), production sharing agreements or related fiscal obligations.
---ul--- An SOE refers to a "state-owned enterprise," meaning an extractive sector company that is at least partially owned by the natioanl government.
Where to Look:
---ul--- This information is commonly found in SOE laws, or in revenue managements laws for the extractive sector.
How to Answer:
---ul--- Answer this question with reference to the largest SOE (as identified in answer to earlier questions).
---ul--- If this requirement is contained in a law, regulation, decree, or constitution, select Criterion A.
---ul---  If this requirement is contained in another type of written document, select Criterion C.
---ul--- If the SOE does not sell the gvernment's share of production, select Criterion F.</t>
  </si>
  <si>
    <t>---ul--- If the SOE does not sell the gvernment's share of production, select Criterion F.</t>
  </si>
  <si>
    <t>Relevance:
Understanding how the government sells the share of physical production it receives from extractive sector companies (for example, through in-kind payments) is important for gaining a complete picture of the revenue that the government may derive from extractive sector operations, and to ensure that no resources and/or money has gone missing.  Public disclosure of the sale volume is important to ensure that the government abides by the rules that govern these transactions.  Information that is disaggregated by sale provides a more nuanced picture of these transactions.
Terminology:
---ul--- In-kind payments refer to payments made to the government in the form of physical goods instead of cash.  Physical goods usually refer to physical hydrocarbon or mineral resources acquired through equity ownership in extractive sector companies (for example, government ownership of the SOE), production sharing agreements or related fiscal obligations.
---ul--- An SOE refers to a "state-owned enterprise," meaning an extractive sector company that is at least partially owned by the natioanl government.
Where to Look:
---ul--- This information is commonly found in SOE laws, or in revenue managements laws for the extractive sector.
How to Answer:
---ul--- Answer this question with reference to the largest SOE (as identified in answer to earlier questions).
---ul--- If the SOE does not sell the gvernment's share of production, select Criterion F.</t>
  </si>
  <si>
    <t>Relevance:
Understanding how the government sells the share of physical production it receives from extractive sector companies (for example, through in-kind payments) is important for gaining a complete picture of the revenue that the government may derive from extractive sector operations, and to ensure that no resources and/or money has gone missing.  Public disclosure of the sale value is important to ensure that the government abides by the rules that govern these transactions.  Information that is disaggregated by sale provides a more nuanced picture of these transactions.
Terminology:
---ul--- In-kind payments refer to payments made to the government in the form of physical goods instead of cash.  Physical goods usually refer to physical hydrocarbon or mineral resources acquired through equity ownership in extractive sector companies (for example, government ownership of the SOE), production sharing agreements or related fiscal obligations.
---ul--- An SOE refers to a "state-owned enterprise," meaning an extractive sector company that is at least partially owned by the natioanl government.
Where to Look:
---ul--- This information is commonly found in SOE laws, or in revenue managements laws for the extractive sector.
How to Answer:
---ul--- Answer this question with reference to the largest SOE (as identified in answer to earlier questions).
---ul--- If this requirement is contained in a law, regulation, decree, or constitution, select Criterion A.
---ul---  If this requirement is contained in another type of written document, select Criterion C.
---ul--- If the SOE does not sell the gvernment's share of production, select Criterion F.</t>
  </si>
  <si>
    <t>Relevance:
Understanding how the government sells the share of physical production it receives from extractive sector companies (for example, through in-kind payments) is important for gaining a complete picture of the revenue that the government may derive from extractive sector operations, and to ensure that no resources and/or money has gone missing.  Public disclosure of the sale date is important to ensure that the government abides by the rules that govern these transactions.  Information that is disaggregated by sale provides a more nuanced picture of these transactions.
Terminology:
---ul--- In-kind payments refer to payments made to the government in the form of physical goods instead of cash.  Physical goods usually refer to physical hydrocarbon or mineral resources acquired through equity ownership in extractive sector companies (for example, government ownership of the SOE), production sharing agreements or related fiscal obligations.
---ul--- An SOE refers to a "state-owned enterprise," meaning an extractive sector company that is at least partially owned by the natioanl government.
Where to Look:
---ul--- This information is commonly found in SOE laws, or in revenue managements laws for the extractive sector.
How to Answer:
---ul--- Answer this question with reference to the largest SOE (as identified in answer to earlier questions).
---ul--- If the SOE does not sell the gvernment's share of production, select Criterion F.</t>
  </si>
  <si>
    <t>Relevance:
Understanding how the government sells the share of physical production it receives from extractive sector companies (for example, through in-kind payments) is important for gaining a complete picture of the revenue that the government may derive from extractive sector operations, and to ensure that no resources and/or money has gone missing.  Public disclosure of the names of buyers is important to ensure that the government abides by the rules that govern these transactions.  Information that is disaggregated by sale provides a more nuanced picture of these transactions.
Terminology:
---ul--- In-kind payments refer to payments made to the government in the form of physical goods instead of cash.  Physical goods usually refer to physical hydrocarbon or mineral resources acquired through equity ownership in extractive sector companies (for example, government ownership of the SOE), production sharing agreements or related fiscal obligations.
---ul--- An SOE refers to a "state-owned enterprise," meaning an extractive sector company that is at least partially owned by the natioanl government.
Where to Look:
---ul--- This information is commonly found in SOE laws, or in revenue managements laws for the extractive sector.
How to Answer:
---ul--- Answer this question with reference to the largest SOE (as identified in answer to earlier questions).
---ul--- If the SOE does not sell the gvernment's share of production, select Criterion F.</t>
  </si>
  <si>
    <t>Relevance:
Having SOE board members who hold positions in the current national-level government may indicate that these individuals were selected on the basis of their political affiliation instead of their management qualifications. 
Terminology:
---ul--- An SOE refers to a "state-owned enterprise," meaning an extractive sector company that is at least partially owned by the natioanl government.
Where to Look:
---ul--- This information is commonly found on the SOE's website.
How to Answer:
---ul--- Answer this question with reference to the largest SOE (as identified in answer to earlier questions).
---ul--- If the SOE does not have a Board of Directors, select Criterion F.</t>
  </si>
  <si>
    <t>---ul--- If the SOE does not have a Board of Directors, select Criterion F.</t>
  </si>
  <si>
    <t>Relevance:
A code of conduct requires SOE employees to avoid engaging in unethical behavior, and sometimes requires them to disclose their financial interests in extractive sector companies.  This can help to prevent conflicts of interest and limit opportunities for corruption.
Terminology:
---ul--- An SOE refers to a "state-owned enterprise," meaning an extractive sector company that is at least partially owned by the natioanl government.
Where to Look:
---ul--- This information is commonly found on the SOE's website.
How to Answer:
---ul--- Answer this question with reference to the largest SOE (as identified in answer to earlier questions).</t>
  </si>
  <si>
    <t>Relevance:
Requiring the SOE to submit annual reports to the legislature on its commericial and non-commercial activities facilitates public oversight of the SOE's activities.
Terminology:
---ul--- An SOE refers to a "state-owned enterprise," meaning an extractive sector company that is at least partially owned by the national government.
Where to Look:
---ul--- This information is commonly found in SOE laws, or in revenue managements laws for the extractive sector.
How to Answer:
---ul--- Answer this question with reference to the largest SOE (as identified in answer to earlier questions).
---ul--- If this requirement is contained in a law, regulation, decree, or constitution, select Criterion A.
---ul---  If this requirement is contained in another type of written document, select Criterion C.</t>
  </si>
  <si>
    <t>Relevance:
Due to natural resources revenue volatility, governments can be tempted to increase public expenditure when revenues are high.  The estblishement of a fiscal rule can help a government take a more long-term approach to public expenditure, by creating rules that govern spending over a period of years.  A fiscal rule with a numerial target helps clarify the fiscal rule and simplifies monitoring of government adherence to the fiscal rule.
Terminology:
---ul--- A fiscal rule is a constraint on overall government finances that can be defined by a numerical target.  Fiscal rules can act as a commitment mechanism, binding  governments to a long-term budgetary target and therefore a long-term vision of public financial management.
Where to Look:
---ul--- This information is likely to be found in legislation or policies pertaining to fiscal policy.  Thes are commonly available through the Ministry of Finance, the Treasury or the Central Bank. 
How to Answer:
---ul--- If this requirement is contained in a law, regulation, decree, or constitution, select Criterion A.
---ul---  If this requirement is contained in another type of written document, select Criterion C.</t>
  </si>
  <si>
    <t>Relevance:
Due to natural resources revenue volatility, governments can be tempted to increase public expenditure when revenues are high.  The estblishement of a fiscal rule can help a government take a more long-term approach to public expenditure, by creating rules that govern spending over a period of years.  A fiscal rule with a numerial target helps clarify the fiscal rule and simplifies monitoring of government adherence to the fiscal rule.
Terminology:
---ul--- A fiscal rule is a constraint on overall government finances that can be defined by a numerical target.  Fiscal rules can act as a commitment mechanism, binding  governments to a long-term budgetary target and therefore a long-term vision of public financial management.
Where to Look:
---ul--- This information is likely to be found in legislation or policies pertaining to fiscal policy.  Thes are commonly available through the Ministry of Finance, the Treasury or the Central Bank. 
How to Answer:
---ul--- If this requirement is contained in a law, regulation, decree, or constitution, select Criterion A.
---ul---  If this requirement is contained in another type of written document, select Criterion C.
---ul--- If the government does not set such a rule, select Criterion E.</t>
  </si>
  <si>
    <t>---ul--- If the government does not set such a rule, select Criterion E.</t>
  </si>
  <si>
    <t>Relevance:
Regular audits of the government's adherence to a fiscal rule can help determine whether the government’s spending is in line with the constraints it imposes upon itself.  It can therefore be held accountable for overspending in a given year or over a significant period of time.
Terminology:
---ul--- A fiscal rule is a multiyear constraint on overall government finances defined by a numerical target.  Fiscal rules can act as a commitment mechanism, binding successive governments to a long-term budgetary target and therefore a long-term vision of public financial management.
---ul--- A periodic external audit is an audit conducted by a government, private-sector or independent body which is external to the government body subjected to the audit, which occurs on a regular basis according to a predetermined time interval.
Where to Look:
---ul--- This information is likely to be found in legislation or policies pertaining to fiscal policy.  Thes are commonly available through the Ministry of Finance, the Treasury or the Central Bank. 
How to Answer:
---ul--- If this requirement is contained in a law, regulation, decree, or constitution, select Criterion A.
---ul---  If this requirement is contained in another type of written document, select Criterion C.
---ul--- If the country does not have a fiscal rule, select Criterion F.
---ul--- If the government does not set such a rule, select Criterion E.</t>
  </si>
  <si>
    <t>Relevance:
Regular audits of the government's adherence to a fiscal rule can help determine whether the government’s spending is in line with the constraints it imposes upon itself.  It can therefore be held accountable for overspending in a given year or over a significant period of time.
Terminology:
---ul--- A fiscal rule is a multiyear constraint on overall government finances defined by a numerical target.  Fiscal rules can act as a commitment mechanism, binding successive governments to a long-term budgetary target and therefore a long-term vision of public financial management.
---ul--- A periodic external audit is an audit conducted by a government, private-sector or independent body which is external to the government body subjected to the audit, which occurs on a regular basis according to a predetermined time interval.
Where to Look:
---ul--- This information is likely to be found on the website of the auditor or of the government agency that is responsible for implementing this fiscal rule, such as the Ministry of Finance or the Treasury.
How to Answer:
---ul--- If the country does not have a fiscal rule, select Criterion F.
---ul--- If the government does not set such a rule, select Criterion E.</t>
  </si>
  <si>
    <t>Relevance:
Data on expected future natural resource revenues provides citizens with an indication of the profitability of the natural resources sector in a given year.  It also informs citizens on the level of expected government revenue from the extractives sector, and consequently an indication of how much revenue will be available for public expenditure.  Publicly disclosing this information provides stakeholders with more information to hold the government accountable for its expenditure.
Terminology:
---ul--- Expected future natural resource revenues are projected government income estimations from the extractive sector, usually calculated for the next fiscal year.
Where to Look:
---ul--- Expected future natural resource revenues may be included in the annual government budget, usually available through the Ministry of Finance, or provided through the Ministry of Petroleum/Mines.
How to Answer:
---ul--- N/A.</t>
  </si>
  <si>
    <t>Relevance:
Disclosing an annual fiscal budget is a basic requirement for fiscal transparency, helping citizens hold their leadership accountable for its performance and building their confidence in government.  A publicly available budget facilitates oversight of government expenditure and citizen engagement, while increasing public awareness of fiscal policy concerns.
Terminology:
---ul--- A budget is an appropriation account containing details of the expenditure authorized or to be authorized by the legislature through a budget law.  A budget usually includes estimates of government revenue and borrowing.
Where to Look:
---ul--- The budget may be provided through the Ministry of Finance, the office of the Prime Minister/President, and/or the Parliament.
How to Answer:
---ul--- N/A.</t>
  </si>
  <si>
    <t>Relevance:
In many countries, resource revenues represent a large share of annual government revenues.  In this case, estimating total resource revenues for a fiscal year provides stakeholders with an indication of the level of revenue a government expects to receive from the natural resources sector, and consequently helps justify the government’s level of public expenditure for the fiscal year.  Including the projections of future natural resource revenues in the most recently available budget provides stakeholders with an indication of the share of government revenue attributed to natural resource revenues.
Terminology:
---ul--- Expected future natural resource revenues are projected government income estimations from the natural resources sector, usually calculated for the next fiscal year.
---ul--- A budget is an appropriation account containing details of the expenditure authorized or to be authorized by the legislature through a budget law.  A budget usually includes estimates of government revenue and borrowing.
Where to Look:
---ul--- The budget may be provided through the Ministry of Finance, the Prime Minister/President and the Parliament.  Where the budget is not publicly disclosed, media sources may discuss the estimated contribution of total resource revenues to the budget.  Finally, this information may be discussed in minutes from Parliament meetings.  For example, in the case of Ghana this information was found in the budget report, supplied by the Presidency and the Ministry of Finance.
How to Answer: 
---ul--- N/A.</t>
  </si>
  <si>
    <t>Relevance:
Where resource revenues constitute a large share of total government revenues, overestimating resource revenues can result in too high levels of government expenditure, increasing the public deficit.  Publicly disclosing total government expenditures for the most recently concluded fiscal year can help a government learn from its mistakes in estimating resource revenue, such that it can then amend its calculation of future resource revenues in the budget, and consequently improve its expenditure performance in the following fiscal year.
Terminology:
---ul--- Actual total resource revenues received are the receipts governments have received from the natural resource sector at the end of the fiscal year.
Where to Look:
---ul--- This information may be provided in the budget, used to increase accuracy of estimates for resource revenues for the following fiscal year.  Additionally, this information may be available through the Ministry of Finance.
How to Answer:
---ul--- N/A.</t>
  </si>
  <si>
    <t>Relevance:
Where resource revenues constitute a large share of total government revenues, overestimating resource revenues can result in too high levels of government expenditure, increasing the public deficit.  Publicly disclosing total government expenditures for the most recently concluded fiscal year can help a government learn from its mistakes in estimating resource revenue, such that it can then amend its calculation of future resource revenues in the budget, and consequently improve its expenditure performance in the following fiscal year.
Terminology:
---ul--- Total expenditure corresponds to the non-repayable current and capital expenditure of all levels of government, including central, regional, and local governments.
Where to Look:
---ul--- This information may be provided in the national budget, and is commonly available through the Ministry of Finance.
How to Answer:
---ul--- N/A.</t>
  </si>
  <si>
    <t>Relevance:
A timely disclosure of government debt informs stakeholders of the accurate financial performance of the government.  Furthermore, disclosing this data on a regular basis can help fine-tune fiscal policy to the country’s current financial situation, by looking at long-term trends and current market particularities.  To ensure that the most relevant data on public debt is publicly available, governments should publish data relevant to the last financial year.
Terminology:
---ul--- Government debt corresponds to what a government borrows to ensure it can finance all its planned expenditure.  A government will normally borrow money by issuing bonds or other securities.
Where to Look:
---ul--- This information may be provided by the Ministry of Finance/the Treasury, and may sometimes be included in materials accompanying the national budget.
How to Answer:
---ul--- N/A.</t>
  </si>
  <si>
    <t>Relevance:
Where a government publicly discloses information on government debt disaggregated by maturity, it provides stakeholders with an indication of the period over which refinancing shall occur, as well as rollover and interest rate risk.  Furthermore, where a diversified portfolio is considered less risky, disclosing disaggregated data on public debt provides stakeholders with an indication of the level of risk incurred by a government.
Terminology:
---ul--- A maturity date refers to the time period by which the principal (i.e. full value of the loan) and all remaining interest are required to be paid back to the lender.  When disaggregated by maturity, loans will usually be divided by time periods, such as short-term and long-term.
Where to Look:
---ul--- This information is commonly found in the national budget, and is often provided by the Ministry of Finance.
How to Answer:
---ul--- If the government does not publicly disclose the level of national debt, selection Criterion E.</t>
  </si>
  <si>
    <t>---ul--- If the government does not publicly disclose the level of national debt, selection Criterion E.</t>
  </si>
  <si>
    <t>Relevance:
There are variations in the way countries organise natural resource revenue administration across different government levels, with central governments sometimes transferring revenue derived from extractive resources to sub-national governments.  This question aims to assess whether such transfers take place.
Terminology:
---ul--- Resource revenue refers to revenue derived from the extraction of natural resources. 
---ul--- Natural resource revenue sharing refers to arrangements through which government revenue from extraction activities is shared with subnational governments.
---ul--- Subnational governments include state governments, regional governments, municipalities and district councils. 
Where to Look:
---ul--- This information is commonly found in legislation and policies governing the management of natural resource revenues, and is sometimes specified in the national constitution.  
How to Anwer:
---ul--- If this requirement is contained in a law, regulation, decree, or constitution, select Criterion A.
---ul---  If this requirement is contained in another type of written document, select Criterion C.</t>
  </si>
  <si>
    <t>Relevance:
There are variations in the way countries organise natural resource revenue administration across different government levels, with central governments sometimes transferring revenue derived from extractive resources to sub-national governments.  If such transfers take place, they are sometimes governed under separate rules relative to the rules that govern other types of transfers to sub-national governments (such as tax revenue derived from other sources).  This question seeks to assess whether this is the case.
Terminology:
---ul--- Resource revenue refers to revenue derived from the extraction of natural resources. 
---ul--- Natural resource revenue sharing refers to arrangements through which government revenue from extraction activities is shared with subnational governments.
---ul--- Subnational governments include state governments, regional governments, municipalities and district councils. 
Where to Look:
---ul--- This information is commonly found in legislation and policies governing the management of natural resource revenues, and is sometimes specified in the national constitution.  
How to Anwer:
---ul--- If this requirement is contained in a law, regulation, decree, or constitution, select Criterion A.
---ul---  If this requirement is contained in another type of written document, select Criterion C.
---ul--- If the government does not engage in such transfers, selection Criterion F.</t>
  </si>
  <si>
    <t>---ul--- If the government does not engage in such transfers, selection Criterion F.</t>
  </si>
  <si>
    <t>Relevance:
There are variations in the way countries organise natural resource revenue administration across different government levels, with central governments sometimes transferring revenue derived from extractive resources to sub-national governments.  If such transfers take place, producing areas sometimes receive a higher share (i.e. percentage) of the total revenue transferred.  This question seeks to assess whether this is the case.
Terminology:
---ul--- Resource revenue refers to revenue derived from the extraction of natural resources. 
---ul--- Natural resource revenue sharing refers to arrangements through which government revenue from extraction activities is shared with subnational governments.
---ul--- Subnational governments include state governments, regional governments, municipalities and district councils. 
Where to Look:
---ul--- This information is commonly found in legislation and policies governing the management of natural resource revenues, and is sometimes specified in the national constitution.  
How to Anwer:
---ul--- If this requirement is contained in a law, regulation, decree, or constitution, select Criterion A.
---ul---  If this requirement is contained in another type of written document, select Criterion C.
---ul--- If the government does not engage in such transfers, selection Criterion F.</t>
  </si>
  <si>
    <t>Relevance:
There are variations in the way countries organise natural resource revenue administration across different government levels. Specifying the agencies that are responsible for revenue transfers at the national level under law or policy helps to make the system more transparent.
Terminology:
---ul--- Resource revenue refers to revenue derived from the extraction of natural resources. 
---ul--- Natural resource revenue sharing refers to arrangements through which government revenue from extraction activities is shared with subnational governments.
---ul--- Subnational governments include state governments, regional governments, municipalities and district councils. 
Where to Look:
---ul--- This information is commonly found in legislation and policies governing the management of natural resource revenues, and is sometimes specified in the national constitution.  
How to Anwer:
---ul--- If this requirement is contained in a law, regulation, decree, or constitution, select Criterion A.
---ul---  If this requirement is contained in another type of written document, select Criterion C.
---ul--- If the government does not engage in such transfers, selection Criterion F.</t>
  </si>
  <si>
    <t>Relevance:
There are variations in the way countries organise natural resource revenue administration across different government levels. Specifying the agencies that are responsible for revenue transfers at the subnational level under law or policy helps to make the system more transparent.
Terminology:
---ul--- Resource revenue refers to revenue derived from the extraction of natural resources. 
---ul--- Natural resource revenue sharing refers to arrangements through which government revenue from extraction activities is shared with subnational governments.
---ul--- Subnational governments include state governments, regional governments, municipalities and district councils. 
Where to Look:
---ul--- This information is commonly found in legislation and policies governing the management of natural resource revenues, and is sometimes specified in the national constitution.  
How to Anwer:
---ul--- If this requirement is contained in a law, regulation, decree, or constitution, select Criterion A.
---ul---  If this requirement is contained in another type of written document, select Criterion C.
---ul--- If the government does not engage in such transfers, selection Criterion F.</t>
  </si>
  <si>
    <t>Relevance:
Countries have adopted different mechanisms governing how resource revenue is shared among different levels of government.  Vertical distribution rules generally mean that the central government retains a fixed percentage of resource revenue and distributes the remaining percentage to subnational governments.
Terminology:
---ul--- Vertical distribution refers to the allocation of resource revenues to subnational governments in the aggregate. 
Where to Look:
---ul--- This information is commonly found in laws and policies governing the management of natural resource revenue and national constitutions.
How to Answer:
---ul--- If this requirement is contained in a law, regulation, decree, or constitution, select Criterion A.
---ul---  If this requirement is contained in another type of written document, select Criterion C.
---ul--- If the government does not engage in such transfers, selection Criterion F.</t>
  </si>
  <si>
    <t>Relevance:
Countries have adopted different mechanisms governing how resource revenue is shared among different levels of government.  Vertical distribution rules generally mean that the central government retains a fixed percentage of resource revenue and distributes the remaining percentage to subnational governments.
Terminology:
---ul--- Vertical distribution refers to the allocation of resource revenues to subnational governments in the aggregate. 
Where to Look:
---ul--- This information is commonly found in laws and policies governing the management of natural resource revenue and national constitutions.
How to Answer:
---ul--- If this requirement is contained in a law, regulation, decree, or constitution, select Criterion A.
---ul---  If this requirement is contained in another type of written document, select Criterion C.
---ul--- If the government does not engage in such transfers, selection Criterion F.
---ul--- If the government does engage in such transfers, but does not specify such a formula, selection Criterion E.</t>
  </si>
  <si>
    <t>---ul--- If the government does not engage in such transfers, selection Criterion F.
---ul--- If the government does engage in such transfers, but does not specify such a formula, selection Criterion E.</t>
  </si>
  <si>
    <t>Relevance:
Countries have adopted different mechanisms governing how resource revenue is shared among different levels of government.  Vertical distribution rules generally mean that the central government retains a fixed percentage of resource revenue and distributes the remaining percentage to subnational governments.  Public disclosure of the amount of revenues transferred can help to prevent corruption.
Terminology:
---ul--- Vertical distribution refers to the allocation of resource revenues to subnational governments in the aggregate. 
Where to Look:
---ul--- This information is commonly found in laws and policies governing the management of natural resource revenue and national constitutions.
How to Answer:
---ul--- If this requirement is contained in a law, regulation, decree, or constitution, select Criterion A.
---ul---  If this requirement is contained in another type of written document, select Criterion C.
---ul--- If the government does not engage in such transfers, selection Criterion F.
---ul--- If the government does engage in such transfers, but does not specify such a formula, selection Criterion E.</t>
  </si>
  <si>
    <t>Relevance:
Countries have adopted different mechanisms governing how resource revenue is shared among different levels of government.  Vertical distribution rules generally mean that the central government retains a fixed percentage of resource revenue and distributes the remaining percentage to subnational governments.  Timely data is necessary to ensure that revenue transfers can be monitored on the basis of up-to-date information.
Terminology:
---ul--- Vertical distribution refers to the allocation of resource revenues to subnational governments in the aggregate. 
Where to Look:
---ul--- This information is commonly found in laws and policies governing the management of natural resource revenue and national constitutions.
How to Answer:
---ul--- If this requirement is contained in a law, regulation, decree, or constitution, select Criterion A.
---ul---  If this requirement is contained in another type of written document, select Criterion C.</t>
  </si>
  <si>
    <t>---ul--- If the government does not engage in such transfers, selection Criterion F.
---ul--- If the government does engage in such transfers, but does not specify such a formula, or, does not publicly disclose the amount of revenues transferred under this formula, selection Criterion E.</t>
  </si>
  <si>
    <t>Relevance:
Revenue sharing arrangements can include transfers by revenue stream. Revenue streams may include, but are not limited to, production-based royalties, ad valorem royalties, carried and participating interests, income tax, and land rental fees.  Specifying transfers by revenue stream helps to create transparency surrounding the question of which revenue streams are included in subnational transfers.
Terminology:
---ul--- Revenue streams refer to the specific payment types that are included in resource transfers.  They may include, but are not limited to, production-based royalties, ad valorem royalties, carried and participating interests, income tax, and land rental fees.  
Where to Look:
---ul--- This information is commonly found in laws and policies governing the management of natural resource revenue and national constitutions.
How to Answer:
---ul--- If this requirement is contained in a law, regulation, decree, or constitution, select Criterion A.
---ul---  If this requirement is contained in another type of written document, select Criterion C.
---ul--- If the government does not engage in such transfers, selection Criterion F.
---ul--- If the government does engage in such transfers, but does not specify such a formula, or, does not publicly disclose the amount of revenues transferred under this formula, selection Criterion E.</t>
  </si>
  <si>
    <t>---ul--- If the government does not engage in such transfers, selection Criterion F.
---ul--- If the government does engage in such transfers, but does not specify arrangements for revenue sharing by revenue stream, selection Criterion E.</t>
  </si>
  <si>
    <t>Relevance:
Revenue sharing arrangements can include transfers by revenue stream. Revenue streams may include, but are not limited to, production-based royalties, ad valorem royalties, carried and participating interests, income tax, and land rental fees.  Specifying transfesr by revenue stream helps to create transparency surrounding the question of which revenue streams are included in subnational transfers.
Terminology:
---ul--- Revenue streams refer to the specific payment types that are included in resource transfers.  They may include, but are not limited to, production-based royalties, ad valorem royalties, carried and participating interests, income tax, and land rental fees.  
Where to Look:
---ul--- This information is commonly found in laws and policies governing the management of natural resource revenue and national constitutions.
How to Answer:
---ul--- If the government does not engage in such transfers, selection Criterion F.
---ul--- If the government does engage in such transfers, but does not specify arrangements for revenue sharing by revenue stream, selection Criterion E.</t>
  </si>
  <si>
    <t>Relevance:
Revenue sharing arrangements can include transfers by commodity type (for example, specific types of minerals).  Specifying transfesr by commodity type helps to create transparency surrounding the question of which commodity types are included in subnational transfers.
Terminology:
---ul--- N/A.
Where to Look:
---ul--- This information is commonly found in laws and policies governing the management of natural resource revenue and national constitutions.
How to Answer:
---ul--- If the government does not engage in such transfers, selection Criterion F.
---ul--- If the government does engage in such transfers, but does not specify such arrangements, selection Criterion E.</t>
  </si>
  <si>
    <t>---ul--- If the government does not engage in such transfers, selection Criterion F.
---ul--- If the government does engage in such transfers, but does not specify such arrangements, selection Criterion E.</t>
  </si>
  <si>
    <t>Relevance:
Revenue sharing arrangements can include transfers by commodity type (for example, specific types of minerals).  Specifying transfesr by commodity type helps to create transparency surrounding the question of which commodity types are included in subnational transfers.
Terminology:
---ul--- N/A.
Where to Look:
---ul--- This information is commonly found in laws and policies governing the management of natural resource revenue and national constitutions.
How to Answer:
---ul--- If the government does not engage in such transfers, selection Criterion F.
---ul--- If the government does engage in such transfers, but does not specify arrangements for revenue sharing by revenue stream, selection Criterion E.</t>
  </si>
  <si>
    <t>Relevance:
Revenue sharing arrangements can include transfers by commodity type and revenue stream, and can be governed by a variety of formulas.  This question aims to assess whether the government has adhered to any such formulas, as identified in answer to the previous questions.
Terminology:
---ul--- N/A.
Where to Look:
---ul--- This information is commonly found in laws and policies governing the management of natural resource revenue and national constitutions.
How to Answer:
---ul--- If the government does not engage in such transfers, selection Criterion F.
---ul--- If the government does engage in such transfers, but does not specify formulas governing these transfers, selection Criterion E.</t>
  </si>
  <si>
    <t>---ul--- If the government does not engage in such transfers, selection Criterion F.
---ul--- If the government does engage in such transfers, but does not specify formulas governing these transfers, selection Criterion E.</t>
  </si>
  <si>
    <t>Relevance:
Regular audits of the national government's transfer of natural resouce revenues to subnational governments can help determine whether the national government is transferring the amount of revenue required by law and/or policy, as well as whether subnational governments are receiving the "correct" amoung of revenue.
Terminology:
---ul--- Resource revenue refers to revenue derived from the extraction of natural resources. 
---ul--- Natural resource revenue sharing refers to arrangements through which government revenue from extraction activities is shared with subnational governments.
---ul--- Subnational governments include state governments, regional governments, municipalities and district councils. 
Where to Look:
---ul--- This information is likely to be found in secondary sources, such as CSO reports, that describe revenue transfers.
How to Answer:
---ul--- If this requirement is contained in a law, regulation, decree, or constitution, select Criterion A.
---ul---  If this requirement is contained in another type of written document, select Criterion C.
---ul--- If the government does not engage in such transfers, selection Criterion F.</t>
  </si>
  <si>
    <t>Relevance:
Regular audits of the national government's transfer of natural resouce revenues to subnational governments can help determine whether the national government is transferring the amount of revenue required by law and/or policy, as well as whether subnational governments are receiving the "correct" amoung of revenue.
Terminology:
---ul--- A periodic external audit is an audit conducted by a government, private-sector or independent body which is external to the government body subjected to the audit, which occurs on a regular basis according to a predetermined time interval.
Where to Look:
---ul--- This information is likely to be found in legislation governing resource revenue transfers.
How to Answer:
---ul--- If this requirement is contained in a law, regulation, decree, or constitution, select Criterion A.
---ul---  If this requirement is contained in another type of written document, select Criterion C.
---ul--- If the government does not engage in such transfers, selection Criterion F.</t>
  </si>
  <si>
    <t xml:space="preserve">Relevance:
Natural resource funds refer to sovereign wealth funds that are financed primarily from oil, gas or mineral revenues.  A sovereign wealth fund is a government-owned entity with macroeconomic objectives (e.g. growing the economy) that invests government funds in various financial assets.  Natural resource funds may serve various purposes depending on the country.
Terminology:
---ul--- See note above.
Where to Look:
---ul--- This information is commonly found on the website of a country's natural resource fund (if it exists), or sometimes on the website of the ministry of finance or the central bank.
How to Answer:
---ul--- Please list the names of all such funds in the "Justification" section. </t>
  </si>
  <si>
    <t>Relevance:
Natural resource funds refer to sovereign wealth funds that are financed primarily from oil, gas or mineral revenues.  A sovereign wealth fund is a government-owned entity with macroeconomic objectives (e.g. growing the economy) that invests government funds in various financial assets.  Natural resource funds may serve various purposes depending on the country.
Terminology:
---ul--- See note above.
Where to Look:
---ul--- This information is commonly found on the website of a country's natural resource fund (if it exists), or sometimes on the website of the ministry of finance or the central bank.
How to Answer:
---ul--- Please list the name of the largest fund in the "Justification" section. 
---ul--- If the government has not established a natural resource found, selection Criterion F.</t>
  </si>
  <si>
    <t>---ul--- If the government has not established a natural resource found, selection Criterion F.</t>
  </si>
  <si>
    <t>Relevance:
Some natural resource funds define rules governing the size of withdrawals, so that money above a prescribed limit cannot be withdrawn from the fund over a given period of time.  The goal of these rules are usually to limit withdrawals when commodity prices are high and allow them when lower prices cause a shortfall in the government's budget.  Rules facilitate transparency surrounding spending from the natural resource fund.
Terminology:
---ul--- Natural resource funds refer to sovereign wealth funds that are financed primarily from oil, gas or mineral revenues.  A sovereign wealth fund is a government-owned entity with macroeconomic objectives (e.g. growing the economy) that invests government funds in various financial assets.
Where to Look:
---ul--- This information is commonly found in a law or policy governing revenue management for the extractive sector.
How to Answer:
---ul--- If this requirement is contained in a law, regulation, decree, or constitution, select Criterion A.
---ul---  If this requirement is contained in another type of written document, select Criterion C.
---ul--- If the government has not established a natural resource found, selection Criterion F.</t>
  </si>
  <si>
    <t>Relevance:
Some natural resource funds define rules governing the size of withdrawals, so that money above a prescribed limit cannot be withdrawn from the fund over a given period of time.  The goal of these rules are usually to limit withdrawals when commodity prices are high and allow them when lower prices cause a shortfall in the government's budget.  Rules facilitate transparency surrounding spending from the natural resource fund.
Terminology:
---ul--- Natural resource funds refer to sovereign wealth funds that are financed primarily from oil, gas or mineral revenues.  A sovereign wealth fund is a government-owned entity with macroeconomic objectives (e.g. growing the economy) that invests government funds in various financial assets.
Where to Look:
---ul--- This information is commonly found in secondary sources on fund activities, or may occasionally be indicated on the website of the natural resource fund itself.
How to Answer:
---ul--- If the government has not established a natural resource found, selection Criterion F.
---ul--- If the government has established a natural resource fund but does not set any such rules, select Criterion E.</t>
  </si>
  <si>
    <t>---ul--- If the government has not established a natural resource found, selection Criterion F.
---ul--- If the government has established a natural resource fund but does not set any such rules, select Criterion E.</t>
  </si>
  <si>
    <t>Relevance:
Some natural resource funds define rules governing the size of withdrawals, so that money above a prescribed limit cannot be withdrawn from the fund over a given period of time.  The goal of these rules are usually to limit withdrawals when commodity prices are high and allow them when lower prices cause a shortfall in the government's budget.  Requiring withdrawals to be allocated for spending via the normal budget process (i.e. "pass through" the normal budget process) ensures that the legislature has oversight over spending by the natural resource fund.
Terminology:
---ul--- Natural resource funds refer to sovereign wealth funds that are financed primarily from oil, gas or mineral revenues.  A sovereign wealth fund is a government-owned entity with macroeconomic objectives (e.g. growing the economy) that invests government funds in various financial assets.
Where to Look:
---ul--- This information is commonly found in a law or policy governing revenue management for the extractive sector.
How to Answer:
---ul--- If this requirement is contained in a law, regulation, decree, or constitution, select Criterion A.
---ul---  If this requirement is contained in another type of written document, select Criterion C.
---ul--- If the government has not established a natural resource found, selection Criterion F.</t>
  </si>
  <si>
    <t>Relevance:
Some natural resource funds define rules governing the size of withdrawals, so that money above a prescribed limit cannot be withdrawn from the fund over a given period of time.  The goal of these rules are usually to limit withdrawals when commodity prices are high and allow them when lower prices cause a shortfall in the government's budget.  Requiring withdrawals to be allocated for spending via the normal budget process (i.e. "pass through" the normal budget process) ensures that the legislature has oversight over spending by the natural resource fund.
Terminology:
---ul--- Natural resource funds refer to sovereign wealth funds that are financed primarily from oil, gas or mineral revenues.  A sovereign wealth fund is a government-owned entity with macroeconomic objectives (e.g. growing the economy) that invests government funds in various financial assets.
Where to Look:
---ul--- This information is commonly found in secondary sources on fund activities, or may occasionally be indicated on the website of the natural resource fund itself.
How to Answer:
---ul--- If the government has not established a natural resource found, selection Criterion F.
---ul--- If the government has established a natural resource fund but does not set any such requirement, select Criterion E.</t>
  </si>
  <si>
    <t>---ul--- If the government has not established a natural resource found, selection Criterion F.
---ul--- If the government has established a natural resource fund but does not set any such requirement, select Criterion E.</t>
  </si>
  <si>
    <t>Relevance:
Some natural resource funds define rules governing the size of deposits, so that deposits of various sizes enter the fund as a function of changing commodity prices, helping to stabilize government revenue or meet other goals.  These rules facilitate transparency surrounding deposits into the natural resource fund.
Terminology:
---ul--- Natural resource funds refer to sovereign wealth funds that are financed primarily from oil, gas or mineral revenues.  A sovereign wealth fund is a government-owned entity with macroeconomic objectives (e.g. growing the economy) that invests government funds in various financial assets.
Where to Look:
---ul--- This information is commonly found in a law or policy governing revenue management for the extractive sector.
How to Answer:
---ul--- If this requirement is contained in a law, regulation, decree, or constitution, select Criterion A.
---ul---  If this requirement is contained in another type of written document, select Criterion C.
---ul--- If the government has not established a natural resource found, selection Criterion F.</t>
  </si>
  <si>
    <t>Relevance:
Some natural resource funds define rules governing the size of deposits, so that deposits of various sizes enter the fund as a function of changing commodity prices, helping to stabilize government revenue or meet other goals.  These rules facilitate transparency surrounding deposits into the natural resource fund.
Terminology:
---ul--- Natural resource funds refer to sovereign wealth funds that are financed primarily from oil, gas or mineral revenues.  A sovereign wealth fund is a government-owned entity with macroeconomic objectives (e.g. growing the economy) that invests government funds in various financial assets.
Where to Look:
---ul--- This information is commonly found in secondary sources on fund activities, or may occasionally be indicated on the website of the natural resource fund itself.
How to Answer:
---ul--- If the government has not established a natural resource found, selection Criterion F. 
natural resource found, selection Criterion F.
---ul--- If the government has established a natural resource fund but does not set any such rules, select Criterion E.</t>
  </si>
  <si>
    <t>---ul--- If the government has not established a natural resource found, selection Criterion F. 
natural resource found, selection Criterion F.
---ul--- If the government has established a natural resource fund but does not set any such rules, select Criterion E.</t>
  </si>
  <si>
    <t>Relevance:
Some natural resource funds define rules governing deposits into the fund by revenue stream.  These rules facilitate transparency surrounding the range of revenue streams that are covered by fund activities.
Terminology:
---ul--- Natural resource funds refer to sovereign wealth funds that are financed primarily from oil, gas or mineral revenues.  A sovereign wealth fund is a government-owned entity with macroeconomic objectives (e.g. growing the economy) that invests government funds in various financial assets.
---ul--- Revenue streams refer to the specific payment types that are included in resource transfers.  They may include, but are not limited to, production-based royalties, ad valorem royalties, carried and participating interests, income tax, and land rental fees.  
Where to Look:
---ul--- This information is commonly found in a law or policy governing revenue management for the extractive sector.
How to Answer:
---ul--- If this requirement is contained in a law, regulation, decree, or constitution, select Criterion A.
---ul--- If this requirement is contained in another type of written document, select Criterion C.
---ul--- If the government has not established a natural resource found, selection Criterion F.</t>
  </si>
  <si>
    <t>Relevance:
Some natural resource funds define rules governing deposits into the fund by revenue stream.  These rules facilitate transparency surrounding the range of revenue streams that are covered by fund activities.
Terminology:
---ul--- Natural resource funds refer to sovereign wealth funds that are financed primarily from oil, gas or mineral revenues.  A sovereign wealth fund is a government-owned entity with macroeconomic objectives (e.g. growing the economy) that invests government funds in various financial assets.
---ul--- Revenue streams refer to the specific payment types that are included in resource transfers.  They may include, but are not limited to, production-based royalties, ad valorem royalties, carried and participating interests, income tax, and land rental fees.  
Where to Look:
---ul--- This information is commonly found in secondary sources on fund activities, or may occasionally be indicated on the website of the natural resource fund itself.
How to Answer:
---ul--- If the government has not established a natural resource found, selection Criterion F.
---ul--- If the government has established a natural resource fund but does not set any such rules, select Criterion E.</t>
  </si>
  <si>
    <t>Relevance:
Allowing natural resource funds to invest in domestic assets may lead to investments being make for political reasons rather than sound economic reasons, creating opportunities for corruption.  Rules preventing natural resource funds from investing in domestic assets without budgetary approval (which enables legislatures to oversee the process) are therefore beneficial.
Terminology:
---ul--- Natural resource funds refer to sovereign wealth funds that are financed primarily from oil, gas or mineral revenues.  A sovereign wealth fund is a government-owned entity with macroeconomic objectives (e.g. growing the economy) that invests government funds in various financial assets.
Where to Look:
---ul--- This information is commonly found in a law or policy governing revenue management for the extractive sector.
How to Answer:
---ul--- If this requirement is contained in a law, regulation, decree, or constitution, select Criterion A.
---ul--- If this requirement is contained in another type of written document, select Criterion C.
---ul--- If the government has not established a natural resource found, selection Criterion F.</t>
  </si>
  <si>
    <t>Relevance:
Rules governing the natural resource fund's activities should include clear guidelines on which asset classes (e.g. equities, fixed income, real estate) the fund may and may not invest in. This helps limit investment in assets that could expose the fund to excessive risk.  Some examples could include certain types of derivatives and structured financial instruments.
Terminology:
---ul--- Natural resource funds refer to sovereign wealth funds that are financed primarily from oil, gas or mineral revenues.  A sovereign wealth fund is a government-owned entity with macroeconomic objectives (e.g. growing the economy) that invests government funds in various financial assets.
Where to Look:
---ul--- This information is commonly found in a law or policy governing revenue management for the extractive sector.
How to Answer:
---ul--- If this requirement is contained in a law, regulation, decree, or constitution, select Criterion A.
---ul--- If this requirement is contained in another type of written document, select Criterion C.
---ul--- If the government has not established a natural resource found, selection Criterion F.</t>
  </si>
  <si>
    <t>Relevance:
Rules governing the natural resource fund's activities should include clear guidelines on which asset classes (e.g. equities, fixed income, real estate) the fund may and may not invest in. This helps limit investment in assets that could expose the fund to excessive risk.  Some examples could include certain types of derivatives and structured financial instruments.
Terminology:
---ul--- Natural resource funds refer to sovereign wealth funds that are financed primarily from oil, gas or mineral revenues.  A sovereign wealth fund is a government-owned entity with macroeconomic objectives (e.g. growing the economy) that invests government funds in various financial assets.
Where to Look:
---ul--- This information is commonly found in a law or policy governing revenue management for the extractive sector.
How to Answer:
---ul--- If this requirement is contained in a law, regulation, decree, or constitution, select Criterion A.
---ul--- If this requirement is contained in another type of written document, select Criterion C.
---ul--- If the government has not established a natural resource found, selection Criterion F.
---ul--- If the government has a natural resource fund but does not set any such requirement, select Criterion E.</t>
  </si>
  <si>
    <t>---ul--- If the government has not established a natural resource found, selection Criterion F.
---ul--- If the government has a natural resource fund but does not set any such requirement, select Criterion E.</t>
  </si>
  <si>
    <t>Relevance:
The production of annual financial reports by the natural resource fund is important to assess the efficiency and profitability of the fund's activities, and to hold the fund accountable for the activities in which it engages.  Public disclosure of the fund's annual financial reports is similarly important.
Terminology:
---ul--- Natural resource funds refer to sovereign wealth funds that are financed primarily from oil, gas or mineral revenues.  A sovereign wealth fund is a government-owned entity with macroeconomic objectives (e.g. growing the economy) that invests government funds in various financial assets.
Where to Look:
---ul--- This information is commonly found in a law or policy governing revenue management for the extractive sector.
How to Answer:
---ul--- If this requirement is contained in a law, regulation, decree, or constitution, select Criterion A.
---ul--- If this requirement is contained in another type of written document, select Criterion C.
---ul--- If the government has not established a natural resource found, selection Criterion F.</t>
  </si>
  <si>
    <t>Relevance:
The production of annual financial reports by the natural resource fund is important to assess the efficiency and profitability of the fund's activities, and to hold the fund accountable for the activities in which it engages.
Terminology:
---ul--- Natural resource funds refer to sovereign wealth funds that are financed primarily from oil, gas or mineral revenues.  A sovereign wealth fund is a government-owned entity with macroeconomic objectives (e.g. growing the economy) that invests government funds in various financial assets.
Where to Look:
---ul--- This information is commonly found in a law or policy governing revenue management for the extractive sector.
How to Answer:
---ul--- If this requirement is contained in a law, regulation, decree, or constitution, select Criterion A.
---ul--- If this requirement is contained in another type of written document, select Criterion C.
---ul--- If the government has not established a natural resource found, selection Criterion F.</t>
  </si>
  <si>
    <t>Relevance:
The production of annual financial reports by the natural resource fund is important to assess the efficiency and profitability of the fund's activities, and to hold the fund accountable for the activities in which it engages.  Timely information is necessary to have an up-to-date understanding of government funding, and hold the government accountable for spending of the revenue it derives from the extractive sector.  Older information is less useful because it does not provide a clear picture of how this revenue is managed in the present.
Terminology:
---ul--- Natural resource funds refer to sovereign wealth funds that are financed primarily from oil, gas or mineral revenues.  A sovereign wealth fund is a government-owned entity with macroeconomic objectives (e.g. growing the economy) that invests government funds in various financial assets.
Where to Look:
---ul--- This information is commonly found in the natural resource fund's annual report itself.
How to Answer:
---ul--- If the government has not established a natural resource found, selection Criterion F.</t>
  </si>
  <si>
    <t>Relevance:
The production of annual financial reports by the natural resource fund is important to assess the efficiency and profitability of the fund's activities, and to hold the fund accountable for the activities in which it engages.  Knowing the size of the fund is helpful in this regard, and to ensure that revenue concentrated in the natural resource fund is accurately accounted for.
Terminology:
---ul--- Natural resource funds refer to sovereign wealth funds that are financed primarily from oil, gas or mineral revenues.  A sovereign wealth fund is a government-owned entity with macroeconomic objectives (e.g. growing the economy) that invests government funds in various financial assets.
Where to Look:
---ul--- This information is commonly found in the natural resource fund's annual reports, or directly on the fund's website.
How to Answer:
---ul--- If the government has not established a natural resource found, selection Criterion F.
---ul--- If the natural resource fund does not publicly disclose such reports, select Criterion E.</t>
  </si>
  <si>
    <t>---ul--- If the government has not established a natural resource found, selection Criterion F.
---ul--- If the natural resource fund does not publicly disclose such reports, select Criterion E.</t>
  </si>
  <si>
    <t>Relevance:
The production of annual financial reports by the natural resource fund is important to assess the efficiency and profitability of the fund's activities, and to hold the fund accountable for the activities in which it engages.  Knowing deposit and withdrawal amounts is helpful in this regard, and to ensure that revenue concentrated in the natural resource fund is accurately accounted for.
Terminology:
---ul--- Natural resource funds refer to sovereign wealth funds that are financed primarily from oil, gas or mineral revenues.  A sovereign wealth fund is a government-owned entity with macroeconomic objectives (e.g. growing the economy) that invests government funds in various financial assets.
Where to Look:
---ul--- This information is commonly found in the natural resource fund's annual reports, or directly on the fun'd website.
How to Answer:
---ul--- If the government has not established a natural resource found, selection Criterion F.
---ul--- If the natural resource fund does not publicly disclose such reports, select Criterion E.</t>
  </si>
  <si>
    <t>Relevance:
The production of annual financial reports by the natural resource fund is important to assess the efficiency and profitability of the fund's activities, and to hold the fund accountable for the activities in which it engages.  Knowing the fund's investment returns is helpful in this regard, and to ensure that revenue concentrated in the natural resource fund is accurately accounted for.
Terminology:
---ul--- Natural resource funds refer to sovereign wealth funds that are financed primarily from oil, gas or mineral revenues.  A sovereign wealth fund is a government-owned entity with macroeconomic objectives (e.g. growing the economy) that invests government funds in various financial assets.
Where to Look:
---ul--- This information is commonly found in the natural resource fund's annual reports, or directly on the fun'd website.
How to Answer:
---ul--- If the government has not established a natural resource found, selection Criterion F.
---ul--- If the natural resource fund does not publicly disclose such reports, select Criterion E.</t>
  </si>
  <si>
    <t>Relevance:
The production of annual financial reports by the natural resource fund is important to assess the efficiency and profitability of the fund's activities, and to hold the fund accountable for the activities in which it engages.  Knowing the list of assets held by the fund is helpful in this regard, and to ensure that revenue concentrated in the natural resource fund is accurately accounted for.
Terminology:
---ul--- Natural resource funds refer to sovereign wealth funds that are financed primarily from oil, gas or mineral revenues.  A sovereign wealth fund is a government-owned entity with macroeconomic objectives (e.g. growing the economy) that invests government funds in various financial assets.
Where to Look:
---ul--- This information is commonly found in the natural resource fund's annual reports, or directly on the fun'd website.
How to Answer:
---ul--- If the government has not established a natural resource found, selection Criterion F.
---ul--- If the natural resource fund does not publicly disclose such reports, select Criterion E.</t>
  </si>
  <si>
    <t>Relevance:
The production of annual financial reports by the natural resource fund is important to assess the efficiency and profitability of the fund's activities, and to hold the fund accountable for the activities in which it engages.  Knowing the fund's asset allocation by asset class - specifically, the percentage of total fund revenue invested in different types of assets, like bonds or derivaties - is helpful in this regard, and to ensure that revenue concentrated in the natural resource fund is accurately accounted for.
Terminology:
---ul--- Natural resource funds refer to sovereign wealth funds that are financed primarily from oil, gas or mineral revenues.  A sovereign wealth fund is a government-owned entity with macroeconomic objectives (e.g. growing the economy) that invests government funds in various financial assets.
Where to Look:
---ul--- This information is commonly found in the natural resource fund's annual reports, or directly on the fun'd website.
How to Answer:
---ul--- If the government has not established a natural resource found, selection Criterion F.
---ul--- If the natural resource fund does not publicly disclose such reports, select Criterion E.</t>
  </si>
  <si>
    <t>Relevance:
Regular audits of the natural resource fund's annual financial reports rule can help determine whether the fund's investment activities follow the rules that exist surorunding deposit and withdrawal amounts, investment risk constraints, etc.  It can therefore be held accountable for its investment decisions in a given year or over a longer period of time.
Terminology:
---ul--- Natural resource funds refer to sovereign wealth funds that are financed primarily from oil, gas or mineral revenues.  A sovereign wealth fund is a government-owned entity with macroeconomic objectives (e.g. growing the economy) that invests government funds in various financial assets.
---ul--- A periodic external audit is an audit conducted by a government, private-sector or independent body which is external to the government body subjected to the audit, which occurs on a regular basis according to a predetermined time interval.
Where to Look:
---ul--- This information is commonly found in a law or policy governing revenue management for the extractive sector.
How to Answer:
---ul--- If this requirement is contained in a law, regulation, decree, or constitution, select Criterion A.
---ul--- If this requirement is contained in another type of written document, select Criterion C.
---ul--- If the government has not established a natural resource found, selection Criterion F.
---ul--- If the natural resource fund does not publicly disclose such reports, select Criterion E.</t>
  </si>
  <si>
    <t>Relevance:
Regular audits of the natural resource fund's annual financial reports rule can help determine whether the fund's investment activities follow the rules that exist surorunding deposit and withdrawal amounts, investment risk constraints, etc.  It can therefore be held accountable for its investment decisions in a given year or over a longer period of time.
Terminology:
---ul--- Natural resource funds refer to sovereign wealth funds that are financed primarily from oil, gas or mineral revenues.  A sovereign wealth fund is a government-owned entity with macroeconomic objectives (e.g. growing the economy) that invests government funds in various financial assets.
---ul--- A periodic external audit is an audit conducted by a government, private-sector or independent body which is external to the government body subjected to the audit, which occurs on a regular basis according to a predetermined time interval.
Where to Look:
---ul--- This information is commonly found in the natural resource fund's annual report, on the fund's website, or on the auditor's website.
How to Answer:
---ul--- If the government has not established a natural resource found, selection Criterion F.
---ul--- If the natural resource fund does not publicly disclose such reports, select Criterion E.</t>
  </si>
  <si>
    <t>Relevance:
Parliamentary oversight of the naturla resource fund's annual financial reports rule can help determine whether the fund's investment activities follow the rules that exist surorunding deposit and withdrawal amounts, investment risk constraints, etc.  It can therefore be held accountable for its investment decisions in a given year or over a longer period of time.
Terminology:
---ul--- Natural resource funds refer to sovereign wealth funds that are financed primarily from oil, gas or mineral revenues.  A sovereign wealth fund is a government-owned entity with macroeconomic objectives (e.g. growing the economy) that invests government funds in various financial assets.
Where to Look:
---ul--- This information is commonly found in a law or policy governing revenue management for the extractive sector.
How to Answer:
---ul--- If this requirement is contained in a law, regulation, decree, or constitution, select Criterion A.
---ul--- If this requirement is contained in another type of written document, select Criterion C.
---ul--- If the government has not established a natural resource found, selection Criterion F.
---ul--- If the natural resource fund does not publicly disclose or produce such reports, select Criterion E.</t>
  </si>
  <si>
    <t>---ul--- If the government has not established a natural resource found, selection Criterion F.
---ul--- If the natural resource fund does not publicly disclose or produce such reports, select Criterion E.</t>
  </si>
  <si>
    <t>Relevance:
Parliamentary oversight of the naturla resource fund's annual financial reports rule can help determine whether the fund's investment activities follow the rules that exist surorunding deposit and withdrawal amounts, investment risk constraints, etc.  It can therefore be held accountable for its investment decisions in a given year or over a longer period of time.
Terminology:
---ul--- Natural resource funds refer to sovereign wealth funds that are financed primarily from oil, gas or mineral revenues.  A sovereign wealth fund is a government-owned entity with macroeconomic objectives (e.g. growing the economy) that invests government funds in various financial assets.
Where to Look:
---ul--- This information is commonly found on the fund's website, or in relevant secondary reports on fund activities.
How to Answer:
---ul--- If the government has not established a natural resource found, selection Criterion F.
---ul--- If the natural resource fund does not publicly disclose or produce such reports, select Criterion 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</si>
</sst>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 #,##0.00_-;_-* &quot;-&quot;??_-;_-@_-"/>
    <numFmt numFmtId="164" formatCode="0.0000"/>
    <numFmt numFmtId="165" formatCode="0.000"/>
  </numFmts>
  <fonts count="34" x14ac:knownFonts="1">
    <font>
      <sz val="10"/>
      <color rgb="FF000000"/>
      <name val="Arial"/>
    </font>
    <font>
      <sz val="10"/>
      <name val="Arial"/>
      <family val="2"/>
    </font>
    <font>
      <b/>
      <sz val="10"/>
      <name val="Arial"/>
      <family val="2"/>
    </font>
    <font>
      <sz val="10"/>
      <name val="Arial"/>
      <family val="2"/>
    </font>
    <font>
      <sz val="10"/>
      <color rgb="FF000000"/>
      <name val="Arial"/>
      <family val="2"/>
    </font>
    <font>
      <sz val="10"/>
      <color rgb="FFFF0000"/>
      <name val="Arial"/>
      <family val="2"/>
    </font>
    <font>
      <sz val="10"/>
      <color rgb="FF3D3C40"/>
      <name val="Arial"/>
      <family val="2"/>
    </font>
    <font>
      <sz val="10"/>
      <name val="Verdana"/>
      <family val="2"/>
    </font>
    <font>
      <sz val="10"/>
      <name val="Arial"/>
      <family val="2"/>
    </font>
    <font>
      <sz val="10"/>
      <color theme="1"/>
      <name val="Arial"/>
      <family val="2"/>
    </font>
    <font>
      <sz val="11"/>
      <color rgb="FFFF0000"/>
      <name val="Calibri"/>
      <family val="2"/>
      <scheme val="minor"/>
    </font>
    <font>
      <b/>
      <sz val="10"/>
      <color rgb="FF000000"/>
      <name val="Arial"/>
      <family val="2"/>
    </font>
    <font>
      <b/>
      <sz val="10"/>
      <color theme="1"/>
      <name val="Arial"/>
      <family val="2"/>
    </font>
    <font>
      <sz val="18"/>
      <color theme="0"/>
      <name val="Arial"/>
      <family val="2"/>
    </font>
    <font>
      <i/>
      <sz val="10"/>
      <color rgb="FF000000"/>
      <name val="Arial"/>
      <family val="2"/>
    </font>
    <font>
      <sz val="10"/>
      <color rgb="FF000000"/>
      <name val="Arial"/>
      <family val="2"/>
    </font>
    <font>
      <b/>
      <sz val="10"/>
      <color theme="0"/>
      <name val="Arial"/>
      <family val="2"/>
    </font>
    <font>
      <b/>
      <sz val="10"/>
      <color theme="1"/>
      <name val="Arial"/>
      <family val="2"/>
    </font>
    <font>
      <b/>
      <sz val="10"/>
      <color rgb="FFC00000"/>
      <name val="Arial"/>
      <family val="2"/>
    </font>
    <font>
      <sz val="10"/>
      <color theme="4" tint="-0.249977111117893"/>
      <name val="Arial"/>
      <family val="2"/>
    </font>
    <font>
      <b/>
      <sz val="10"/>
      <color theme="4" tint="-0.249977111117893"/>
      <name val="Arial"/>
      <family val="2"/>
    </font>
    <font>
      <i/>
      <sz val="10"/>
      <color theme="4" tint="-0.249977111117893"/>
      <name val="Arial"/>
      <family val="2"/>
    </font>
    <font>
      <sz val="10"/>
      <color theme="5" tint="-0.249977111117893"/>
      <name val="Arial"/>
      <family val="2"/>
    </font>
    <font>
      <i/>
      <sz val="10"/>
      <color theme="5" tint="-0.249977111117893"/>
      <name val="Arial"/>
      <family val="2"/>
    </font>
    <font>
      <b/>
      <sz val="10"/>
      <color theme="5" tint="-0.249977111117893"/>
      <name val="Arial"/>
      <family val="2"/>
    </font>
    <font>
      <sz val="10"/>
      <color rgb="FFC55A11"/>
      <name val="Arial"/>
      <family val="2"/>
    </font>
    <font>
      <strike/>
      <sz val="10"/>
      <color theme="4" tint="-0.249977111117893"/>
      <name val="Arial"/>
      <family val="2"/>
    </font>
    <font>
      <b/>
      <i/>
      <sz val="10"/>
      <color rgb="FF000000"/>
      <name val="Arial"/>
      <family val="2"/>
    </font>
    <font>
      <b/>
      <sz val="12"/>
      <color theme="0"/>
      <name val="Arial"/>
      <family val="2"/>
    </font>
    <font>
      <b/>
      <i/>
      <sz val="10"/>
      <name val="Arial"/>
      <family val="2"/>
    </font>
    <font>
      <sz val="10"/>
      <color rgb="FFC65911"/>
      <name val="Arial"/>
      <family val="2"/>
    </font>
    <font>
      <b/>
      <sz val="9"/>
      <color indexed="81"/>
      <name val="Arial"/>
      <family val="2"/>
    </font>
    <font>
      <sz val="9"/>
      <color indexed="81"/>
      <name val="Arial"/>
      <family val="2"/>
    </font>
    <font>
      <sz val="10"/>
      <color theme="5" tint="-0.249977111117893"/>
      <name val="Verdana"/>
      <family val="2"/>
    </font>
  </fonts>
  <fills count="38">
    <fill>
      <patternFill patternType="none"/>
    </fill>
    <fill>
      <patternFill patternType="gray125"/>
    </fill>
    <fill>
      <patternFill patternType="solid">
        <fgColor rgb="FFFFFFFF"/>
        <bgColor rgb="FFFFFFFF"/>
      </patternFill>
    </fill>
    <fill>
      <patternFill patternType="solid">
        <fgColor theme="7"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7" tint="0.79998168889431442"/>
        <bgColor rgb="FFFFFFFF"/>
      </patternFill>
    </fill>
    <fill>
      <patternFill patternType="solid">
        <fgColor theme="6"/>
        <bgColor theme="6"/>
      </patternFill>
    </fill>
    <fill>
      <patternFill patternType="solid">
        <fgColor theme="6" tint="0.79998168889431442"/>
        <bgColor theme="6" tint="0.79998168889431442"/>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5"/>
        <bgColor indexed="64"/>
      </patternFill>
    </fill>
    <fill>
      <patternFill patternType="solid">
        <fgColor theme="5"/>
        <bgColor theme="6"/>
      </patternFill>
    </fill>
    <fill>
      <patternFill patternType="solid">
        <fgColor theme="7" tint="-0.249977111117893"/>
        <bgColor theme="6"/>
      </patternFill>
    </fill>
    <fill>
      <patternFill patternType="solid">
        <fgColor theme="9" tint="0.39997558519241921"/>
        <bgColor theme="6"/>
      </patternFill>
    </fill>
    <fill>
      <patternFill patternType="solid">
        <fgColor theme="1"/>
        <bgColor indexed="64"/>
      </patternFill>
    </fill>
    <fill>
      <patternFill patternType="solid">
        <fgColor theme="7" tint="-0.49998474074526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5" tint="0.39997558519241921"/>
        <bgColor indexed="64"/>
      </patternFill>
    </fill>
    <fill>
      <patternFill patternType="solid">
        <fgColor theme="5" tint="0.59999389629810485"/>
        <bgColor theme="5" tint="0.59999389629810485"/>
      </patternFill>
    </fill>
    <fill>
      <patternFill patternType="solid">
        <fgColor theme="4" tint="0.79998168889431442"/>
        <bgColor theme="6"/>
      </patternFill>
    </fill>
    <fill>
      <patternFill patternType="solid">
        <fgColor theme="0"/>
        <bgColor indexed="64"/>
      </patternFill>
    </fill>
    <fill>
      <patternFill patternType="solid">
        <fgColor theme="4" tint="0.39997558519241921"/>
        <bgColor theme="6"/>
      </patternFill>
    </fill>
    <fill>
      <patternFill patternType="solid">
        <fgColor rgb="FFFCC8F1"/>
        <bgColor indexed="64"/>
      </patternFill>
    </fill>
    <fill>
      <patternFill patternType="solid">
        <fgColor theme="0" tint="-0.34998626667073579"/>
        <bgColor indexed="64"/>
      </patternFill>
    </fill>
    <fill>
      <patternFill patternType="solid">
        <fgColor theme="4" tint="0.79998168889431442"/>
        <bgColor theme="5" tint="0.59999389629810485"/>
      </patternFill>
    </fill>
    <fill>
      <patternFill patternType="solid">
        <fgColor theme="4" tint="0.39997558519241921"/>
        <bgColor theme="5" tint="-0.499984740745262"/>
      </patternFill>
    </fill>
    <fill>
      <patternFill patternType="solid">
        <fgColor theme="1" tint="4.9989318521683403E-2"/>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0" tint="-0.249977111117893"/>
        <bgColor theme="5" tint="0.79998168889431442"/>
      </patternFill>
    </fill>
    <fill>
      <patternFill patternType="solid">
        <fgColor theme="0" tint="-0.249977111117893"/>
        <bgColor theme="5" tint="0.59999389629810485"/>
      </patternFill>
    </fill>
    <fill>
      <patternFill patternType="solid">
        <fgColor theme="0" tint="-0.499984740745262"/>
        <bgColor theme="5" tint="-0.499984740745262"/>
      </patternFill>
    </fill>
    <fill>
      <patternFill patternType="solid">
        <fgColor rgb="FFFCC8F1"/>
        <bgColor theme="6"/>
      </patternFill>
    </fill>
    <fill>
      <patternFill patternType="solid">
        <fgColor theme="4" tint="0.79998168889431442"/>
        <bgColor indexed="64"/>
      </patternFill>
    </fill>
    <fill>
      <patternFill patternType="solid">
        <fgColor theme="7" tint="0.39997558519241921"/>
        <bgColor indexed="64"/>
      </patternFill>
    </fill>
  </fills>
  <borders count="7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diagonal/>
    </border>
    <border>
      <left style="thin">
        <color auto="1"/>
      </left>
      <right style="thin">
        <color auto="1"/>
      </right>
      <top/>
      <bottom/>
      <diagonal/>
    </border>
    <border>
      <left style="thin">
        <color auto="1"/>
      </left>
      <right/>
      <top style="thin">
        <color auto="1"/>
      </top>
      <bottom style="thin">
        <color theme="6" tint="0.39997558519241921"/>
      </bottom>
      <diagonal/>
    </border>
    <border>
      <left/>
      <right/>
      <top style="thin">
        <color theme="4" tint="0.3999755851924192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bottom style="thin">
        <color auto="1"/>
      </bottom>
      <diagonal/>
    </border>
    <border>
      <left/>
      <right/>
      <top style="thin">
        <color auto="1"/>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thin">
        <color auto="1"/>
      </bottom>
      <diagonal/>
    </border>
    <border>
      <left style="medium">
        <color auto="1"/>
      </left>
      <right style="medium">
        <color auto="1"/>
      </right>
      <top style="thin">
        <color auto="1"/>
      </top>
      <bottom/>
      <diagonal/>
    </border>
    <border>
      <left style="medium">
        <color auto="1"/>
      </left>
      <right style="medium">
        <color auto="1"/>
      </right>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top/>
      <bottom style="thin">
        <color auto="1"/>
      </bottom>
      <diagonal/>
    </border>
    <border>
      <left style="thin">
        <color auto="1"/>
      </left>
      <right style="thin">
        <color auto="1"/>
      </right>
      <top/>
      <bottom style="medium">
        <color auto="1"/>
      </bottom>
      <diagonal/>
    </border>
    <border>
      <left style="thin">
        <color auto="1"/>
      </left>
      <right/>
      <top style="thin">
        <color auto="1"/>
      </top>
      <bottom style="medium">
        <color auto="1"/>
      </bottom>
      <diagonal/>
    </border>
    <border>
      <left style="thin">
        <color auto="1"/>
      </left>
      <right/>
      <top/>
      <bottom style="medium">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diagonal/>
    </border>
    <border>
      <left style="medium">
        <color auto="1"/>
      </left>
      <right style="thin">
        <color auto="1"/>
      </right>
      <top/>
      <bottom style="medium">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medium">
        <color auto="1"/>
      </top>
      <bottom style="thin">
        <color auto="1"/>
      </bottom>
      <diagonal/>
    </border>
    <border>
      <left style="medium">
        <color theme="0"/>
      </left>
      <right/>
      <top style="medium">
        <color theme="0"/>
      </top>
      <bottom style="medium">
        <color theme="0"/>
      </bottom>
      <diagonal/>
    </border>
    <border>
      <left style="medium">
        <color theme="0"/>
      </left>
      <right/>
      <top/>
      <bottom style="medium">
        <color theme="0"/>
      </bottom>
      <diagonal/>
    </border>
    <border>
      <left/>
      <right/>
      <top style="medium">
        <color theme="0"/>
      </top>
      <bottom style="medium">
        <color theme="0"/>
      </bottom>
      <diagonal/>
    </border>
    <border>
      <left style="medium">
        <color theme="0"/>
      </left>
      <right style="medium">
        <color theme="0"/>
      </right>
      <top style="medium">
        <color auto="1"/>
      </top>
      <bottom style="medium">
        <color theme="0"/>
      </bottom>
      <diagonal/>
    </border>
    <border>
      <left style="medium">
        <color theme="0"/>
      </left>
      <right style="medium">
        <color theme="0"/>
      </right>
      <top style="medium">
        <color theme="0"/>
      </top>
      <bottom style="medium">
        <color theme="0"/>
      </bottom>
      <diagonal/>
    </border>
    <border>
      <left style="medium">
        <color theme="0"/>
      </left>
      <right style="medium">
        <color theme="0"/>
      </right>
      <top/>
      <bottom style="medium">
        <color theme="0"/>
      </bottom>
      <diagonal/>
    </border>
    <border>
      <left/>
      <right/>
      <top/>
      <bottom style="medium">
        <color theme="0"/>
      </bottom>
      <diagonal/>
    </border>
    <border>
      <left style="medium">
        <color theme="0"/>
      </left>
      <right style="medium">
        <color theme="0"/>
      </right>
      <top/>
      <bottom style="medium">
        <color auto="1"/>
      </bottom>
      <diagonal/>
    </border>
    <border>
      <left/>
      <right style="medium">
        <color theme="0"/>
      </right>
      <top/>
      <bottom/>
      <diagonal/>
    </border>
    <border>
      <left/>
      <right style="medium">
        <color theme="0"/>
      </right>
      <top style="medium">
        <color auto="1"/>
      </top>
      <bottom/>
      <diagonal/>
    </border>
    <border>
      <left style="medium">
        <color theme="0"/>
      </left>
      <right style="medium">
        <color theme="0"/>
      </right>
      <top/>
      <bottom/>
      <diagonal/>
    </border>
    <border>
      <left/>
      <right/>
      <top style="medium">
        <color theme="0"/>
      </top>
      <bottom style="medium">
        <color auto="1"/>
      </bottom>
      <diagonal/>
    </border>
    <border>
      <left style="medium">
        <color theme="0"/>
      </left>
      <right/>
      <top style="medium">
        <color auto="1"/>
      </top>
      <bottom style="medium">
        <color theme="0"/>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theme="0"/>
      </left>
      <right/>
      <top style="medium">
        <color theme="0"/>
      </top>
      <bottom style="mediumDashed">
        <color theme="0" tint="-0.499984740745262"/>
      </bottom>
      <diagonal/>
    </border>
    <border>
      <left style="medium">
        <color theme="0"/>
      </left>
      <right style="medium">
        <color theme="0"/>
      </right>
      <top style="medium">
        <color theme="0"/>
      </top>
      <bottom style="mediumDashed">
        <color theme="0" tint="-0.499984740745262"/>
      </bottom>
      <diagonal/>
    </border>
    <border>
      <left style="medium">
        <color theme="0"/>
      </left>
      <right style="medium">
        <color theme="0"/>
      </right>
      <top/>
      <bottom style="mediumDashed">
        <color theme="0" tint="-0.499984740745262"/>
      </bottom>
      <diagonal/>
    </border>
    <border>
      <left style="medium">
        <color theme="0"/>
      </left>
      <right style="medium">
        <color theme="0"/>
      </right>
      <top style="mediumDashed">
        <color theme="0" tint="-0.499984740745262"/>
      </top>
      <bottom style="mediumDashed">
        <color theme="0" tint="-0.499984740745262"/>
      </bottom>
      <diagonal/>
    </border>
    <border>
      <left style="medium">
        <color theme="0"/>
      </left>
      <right/>
      <top style="mediumDashed">
        <color theme="0" tint="-0.499984740745262"/>
      </top>
      <bottom style="mediumDashed">
        <color theme="0" tint="-0.499984740745262"/>
      </bottom>
      <diagonal/>
    </border>
    <border>
      <left style="medium">
        <color theme="0"/>
      </left>
      <right/>
      <top/>
      <bottom style="mediumDashed">
        <color theme="0" tint="-0.499984740745262"/>
      </bottom>
      <diagonal/>
    </border>
    <border>
      <left style="thin">
        <color auto="1"/>
      </left>
      <right style="medium">
        <color auto="1"/>
      </right>
      <top/>
      <bottom style="thin">
        <color auto="1"/>
      </bottom>
      <diagonal/>
    </border>
    <border>
      <left style="thin">
        <color auto="1"/>
      </left>
      <right style="medium">
        <color auto="1"/>
      </right>
      <top/>
      <bottom/>
      <diagonal/>
    </border>
    <border>
      <left style="thin">
        <color auto="1"/>
      </left>
      <right style="medium">
        <color auto="1"/>
      </right>
      <top/>
      <bottom style="medium">
        <color auto="1"/>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right style="thin">
        <color auto="1"/>
      </right>
      <top style="thin">
        <color auto="1"/>
      </top>
      <bottom style="thin">
        <color auto="1"/>
      </bottom>
      <diagonal/>
    </border>
    <border>
      <left/>
      <right style="thin">
        <color auto="1"/>
      </right>
      <top/>
      <bottom style="thin">
        <color auto="1"/>
      </bottom>
      <diagonal/>
    </border>
    <border>
      <left/>
      <right style="thin">
        <color auto="1"/>
      </right>
      <top style="thin">
        <color auto="1"/>
      </top>
      <bottom/>
      <diagonal/>
    </border>
  </borders>
  <cellStyleXfs count="2">
    <xf numFmtId="0" fontId="0" fillId="0" borderId="0"/>
    <xf numFmtId="9" fontId="15" fillId="0" borderId="0" applyFont="0" applyFill="0" applyBorder="0" applyAlignment="0" applyProtection="0"/>
  </cellStyleXfs>
  <cellXfs count="384">
    <xf numFmtId="0" fontId="0" fillId="0" borderId="0" xfId="0" applyFont="1" applyAlignment="1"/>
    <xf numFmtId="0" fontId="0" fillId="0" borderId="0" xfId="0" pivotButton="1" applyFont="1" applyAlignment="1"/>
    <xf numFmtId="0" fontId="0" fillId="0" borderId="0" xfId="0" applyNumberFormat="1" applyFont="1" applyAlignment="1"/>
    <xf numFmtId="0" fontId="1" fillId="0" borderId="0" xfId="0"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horizontal="left" vertical="top" wrapText="1"/>
    </xf>
    <xf numFmtId="0" fontId="4" fillId="0" borderId="0" xfId="0" applyFont="1" applyFill="1" applyBorder="1" applyAlignment="1">
      <alignment horizontal="left" vertical="top" wrapText="1"/>
    </xf>
    <xf numFmtId="0" fontId="8" fillId="3" borderId="5" xfId="0" applyFont="1" applyFill="1" applyBorder="1" applyAlignment="1">
      <alignment horizontal="left" vertical="top" wrapText="1"/>
    </xf>
    <xf numFmtId="0" fontId="2" fillId="7" borderId="5" xfId="0" applyFont="1" applyFill="1" applyBorder="1" applyAlignment="1">
      <alignment horizontal="left" vertical="top" wrapText="1"/>
    </xf>
    <xf numFmtId="0" fontId="1" fillId="3" borderId="5" xfId="0" applyFont="1" applyFill="1" applyBorder="1" applyAlignment="1">
      <alignment horizontal="left" vertical="top" wrapText="1"/>
    </xf>
    <xf numFmtId="0" fontId="1" fillId="8" borderId="5" xfId="0" applyFont="1" applyFill="1" applyBorder="1" applyAlignment="1">
      <alignment horizontal="left" vertical="top" wrapText="1"/>
    </xf>
    <xf numFmtId="0" fontId="1" fillId="6" borderId="5" xfId="0" applyFont="1" applyFill="1" applyBorder="1" applyAlignment="1">
      <alignment horizontal="left" vertical="top" wrapText="1"/>
    </xf>
    <xf numFmtId="0" fontId="1" fillId="4" borderId="5" xfId="0" applyFont="1" applyFill="1" applyBorder="1" applyAlignment="1">
      <alignment horizontal="left" vertical="top" wrapText="1"/>
    </xf>
    <xf numFmtId="0" fontId="7" fillId="4" borderId="5" xfId="0" applyFont="1" applyFill="1" applyBorder="1" applyAlignment="1">
      <alignment horizontal="left" vertical="center" wrapText="1"/>
    </xf>
    <xf numFmtId="0" fontId="1" fillId="0" borderId="5" xfId="0" applyFont="1" applyBorder="1" applyAlignment="1">
      <alignment horizontal="left" vertical="top" wrapText="1"/>
    </xf>
    <xf numFmtId="0" fontId="1" fillId="5" borderId="5" xfId="0" applyFont="1" applyFill="1" applyBorder="1" applyAlignment="1">
      <alignment horizontal="left" vertical="top" wrapText="1"/>
    </xf>
    <xf numFmtId="0" fontId="6" fillId="3" borderId="5" xfId="0" applyFont="1" applyFill="1" applyBorder="1" applyAlignment="1">
      <alignment horizontal="left" vertical="top" wrapText="1"/>
    </xf>
    <xf numFmtId="49" fontId="7" fillId="4" borderId="5" xfId="0" applyNumberFormat="1" applyFont="1" applyFill="1" applyBorder="1" applyAlignment="1">
      <alignment horizontal="left" vertical="center" wrapText="1"/>
    </xf>
    <xf numFmtId="0" fontId="7" fillId="5" borderId="5" xfId="0" applyFont="1" applyFill="1" applyBorder="1" applyAlignment="1">
      <alignment horizontal="left" vertical="center" wrapText="1"/>
    </xf>
    <xf numFmtId="0" fontId="9" fillId="3" borderId="5" xfId="0" applyFont="1" applyFill="1" applyBorder="1" applyAlignment="1">
      <alignment wrapText="1"/>
    </xf>
    <xf numFmtId="49" fontId="1" fillId="4" borderId="5" xfId="0" applyNumberFormat="1" applyFont="1" applyFill="1" applyBorder="1" applyAlignment="1">
      <alignment horizontal="left" vertical="top" wrapText="1"/>
    </xf>
    <xf numFmtId="0" fontId="5" fillId="3" borderId="5" xfId="0" applyFont="1" applyFill="1" applyBorder="1" applyAlignment="1">
      <alignment horizontal="left" vertical="top" wrapText="1"/>
    </xf>
    <xf numFmtId="0" fontId="1" fillId="2" borderId="5" xfId="0" applyFont="1" applyFill="1" applyBorder="1" applyAlignment="1">
      <alignment horizontal="left" vertical="top" wrapText="1"/>
    </xf>
    <xf numFmtId="0" fontId="8" fillId="9" borderId="5" xfId="0" applyFont="1" applyFill="1" applyBorder="1" applyAlignment="1">
      <alignment horizontal="left" vertical="top" wrapText="1"/>
    </xf>
    <xf numFmtId="0" fontId="1" fillId="9" borderId="5" xfId="0" applyFont="1" applyFill="1" applyBorder="1" applyAlignment="1">
      <alignment horizontal="left" vertical="top" wrapText="1"/>
    </xf>
    <xf numFmtId="0" fontId="1" fillId="10" borderId="5" xfId="0" applyFont="1" applyFill="1" applyBorder="1" applyAlignment="1">
      <alignment horizontal="left" vertical="top" wrapText="1"/>
    </xf>
    <xf numFmtId="0" fontId="0" fillId="0" borderId="5" xfId="0" applyBorder="1" applyAlignment="1">
      <alignment wrapText="1"/>
    </xf>
    <xf numFmtId="0" fontId="1" fillId="3" borderId="0" xfId="0" applyFont="1" applyFill="1" applyBorder="1" applyAlignment="1">
      <alignment horizontal="left" vertical="top" wrapText="1"/>
    </xf>
    <xf numFmtId="0" fontId="10" fillId="0" borderId="0" xfId="0" applyFont="1" applyFill="1" applyAlignment="1">
      <alignment wrapText="1"/>
    </xf>
    <xf numFmtId="0" fontId="10" fillId="10" borderId="0" xfId="0" applyFont="1" applyFill="1" applyAlignment="1">
      <alignment wrapText="1"/>
    </xf>
    <xf numFmtId="0" fontId="10" fillId="0" borderId="0" xfId="0" quotePrefix="1" applyFont="1" applyFill="1" applyAlignment="1">
      <alignment wrapText="1"/>
    </xf>
    <xf numFmtId="0" fontId="10" fillId="0" borderId="0" xfId="0" applyFont="1" applyAlignment="1">
      <alignment wrapText="1"/>
    </xf>
    <xf numFmtId="0" fontId="4" fillId="0" borderId="0" xfId="0" applyFont="1" applyAlignment="1"/>
    <xf numFmtId="0" fontId="11" fillId="0" borderId="0" xfId="0" applyFont="1" applyAlignment="1"/>
    <xf numFmtId="0" fontId="10" fillId="11" borderId="0" xfId="0" applyFont="1" applyFill="1" applyAlignment="1">
      <alignment wrapText="1"/>
    </xf>
    <xf numFmtId="0" fontId="4" fillId="0" borderId="5" xfId="0" applyFont="1" applyBorder="1" applyAlignment="1">
      <alignment wrapText="1"/>
    </xf>
    <xf numFmtId="0" fontId="0" fillId="0" borderId="0" xfId="0" applyFont="1" applyAlignment="1">
      <alignment horizontal="left"/>
    </xf>
    <xf numFmtId="0" fontId="1" fillId="11" borderId="5" xfId="0" applyFont="1" applyFill="1" applyBorder="1" applyAlignment="1">
      <alignment horizontal="left" vertical="top" wrapText="1"/>
    </xf>
    <xf numFmtId="0" fontId="0" fillId="0" borderId="0" xfId="0" applyFont="1" applyAlignment="1">
      <alignment horizontal="left" indent="1"/>
    </xf>
    <xf numFmtId="164" fontId="0" fillId="0" borderId="0" xfId="0" applyNumberFormat="1" applyFont="1" applyAlignment="1"/>
    <xf numFmtId="165" fontId="0" fillId="0" borderId="0" xfId="0" applyNumberFormat="1" applyFont="1" applyAlignment="1"/>
    <xf numFmtId="2" fontId="0" fillId="0" borderId="0" xfId="0" applyNumberFormat="1" applyFont="1" applyAlignment="1"/>
    <xf numFmtId="0" fontId="0" fillId="0" borderId="0" xfId="0" applyFont="1" applyAlignment="1">
      <alignment wrapText="1"/>
    </xf>
    <xf numFmtId="0" fontId="11" fillId="0" borderId="0" xfId="0" applyFont="1" applyAlignment="1">
      <alignment horizontal="left" vertical="top" wrapText="1"/>
    </xf>
    <xf numFmtId="2" fontId="12" fillId="9" borderId="8" xfId="0" applyNumberFormat="1" applyFont="1" applyFill="1" applyBorder="1" applyAlignment="1">
      <alignment horizontal="right"/>
    </xf>
    <xf numFmtId="0" fontId="1" fillId="3" borderId="7" xfId="0" applyFont="1" applyFill="1" applyBorder="1" applyAlignment="1">
      <alignment horizontal="left" vertical="top" wrapText="1"/>
    </xf>
    <xf numFmtId="0" fontId="1" fillId="3" borderId="2" xfId="0" applyFont="1" applyFill="1" applyBorder="1" applyAlignment="1">
      <alignment horizontal="left" vertical="top" wrapText="1"/>
    </xf>
    <xf numFmtId="0" fontId="2" fillId="12" borderId="5" xfId="0" applyFont="1" applyFill="1" applyBorder="1" applyAlignment="1">
      <alignment horizontal="left" vertical="top" wrapText="1"/>
    </xf>
    <xf numFmtId="0" fontId="2" fillId="13" borderId="5" xfId="0" applyFont="1" applyFill="1" applyBorder="1" applyAlignment="1">
      <alignment horizontal="left" vertical="top" wrapText="1"/>
    </xf>
    <xf numFmtId="0" fontId="2" fillId="14" borderId="5" xfId="0" applyFont="1" applyFill="1" applyBorder="1" applyAlignment="1">
      <alignment horizontal="left" vertical="top" wrapText="1"/>
    </xf>
    <xf numFmtId="0" fontId="13" fillId="15" borderId="0" xfId="0" applyFont="1" applyFill="1" applyAlignment="1"/>
    <xf numFmtId="0" fontId="11" fillId="0" borderId="0" xfId="0" applyFont="1" applyAlignment="1">
      <alignment horizontal="left"/>
    </xf>
    <xf numFmtId="0" fontId="14" fillId="0" borderId="0" xfId="0" applyFont="1" applyAlignment="1"/>
    <xf numFmtId="43" fontId="0" fillId="0" borderId="0" xfId="0" applyNumberFormat="1" applyFont="1" applyAlignment="1"/>
    <xf numFmtId="10" fontId="2" fillId="13" borderId="5" xfId="1" applyNumberFormat="1" applyFont="1" applyFill="1" applyBorder="1" applyAlignment="1">
      <alignment horizontal="left" vertical="top" wrapText="1"/>
    </xf>
    <xf numFmtId="10" fontId="1" fillId="3" borderId="5" xfId="1" applyNumberFormat="1" applyFont="1" applyFill="1" applyBorder="1" applyAlignment="1">
      <alignment horizontal="left" vertical="top" wrapText="1"/>
    </xf>
    <xf numFmtId="10" fontId="1" fillId="0" borderId="0" xfId="1" applyNumberFormat="1" applyFont="1" applyFill="1" applyBorder="1" applyAlignment="1">
      <alignment wrapText="1"/>
    </xf>
    <xf numFmtId="10" fontId="3" fillId="0" borderId="0" xfId="1" applyNumberFormat="1" applyFont="1" applyFill="1" applyBorder="1" applyAlignment="1">
      <alignment horizontal="left" vertical="top" wrapText="1"/>
    </xf>
    <xf numFmtId="10" fontId="4" fillId="0" borderId="0" xfId="1" applyNumberFormat="1" applyFont="1" applyFill="1" applyBorder="1" applyAlignment="1">
      <alignment horizontal="left" vertical="top" wrapText="1"/>
    </xf>
    <xf numFmtId="10" fontId="0" fillId="0" borderId="0" xfId="1" applyNumberFormat="1" applyFont="1" applyAlignment="1"/>
    <xf numFmtId="0" fontId="5" fillId="0" borderId="0" xfId="0" applyFont="1" applyFill="1" applyBorder="1" applyAlignment="1">
      <alignment wrapText="1"/>
    </xf>
    <xf numFmtId="0" fontId="4" fillId="0" borderId="0" xfId="0" applyFont="1" applyFill="1" applyBorder="1" applyAlignment="1">
      <alignment wrapText="1"/>
    </xf>
    <xf numFmtId="0" fontId="0" fillId="0" borderId="0" xfId="0" applyFont="1" applyAlignment="1">
      <alignment horizontal="left"/>
    </xf>
    <xf numFmtId="0" fontId="16" fillId="16" borderId="0" xfId="0" applyFont="1" applyFill="1" applyBorder="1" applyAlignment="1">
      <alignment wrapText="1"/>
    </xf>
    <xf numFmtId="0" fontId="1" fillId="9" borderId="7" xfId="0" applyFont="1" applyFill="1" applyBorder="1" applyAlignment="1">
      <alignment horizontal="left" vertical="top" wrapText="1"/>
    </xf>
    <xf numFmtId="0" fontId="0" fillId="0" borderId="0" xfId="0" applyFont="1" applyAlignment="1">
      <alignment horizontal="left" vertical="top"/>
    </xf>
    <xf numFmtId="0" fontId="16" fillId="15" borderId="9" xfId="0" applyFont="1" applyFill="1" applyBorder="1" applyAlignment="1">
      <alignment horizontal="left" vertical="top" wrapText="1"/>
    </xf>
    <xf numFmtId="0" fontId="16" fillId="15" borderId="10" xfId="0" applyFont="1" applyFill="1" applyBorder="1" applyAlignment="1">
      <alignment horizontal="left" vertical="top" wrapText="1"/>
    </xf>
    <xf numFmtId="0" fontId="16" fillId="15" borderId="11" xfId="0" applyFont="1" applyFill="1" applyBorder="1" applyAlignment="1">
      <alignment horizontal="left" vertical="top" wrapText="1"/>
    </xf>
    <xf numFmtId="0" fontId="0" fillId="0" borderId="12" xfId="0" applyFont="1" applyBorder="1" applyAlignment="1">
      <alignment horizontal="center" vertical="center" wrapText="1"/>
    </xf>
    <xf numFmtId="0" fontId="0" fillId="5" borderId="0" xfId="0" applyFont="1" applyFill="1" applyBorder="1" applyAlignment="1">
      <alignment horizontal="left" vertical="top" wrapText="1"/>
    </xf>
    <xf numFmtId="0" fontId="0" fillId="17" borderId="0" xfId="0" applyFont="1" applyFill="1" applyBorder="1" applyAlignment="1">
      <alignment horizontal="left" vertical="top" wrapText="1"/>
    </xf>
    <xf numFmtId="0" fontId="0" fillId="0" borderId="14" xfId="0" applyFont="1" applyBorder="1" applyAlignment="1">
      <alignment horizontal="center" vertical="center" wrapText="1"/>
    </xf>
    <xf numFmtId="0" fontId="0" fillId="5" borderId="15" xfId="0" applyFont="1" applyFill="1" applyBorder="1" applyAlignment="1">
      <alignment horizontal="left" vertical="top" wrapText="1"/>
    </xf>
    <xf numFmtId="0" fontId="0" fillId="17" borderId="15" xfId="0" applyFont="1" applyFill="1" applyBorder="1" applyAlignment="1">
      <alignment horizontal="left" vertical="top" wrapText="1"/>
    </xf>
    <xf numFmtId="0" fontId="0" fillId="5" borderId="10" xfId="0" applyFont="1" applyFill="1" applyBorder="1" applyAlignment="1">
      <alignment horizontal="left" vertical="top" wrapText="1"/>
    </xf>
    <xf numFmtId="0" fontId="0" fillId="17" borderId="10" xfId="0" applyFont="1" applyFill="1" applyBorder="1" applyAlignment="1">
      <alignment horizontal="left" vertical="top" wrapText="1"/>
    </xf>
    <xf numFmtId="0" fontId="4" fillId="0" borderId="9" xfId="0" applyFont="1" applyBorder="1" applyAlignment="1">
      <alignment horizontal="center" vertical="center" wrapText="1"/>
    </xf>
    <xf numFmtId="0" fontId="16" fillId="15" borderId="0" xfId="0" applyFont="1" applyFill="1" applyBorder="1" applyAlignment="1">
      <alignment horizontal="left" vertical="top" wrapText="1"/>
    </xf>
    <xf numFmtId="0" fontId="4" fillId="0" borderId="0" xfId="0" applyFont="1" applyBorder="1" applyAlignment="1">
      <alignment horizontal="center" vertical="center" wrapText="1"/>
    </xf>
    <xf numFmtId="0" fontId="0" fillId="18" borderId="0" xfId="0" applyFont="1" applyFill="1" applyBorder="1" applyAlignment="1">
      <alignment horizontal="left" vertical="top" wrapText="1"/>
    </xf>
    <xf numFmtId="0" fontId="0" fillId="0" borderId="0" xfId="0" applyFont="1" applyBorder="1" applyAlignment="1">
      <alignment horizontal="center" vertical="center" wrapText="1"/>
    </xf>
    <xf numFmtId="0" fontId="4" fillId="18" borderId="0" xfId="0" applyFont="1" applyFill="1" applyBorder="1" applyAlignment="1">
      <alignment horizontal="left" vertical="top" wrapText="1"/>
    </xf>
    <xf numFmtId="0" fontId="0" fillId="18" borderId="10" xfId="0" applyFont="1" applyFill="1" applyBorder="1" applyAlignment="1">
      <alignment horizontal="left" vertical="top" wrapText="1"/>
    </xf>
    <xf numFmtId="0" fontId="4" fillId="0" borderId="14" xfId="0" applyFont="1" applyBorder="1" applyAlignment="1">
      <alignment horizontal="center" vertical="center" wrapText="1"/>
    </xf>
    <xf numFmtId="0" fontId="0" fillId="18" borderId="15" xfId="0" applyFont="1" applyFill="1" applyBorder="1" applyAlignment="1">
      <alignment horizontal="left" vertical="top" wrapText="1"/>
    </xf>
    <xf numFmtId="0" fontId="0" fillId="19" borderId="10" xfId="0" applyFont="1" applyFill="1" applyBorder="1" applyAlignment="1">
      <alignment horizontal="left" vertical="top" wrapText="1"/>
    </xf>
    <xf numFmtId="0" fontId="0" fillId="19" borderId="11" xfId="0" applyFont="1" applyFill="1" applyBorder="1" applyAlignment="1">
      <alignment horizontal="left" vertical="top"/>
    </xf>
    <xf numFmtId="0" fontId="0" fillId="19" borderId="15" xfId="0" applyFont="1" applyFill="1" applyBorder="1" applyAlignment="1">
      <alignment horizontal="left" vertical="top" wrapText="1"/>
    </xf>
    <xf numFmtId="0" fontId="0" fillId="19" borderId="16" xfId="0" applyFont="1" applyFill="1" applyBorder="1" applyAlignment="1">
      <alignment horizontal="left" vertical="top"/>
    </xf>
    <xf numFmtId="0" fontId="0" fillId="0" borderId="12" xfId="0" applyFont="1" applyBorder="1" applyAlignment="1">
      <alignment horizontal="left" vertical="top"/>
    </xf>
    <xf numFmtId="0" fontId="0" fillId="0" borderId="14" xfId="0" applyFont="1" applyBorder="1" applyAlignment="1">
      <alignment horizontal="left" vertical="top"/>
    </xf>
    <xf numFmtId="0" fontId="4" fillId="0" borderId="9" xfId="0" applyFont="1" applyBorder="1" applyAlignment="1">
      <alignment horizontal="left" vertical="top" wrapText="1"/>
    </xf>
    <xf numFmtId="0" fontId="4" fillId="0" borderId="17" xfId="0" applyFont="1" applyBorder="1" applyAlignment="1">
      <alignment horizontal="left" vertical="top" wrapText="1"/>
    </xf>
    <xf numFmtId="0" fontId="0" fillId="19" borderId="10" xfId="0" applyFont="1" applyFill="1" applyBorder="1" applyAlignment="1">
      <alignment horizontal="left" vertical="top"/>
    </xf>
    <xf numFmtId="0" fontId="0" fillId="19" borderId="0" xfId="0" applyFont="1" applyFill="1" applyBorder="1" applyAlignment="1">
      <alignment horizontal="left" vertical="top"/>
    </xf>
    <xf numFmtId="0" fontId="0" fillId="19" borderId="13" xfId="0" applyFont="1" applyFill="1" applyBorder="1" applyAlignment="1">
      <alignment horizontal="left" vertical="top"/>
    </xf>
    <xf numFmtId="0" fontId="0" fillId="19" borderId="15" xfId="0" applyFont="1" applyFill="1" applyBorder="1" applyAlignment="1">
      <alignment horizontal="left" vertical="top"/>
    </xf>
    <xf numFmtId="0" fontId="0" fillId="19" borderId="18" xfId="0" applyFont="1" applyFill="1" applyBorder="1" applyAlignment="1">
      <alignment horizontal="left" vertical="top"/>
    </xf>
    <xf numFmtId="0" fontId="0" fillId="19" borderId="19" xfId="0" applyFont="1" applyFill="1" applyBorder="1" applyAlignment="1">
      <alignment horizontal="left" vertical="top"/>
    </xf>
    <xf numFmtId="0" fontId="0" fillId="19" borderId="0" xfId="0" applyFont="1" applyFill="1" applyBorder="1" applyAlignment="1">
      <alignment horizontal="left" vertical="top" wrapText="1"/>
    </xf>
    <xf numFmtId="0" fontId="0" fillId="0" borderId="20" xfId="0" applyFont="1" applyBorder="1" applyAlignment="1">
      <alignment horizontal="center" vertical="center" wrapText="1"/>
    </xf>
    <xf numFmtId="0" fontId="4" fillId="0" borderId="21" xfId="0" applyFont="1" applyBorder="1" applyAlignment="1">
      <alignment horizontal="center" vertical="center" wrapText="1"/>
    </xf>
    <xf numFmtId="0" fontId="16" fillId="15" borderId="22" xfId="0" applyFont="1" applyFill="1" applyBorder="1" applyAlignment="1">
      <alignment horizontal="left" vertical="top" wrapText="1"/>
    </xf>
    <xf numFmtId="0" fontId="0" fillId="19" borderId="23" xfId="0" applyFont="1" applyFill="1" applyBorder="1" applyAlignment="1">
      <alignment horizontal="left" vertical="top" wrapText="1"/>
    </xf>
    <xf numFmtId="0" fontId="0" fillId="19" borderId="24" xfId="0" applyFont="1" applyFill="1" applyBorder="1" applyAlignment="1">
      <alignment horizontal="left" vertical="top" wrapText="1"/>
    </xf>
    <xf numFmtId="0" fontId="0" fillId="5" borderId="25" xfId="0" applyFont="1" applyFill="1" applyBorder="1" applyAlignment="1">
      <alignment horizontal="left" vertical="top" wrapText="1"/>
    </xf>
    <xf numFmtId="0" fontId="0" fillId="5" borderId="23" xfId="0" applyFont="1" applyFill="1" applyBorder="1" applyAlignment="1">
      <alignment horizontal="left" vertical="top" wrapText="1"/>
    </xf>
    <xf numFmtId="0" fontId="0" fillId="5" borderId="24" xfId="0" applyFont="1" applyFill="1" applyBorder="1" applyAlignment="1">
      <alignment horizontal="left" vertical="top" wrapText="1"/>
    </xf>
    <xf numFmtId="0" fontId="0" fillId="5" borderId="26" xfId="0" applyFont="1" applyFill="1" applyBorder="1" applyAlignment="1">
      <alignment horizontal="left" vertical="top" wrapText="1"/>
    </xf>
    <xf numFmtId="0" fontId="0" fillId="17" borderId="23" xfId="0" applyFont="1" applyFill="1" applyBorder="1" applyAlignment="1">
      <alignment horizontal="left" vertical="top" wrapText="1"/>
    </xf>
    <xf numFmtId="0" fontId="0" fillId="17" borderId="24" xfId="0" applyFont="1" applyFill="1" applyBorder="1" applyAlignment="1">
      <alignment horizontal="left" vertical="top" wrapText="1"/>
    </xf>
    <xf numFmtId="0" fontId="0" fillId="17" borderId="25" xfId="0" applyFont="1" applyFill="1" applyBorder="1" applyAlignment="1">
      <alignment horizontal="left" vertical="top" wrapText="1"/>
    </xf>
    <xf numFmtId="0" fontId="0" fillId="17" borderId="26" xfId="0" applyFont="1" applyFill="1" applyBorder="1" applyAlignment="1">
      <alignment horizontal="left" vertical="top" wrapText="1"/>
    </xf>
    <xf numFmtId="0" fontId="0" fillId="18" borderId="23" xfId="0" applyFont="1" applyFill="1" applyBorder="1" applyAlignment="1">
      <alignment horizontal="left" vertical="top" wrapText="1"/>
    </xf>
    <xf numFmtId="0" fontId="0" fillId="18" borderId="24" xfId="0" applyFont="1" applyFill="1" applyBorder="1" applyAlignment="1">
      <alignment horizontal="left" vertical="top" wrapText="1"/>
    </xf>
    <xf numFmtId="0" fontId="0" fillId="18" borderId="25" xfId="0" applyFont="1" applyFill="1" applyBorder="1" applyAlignment="1">
      <alignment horizontal="left" vertical="top" wrapText="1"/>
    </xf>
    <xf numFmtId="0" fontId="4" fillId="18" borderId="23" xfId="0" applyFont="1" applyFill="1" applyBorder="1" applyAlignment="1">
      <alignment horizontal="left" vertical="top" wrapText="1"/>
    </xf>
    <xf numFmtId="0" fontId="0" fillId="18" borderId="26" xfId="0" applyFont="1" applyFill="1" applyBorder="1" applyAlignment="1">
      <alignment horizontal="left" vertical="top" wrapText="1"/>
    </xf>
    <xf numFmtId="2" fontId="0" fillId="20" borderId="0" xfId="0" applyNumberFormat="1" applyFont="1" applyFill="1" applyAlignment="1"/>
    <xf numFmtId="0" fontId="4" fillId="20" borderId="0" xfId="0" applyFont="1" applyFill="1" applyAlignment="1"/>
    <xf numFmtId="0" fontId="4" fillId="0" borderId="1" xfId="0" applyFont="1" applyFill="1" applyBorder="1" applyAlignment="1">
      <alignment horizontal="left" vertical="top" wrapText="1"/>
    </xf>
    <xf numFmtId="0" fontId="19" fillId="0" borderId="1" xfId="0" applyFont="1" applyFill="1" applyBorder="1" applyAlignment="1">
      <alignment horizontal="left" vertical="top" wrapText="1"/>
    </xf>
    <xf numFmtId="0" fontId="19" fillId="0" borderId="3" xfId="0" applyFont="1" applyFill="1" applyBorder="1" applyAlignment="1">
      <alignment horizontal="left" vertical="top" wrapText="1"/>
    </xf>
    <xf numFmtId="0" fontId="18" fillId="0" borderId="0" xfId="0" applyFont="1" applyFill="1" applyBorder="1" applyAlignment="1">
      <alignment horizontal="center" vertical="center" wrapText="1"/>
    </xf>
    <xf numFmtId="0" fontId="19" fillId="0" borderId="4" xfId="0" applyFont="1" applyFill="1" applyBorder="1" applyAlignment="1">
      <alignment horizontal="left" vertical="top" wrapText="1"/>
    </xf>
    <xf numFmtId="0" fontId="0" fillId="0" borderId="0" xfId="0" applyFont="1" applyAlignment="1">
      <alignment horizontal="right"/>
    </xf>
    <xf numFmtId="0" fontId="22" fillId="0" borderId="4" xfId="0" applyFont="1" applyFill="1" applyBorder="1" applyAlignment="1">
      <alignment horizontal="left" vertical="top" wrapText="1"/>
    </xf>
    <xf numFmtId="0" fontId="22" fillId="0" borderId="1" xfId="0" applyFont="1" applyFill="1" applyBorder="1" applyAlignment="1">
      <alignment horizontal="left" vertical="top" wrapText="1"/>
    </xf>
    <xf numFmtId="0" fontId="22" fillId="0" borderId="2" xfId="0" applyFont="1" applyFill="1" applyBorder="1" applyAlignment="1">
      <alignment vertical="top" wrapText="1"/>
    </xf>
    <xf numFmtId="0" fontId="22" fillId="0" borderId="29" xfId="0" applyFont="1" applyFill="1" applyBorder="1" applyAlignment="1">
      <alignment horizontal="left" vertical="top" wrapText="1"/>
    </xf>
    <xf numFmtId="0" fontId="19" fillId="0" borderId="2" xfId="0" applyFont="1" applyFill="1" applyBorder="1" applyAlignment="1">
      <alignment horizontal="left" vertical="top" wrapText="1"/>
    </xf>
    <xf numFmtId="0" fontId="22" fillId="0" borderId="2" xfId="0" applyFont="1" applyFill="1" applyBorder="1" applyAlignment="1">
      <alignment horizontal="left" vertical="top" wrapText="1"/>
    </xf>
    <xf numFmtId="0" fontId="22" fillId="23" borderId="1" xfId="0" applyFont="1" applyFill="1" applyBorder="1" applyAlignment="1">
      <alignment horizontal="left" vertical="top" wrapText="1"/>
    </xf>
    <xf numFmtId="0" fontId="19" fillId="0" borderId="27" xfId="0" applyFont="1" applyFill="1" applyBorder="1" applyAlignment="1">
      <alignment horizontal="left" vertical="top" wrapText="1"/>
    </xf>
    <xf numFmtId="0" fontId="22" fillId="0" borderId="27" xfId="0" applyFont="1" applyFill="1" applyBorder="1" applyAlignment="1">
      <alignment horizontal="left" vertical="top" wrapText="1"/>
    </xf>
    <xf numFmtId="0" fontId="22" fillId="0" borderId="3" xfId="0" applyFont="1" applyFill="1" applyBorder="1" applyAlignment="1">
      <alignment horizontal="left" vertical="top" wrapText="1"/>
    </xf>
    <xf numFmtId="0" fontId="22" fillId="0" borderId="0" xfId="0" applyFont="1" applyFill="1" applyBorder="1" applyAlignment="1">
      <alignment wrapText="1"/>
    </xf>
    <xf numFmtId="0" fontId="22" fillId="0" borderId="0" xfId="0" applyFont="1" applyFill="1" applyBorder="1" applyAlignment="1">
      <alignment horizontal="left" vertical="top" wrapText="1"/>
    </xf>
    <xf numFmtId="0" fontId="20" fillId="0" borderId="0" xfId="0" applyFont="1" applyFill="1" applyBorder="1" applyAlignment="1">
      <alignment horizontal="left" vertical="top" wrapText="1"/>
    </xf>
    <xf numFmtId="0" fontId="2" fillId="22" borderId="27" xfId="0" applyFont="1" applyFill="1" applyBorder="1" applyAlignment="1">
      <alignment horizontal="center" vertical="center" wrapText="1"/>
    </xf>
    <xf numFmtId="0" fontId="26" fillId="0" borderId="4" xfId="0" applyFont="1" applyFill="1" applyBorder="1" applyAlignment="1">
      <alignment horizontal="left" vertical="top" wrapText="1"/>
    </xf>
    <xf numFmtId="0" fontId="19" fillId="0" borderId="29" xfId="0" applyFont="1" applyFill="1" applyBorder="1" applyAlignment="1">
      <alignment horizontal="left" vertical="top" wrapText="1"/>
    </xf>
    <xf numFmtId="0" fontId="2" fillId="24" borderId="27" xfId="0" applyFont="1" applyFill="1" applyBorder="1" applyAlignment="1">
      <alignment horizontal="center" vertical="center" wrapText="1"/>
    </xf>
    <xf numFmtId="0" fontId="2" fillId="18" borderId="31" xfId="0" applyFont="1" applyFill="1" applyBorder="1" applyAlignment="1">
      <alignment horizontal="center" vertical="center" wrapText="1"/>
    </xf>
    <xf numFmtId="0" fontId="19" fillId="0" borderId="5" xfId="0" applyFont="1" applyFill="1" applyBorder="1" applyAlignment="1">
      <alignment horizontal="left" vertical="top" wrapText="1"/>
    </xf>
    <xf numFmtId="0" fontId="19" fillId="0" borderId="31" xfId="0" applyFont="1" applyFill="1" applyBorder="1" applyAlignment="1">
      <alignment horizontal="left" vertical="top" wrapText="1"/>
    </xf>
    <xf numFmtId="0" fontId="22" fillId="23" borderId="2" xfId="0" applyFont="1" applyFill="1" applyBorder="1" applyAlignment="1">
      <alignment horizontal="left" vertical="top" wrapText="1"/>
    </xf>
    <xf numFmtId="0" fontId="22" fillId="0" borderId="31" xfId="0" applyFont="1" applyFill="1" applyBorder="1" applyAlignment="1">
      <alignment horizontal="left" vertical="top" wrapText="1"/>
    </xf>
    <xf numFmtId="0" fontId="2" fillId="22" borderId="31" xfId="0" applyFont="1" applyFill="1" applyBorder="1" applyAlignment="1">
      <alignment horizontal="center" vertical="center" wrapText="1"/>
    </xf>
    <xf numFmtId="0" fontId="2" fillId="24" borderId="31" xfId="0" applyFont="1" applyFill="1" applyBorder="1" applyAlignment="1">
      <alignment horizontal="center" vertical="center" wrapText="1"/>
    </xf>
    <xf numFmtId="0" fontId="19" fillId="0" borderId="2" xfId="0" applyFont="1" applyFill="1" applyBorder="1" applyAlignment="1" applyProtection="1">
      <alignment horizontal="left" vertical="top" wrapText="1"/>
      <protection locked="0"/>
    </xf>
    <xf numFmtId="0" fontId="22" fillId="0" borderId="2" xfId="0" applyFont="1" applyFill="1" applyBorder="1" applyAlignment="1" applyProtection="1">
      <alignment horizontal="left" vertical="top" wrapText="1"/>
      <protection locked="0"/>
    </xf>
    <xf numFmtId="0" fontId="2" fillId="22" borderId="33" xfId="0" applyFont="1" applyFill="1" applyBorder="1" applyAlignment="1">
      <alignment horizontal="center" vertical="center" wrapText="1"/>
    </xf>
    <xf numFmtId="0" fontId="22" fillId="0" borderId="34" xfId="0" applyFont="1" applyFill="1" applyBorder="1" applyAlignment="1">
      <alignment horizontal="left" vertical="top" wrapText="1"/>
    </xf>
    <xf numFmtId="0" fontId="22" fillId="0" borderId="28" xfId="0" applyFont="1" applyFill="1" applyBorder="1" applyAlignment="1">
      <alignment horizontal="left" vertical="top" wrapText="1"/>
    </xf>
    <xf numFmtId="0" fontId="19" fillId="0" borderId="28" xfId="0" applyFont="1" applyFill="1" applyBorder="1" applyAlignment="1">
      <alignment horizontal="left" vertical="top" wrapText="1"/>
    </xf>
    <xf numFmtId="0" fontId="19" fillId="0" borderId="34" xfId="0" applyFont="1" applyFill="1" applyBorder="1" applyAlignment="1">
      <alignment horizontal="left" vertical="top" wrapText="1"/>
    </xf>
    <xf numFmtId="0" fontId="19" fillId="0" borderId="35" xfId="0" applyFont="1" applyFill="1" applyBorder="1" applyAlignment="1">
      <alignment horizontal="left" vertical="top" wrapText="1"/>
    </xf>
    <xf numFmtId="0" fontId="22" fillId="23" borderId="28" xfId="0" applyFont="1" applyFill="1" applyBorder="1" applyAlignment="1">
      <alignment horizontal="left" vertical="top" wrapText="1"/>
    </xf>
    <xf numFmtId="0" fontId="22" fillId="0" borderId="33" xfId="0" applyFont="1" applyFill="1" applyBorder="1" applyAlignment="1">
      <alignment horizontal="left" vertical="top" wrapText="1"/>
    </xf>
    <xf numFmtId="0" fontId="22" fillId="0" borderId="35" xfId="0" applyFont="1" applyFill="1" applyBorder="1" applyAlignment="1">
      <alignment horizontal="left" vertical="top" wrapText="1"/>
    </xf>
    <xf numFmtId="0" fontId="22" fillId="0" borderId="28" xfId="0" applyFont="1" applyFill="1" applyBorder="1" applyAlignment="1">
      <alignment vertical="top" wrapText="1"/>
    </xf>
    <xf numFmtId="0" fontId="19" fillId="0" borderId="33" xfId="0" applyFont="1" applyFill="1" applyBorder="1" applyAlignment="1">
      <alignment horizontal="left" vertical="top" wrapText="1"/>
    </xf>
    <xf numFmtId="0" fontId="22" fillId="26" borderId="34" xfId="0" applyFont="1" applyFill="1" applyBorder="1" applyAlignment="1">
      <alignment horizontal="left" vertical="top" wrapText="1"/>
    </xf>
    <xf numFmtId="0" fontId="22" fillId="26" borderId="4" xfId="0" applyFont="1" applyFill="1" applyBorder="1" applyAlignment="1">
      <alignment horizontal="left" vertical="top" wrapText="1"/>
    </xf>
    <xf numFmtId="0" fontId="22" fillId="26" borderId="29" xfId="0" applyFont="1" applyFill="1" applyBorder="1" applyAlignment="1">
      <alignment horizontal="left" vertical="top" wrapText="1"/>
    </xf>
    <xf numFmtId="0" fontId="22" fillId="26" borderId="2" xfId="0" applyFont="1" applyFill="1" applyBorder="1" applyAlignment="1">
      <alignment horizontal="left" vertical="top" wrapText="1"/>
    </xf>
    <xf numFmtId="0" fontId="22" fillId="26" borderId="28" xfId="0" applyFont="1" applyFill="1" applyBorder="1" applyAlignment="1">
      <alignment horizontal="left" vertical="top" wrapText="1"/>
    </xf>
    <xf numFmtId="0" fontId="22" fillId="26" borderId="1" xfId="0" applyFont="1" applyFill="1" applyBorder="1" applyAlignment="1">
      <alignment horizontal="left" vertical="top" wrapText="1"/>
    </xf>
    <xf numFmtId="0" fontId="22" fillId="26" borderId="35" xfId="0" applyFont="1" applyFill="1" applyBorder="1" applyAlignment="1">
      <alignment horizontal="left" vertical="top" wrapText="1"/>
    </xf>
    <xf numFmtId="0" fontId="22" fillId="26" borderId="3" xfId="0" applyFont="1" applyFill="1" applyBorder="1" applyAlignment="1">
      <alignment horizontal="left" vertical="top" wrapText="1"/>
    </xf>
    <xf numFmtId="0" fontId="22" fillId="26" borderId="5" xfId="0" applyFont="1" applyFill="1" applyBorder="1" applyAlignment="1">
      <alignment horizontal="left" vertical="top" wrapText="1"/>
    </xf>
    <xf numFmtId="0" fontId="2" fillId="18" borderId="27" xfId="0" applyFont="1" applyFill="1" applyBorder="1" applyAlignment="1">
      <alignment horizontal="center" vertical="top" wrapText="1"/>
    </xf>
    <xf numFmtId="0" fontId="2" fillId="18" borderId="31" xfId="0" applyFont="1" applyFill="1" applyBorder="1" applyAlignment="1">
      <alignment horizontal="center" vertical="top" wrapText="1"/>
    </xf>
    <xf numFmtId="0" fontId="2" fillId="18" borderId="33" xfId="0" applyFont="1" applyFill="1" applyBorder="1" applyAlignment="1">
      <alignment horizontal="center" vertical="top" wrapText="1"/>
    </xf>
    <xf numFmtId="0" fontId="22" fillId="0" borderId="38" xfId="0" applyFont="1" applyFill="1" applyBorder="1" applyAlignment="1">
      <alignment horizontal="left" vertical="top" wrapText="1"/>
    </xf>
    <xf numFmtId="0" fontId="19" fillId="0" borderId="38" xfId="0" applyFont="1" applyFill="1" applyBorder="1" applyAlignment="1">
      <alignment horizontal="left" vertical="top" wrapText="1"/>
    </xf>
    <xf numFmtId="0" fontId="22" fillId="0" borderId="24" xfId="0" applyFont="1" applyFill="1" applyBorder="1" applyAlignment="1">
      <alignment horizontal="left" vertical="top" wrapText="1"/>
    </xf>
    <xf numFmtId="0" fontId="19" fillId="0" borderId="24" xfId="0" applyFont="1" applyFill="1" applyBorder="1" applyAlignment="1">
      <alignment horizontal="left" vertical="top" wrapText="1"/>
    </xf>
    <xf numFmtId="0" fontId="2" fillId="18" borderId="37" xfId="0" applyFont="1" applyFill="1" applyBorder="1" applyAlignment="1">
      <alignment horizontal="center" vertical="center" wrapText="1"/>
    </xf>
    <xf numFmtId="0" fontId="0" fillId="0" borderId="0" xfId="0" applyFont="1" applyFill="1" applyBorder="1" applyAlignment="1">
      <alignment vertical="center" wrapText="1"/>
    </xf>
    <xf numFmtId="0" fontId="0" fillId="0" borderId="0" xfId="0" applyFont="1" applyFill="1" applyBorder="1" applyAlignment="1">
      <alignment horizontal="left" vertical="center" wrapText="1"/>
    </xf>
    <xf numFmtId="0" fontId="22" fillId="0" borderId="32" xfId="0" applyFont="1" applyFill="1" applyBorder="1" applyAlignment="1">
      <alignment horizontal="left" vertical="top" wrapText="1"/>
    </xf>
    <xf numFmtId="0" fontId="22" fillId="0" borderId="26" xfId="0" applyFont="1" applyFill="1" applyBorder="1" applyAlignment="1">
      <alignment horizontal="left" vertical="top" wrapText="1"/>
    </xf>
    <xf numFmtId="0" fontId="22" fillId="0" borderId="36" xfId="0" applyFont="1" applyFill="1" applyBorder="1" applyAlignment="1">
      <alignment horizontal="left" vertical="top" wrapText="1"/>
    </xf>
    <xf numFmtId="0" fontId="22" fillId="0" borderId="30" xfId="0" applyFont="1" applyFill="1" applyBorder="1" applyAlignment="1">
      <alignment horizontal="left" vertical="top" wrapText="1"/>
    </xf>
    <xf numFmtId="0" fontId="12" fillId="27" borderId="40" xfId="0" applyFont="1" applyFill="1" applyBorder="1" applyAlignment="1">
      <alignment horizontal="left" vertical="top" wrapText="1"/>
    </xf>
    <xf numFmtId="0" fontId="2" fillId="28" borderId="15" xfId="0" applyFont="1" applyFill="1" applyBorder="1" applyAlignment="1">
      <alignment horizontal="left" vertical="top" wrapText="1"/>
    </xf>
    <xf numFmtId="0" fontId="12" fillId="27" borderId="41" xfId="0" applyFont="1" applyFill="1" applyBorder="1" applyAlignment="1">
      <alignment horizontal="left" vertical="top" wrapText="1"/>
    </xf>
    <xf numFmtId="0" fontId="12" fillId="27" borderId="43" xfId="0" applyFont="1" applyFill="1" applyBorder="1" applyAlignment="1">
      <alignment horizontal="left" vertical="top" wrapText="1"/>
    </xf>
    <xf numFmtId="0" fontId="12" fillId="27" borderId="44" xfId="0" applyFont="1" applyFill="1" applyBorder="1" applyAlignment="1">
      <alignment horizontal="left" vertical="top" wrapText="1"/>
    </xf>
    <xf numFmtId="0" fontId="17" fillId="27" borderId="44" xfId="0" applyFont="1" applyFill="1" applyBorder="1" applyAlignment="1">
      <alignment horizontal="left" vertical="top" wrapText="1"/>
    </xf>
    <xf numFmtId="0" fontId="12" fillId="27" borderId="45" xfId="0" applyFont="1" applyFill="1" applyBorder="1" applyAlignment="1">
      <alignment horizontal="left" vertical="top" wrapText="1"/>
    </xf>
    <xf numFmtId="0" fontId="12" fillId="27" borderId="47" xfId="0" applyFont="1" applyFill="1" applyBorder="1" applyAlignment="1">
      <alignment horizontal="left" vertical="top" wrapText="1"/>
    </xf>
    <xf numFmtId="0" fontId="13" fillId="0" borderId="0" xfId="0" applyFont="1" applyFill="1" applyAlignment="1"/>
    <xf numFmtId="0" fontId="9" fillId="21" borderId="42" xfId="0" applyFont="1" applyFill="1" applyBorder="1" applyAlignment="1">
      <alignment horizontal="left" vertical="top" wrapText="1"/>
    </xf>
    <xf numFmtId="0" fontId="0" fillId="0" borderId="20" xfId="0" applyFont="1" applyBorder="1" applyAlignment="1"/>
    <xf numFmtId="0" fontId="0" fillId="0" borderId="20" xfId="0" applyFont="1" applyBorder="1" applyAlignment="1">
      <alignment horizontal="right"/>
    </xf>
    <xf numFmtId="0" fontId="0" fillId="0" borderId="0" xfId="0" applyFont="1" applyBorder="1" applyAlignment="1"/>
    <xf numFmtId="0" fontId="9" fillId="0" borderId="0" xfId="0" applyFont="1" applyFill="1" applyBorder="1" applyAlignment="1">
      <alignment horizontal="left" vertical="top" wrapText="1"/>
    </xf>
    <xf numFmtId="0" fontId="9" fillId="0" borderId="20" xfId="0" applyFont="1" applyFill="1" applyBorder="1" applyAlignment="1">
      <alignment horizontal="left" vertical="top" wrapText="1"/>
    </xf>
    <xf numFmtId="0" fontId="28" fillId="15" borderId="0" xfId="0" applyFont="1" applyFill="1" applyAlignment="1">
      <alignment horizontal="left" vertical="top"/>
    </xf>
    <xf numFmtId="0" fontId="4" fillId="0" borderId="20" xfId="0" applyFont="1" applyBorder="1" applyAlignment="1"/>
    <xf numFmtId="0" fontId="4" fillId="0" borderId="0" xfId="0" applyFont="1" applyBorder="1" applyAlignment="1"/>
    <xf numFmtId="0" fontId="1" fillId="27" borderId="44" xfId="0" applyFont="1" applyFill="1" applyBorder="1" applyAlignment="1">
      <alignment horizontal="left" vertical="top" wrapText="1"/>
    </xf>
    <xf numFmtId="0" fontId="2" fillId="28" borderId="15" xfId="0" applyFont="1" applyFill="1" applyBorder="1" applyAlignment="1">
      <alignment horizontal="center" vertical="center" wrapText="1"/>
    </xf>
    <xf numFmtId="0" fontId="1" fillId="27" borderId="45" xfId="0" applyFont="1" applyFill="1" applyBorder="1" applyAlignment="1">
      <alignment horizontal="left" vertical="top" wrapText="1"/>
    </xf>
    <xf numFmtId="0" fontId="1" fillId="27" borderId="40" xfId="0" applyFont="1" applyFill="1" applyBorder="1" applyAlignment="1">
      <alignment horizontal="left" vertical="top" wrapText="1"/>
    </xf>
    <xf numFmtId="0" fontId="0" fillId="0" borderId="0" xfId="0" applyFont="1" applyAlignment="1">
      <alignment horizontal="left" vertical="top" wrapText="1"/>
    </xf>
    <xf numFmtId="0" fontId="9" fillId="21" borderId="51" xfId="0" applyFont="1" applyFill="1" applyBorder="1" applyAlignment="1">
      <alignment horizontal="left" vertical="top" wrapText="1"/>
    </xf>
    <xf numFmtId="0" fontId="1" fillId="27" borderId="52" xfId="0" applyFont="1" applyFill="1" applyBorder="1" applyAlignment="1">
      <alignment horizontal="left" vertical="top" wrapText="1"/>
    </xf>
    <xf numFmtId="0" fontId="1" fillId="27" borderId="41" xfId="0" applyFont="1" applyFill="1" applyBorder="1" applyAlignment="1">
      <alignment horizontal="left" vertical="top" wrapText="1"/>
    </xf>
    <xf numFmtId="0" fontId="0" fillId="15" borderId="18" xfId="0" applyFont="1" applyFill="1" applyBorder="1" applyAlignment="1"/>
    <xf numFmtId="0" fontId="0" fillId="0" borderId="10" xfId="0" applyFont="1" applyBorder="1" applyAlignment="1"/>
    <xf numFmtId="0" fontId="12" fillId="27" borderId="46" xfId="0" applyFont="1" applyFill="1" applyBorder="1" applyAlignment="1">
      <alignment horizontal="left" vertical="top" wrapText="1"/>
    </xf>
    <xf numFmtId="0" fontId="17" fillId="32" borderId="0" xfId="0" applyFont="1" applyFill="1" applyBorder="1" applyAlignment="1">
      <alignment horizontal="left" vertical="top" wrapText="1"/>
    </xf>
    <xf numFmtId="0" fontId="17" fillId="33" borderId="46" xfId="0" applyFont="1" applyFill="1" applyBorder="1" applyAlignment="1">
      <alignment horizontal="left" vertical="top" wrapText="1"/>
    </xf>
    <xf numFmtId="0" fontId="12" fillId="33" borderId="42" xfId="0" applyFont="1" applyFill="1" applyBorder="1" applyAlignment="1">
      <alignment horizontal="left" vertical="top" wrapText="1"/>
    </xf>
    <xf numFmtId="0" fontId="2" fillId="34" borderId="15" xfId="0" applyFont="1" applyFill="1" applyBorder="1" applyAlignment="1">
      <alignment horizontal="center" vertical="center" wrapText="1"/>
    </xf>
    <xf numFmtId="0" fontId="12" fillId="32" borderId="0" xfId="0" applyFont="1" applyFill="1" applyBorder="1" applyAlignment="1">
      <alignment horizontal="left" vertical="top" wrapText="1"/>
    </xf>
    <xf numFmtId="0" fontId="12" fillId="32" borderId="0" xfId="0" applyFont="1" applyFill="1" applyBorder="1" applyAlignment="1">
      <alignment vertical="top" wrapText="1"/>
    </xf>
    <xf numFmtId="0" fontId="12" fillId="32" borderId="48" xfId="0" applyFont="1" applyFill="1" applyBorder="1" applyAlignment="1">
      <alignment vertical="top" wrapText="1"/>
    </xf>
    <xf numFmtId="0" fontId="17" fillId="33" borderId="15" xfId="0" applyFont="1" applyFill="1" applyBorder="1" applyAlignment="1">
      <alignment horizontal="left" vertical="top" wrapText="1"/>
    </xf>
    <xf numFmtId="0" fontId="12" fillId="33" borderId="51" xfId="0" applyFont="1" applyFill="1" applyBorder="1" applyAlignment="1">
      <alignment horizontal="left" vertical="top" wrapText="1"/>
    </xf>
    <xf numFmtId="0" fontId="1" fillId="25" borderId="18" xfId="0" applyFont="1" applyFill="1" applyBorder="1" applyAlignment="1">
      <alignment vertical="center" wrapText="1"/>
    </xf>
    <xf numFmtId="0" fontId="1" fillId="25" borderId="18" xfId="0" applyFont="1" applyFill="1" applyBorder="1" applyAlignment="1">
      <alignment horizontal="left" vertical="center" wrapText="1"/>
    </xf>
    <xf numFmtId="0" fontId="1" fillId="25" borderId="18" xfId="0" applyFont="1" applyFill="1" applyBorder="1" applyAlignment="1">
      <alignment horizontal="left" vertical="top" wrapText="1"/>
    </xf>
    <xf numFmtId="0" fontId="11" fillId="31" borderId="15" xfId="0" applyFont="1" applyFill="1" applyBorder="1" applyAlignment="1"/>
    <xf numFmtId="0" fontId="0" fillId="0" borderId="15" xfId="0" applyFont="1" applyFill="1" applyBorder="1" applyAlignment="1"/>
    <xf numFmtId="0" fontId="4" fillId="0" borderId="15" xfId="0" applyFont="1" applyBorder="1" applyAlignment="1"/>
    <xf numFmtId="0" fontId="0" fillId="0" borderId="15" xfId="0" applyFont="1" applyBorder="1" applyAlignment="1"/>
    <xf numFmtId="0" fontId="11" fillId="0" borderId="15" xfId="0" applyFont="1" applyBorder="1" applyAlignment="1"/>
    <xf numFmtId="0" fontId="16" fillId="29" borderId="15" xfId="0" applyFont="1" applyFill="1" applyBorder="1" applyAlignment="1"/>
    <xf numFmtId="0" fontId="11" fillId="0" borderId="15" xfId="0" applyFont="1" applyFill="1" applyBorder="1" applyAlignment="1"/>
    <xf numFmtId="0" fontId="19" fillId="0" borderId="53" xfId="0" applyFont="1" applyFill="1" applyBorder="1" applyAlignment="1">
      <alignment horizontal="left" vertical="top" wrapText="1"/>
    </xf>
    <xf numFmtId="0" fontId="23" fillId="0" borderId="30" xfId="0" applyFont="1" applyFill="1" applyBorder="1" applyAlignment="1">
      <alignment horizontal="left" vertical="top" wrapText="1"/>
    </xf>
    <xf numFmtId="0" fontId="22" fillId="0" borderId="37" xfId="0" applyFont="1" applyFill="1" applyBorder="1" applyAlignment="1">
      <alignment horizontal="left" vertical="top" wrapText="1"/>
    </xf>
    <xf numFmtId="0" fontId="11" fillId="0" borderId="0" xfId="0" applyFont="1" applyBorder="1" applyAlignment="1"/>
    <xf numFmtId="0" fontId="22" fillId="0" borderId="5" xfId="0" applyFont="1" applyFill="1" applyBorder="1" applyAlignment="1">
      <alignment horizontal="left" vertical="top" wrapText="1"/>
    </xf>
    <xf numFmtId="0" fontId="12" fillId="32" borderId="0" xfId="0" applyFont="1" applyFill="1" applyBorder="1" applyAlignment="1">
      <alignment horizontal="left" vertical="top" wrapText="1"/>
    </xf>
    <xf numFmtId="0" fontId="22" fillId="26" borderId="28" xfId="0" applyFont="1" applyFill="1" applyBorder="1" applyAlignment="1">
      <alignment vertical="top" wrapText="1"/>
    </xf>
    <xf numFmtId="0" fontId="22" fillId="0" borderId="54" xfId="0" applyFont="1" applyFill="1" applyBorder="1" applyAlignment="1">
      <alignment horizontal="left" vertical="top" wrapText="1"/>
    </xf>
    <xf numFmtId="0" fontId="0" fillId="0" borderId="12" xfId="0" applyFont="1" applyBorder="1" applyAlignment="1">
      <alignment wrapText="1"/>
    </xf>
    <xf numFmtId="0" fontId="0" fillId="0" borderId="12" xfId="0" applyFont="1" applyFill="1" applyBorder="1" applyAlignment="1">
      <alignment horizontal="left" vertical="center" wrapText="1"/>
    </xf>
    <xf numFmtId="0" fontId="0" fillId="0" borderId="12" xfId="0" applyFont="1" applyFill="1" applyBorder="1" applyAlignment="1">
      <alignment vertical="center" wrapText="1"/>
    </xf>
    <xf numFmtId="0" fontId="0" fillId="0" borderId="12" xfId="0" applyFont="1" applyBorder="1" applyAlignment="1">
      <alignment horizontal="left" vertical="top" wrapText="1"/>
    </xf>
    <xf numFmtId="0" fontId="4" fillId="0" borderId="12" xfId="0" applyFont="1" applyFill="1" applyBorder="1" applyAlignment="1">
      <alignment horizontal="center" vertical="center" wrapText="1"/>
    </xf>
    <xf numFmtId="0" fontId="0" fillId="0" borderId="12" xfId="0" applyFont="1" applyFill="1" applyBorder="1" applyAlignment="1">
      <alignment wrapText="1"/>
    </xf>
    <xf numFmtId="0" fontId="1" fillId="0" borderId="12" xfId="0" applyFont="1" applyFill="1" applyBorder="1" applyAlignment="1">
      <alignment horizontal="left" vertical="top" wrapText="1"/>
    </xf>
    <xf numFmtId="0" fontId="4" fillId="0" borderId="12" xfId="0" applyFont="1" applyBorder="1" applyAlignment="1">
      <alignment wrapText="1"/>
    </xf>
    <xf numFmtId="0" fontId="1" fillId="0" borderId="12" xfId="0" applyFont="1" applyFill="1" applyBorder="1" applyAlignment="1">
      <alignment wrapText="1"/>
    </xf>
    <xf numFmtId="0" fontId="22" fillId="0" borderId="12" xfId="0" applyFont="1" applyFill="1" applyBorder="1" applyAlignment="1">
      <alignment wrapText="1"/>
    </xf>
    <xf numFmtId="0" fontId="4" fillId="0" borderId="0" xfId="0" quotePrefix="1" applyFont="1" applyBorder="1" applyAlignment="1"/>
    <xf numFmtId="0" fontId="24" fillId="0" borderId="0" xfId="0" applyFont="1" applyBorder="1" applyAlignment="1"/>
    <xf numFmtId="0" fontId="22" fillId="0" borderId="0" xfId="0" applyFont="1" applyBorder="1" applyAlignment="1"/>
    <xf numFmtId="0" fontId="2" fillId="0" borderId="15" xfId="0" applyFont="1" applyFill="1" applyBorder="1" applyAlignment="1"/>
    <xf numFmtId="0" fontId="0" fillId="0" borderId="0" xfId="0" applyFont="1" applyFill="1" applyBorder="1" applyAlignment="1"/>
    <xf numFmtId="0" fontId="1" fillId="27" borderId="56" xfId="0" applyFont="1" applyFill="1" applyBorder="1" applyAlignment="1">
      <alignment horizontal="left" vertical="top" wrapText="1"/>
    </xf>
    <xf numFmtId="0" fontId="1" fillId="27" borderId="55" xfId="0" applyFont="1" applyFill="1" applyBorder="1" applyAlignment="1">
      <alignment horizontal="left" vertical="top" wrapText="1"/>
    </xf>
    <xf numFmtId="0" fontId="1" fillId="27" borderId="57" xfId="0" applyFont="1" applyFill="1" applyBorder="1" applyAlignment="1">
      <alignment horizontal="left" vertical="top" wrapText="1"/>
    </xf>
    <xf numFmtId="0" fontId="1" fillId="27" borderId="58" xfId="0" applyFont="1" applyFill="1" applyBorder="1" applyAlignment="1">
      <alignment horizontal="left" vertical="top" wrapText="1"/>
    </xf>
    <xf numFmtId="0" fontId="1" fillId="27" borderId="59" xfId="0" applyFont="1" applyFill="1" applyBorder="1" applyAlignment="1">
      <alignment horizontal="left" vertical="top" wrapText="1"/>
    </xf>
    <xf numFmtId="0" fontId="1" fillId="27" borderId="60" xfId="0" applyFont="1" applyFill="1" applyBorder="1" applyAlignment="1">
      <alignment horizontal="left" vertical="top" wrapText="1"/>
    </xf>
    <xf numFmtId="0" fontId="12" fillId="27" borderId="50" xfId="0" applyFont="1" applyFill="1" applyBorder="1" applyAlignment="1">
      <alignment horizontal="left" vertical="top" wrapText="1"/>
    </xf>
    <xf numFmtId="0" fontId="2" fillId="18" borderId="54" xfId="0" applyFont="1" applyFill="1" applyBorder="1" applyAlignment="1">
      <alignment horizontal="center" vertical="center" wrapText="1"/>
    </xf>
    <xf numFmtId="0" fontId="22" fillId="0" borderId="61" xfId="0" applyFont="1" applyFill="1" applyBorder="1" applyAlignment="1">
      <alignment horizontal="left" vertical="top" wrapText="1"/>
    </xf>
    <xf numFmtId="0" fontId="22" fillId="26" borderId="61" xfId="0" applyFont="1" applyFill="1" applyBorder="1" applyAlignment="1">
      <alignment horizontal="left" vertical="top" wrapText="1"/>
    </xf>
    <xf numFmtId="0" fontId="19" fillId="0" borderId="61" xfId="0" applyFont="1" applyFill="1" applyBorder="1" applyAlignment="1">
      <alignment horizontal="left" vertical="top" wrapText="1"/>
    </xf>
    <xf numFmtId="0" fontId="22" fillId="0" borderId="62" xfId="0" applyFont="1" applyFill="1" applyBorder="1" applyAlignment="1">
      <alignment horizontal="left" vertical="top" wrapText="1"/>
    </xf>
    <xf numFmtId="0" fontId="22" fillId="0" borderId="53" xfId="0" applyFont="1" applyFill="1" applyBorder="1" applyAlignment="1">
      <alignment horizontal="left" vertical="top" wrapText="1"/>
    </xf>
    <xf numFmtId="0" fontId="22" fillId="23" borderId="53" xfId="0" applyFont="1" applyFill="1" applyBorder="1" applyAlignment="1">
      <alignment horizontal="left" vertical="top" wrapText="1"/>
    </xf>
    <xf numFmtId="0" fontId="22" fillId="26" borderId="53" xfId="0" applyFont="1" applyFill="1" applyBorder="1" applyAlignment="1">
      <alignment horizontal="left" vertical="top" wrapText="1"/>
    </xf>
    <xf numFmtId="0" fontId="22" fillId="0" borderId="63" xfId="0" applyFont="1" applyFill="1" applyBorder="1" applyAlignment="1">
      <alignment horizontal="left" vertical="top" wrapText="1"/>
    </xf>
    <xf numFmtId="0" fontId="22" fillId="26" borderId="64" xfId="0" applyFont="1" applyFill="1" applyBorder="1" applyAlignment="1">
      <alignment horizontal="left" vertical="top" wrapText="1"/>
    </xf>
    <xf numFmtId="0" fontId="19" fillId="0" borderId="54" xfId="0" applyFont="1" applyFill="1" applyBorder="1" applyAlignment="1">
      <alignment horizontal="left" vertical="top" wrapText="1"/>
    </xf>
    <xf numFmtId="0" fontId="2" fillId="25" borderId="18" xfId="0" applyFont="1" applyFill="1" applyBorder="1" applyAlignment="1">
      <alignment horizontal="left" vertical="center" wrapText="1"/>
    </xf>
    <xf numFmtId="0" fontId="2" fillId="35" borderId="18" xfId="0" applyFont="1" applyFill="1" applyBorder="1" applyAlignment="1">
      <alignment horizontal="left" vertical="center" wrapText="1"/>
    </xf>
    <xf numFmtId="0" fontId="2" fillId="35" borderId="19" xfId="0" applyFont="1" applyFill="1" applyBorder="1" applyAlignment="1">
      <alignment horizontal="left" vertical="center" wrapText="1"/>
    </xf>
    <xf numFmtId="0" fontId="30" fillId="0" borderId="1" xfId="0" applyFont="1" applyBorder="1" applyAlignment="1">
      <alignment horizontal="left" vertical="top" wrapText="1"/>
    </xf>
    <xf numFmtId="0" fontId="19" fillId="36" borderId="1" xfId="0" applyFont="1" applyFill="1" applyBorder="1" applyAlignment="1">
      <alignment horizontal="left" vertical="top" wrapText="1"/>
    </xf>
    <xf numFmtId="0" fontId="19" fillId="36" borderId="28" xfId="0" applyFont="1" applyFill="1" applyBorder="1" applyAlignment="1">
      <alignment horizontal="left" vertical="top" wrapText="1"/>
    </xf>
    <xf numFmtId="0" fontId="19" fillId="36" borderId="2" xfId="0" applyFont="1" applyFill="1" applyBorder="1" applyAlignment="1">
      <alignment horizontal="left" vertical="top" wrapText="1"/>
    </xf>
    <xf numFmtId="0" fontId="19" fillId="36" borderId="34" xfId="0" applyFont="1" applyFill="1" applyBorder="1" applyAlignment="1">
      <alignment horizontal="left" vertical="top" wrapText="1"/>
    </xf>
    <xf numFmtId="0" fontId="19" fillId="36" borderId="4" xfId="0" applyFont="1" applyFill="1" applyBorder="1" applyAlignment="1">
      <alignment horizontal="left" vertical="top" wrapText="1"/>
    </xf>
    <xf numFmtId="0" fontId="19" fillId="36" borderId="29" xfId="0" applyFont="1" applyFill="1" applyBorder="1" applyAlignment="1">
      <alignment horizontal="left" vertical="top" wrapText="1"/>
    </xf>
    <xf numFmtId="0" fontId="19" fillId="36" borderId="61" xfId="0" applyFont="1" applyFill="1" applyBorder="1" applyAlignment="1">
      <alignment horizontal="left" vertical="top" wrapText="1"/>
    </xf>
    <xf numFmtId="0" fontId="19" fillId="36" borderId="39" xfId="0" applyFont="1" applyFill="1" applyBorder="1" applyAlignment="1">
      <alignment horizontal="left" vertical="top" wrapText="1"/>
    </xf>
    <xf numFmtId="0" fontId="19" fillId="36" borderId="24" xfId="0" applyFont="1" applyFill="1" applyBorder="1" applyAlignment="1">
      <alignment horizontal="left" vertical="top" wrapText="1"/>
    </xf>
    <xf numFmtId="0" fontId="19" fillId="36" borderId="38" xfId="0" applyFont="1" applyFill="1" applyBorder="1" applyAlignment="1">
      <alignment horizontal="left" vertical="top" wrapText="1"/>
    </xf>
    <xf numFmtId="0" fontId="22" fillId="36" borderId="1" xfId="0" applyFont="1" applyFill="1" applyBorder="1" applyAlignment="1">
      <alignment horizontal="left" vertical="top" wrapText="1"/>
    </xf>
    <xf numFmtId="0" fontId="22" fillId="36" borderId="34" xfId="0" applyFont="1" applyFill="1" applyBorder="1" applyAlignment="1">
      <alignment horizontal="left" vertical="top" wrapText="1"/>
    </xf>
    <xf numFmtId="0" fontId="22" fillId="36" borderId="2" xfId="0" applyFont="1" applyFill="1" applyBorder="1" applyAlignment="1">
      <alignment horizontal="left" vertical="top" wrapText="1"/>
    </xf>
    <xf numFmtId="0" fontId="22" fillId="36" borderId="28" xfId="0" applyFont="1" applyFill="1" applyBorder="1" applyAlignment="1">
      <alignment horizontal="left" vertical="top" wrapText="1"/>
    </xf>
    <xf numFmtId="0" fontId="22" fillId="36" borderId="4" xfId="0" applyFont="1" applyFill="1" applyBorder="1" applyAlignment="1">
      <alignment horizontal="left" vertical="top" wrapText="1"/>
    </xf>
    <xf numFmtId="0" fontId="22" fillId="36" borderId="29" xfId="0" applyFont="1" applyFill="1" applyBorder="1" applyAlignment="1">
      <alignment horizontal="left" vertical="top" wrapText="1"/>
    </xf>
    <xf numFmtId="0" fontId="22" fillId="36" borderId="61" xfId="0" applyFont="1" applyFill="1" applyBorder="1" applyAlignment="1">
      <alignment horizontal="left" vertical="top" wrapText="1"/>
    </xf>
    <xf numFmtId="0" fontId="22" fillId="36" borderId="24" xfId="0" applyFont="1" applyFill="1" applyBorder="1" applyAlignment="1">
      <alignment horizontal="left" vertical="top" wrapText="1"/>
    </xf>
    <xf numFmtId="0" fontId="19" fillId="36" borderId="53" xfId="0" applyFont="1" applyFill="1" applyBorder="1" applyAlignment="1">
      <alignment horizontal="left" vertical="top" wrapText="1"/>
    </xf>
    <xf numFmtId="0" fontId="22" fillId="36" borderId="38" xfId="0" applyFont="1" applyFill="1" applyBorder="1" applyAlignment="1">
      <alignment horizontal="left" vertical="top" wrapText="1"/>
    </xf>
    <xf numFmtId="0" fontId="19" fillId="36" borderId="35" xfId="0" applyFont="1" applyFill="1" applyBorder="1" applyAlignment="1">
      <alignment horizontal="left" vertical="top" wrapText="1"/>
    </xf>
    <xf numFmtId="0" fontId="19" fillId="36" borderId="3" xfId="0" applyFont="1" applyFill="1" applyBorder="1" applyAlignment="1">
      <alignment horizontal="left" vertical="top" wrapText="1"/>
    </xf>
    <xf numFmtId="0" fontId="19" fillId="36" borderId="1" xfId="0" applyFont="1" applyFill="1" applyBorder="1" applyAlignment="1">
      <alignment vertical="top" wrapText="1"/>
    </xf>
    <xf numFmtId="0" fontId="22" fillId="26" borderId="27" xfId="0" applyFont="1" applyFill="1" applyBorder="1" applyAlignment="1">
      <alignment horizontal="left" vertical="top" wrapText="1"/>
    </xf>
    <xf numFmtId="0" fontId="22" fillId="26" borderId="33" xfId="0" applyFont="1" applyFill="1" applyBorder="1" applyAlignment="1">
      <alignment horizontal="left" vertical="top" wrapText="1"/>
    </xf>
    <xf numFmtId="0" fontId="22" fillId="26" borderId="31" xfId="0" applyFont="1" applyFill="1" applyBorder="1" applyAlignment="1">
      <alignment horizontal="left" vertical="top" wrapText="1"/>
    </xf>
    <xf numFmtId="0" fontId="22" fillId="26" borderId="54" xfId="0" applyFont="1" applyFill="1" applyBorder="1" applyAlignment="1">
      <alignment horizontal="left" vertical="top" wrapText="1"/>
    </xf>
    <xf numFmtId="0" fontId="22" fillId="26" borderId="65" xfId="0" applyFont="1" applyFill="1" applyBorder="1" applyAlignment="1">
      <alignment horizontal="left" vertical="top" wrapText="1"/>
    </xf>
    <xf numFmtId="0" fontId="2" fillId="22" borderId="54" xfId="0" applyFont="1" applyFill="1" applyBorder="1" applyAlignment="1">
      <alignment horizontal="center" vertical="center" wrapText="1"/>
    </xf>
    <xf numFmtId="0" fontId="19" fillId="0" borderId="53" xfId="0" applyFont="1" applyFill="1" applyBorder="1" applyAlignment="1" applyProtection="1">
      <alignment horizontal="left" vertical="top" wrapText="1"/>
      <protection locked="0"/>
    </xf>
    <xf numFmtId="0" fontId="22" fillId="0" borderId="53" xfId="0" applyFont="1" applyFill="1" applyBorder="1" applyAlignment="1" applyProtection="1">
      <alignment horizontal="left" vertical="top" wrapText="1"/>
      <protection locked="0"/>
    </xf>
    <xf numFmtId="0" fontId="19" fillId="0" borderId="64" xfId="0" applyFont="1" applyFill="1" applyBorder="1" applyAlignment="1">
      <alignment horizontal="left" vertical="top" wrapText="1"/>
    </xf>
    <xf numFmtId="0" fontId="22" fillId="36" borderId="53" xfId="0" applyFont="1" applyFill="1" applyBorder="1" applyAlignment="1">
      <alignment horizontal="left" vertical="top" wrapText="1"/>
    </xf>
    <xf numFmtId="0" fontId="19" fillId="36" borderId="64" xfId="0" applyFont="1" applyFill="1" applyBorder="1" applyAlignment="1">
      <alignment horizontal="left" vertical="top" wrapText="1"/>
    </xf>
    <xf numFmtId="0" fontId="22" fillId="0" borderId="64" xfId="0" applyFont="1" applyFill="1" applyBorder="1" applyAlignment="1">
      <alignment horizontal="left" vertical="top" wrapText="1"/>
    </xf>
    <xf numFmtId="0" fontId="0" fillId="0" borderId="0" xfId="0" applyFont="1" applyBorder="1" applyAlignment="1">
      <alignment wrapText="1"/>
    </xf>
    <xf numFmtId="0" fontId="2" fillId="37" borderId="12" xfId="0" applyFont="1" applyFill="1" applyBorder="1" applyAlignment="1">
      <alignment horizontal="center" vertical="center" wrapText="1"/>
    </xf>
    <xf numFmtId="0" fontId="19" fillId="36" borderId="66" xfId="0" applyFont="1" applyFill="1" applyBorder="1" applyAlignment="1">
      <alignment horizontal="left" vertical="top" wrapText="1"/>
    </xf>
    <xf numFmtId="0" fontId="19" fillId="36" borderId="67" xfId="0" applyFont="1" applyFill="1" applyBorder="1" applyAlignment="1">
      <alignment horizontal="left" vertical="top" wrapText="1"/>
    </xf>
    <xf numFmtId="0" fontId="22" fillId="26" borderId="66" xfId="0" applyFont="1" applyFill="1" applyBorder="1" applyAlignment="1">
      <alignment horizontal="left" vertical="top" wrapText="1"/>
    </xf>
    <xf numFmtId="0" fontId="22" fillId="26" borderId="67" xfId="0" applyFont="1" applyFill="1" applyBorder="1" applyAlignment="1">
      <alignment horizontal="left" vertical="top" wrapText="1"/>
    </xf>
    <xf numFmtId="0" fontId="19" fillId="0" borderId="67" xfId="0" applyFont="1" applyFill="1" applyBorder="1" applyAlignment="1">
      <alignment horizontal="left" vertical="top" wrapText="1"/>
    </xf>
    <xf numFmtId="0" fontId="19" fillId="36" borderId="68" xfId="0" applyFont="1" applyFill="1" applyBorder="1" applyAlignment="1">
      <alignment horizontal="left" vertical="top" wrapText="1"/>
    </xf>
    <xf numFmtId="0" fontId="19" fillId="36" borderId="69" xfId="0" applyFont="1" applyFill="1" applyBorder="1" applyAlignment="1">
      <alignment horizontal="left" vertical="top" wrapText="1"/>
    </xf>
    <xf numFmtId="0" fontId="19" fillId="0" borderId="69" xfId="0" applyFont="1" applyFill="1" applyBorder="1" applyAlignment="1">
      <alignment horizontal="left" vertical="top" wrapText="1"/>
    </xf>
    <xf numFmtId="0" fontId="22" fillId="0" borderId="69" xfId="0" applyFont="1" applyFill="1" applyBorder="1" applyAlignment="1">
      <alignment horizontal="left" vertical="top" wrapText="1"/>
    </xf>
    <xf numFmtId="0" fontId="19" fillId="0" borderId="70" xfId="0" applyFont="1" applyFill="1" applyBorder="1" applyAlignment="1">
      <alignment horizontal="left" vertical="top" wrapText="1"/>
    </xf>
    <xf numFmtId="0" fontId="22" fillId="26" borderId="68" xfId="0" applyFont="1" applyFill="1" applyBorder="1" applyAlignment="1">
      <alignment horizontal="left" vertical="top" wrapText="1"/>
    </xf>
    <xf numFmtId="0" fontId="22" fillId="26" borderId="69" xfId="0" applyFont="1" applyFill="1" applyBorder="1" applyAlignment="1">
      <alignment horizontal="left" vertical="top" wrapText="1"/>
    </xf>
    <xf numFmtId="0" fontId="22" fillId="26" borderId="70" xfId="0" applyFont="1" applyFill="1" applyBorder="1" applyAlignment="1">
      <alignment horizontal="left" vertical="top" wrapText="1"/>
    </xf>
    <xf numFmtId="0" fontId="2" fillId="22" borderId="71" xfId="0" applyFont="1" applyFill="1" applyBorder="1" applyAlignment="1">
      <alignment horizontal="center" vertical="center" wrapText="1"/>
    </xf>
    <xf numFmtId="0" fontId="19" fillId="36" borderId="72" xfId="0" applyFont="1" applyFill="1" applyBorder="1" applyAlignment="1">
      <alignment horizontal="left" vertical="top" wrapText="1"/>
    </xf>
    <xf numFmtId="0" fontId="22" fillId="0" borderId="73" xfId="0" applyFont="1" applyFill="1" applyBorder="1" applyAlignment="1">
      <alignment horizontal="left" vertical="top" wrapText="1"/>
    </xf>
    <xf numFmtId="0" fontId="19" fillId="0" borderId="72" xfId="0" applyFont="1" applyFill="1" applyBorder="1" applyAlignment="1">
      <alignment horizontal="left" vertical="top" wrapText="1"/>
    </xf>
    <xf numFmtId="0" fontId="19" fillId="0" borderId="74" xfId="0" applyFont="1" applyFill="1" applyBorder="1" applyAlignment="1">
      <alignment horizontal="left" vertical="top" wrapText="1"/>
    </xf>
    <xf numFmtId="0" fontId="22" fillId="0" borderId="71" xfId="0" applyFont="1" applyFill="1" applyBorder="1" applyAlignment="1">
      <alignment horizontal="left" vertical="top" wrapText="1"/>
    </xf>
    <xf numFmtId="0" fontId="19" fillId="36" borderId="73" xfId="0" applyFont="1" applyFill="1" applyBorder="1" applyAlignment="1">
      <alignment horizontal="left" vertical="top" wrapText="1"/>
    </xf>
    <xf numFmtId="0" fontId="19" fillId="0" borderId="73" xfId="0" applyFont="1" applyFill="1" applyBorder="1" applyAlignment="1">
      <alignment horizontal="left" vertical="top" wrapText="1"/>
    </xf>
    <xf numFmtId="0" fontId="22" fillId="0" borderId="72" xfId="0" applyFont="1" applyFill="1" applyBorder="1" applyAlignment="1">
      <alignment horizontal="left" vertical="top" wrapText="1"/>
    </xf>
    <xf numFmtId="0" fontId="22" fillId="36" borderId="73" xfId="0" applyFont="1" applyFill="1" applyBorder="1" applyAlignment="1">
      <alignment horizontal="left" vertical="top" wrapText="1"/>
    </xf>
    <xf numFmtId="0" fontId="22" fillId="23" borderId="72" xfId="0" applyFont="1" applyFill="1" applyBorder="1" applyAlignment="1">
      <alignment horizontal="left" vertical="top" wrapText="1"/>
    </xf>
    <xf numFmtId="0" fontId="22" fillId="36" borderId="72" xfId="0" applyFont="1" applyFill="1" applyBorder="1" applyAlignment="1">
      <alignment horizontal="left" vertical="top" wrapText="1"/>
    </xf>
    <xf numFmtId="0" fontId="22" fillId="0" borderId="74" xfId="0" applyFont="1" applyFill="1" applyBorder="1" applyAlignment="1">
      <alignment horizontal="left" vertical="top" wrapText="1"/>
    </xf>
    <xf numFmtId="0" fontId="19" fillId="0" borderId="71" xfId="0" applyFont="1" applyFill="1" applyBorder="1" applyAlignment="1">
      <alignment horizontal="left" vertical="top" wrapText="1"/>
    </xf>
    <xf numFmtId="0" fontId="22" fillId="26" borderId="73" xfId="0" applyFont="1" applyFill="1" applyBorder="1" applyAlignment="1">
      <alignment horizontal="left" vertical="top" wrapText="1"/>
    </xf>
    <xf numFmtId="0" fontId="22" fillId="26" borderId="72" xfId="0" applyFont="1" applyFill="1" applyBorder="1" applyAlignment="1">
      <alignment horizontal="left" vertical="top" wrapText="1"/>
    </xf>
    <xf numFmtId="0" fontId="22" fillId="26" borderId="74" xfId="0" applyFont="1" applyFill="1" applyBorder="1" applyAlignment="1">
      <alignment horizontal="left" vertical="top" wrapText="1"/>
    </xf>
    <xf numFmtId="0" fontId="22" fillId="26" borderId="71" xfId="0" applyFont="1" applyFill="1" applyBorder="1" applyAlignment="1">
      <alignment horizontal="left" vertical="top" wrapText="1"/>
    </xf>
    <xf numFmtId="0" fontId="4" fillId="0" borderId="0" xfId="0" applyFont="1" applyFill="1" applyAlignment="1"/>
    <xf numFmtId="0" fontId="1" fillId="36" borderId="45" xfId="0" applyFont="1" applyFill="1" applyBorder="1" applyAlignment="1">
      <alignment horizontal="left" vertical="top" wrapText="1"/>
    </xf>
    <xf numFmtId="0" fontId="22" fillId="0" borderId="0" xfId="0" applyFont="1" applyAlignment="1">
      <alignment wrapText="1"/>
    </xf>
    <xf numFmtId="0" fontId="19" fillId="0" borderId="12" xfId="0" applyFont="1" applyBorder="1" applyAlignment="1">
      <alignment wrapText="1"/>
    </xf>
    <xf numFmtId="0" fontId="19" fillId="0" borderId="0" xfId="0" applyFont="1" applyFill="1" applyBorder="1" applyAlignment="1">
      <alignment wrapText="1"/>
    </xf>
    <xf numFmtId="0" fontId="33" fillId="0" borderId="53" xfId="0" applyFont="1" applyFill="1" applyBorder="1" applyAlignment="1">
      <alignment horizontal="left" vertical="top" wrapText="1"/>
    </xf>
    <xf numFmtId="0" fontId="19" fillId="0" borderId="38" xfId="0" applyFont="1" applyBorder="1" applyAlignment="1">
      <alignment horizontal="left" vertical="top" wrapText="1"/>
    </xf>
    <xf numFmtId="0" fontId="22" fillId="0" borderId="38" xfId="0" applyFont="1" applyBorder="1" applyAlignment="1">
      <alignment horizontal="left" vertical="top" wrapText="1"/>
    </xf>
    <xf numFmtId="0" fontId="24" fillId="0" borderId="38" xfId="0" applyFont="1" applyFill="1" applyBorder="1" applyAlignment="1">
      <alignment horizontal="left" vertical="top" wrapText="1"/>
    </xf>
    <xf numFmtId="0" fontId="20" fillId="0" borderId="38" xfId="0" applyFont="1" applyFill="1" applyBorder="1" applyAlignment="1">
      <alignment horizontal="left" vertical="top" wrapText="1"/>
    </xf>
    <xf numFmtId="0" fontId="19" fillId="0" borderId="37" xfId="0" applyFont="1" applyFill="1" applyBorder="1" applyAlignment="1">
      <alignment horizontal="left" vertical="top" wrapText="1"/>
    </xf>
    <xf numFmtId="0" fontId="20" fillId="36" borderId="38" xfId="0" applyFont="1" applyFill="1" applyBorder="1" applyAlignment="1">
      <alignment horizontal="left" vertical="top" wrapText="1"/>
    </xf>
    <xf numFmtId="0" fontId="28" fillId="29" borderId="0" xfId="0" applyFont="1" applyFill="1" applyAlignment="1">
      <alignment horizontal="left" vertical="top"/>
    </xf>
    <xf numFmtId="0" fontId="12" fillId="32" borderId="49" xfId="0" applyFont="1" applyFill="1" applyBorder="1" applyAlignment="1">
      <alignment horizontal="left" vertical="top" wrapText="1"/>
    </xf>
    <xf numFmtId="0" fontId="12" fillId="32" borderId="48" xfId="0" applyFont="1" applyFill="1" applyBorder="1" applyAlignment="1">
      <alignment horizontal="left" vertical="top" wrapText="1"/>
    </xf>
    <xf numFmtId="0" fontId="12" fillId="32" borderId="0" xfId="0" applyFont="1" applyFill="1" applyBorder="1" applyAlignment="1">
      <alignment horizontal="left" vertical="top" wrapText="1"/>
    </xf>
    <xf numFmtId="0" fontId="11" fillId="0" borderId="0" xfId="0" applyFont="1" applyBorder="1" applyAlignment="1">
      <alignment horizontal="left" vertical="top" wrapText="1"/>
    </xf>
    <xf numFmtId="0" fontId="4" fillId="0" borderId="0" xfId="0" applyFont="1" applyAlignment="1">
      <alignment horizontal="left" vertical="top" wrapText="1"/>
    </xf>
    <xf numFmtId="0" fontId="16" fillId="30" borderId="18" xfId="0" applyFont="1" applyFill="1" applyBorder="1" applyAlignment="1">
      <alignment horizontal="center" vertical="center"/>
    </xf>
    <xf numFmtId="0" fontId="2" fillId="25" borderId="18" xfId="0" applyFont="1" applyFill="1" applyBorder="1" applyAlignment="1">
      <alignment horizontal="left" vertical="center" wrapText="1"/>
    </xf>
    <xf numFmtId="0" fontId="2" fillId="35" borderId="18" xfId="0" applyFont="1" applyFill="1" applyBorder="1" applyAlignment="1">
      <alignment horizontal="left" vertical="center" wrapText="1"/>
    </xf>
    <xf numFmtId="0" fontId="27" fillId="0" borderId="15" xfId="0" applyFont="1" applyBorder="1" applyAlignment="1">
      <alignment horizontal="center"/>
    </xf>
    <xf numFmtId="0" fontId="27" fillId="0" borderId="0" xfId="0" applyFont="1" applyAlignment="1">
      <alignment horizontal="center"/>
    </xf>
    <xf numFmtId="0" fontId="27" fillId="0" borderId="15" xfId="0" applyFont="1" applyBorder="1" applyAlignment="1">
      <alignment horizontal="center" vertical="center"/>
    </xf>
    <xf numFmtId="0" fontId="11" fillId="0" borderId="15" xfId="0" applyFont="1" applyBorder="1" applyAlignment="1">
      <alignment horizontal="center" vertical="center"/>
    </xf>
    <xf numFmtId="0" fontId="0" fillId="5" borderId="1" xfId="0" applyFont="1" applyFill="1" applyBorder="1" applyAlignment="1">
      <alignment horizontal="center"/>
    </xf>
    <xf numFmtId="0" fontId="1" fillId="2" borderId="3"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0" fillId="3" borderId="1" xfId="0" applyFont="1" applyFill="1" applyBorder="1" applyAlignment="1">
      <alignment horizontal="center"/>
    </xf>
    <xf numFmtId="0" fontId="0" fillId="4" borderId="1" xfId="0" applyFont="1" applyFill="1" applyBorder="1" applyAlignment="1">
      <alignment horizontal="center"/>
    </xf>
    <xf numFmtId="0" fontId="4" fillId="19" borderId="10" xfId="0" applyFont="1" applyFill="1" applyBorder="1" applyAlignment="1">
      <alignment horizontal="center" vertical="center" wrapText="1"/>
    </xf>
    <xf numFmtId="0" fontId="0" fillId="19" borderId="10" xfId="0" applyFont="1" applyFill="1" applyBorder="1" applyAlignment="1">
      <alignment horizontal="center" vertical="center" wrapText="1"/>
    </xf>
    <xf numFmtId="0" fontId="0" fillId="19" borderId="11" xfId="0" applyFont="1" applyFill="1" applyBorder="1" applyAlignment="1">
      <alignment horizontal="center" vertical="center" wrapText="1"/>
    </xf>
    <xf numFmtId="0" fontId="0" fillId="19" borderId="15" xfId="0" applyFont="1" applyFill="1" applyBorder="1" applyAlignment="1">
      <alignment horizontal="center" vertical="center" wrapText="1"/>
    </xf>
    <xf numFmtId="0" fontId="0" fillId="19" borderId="16" xfId="0" applyFont="1" applyFill="1" applyBorder="1" applyAlignment="1">
      <alignment horizontal="center" vertical="center" wrapText="1"/>
    </xf>
  </cellXfs>
  <cellStyles count="2">
    <cellStyle name="Normal" xfId="0" builtinId="0"/>
    <cellStyle name="Percent" xfId="1" builtinId="5"/>
  </cellStyles>
  <dxfs count="27">
    <dxf>
      <fill>
        <patternFill>
          <bgColor theme="7" tint="0.79998168889431442"/>
        </patternFill>
      </fill>
    </dxf>
    <dxf>
      <fill>
        <patternFill>
          <bgColor theme="0" tint="-0.14996795556505021"/>
        </patternFill>
      </fill>
    </dxf>
    <dxf>
      <fill>
        <patternFill>
          <bgColor theme="4" tint="0.59996337778862885"/>
        </patternFill>
      </fill>
    </dxf>
    <dxf>
      <fill>
        <patternFill>
          <bgColor theme="7" tint="0.79998168889431442"/>
        </patternFill>
      </fill>
    </dxf>
    <dxf>
      <fill>
        <patternFill>
          <bgColor theme="0" tint="-0.14996795556505021"/>
        </patternFill>
      </fill>
    </dxf>
    <dxf>
      <fill>
        <patternFill>
          <bgColor theme="4" tint="0.59996337778862885"/>
        </patternFill>
      </fill>
    </dxf>
    <dxf>
      <fill>
        <patternFill>
          <bgColor theme="7" tint="0.79998168889431442"/>
        </patternFill>
      </fill>
    </dxf>
    <dxf>
      <fill>
        <patternFill>
          <bgColor theme="0" tint="-0.14996795556505021"/>
        </patternFill>
      </fill>
    </dxf>
    <dxf>
      <fill>
        <patternFill>
          <bgColor theme="4" tint="0.59996337778862885"/>
        </patternFill>
      </fill>
    </dxf>
    <dxf>
      <fill>
        <patternFill>
          <bgColor theme="7" tint="0.79998168889431442"/>
        </patternFill>
      </fill>
    </dxf>
    <dxf>
      <fill>
        <patternFill>
          <bgColor theme="0" tint="-0.14996795556505021"/>
        </patternFill>
      </fill>
    </dxf>
    <dxf>
      <fill>
        <patternFill>
          <bgColor theme="4" tint="0.59996337778862885"/>
        </patternFill>
      </fill>
    </dxf>
    <dxf>
      <fill>
        <patternFill>
          <bgColor theme="7" tint="0.79998168889431442"/>
        </patternFill>
      </fill>
    </dxf>
    <dxf>
      <fill>
        <patternFill>
          <bgColor theme="0" tint="-0.14996795556505021"/>
        </patternFill>
      </fill>
    </dxf>
    <dxf>
      <fill>
        <patternFill>
          <bgColor theme="4" tint="0.59996337778862885"/>
        </patternFill>
      </fill>
    </dxf>
    <dxf>
      <fill>
        <patternFill>
          <bgColor theme="7" tint="0.79998168889431442"/>
        </patternFill>
      </fill>
    </dxf>
    <dxf>
      <fill>
        <patternFill>
          <bgColor theme="0" tint="-0.14996795556505021"/>
        </patternFill>
      </fill>
    </dxf>
    <dxf>
      <fill>
        <patternFill>
          <bgColor theme="4" tint="0.59996337778862885"/>
        </patternFill>
      </fill>
    </dxf>
    <dxf>
      <fill>
        <patternFill>
          <bgColor theme="7" tint="0.79998168889431442"/>
        </patternFill>
      </fill>
    </dxf>
    <dxf>
      <fill>
        <patternFill>
          <bgColor theme="0" tint="-0.14996795556505021"/>
        </patternFill>
      </fill>
    </dxf>
    <dxf>
      <fill>
        <patternFill>
          <bgColor theme="4" tint="0.59996337778862885"/>
        </patternFill>
      </fill>
    </dxf>
    <dxf>
      <fill>
        <patternFill>
          <bgColor theme="7" tint="0.79998168889431442"/>
        </patternFill>
      </fill>
    </dxf>
    <dxf>
      <fill>
        <patternFill>
          <bgColor theme="0" tint="-0.14996795556505021"/>
        </patternFill>
      </fill>
    </dxf>
    <dxf>
      <fill>
        <patternFill>
          <bgColor theme="4" tint="0.59996337778862885"/>
        </patternFill>
      </fill>
    </dxf>
    <dxf>
      <numFmt numFmtId="13" formatCode="0%"/>
    </dxf>
    <dxf>
      <numFmt numFmtId="35" formatCode="_-* #,##0.00_-;\-* #,##0.00_-;_-* &quot;-&quot;??_-;_-@_-"/>
    </dxf>
    <dxf>
      <numFmt numFmtId="13" formatCode="0%"/>
    </dxf>
  </dxfs>
  <tableStyles count="0" defaultTableStyle="TableStyleMedium2" defaultPivotStyle="PivotStyleLight16"/>
  <colors>
    <mruColors>
      <color rgb="FFFCC8F1"/>
      <color rgb="FFFEE6F9"/>
      <color rgb="FFFA90E3"/>
      <color rgb="FFFDDB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pivotCacheDefinition" Target="pivotCache/pivotCacheDefinition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 Id="rId2" Type="http://schemas.openxmlformats.org/officeDocument/2006/relationships/externalLinkPath" Target="/Users/jmcmann/Dropbox/JasonsFiles/RGI_2016/MethodologyReview/MethodologyReview/RGI2016_Questionnaire_Commented_JIM_070915.xlsx" TargetMode="External"/></Relationships>
</file>

<file path=xl/pivotCache/pivotCacheDefinition1.xml><?xml version="1.0" encoding="utf-8"?>
<pivotCacheDefinition xmlns="http://schemas.openxmlformats.org/spreadsheetml/2006/main" xmlns:r="http://schemas.openxmlformats.org/officeDocument/2006/relationships" r:id="rId1" refreshedBy="David" refreshedDate="42171.478978009261" createdVersion="5" refreshedVersion="5" minRefreshableVersion="3" recordCount="125">
  <cacheSource type="worksheet">
    <worksheetSource ref="A1:W126" sheet="Detailed view (raw data)" r:id="rId2"/>
  </cacheSource>
  <cacheFields count="23">
    <cacheField name="Question number" numFmtId="0">
      <sharedItems/>
    </cacheField>
    <cacheField name="Precept" numFmtId="0">
      <sharedItems/>
    </cacheField>
    <cacheField name="Outcome/Primary Q" numFmtId="0">
      <sharedItems containsBlank="1"/>
    </cacheField>
    <cacheField name="Governance input (Component)" numFmtId="0">
      <sharedItems count="4">
        <s v="Reporting practice"/>
        <s v="Legal structure"/>
        <s v="Oversight"/>
        <s v="Quality of legal structure" u="1"/>
      </sharedItems>
    </cacheField>
    <cacheField name="Indicator" numFmtId="0">
      <sharedItems count="70">
        <s v="Reserves and production accounting"/>
        <s v="Contract Disclosure rule"/>
        <s v="Contract Disclosure"/>
        <s v="EITI participation"/>
        <s v="Officials financial interest disclosure"/>
        <s v="Online data portal"/>
        <s v="EITI report"/>
        <s v="Licensing process oversight"/>
        <s v="Data ownership rules"/>
        <s v="Development plans"/>
        <s v="Development plan evaluation"/>
        <s v="Licensing process rules"/>
        <s v="Licensing process disclosures"/>
        <s v="License data"/>
        <s v="Licensing process"/>
        <s v="Fiscal terms disclosure rule"/>
        <s v="Fiscal payment disclosure rules"/>
        <s v="Transfer pricing regulation"/>
        <s v="Fiscal policy oversight"/>
        <s v="Clarity in revenue collection"/>
        <s v="Tax administration"/>
        <s v="Tax authority accountability"/>
        <s v="Fiscal data"/>
        <s v="Environmental and social impact assessment"/>
        <s v="ASM rules"/>
        <s v="Environmental and social impact assessment rules"/>
        <s v="Compensation or resettlement procedures"/>
        <s v="SOE disclosures"/>
        <s v="SOE oversight"/>
        <s v="SOE funding rule"/>
        <s v="SOE funding"/>
        <s v="SOE commodity trading monitored"/>
        <s v="Clarity of SOE roles"/>
        <s v="Fiscal rule accountability"/>
        <s v="Government debt oversight"/>
        <s v="Fiscal rule reporting"/>
        <s v="Macro-fiscal rule"/>
        <s v="Macro-fiscal rule adherance"/>
        <s v="Fiscal and budget reporting"/>
        <s v="Comprehensive public sector balance "/>
        <s v="Macroeconomic framework data"/>
        <s v="Government debt data"/>
        <s v="Subnational transfer rules"/>
        <s v="Subnational transfer rules "/>
        <s v="Subnational transfer data"/>
        <s v="Subnational revenue data"/>
        <s v="Checks on fund spending"/>
        <s v="Quality of fund reports"/>
        <s v="Fund reports"/>
        <s v="Fund rules "/>
        <s v="Fund data"/>
        <s v="Fund rules"/>
        <s v="ESIA disclosures" u="1"/>
        <s v="Data on government debt" u="1"/>
        <s v="Accounting for physical reserves and production" u="1"/>
        <s v="Fund rules defined in law" u="1"/>
        <s v="Rules defining ownership of data" u="1"/>
        <s v="Fiscal terms disclosure" u="1"/>
        <s v="Government disclosure of conflicts of interest" u="1"/>
        <s v="Data on macroeconomic framework" u="1"/>
        <s v="Government follows subnational transfer rules " u="1"/>
        <s v="Environmental and social risk assessment" u="1"/>
        <s v="Assessment of local environmental risks rules" u="1"/>
        <s v="Assessment of environmental and social risks rules" u="1"/>
        <s v="Accountability of tax authority and other collecting agencies" u="1"/>
        <s v="Reporting on fiscal rule" u="1"/>
        <s v="Subnational transfer rules defined in law " u="1"/>
        <s v="Monitoring of government debt" u="1"/>
        <s v="Quality of subnational transfer reports" u="1"/>
        <s v="Accountability of government's adherence to the fiscal rule" u="1"/>
      </sharedItems>
    </cacheField>
    <cacheField name="De jure or de facto" numFmtId="0">
      <sharedItems/>
    </cacheField>
    <cacheField name="&quot;Proof of absence of event&quot;" numFmtId="0">
      <sharedItems containsBlank="1"/>
    </cacheField>
    <cacheField name="Question" numFmtId="0">
      <sharedItems longText="1"/>
    </cacheField>
    <cacheField name="Criterion A" numFmtId="0">
      <sharedItems containsBlank="1" longText="1"/>
    </cacheField>
    <cacheField name="Criterion B" numFmtId="0">
      <sharedItems containsBlank="1" longText="1"/>
    </cacheField>
    <cacheField name="Criterion C" numFmtId="0">
      <sharedItems containsBlank="1" longText="1"/>
    </cacheField>
    <cacheField name="Criterion D" numFmtId="0">
      <sharedItems containsBlank="1"/>
    </cacheField>
    <cacheField name="Criterion E" numFmtId="0">
      <sharedItems containsBlank="1"/>
    </cacheField>
    <cacheField name="GUIDANCE NOTES" numFmtId="0">
      <sharedItems containsBlank="1" longText="1"/>
    </cacheField>
    <cacheField name="1= New, 2= Changed from RGI 2013,  3= Unchanged from RGI 2013" numFmtId="0">
      <sharedItems containsSemiMixedTypes="0" containsString="0" containsNumber="1" containsInteger="1" minValue="1" maxValue="3"/>
    </cacheField>
    <cacheField name="RGI 2013 question if changed" numFmtId="0">
      <sharedItems containsBlank="1"/>
    </cacheField>
    <cacheField name="Needs revision" numFmtId="0">
      <sharedItems containsBlank="1"/>
    </cacheField>
    <cacheField name="Delete" numFmtId="0">
      <sharedItems containsNonDate="0" containsBlank="1" count="2">
        <m/>
        <s v="Delete" u="1"/>
      </sharedItems>
    </cacheField>
    <cacheField name="relation to EITI" numFmtId="0">
      <sharedItems containsBlank="1" longText="1"/>
    </cacheField>
    <cacheField name="relation to other documents" numFmtId="0">
      <sharedItems containsBlank="1"/>
    </cacheField>
    <cacheField name="COMMENTS" numFmtId="0">
      <sharedItems containsNonDate="0" containsString="0" containsBlank="1"/>
    </cacheField>
    <cacheField name="Dma Comments" numFmtId="0">
      <sharedItems containsBlank="1"/>
    </cacheField>
    <cacheField name="AG comment"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25">
  <r>
    <s v="2.2.1"/>
    <s v="P2. Accountability overview"/>
    <s v="Reporting, oversight and enforcement (precept 2 - Accountability and transparency)"/>
    <x v="0"/>
    <x v="0"/>
    <s v="de facto"/>
    <m/>
    <s v="Does the government disclose comprehensive data on the reserves, sales, exports of its extrative resources?"/>
    <s v="Yes, the government provides comprehensive information including reserves stock and change, total production/export volume and value for most important commodity."/>
    <m/>
    <s v="Information on either reserves, volume or value of production of key commodities is not available; although some of this information is avialable."/>
    <s v="No information on either reserves, volume and value of production/export of key commodities is available."/>
    <s v="Not applicable/Other. (Explain in 'comments' box.)"/>
    <s v="Record link to document. Record if disclosed in EITI report."/>
    <n v="2"/>
    <s v="Does the Ministry of Finance publish periodical information on some or all of the information on revenue generation presented in the table below ( in reports or statistical databases)?  (20)"/>
    <s v="X"/>
    <x v="0"/>
    <s v="3.5a,  3.5b -Production and export volumes/values by commodity by state/region (if applicable)"/>
    <m/>
    <m/>
    <m/>
    <m/>
  </r>
  <r>
    <s v="2.2.2"/>
    <s v="P2. Accountability overview"/>
    <s v="Reporting, oversight and enforcement (precept 2 - Accountability and transparency)"/>
    <x v="0"/>
    <x v="0"/>
    <s v="de facto"/>
    <m/>
    <s v="Does the government disclose data on the depletion of its natural capital, dissaggregated by commodity, by reserves and production figures?"/>
    <s v="Yes. This information is available for multiple commodities and with figures on reserves and production"/>
    <s v="The information is available for one key commodity, but not for some other significant commodity, and with figures on reserves and production"/>
    <s v="The information is available for one key commodity, but not for some other significant commodity, and without both figures on reserves and production."/>
    <s v="Information on reserves, volume and value of production/export of key commodities is not available."/>
    <s v="Not applicable/Other. (Explain in &quot;comments&quot; box.)"/>
    <m/>
    <n v="1"/>
    <m/>
    <s v="X"/>
    <x v="0"/>
    <s v="3.5a,  3.5b -Production and export volumes/values by commodity by state/region (if applicable)"/>
    <m/>
    <m/>
    <m/>
    <m/>
  </r>
  <r>
    <s v="2.2.3"/>
    <s v="P2. Accountability overview"/>
    <s v="Reporting, oversight and enforcement (precept 2 - Accountability and transparency)"/>
    <x v="0"/>
    <x v="0"/>
    <s v="de facto"/>
    <m/>
    <s v="Does the government disclose timely data on the depletion of its natural capital?"/>
    <s v="Yes, within a year"/>
    <m/>
    <s v="Over a two year lag"/>
    <s v="Information on reserves, volume and value of production/export of key commodities is not available."/>
    <s v="Not applicable/Other. (Explain in &quot;comments&quot; box.)"/>
    <m/>
    <n v="1"/>
    <m/>
    <s v="X"/>
    <x v="0"/>
    <s v="3.5a,  3.5b -Production and export volumes/values by commodity by state/region (if applicable)"/>
    <m/>
    <m/>
    <m/>
    <m/>
  </r>
  <r>
    <s v="2.2.4"/>
    <s v="P2. Accountability overview"/>
    <s v="Reporting, oversight and enforcement (precept 2 - Accountability and transparency)"/>
    <x v="0"/>
    <x v="0"/>
    <s v="de facto"/>
    <m/>
    <s v="Does the government disclose machine-readable data on the depletion of its natural capital?"/>
    <s v="Yes. It is available to download in .csv or JSON formats and under an open data license."/>
    <m/>
    <s v="Information is avialable only in PDF format."/>
    <s v="Information on reserves, volume and value of production/export of key commodities is not available."/>
    <s v="Not applicable/Other. (Explain in &quot;comments&quot; box.)"/>
    <s v="Open data license definitionb: http://opendatatoolkit.worldbank.org/en/essentials.html_x000a_Machine-readable formats are: .json, .xlsx, .xls, .xlrd, .csv, .tsv and .xml."/>
    <n v="1"/>
    <m/>
    <s v="X"/>
    <x v="0"/>
    <s v="3.5a,  3.5b -Production and export volumes/values by commodity by state/region (if applicable)"/>
    <m/>
    <m/>
    <m/>
    <m/>
  </r>
  <r>
    <s v="1.2.5"/>
    <s v="P2. Accountability overview"/>
    <s v="Reporting, oversight and enforcement (precept 2 - Accountability and transparency)"/>
    <x v="1"/>
    <x v="1"/>
    <s v="De jure"/>
    <m/>
    <s v="Has this country adopted a rule or legisation that requires the publication of all contracts in the oil, gas, and mineral sectors?"/>
    <s v="Yes. Rule covers contracts already signed and those signed after the rule is enacted."/>
    <s v="Partial. Rules covers contracts signed after rule is enacted."/>
    <m/>
    <s v="No. There is no rule mandated contract disclosure"/>
    <s v="Not applicable/Other. (Explain in 'comments' box.)"/>
    <m/>
    <n v="2"/>
    <s v="Are all contracts, agreements or negotiated terms for exploration and production, regardless of the way they are granted, disclosed to the public?"/>
    <s v="X"/>
    <x v="0"/>
    <s v="EITI includes RGI - 3.12.b: Report includes the government's policy on contract and license disclosure, including: Relevant legal provisions; Actual disclosure practices; Nay reforms that are planned or underway; If applicable, an overview of the contracts and licenses that are publicly available// Encouraged element - 3.12a:  Country discloses extractive contracts"/>
    <m/>
    <m/>
    <m/>
    <m/>
  </r>
  <r>
    <s v="2.2.6"/>
    <s v="P2. Accountability overview"/>
    <m/>
    <x v="0"/>
    <x v="2"/>
    <s v="de facto"/>
    <m/>
    <s v="Are all contracts, agreements or negotiated terms for exploration and production, regardless of the way they are granted, disclosed to the public?"/>
    <s v="Yes, all contracts covering all license areas allocated to companies are publically disclosed and currently  and reliably available online."/>
    <s v="More than half of the known contracts are publically disclosed and and currently  and reliably available online."/>
    <s v="Less than half of the known contracts are publically disclosed and and currently  and reliably available online."/>
    <s v="No contracts are available."/>
    <s v="Not applicable/Other. (Explain in &quot;comments&quot; box.)"/>
    <m/>
    <n v="2"/>
    <s v="Question same, criteria altered"/>
    <m/>
    <x v="0"/>
    <m/>
    <m/>
    <m/>
    <m/>
    <m/>
  </r>
  <r>
    <s v="2.2.7"/>
    <s v="P2. Accountability overview"/>
    <s v="Reporting, oversight and enforcement (precept 2 - Accountability and transparency)"/>
    <x v="0"/>
    <x v="3"/>
    <s v="de facto"/>
    <m/>
    <s v="Is the country EITI compliant? "/>
    <s v="The country is EITI compliant."/>
    <s v="The country is an EITI candidate country or has published an EITI report."/>
    <m/>
    <s v="The country has been delisted from the EITI process."/>
    <s v="The country is not implementing the EITI and has not expressed interest to implement this initiative, or otherwise n]ot applicable/Other. (Explain in &quot;comments&quot; box.)"/>
    <m/>
    <n v="1"/>
    <m/>
    <s v="X"/>
    <x v="0"/>
    <s v="N/A"/>
    <m/>
    <m/>
    <m/>
    <m/>
  </r>
  <r>
    <s v="2.2.8"/>
    <s v="P2. Accountability overview"/>
    <s v="Reporting, oversight and enforcement (precept 2 - Accountability and transparency)"/>
    <x v="0"/>
    <x v="4"/>
    <s v="de facto"/>
    <m/>
    <s v="Do government officials with a role in the oversight of the oil, gas or mining sector disclose information about their financial interest in comercial entreprises? "/>
    <s v="Yes. All government officials with a role in the oversight of the oil, gas or mining sector disclose information about their financial interest in comercial entreprises."/>
    <s v="Partial. Some government officials with a role in the oversight of the oil, gas or mining sector disclose information about their financial interest in comercial entreprises."/>
    <m/>
    <s v="No. No government officials with a role in the oversight of the oil, gas or mining sector disclose information about their financial interest in comercial entreprises."/>
    <s v="Not applicable/Other. (Explain in 'comments' box.)"/>
    <m/>
    <n v="3"/>
    <m/>
    <m/>
    <x v="0"/>
    <s v="N/A"/>
    <m/>
    <m/>
    <m/>
    <m/>
  </r>
  <r>
    <s v="2.2.9"/>
    <s v="P2. Accountability overview"/>
    <s v="Reporting, oversight and enforcement (precept 2 - Accountability and transparency)"/>
    <x v="0"/>
    <x v="5"/>
    <s v="de facto"/>
    <m/>
    <s v="Is there an online data portal where natural resource sector information can be found in one place? "/>
    <s v="Yes. It is comprehensive, all data identified in questions below are also available on this portal."/>
    <m/>
    <s v="Yes, but limited or no availability of resource sector data"/>
    <s v="No such portal"/>
    <s v="Not applicable/Other. (Explain in &quot;comments&quot; box.)"/>
    <m/>
    <n v="1"/>
    <m/>
    <m/>
    <x v="0"/>
    <m/>
    <m/>
    <m/>
    <m/>
    <m/>
  </r>
  <r>
    <s v="2.2.10"/>
    <s v="P2. Accountability overview"/>
    <s v="Reporting, oversight and enforcement (precept 2 - Accountability and transparency)"/>
    <x v="0"/>
    <x v="5"/>
    <s v="de facto"/>
    <m/>
    <s v="Is the online data portal up to date?"/>
    <s v="Yes. Data is available with less than a year lag."/>
    <s v="1-2 year lag"/>
    <s v="More than 2-year-old data"/>
    <s v="No such portal"/>
    <s v="Not applicable/Other. (Explain in &quot;comments&quot; box.)"/>
    <m/>
    <n v="1"/>
    <m/>
    <m/>
    <x v="0"/>
    <m/>
    <m/>
    <m/>
    <m/>
    <m/>
  </r>
  <r>
    <s v="2.2.11"/>
    <s v="P2. Accountability overview"/>
    <s v="Reporting, oversight and enforcement (precept 2 - Accountability and transparency)"/>
    <x v="0"/>
    <x v="5"/>
    <s v="de facto"/>
    <m/>
    <s v="Does the online data portal meet open data standards? "/>
    <s v="Yes. Data is available through an API, has an open license, and is machine-readable."/>
    <s v="Data has either restricted access (limited download) or license. "/>
    <s v="Data has restrictive access and license."/>
    <s v="No such portal"/>
    <s v="Not applicable/Other. (Explain in &quot;comments&quot; box.)"/>
    <s v="Open data license definitionb: http://opendatatoolkit.worldbank.org/en/essentials.html_x000a_Machine-readable formats are: .json, .xlsx, .xls, .xlrd, .csv, .tsv and .xml."/>
    <n v="1"/>
    <m/>
    <m/>
    <x v="0"/>
    <m/>
    <m/>
    <m/>
    <m/>
    <m/>
  </r>
  <r>
    <s v="2.2.12"/>
    <s v="P2. Accountability overview"/>
    <s v="Reporting, oversight and enforcement (precept 2 - Accountability and transparency)"/>
    <x v="0"/>
    <x v="6"/>
    <s v="de facto"/>
    <m/>
    <s v="If the country has published an EITI report, does it cover all topics in the new standard?"/>
    <s v="Covers all topics relevant within country context "/>
    <m/>
    <s v="Only includes resource revenue reconciliation"/>
    <s v="The country has not published an EITI report."/>
    <s v="Not applicable/Other. (Explain in &quot;comments&quot; box.)"/>
    <s v="Record link to document. "/>
    <n v="1"/>
    <m/>
    <m/>
    <x v="0"/>
    <m/>
    <m/>
    <m/>
    <m/>
    <m/>
  </r>
  <r>
    <s v="2.2.13"/>
    <s v="P2. Accountability overview"/>
    <s v="Reporting, oversight and enforcement (precept 2 - Accountability and transparency)"/>
    <x v="0"/>
    <x v="6"/>
    <s v="de facto"/>
    <m/>
    <s v="If the country has published an EITI report, does it include project-level reporting?"/>
    <s v="Project-level information available."/>
    <m/>
    <s v="No project-level reporting"/>
    <s v="The country has not published an EITI report."/>
    <s v="Not applicable/Other. (Explain in &quot;comments&quot; box.)"/>
    <m/>
    <n v="1"/>
    <m/>
    <m/>
    <x v="0"/>
    <m/>
    <m/>
    <m/>
    <m/>
    <m/>
  </r>
  <r>
    <s v="2.2.14"/>
    <s v="P2. Accountability overview"/>
    <s v="Reporting, oversight and enforcement (precept 2 - Accountability and transparency)"/>
    <x v="0"/>
    <x v="6"/>
    <s v="de facto"/>
    <m/>
    <s v="If the country has published an EITI report, is it available within a reasonable amount of time?"/>
    <s v="Yes, within a year of completed financial year"/>
    <m/>
    <s v="More than 2 year lag"/>
    <s v="The country has not published an EITI report."/>
    <s v="Not applicable/Other. (Explain in &quot;comments&quot; box.)"/>
    <m/>
    <n v="1"/>
    <m/>
    <m/>
    <x v="0"/>
    <m/>
    <m/>
    <m/>
    <m/>
    <m/>
  </r>
  <r>
    <s v="2.2.15"/>
    <s v="P2. Accountability overview"/>
    <s v="Reporting, oversight and enforcement (precept 2 - Accountability and transparency)"/>
    <x v="0"/>
    <x v="6"/>
    <s v="de facto"/>
    <m/>
    <s v="If the country has published an EITI report, is it available in machine-readable format?"/>
    <s v="Yes. It is available to download in Excel and under open data license. Report and data files are coded or tagged."/>
    <s v="Excel file is available alongside PDF."/>
    <s v="No, PDF"/>
    <s v="The country has not published an EITI report."/>
    <s v="Not applicable/Other. (Explain in &quot;comments&quot; box.)"/>
    <s v="Machine-readable formats are: .json, .xlsx, .xls, .xlrd, .csv, .tsv and .xml."/>
    <n v="1"/>
    <m/>
    <s v="X"/>
    <x v="0"/>
    <s v="5.3b Electronic data files are produced along with the report"/>
    <m/>
    <m/>
    <m/>
    <m/>
  </r>
  <r>
    <s v="2.2.16"/>
    <s v="P2. Accountability overview"/>
    <m/>
    <x v="0"/>
    <x v="6"/>
    <s v="de facto"/>
    <m/>
    <s v="Does the country's EITI work plan include objectives that reflect national priorities for the extractive industries?"/>
    <s v="The country's EITI work plan includes objectives that seek to address national governance challenges in the extractive sector, and the objectives identified reflect national policy priorities in the extractive sector and/or align with the main governance challenges identified in the responses to this questionnaire."/>
    <s v="The country's EITI work plan includes objectives that seek to address national governance challenges in the extractive sector, but the objectives identified  do not reflect national policy priorities in the extractive sector and/or do not align with the main governance challenges identified in the responses to this questionnaire."/>
    <s v="The country's EITI work plan does not include objectives that seek to address national governance challenges in the extractive sector, but instead focuses only on EITI implementation itself (e.g. hiring consultants, producing/ disseminating EITI reports, multi-stakeholder group operations)."/>
    <s v="The country does not have an EITI work plan or the EITI work plan is more than one year out of date."/>
    <s v="Not applicable. (This would only be for countries that do not participate in EITI.)"/>
    <m/>
    <n v="1"/>
    <m/>
    <m/>
    <x v="0"/>
    <m/>
    <m/>
    <m/>
    <m/>
    <m/>
  </r>
  <r>
    <s v="2.2.17"/>
    <s v="P2. Accountability overview"/>
    <m/>
    <x v="0"/>
    <x v="6"/>
    <s v="de facto"/>
    <m/>
    <s v="Does the country's EITI reporting include information that is relevant to analyzing the key governance challenges in the extractive sector?"/>
    <s v="The country's most recent EITI reporting includes information that is relevant to analyzing most of the main governance challenges identified in the responses to this questionnaire."/>
    <s v="The country's most recent EITI reporting includes information that is relevant to analyzing some of the main governance challenges identified in the responses to this questionnaire."/>
    <s v="The country's most recent EITI reporting includes information that is relevant to analyzing only one or two of the main governance challenges identified in the responses to this questionnaire."/>
    <s v="The country's most recent EITI reporting does not include information that is relevant to analyzing any of the main governance challenges identified in the responses to this questionnaire."/>
    <s v="Not applicable. (This would only be EITI candidate countries whose first EITI report is not yet due or for countries that do not participate in EITI.)"/>
    <m/>
    <n v="1"/>
    <m/>
    <m/>
    <x v="0"/>
    <m/>
    <m/>
    <m/>
    <m/>
    <m/>
  </r>
  <r>
    <s v="3.3.18"/>
    <s v="P3. Exploration and licenses"/>
    <m/>
    <x v="2"/>
    <x v="7"/>
    <s v="De jure"/>
    <m/>
    <s v="Is there a due process to appeal licensing decisions?"/>
    <m/>
    <m/>
    <m/>
    <m/>
    <m/>
    <m/>
    <n v="3"/>
    <m/>
    <s v="X"/>
    <x v="0"/>
    <m/>
    <m/>
    <m/>
    <m/>
    <m/>
  </r>
  <r>
    <s v="1.3.19"/>
    <s v="P3. Exploration and licenses"/>
    <s v="3.1 Geological Information. Does government manage geological information in a way that enhances competition, improves its negotiating position and manages the resource?"/>
    <x v="1"/>
    <x v="8"/>
    <s v="De jure"/>
    <m/>
    <s v="Has this country adopted a rule or legislation that requires companies to share geodata with the government?"/>
    <s v="Yes. During exploration a requirement for companies to report quantitative operational information (number of workers employed, metres trenched or drilled, samples taken, etc.) regularly (quarterly, for instance) and for this to be confirmed by external audits annually. Then to release technical information (analytical values, geological/geophysical/geochemical maps, estimated resources, etc.) when an exploration program is terminated, or when application is made to convert part of the license to a mining lease. During mining, regular technical reports should also be made, so as to help determine production levels and taxes due, etc."/>
    <s v="Partial. Rules exist but do not cover all requirements listed in criteria A."/>
    <m/>
    <s v="No. The country does not have a rule requiring sharing of geo data."/>
    <s v="Not applicable/Other. (Explain in &quot;comments&quot; box.)"/>
    <s v="Evidence: Regulations and guidelines from GSD/MCO/Ministry. _x000a__x000a_Best practice: During exploration would be a requirement for companies to report quantitative operational information (number of workers employed, metres trenched or drilled, samples taken, etc.) regularly (quarterly, for instance) and for this to be confirmed by external audits annually. Then to release technical information (analytical values, geological/geophysical/geochemical maps, estimated resources, etc.) when an exploration program is terminated, or when application is made to convert part of the license to a mining lease. During mining, regular technical reports should also be made, so as to help determine production levels and taxes due, etc."/>
    <n v="1"/>
    <m/>
    <m/>
    <x v="0"/>
    <m/>
    <s v="MGA"/>
    <m/>
    <m/>
    <s v="Would any country receive a Yes here? Seems like too high and too specific bar to hold countries too. How common is this practice? Equally applicable to petroleum and mining? Can we drill down to the essence of what you're getting at here? "/>
  </r>
  <r>
    <s v="1.3.20"/>
    <s v="P3. Exploration and licenses"/>
    <s v="3.4 Development Plans. Does the government ensure that development plans are consistent with the local and national priorities?"/>
    <x v="1"/>
    <x v="9"/>
    <s v="De jure"/>
    <m/>
    <s v="Are the rules determining the submission and evaluation of development plans clear and comprehensive?"/>
    <s v="Yes. Rules or procedure documents are clear and provide a comprehensive guidance on how to submit development plans how the process by which the government agencies evaluate the plan."/>
    <s v="Rules or procedure documents give only vague guidance for companies."/>
    <m/>
    <s v="No. There are not rules or procedures available."/>
    <s v="Not applicable/Other. (Explain in &quot;comments&quot; box.)"/>
    <m/>
    <n v="1"/>
    <m/>
    <m/>
    <x v="0"/>
    <m/>
    <m/>
    <m/>
    <m/>
    <s v="interested to hear from Patrick how standard these typically are, or do they more often apper in the contract"/>
  </r>
  <r>
    <s v="3.3.21"/>
    <s v="P3. Exploration and licenses"/>
    <s v="3.4 Development Plans. Does the government ensure that development plans are consistent with the local and national priorities?"/>
    <x v="2"/>
    <x v="10"/>
    <s v="de facto"/>
    <m/>
    <s v="Does the government evaluate development plans in a timely and comprehensive manner?"/>
    <s v="Yes. All government agencies required to evaluate each development plan do so with sufficient review of each plan and within the deadline stated in rules determining evaluation of the plan (or contract)"/>
    <s v="Partial. Some agencies evaluate the plans but not all required agencies, some evaluations are late or not undertaken correctly."/>
    <m/>
    <s v="No. Development plans are signed off by agencies without any proper effort to evaluate their contents."/>
    <s v="Not applicable/Other. (Explain in &quot;comments&quot; box.)"/>
    <m/>
    <n v="1"/>
    <m/>
    <m/>
    <x v="0"/>
    <m/>
    <m/>
    <m/>
    <m/>
    <m/>
  </r>
  <r>
    <s v="1.3.22"/>
    <s v="P3. Exploration and licenses"/>
    <s v="3.3 Choosing companies. Does the government allocate rights to the most financially and technically competent companies available?"/>
    <x v="1"/>
    <x v="11"/>
    <s v="De jure"/>
    <m/>
    <s v="Does the licensing process specify minimum pre-defined evaluation criteria for all qualified companies? "/>
    <s v="Yes. Licensing rules specify minimum pre-defined criteria for qualification of companies, and the process by which companies must meet these criteria before being eligible for a license."/>
    <m/>
    <m/>
    <s v="No. The licensing process or other laws limits participation of qualified companies based on discretionary rules."/>
    <s v="Not applicable/Other. (Explain in 'comments' box.)"/>
    <m/>
    <n v="2"/>
    <s v="Is the licensing process intended to be open and competitive to all qualified companies? "/>
    <m/>
    <x v="0"/>
    <s v="3.10a - Report includes a description of the process for transferring or awarding licenses, including:The technical and financial criteria usedInformation about the recipient(s) of the license, including consortium members where applicableAny non-trivial deviations from_x000a_the applicable legal and regulatory framework governing license transfers and awards"/>
    <s v="RGI"/>
    <m/>
    <m/>
    <s v="Question seems ok but several concerns with the answers. Has to be specified in law to get a Yes? Often criteria are in bid round regs, which seems ok. Are onerous explusion laws really a problem? Seems like discretionary awards to unqualified companies is really the more common bad practice. Answers require editing -- several double negatives and inconsistencies"/>
  </r>
  <r>
    <s v="1.3.23"/>
    <s v="P3. Exploration and licenses"/>
    <s v="3.3 Choosing companies. Does the government allocate rights to the most financially and technically competent companies available?"/>
    <x v="1"/>
    <x v="11"/>
    <s v="De jure"/>
    <m/>
    <s v="Does the licensing process or legislation impose limits to the discretionary powers of the authority in charge of awarding licenses or contracts?"/>
    <s v="The authority in charge of awarding licenses cannot deviate from key principles established by legislation."/>
    <s v="The authority in charge of awarding licenses follows key principles established by legislation, standard agreements or auction rounds but it can negotiate departures from these principles within reasonable margins."/>
    <s v="The authority in charge of awarding licenses follows key principles established by legislation, standard agreements or auction rounds but it is widely considered that this is the beginning of negotiations with resource companies and final agreements depend on further negotiations."/>
    <s v="The authority in charge of awarding licenses has no limits to what it can offer in negotiations of licenses or contracts."/>
    <s v="Not applicable/Other. (Explain in 'comments' box.)"/>
    <m/>
    <n v="3"/>
    <m/>
    <m/>
    <x v="0"/>
    <s v="N/A"/>
    <s v="RGI"/>
    <m/>
    <m/>
    <m/>
  </r>
  <r>
    <s v="2.3.24"/>
    <s v="P3. Exploration and licenses"/>
    <s v="3.3 Choosing companies. Does the government allocate rights to the most financially and technically competent companies available?"/>
    <x v="0"/>
    <x v="12"/>
    <s v="de facto"/>
    <m/>
    <s v="Does the government publically disclose sufficient information on the licensing process before license allocation? "/>
    <s v="The licensing process is specified by legislation or by the government in advance of bids for licenses or contracts. Information on the licensing process includes the contract terms for licenses (duration, royalties, tax obligations), as well as the geographic scope of the blocks and a complete description of the procedure for awarding a license is provided (including bidder qualification procedures and auction rules in case of auction rounds or rules for contacting the licensing authority in case of a negotiated process)."/>
    <s v="The licensing process is specified by legislation or by the government, but some essential information (described in full in Answer A) is missing (please explain) and/or information is not available in advance of bid for licenses or contracts."/>
    <s v="The licensing process is specified by legislation or by the government, but only scant information is available."/>
    <s v="There is no information about the licensing process before the bid for licenses or contracts."/>
    <s v="Not applicable/Other. (Explain in 'comments' box.)"/>
    <m/>
    <n v="2"/>
    <s v="What information does the government publish on the licensing process before negotiations? (65)"/>
    <m/>
    <x v="0"/>
    <s v="EITI includes RGI - 3.10.a: Report includes a description of the process for transferring or awarding licenses, including: The technical and financial criteria used; Information about the recipient(s) of the license, including consortium members where applicable; Any non-trivial deviations from the applicable legal and regulatory framework governing license transfers and awards"/>
    <m/>
    <m/>
    <m/>
    <m/>
  </r>
  <r>
    <s v="2.3.25"/>
    <s v="P3. Exploration and licenses"/>
    <s v="3.3 Choosing companies. Does the government allocate rights to the most financially and technically competent companies available?"/>
    <x v="0"/>
    <x v="12"/>
    <s v="de facto"/>
    <m/>
    <s v="Does the government publish sufficient information on the licensing process after license allocation? "/>
    <s v="The government publishes extensive information after negotiations, including results from auction rounds such as bids received, winning bids and information on final contract awards and blocks licensed, as well as the actual terms after auction or negotiations (duration, royalties and tax obligations), or the main negotiated terms, winning bidding variables and/or production sharing rules. The licensing authority publishes reports with information about its activities to the public. And independent verification of the final awards is also published."/>
    <s v="The government publishes extensive information after negotiations, including results from auction rounds such as bids received, winning bids and information on final contract awards and blocks licensed, as well as the actual terms after auction or negotiations (duration, royalties and tax obligations), or the main negotiated terms, winning bidding variables and/or production sharing rules. The licensing authority publishes reports with information about its activities to the public."/>
    <s v="The government publishes some information on the licensing process after negotiations, but not the full complement described in criterion B."/>
    <s v="The government publishes no information about the licensing process after negotiations."/>
    <s v="Not applicable/Other. (Explain in 'comments' box.)"/>
    <s v="Does the government disclose information on the companies that passed the bid evaluation?_x000a_Record link to document. "/>
    <n v="2"/>
    <s v="What information does the government publish on the licensing process after negotiations? (66)"/>
    <m/>
    <x v="0"/>
    <s v="EITI includes RGI - 3.10.a: Report includes a description of the process for transferring or awarding licenses, including: The technical and financial criteria used; Information about the recipient(s) of the license, including consortium members where app_x000a_and 3.10b"/>
    <m/>
    <m/>
    <m/>
    <m/>
  </r>
  <r>
    <s v="2.3.26"/>
    <s v="P3. Exploration and licenses"/>
    <s v="3.3 Choosing companies. Does the government allocate rights to the most financially and technically competent companies available?"/>
    <x v="0"/>
    <x v="13"/>
    <s v="de facto"/>
    <m/>
    <s v="Does the official pubilcly-available register of licenses include data covering all licenses given to companies, and those licenses that are unassigned?"/>
    <s v="Yes. The full list of license ownership is available to the public"/>
    <s v="The government discloses some license ownership data but this is not comprehensive."/>
    <m/>
    <s v="No. License ownership information is not available."/>
    <s v="Not applicable/Other. (Explain in &quot;comments&quot; box.)"/>
    <s v="Check cadastre website."/>
    <n v="1"/>
    <m/>
    <m/>
    <x v="0"/>
    <s v="3.9b-3.9c"/>
    <m/>
    <m/>
    <m/>
    <m/>
  </r>
  <r>
    <s v="2.3.27"/>
    <s v="P3. Exploration and licenses"/>
    <s v="3.3 Choosing companies. Does the government allocate rights to the most financially and technically competent companies available?"/>
    <x v="0"/>
    <x v="13"/>
    <s v="de facto"/>
    <m/>
    <s v="Is the data on license ownership disaggregated to include geographical coordinates, license holder(s), date of application and award, duration and commodity type for each license?"/>
    <s v="Yes. It including geographical coordinates, license holder(s), date of application and award, duration and commodity type for each license."/>
    <s v="License owner(s) and coordinates are available but not further details."/>
    <s v="No. It is only lists license owners but not coordinates or additional details."/>
    <s v="No. License ownership information is not available."/>
    <s v="Not applicable/Other. (Explain in &quot;comments&quot; box.)"/>
    <m/>
    <n v="1"/>
    <m/>
    <m/>
    <x v="0"/>
    <s v="3.9b-3.9c"/>
    <m/>
    <m/>
    <m/>
    <m/>
  </r>
  <r>
    <s v="2.3.28"/>
    <s v="P3. Exploration and licenses"/>
    <s v="3.3 Choosing companies. Does the government allocate rights to the most financially and technically competent companies available?"/>
    <x v="0"/>
    <x v="13"/>
    <s v="de facto"/>
    <m/>
    <s v="Is the data on license ownership timely?"/>
    <s v="Yes. It is real-time information connected to a cadastre."/>
    <m/>
    <s v="No. There are multiple instances of out of date information."/>
    <s v="No. License ownership information is not available."/>
    <s v="Not applicable/Other. (Explain in &quot;comments&quot; box.)"/>
    <m/>
    <n v="1"/>
    <m/>
    <m/>
    <x v="0"/>
    <s v="3.9b-3.9c"/>
    <m/>
    <m/>
    <m/>
    <m/>
  </r>
  <r>
    <s v="2.3.29"/>
    <s v="P3. Exploration and licenses"/>
    <s v="3.3 Choosing companies. Does the government allocate rights to the most financially and technically competent companies available?"/>
    <x v="0"/>
    <x v="13"/>
    <s v="de facto"/>
    <m/>
    <s v="Is the data on license ownership machine-readable?"/>
    <s v="Yes. It can be downloaded into machine-readable files."/>
    <m/>
    <s v="No. It can`t be downloaded into machine-readable file."/>
    <s v="No. License ownership information is not available."/>
    <s v="Not applicable/Other. (Explain in &quot;comments&quot; box.)"/>
    <s v="Machine readable formats include: .csv, .xlsx, .xls."/>
    <n v="1"/>
    <m/>
    <m/>
    <x v="0"/>
    <s v="3.9b-3.9c"/>
    <m/>
    <m/>
    <m/>
    <m/>
  </r>
  <r>
    <s v="3.3.30"/>
    <s v="P3. Exploration and licenses"/>
    <s v="3.3 Choosing companies. Does the government allocate rights to the most financially and technically competent companies available?"/>
    <x v="2"/>
    <x v="7"/>
    <s v="De jure"/>
    <m/>
    <s v="Is the authority in charge of awarding licenses or contracts for mineral or hydrocarbon production independent from the state-owned enterprise (SOE) or other operating companies? "/>
    <s v="Yes. The authority to award licenses or contracts is placed in the ministry of the extractive sector or a technical agency, which is independent from the SOE or other operating companies."/>
    <s v="Partial"/>
    <s v=""/>
    <s v="No. The authority to award licenses or contracts is placed in a state-owned company that acts as operator, regulator and holder of government interests."/>
    <s v="Not applicable/Other. (Explain in &quot;comments&quot; box.)"/>
    <m/>
    <n v="1"/>
    <m/>
    <m/>
    <x v="0"/>
    <s v="N/A"/>
    <m/>
    <m/>
    <m/>
    <s v="AG: what if NOC doesn't play all the roles indicated in the answer?"/>
  </r>
  <r>
    <s v="1.3.31"/>
    <s v="P3. Exploration and licenses"/>
    <s v="3.3 Choosing companies. Does the government allocate rights to the most financially and technically competent companies available?"/>
    <x v="1"/>
    <x v="14"/>
    <s v="De jure"/>
    <m/>
    <s v="Are there guidelines for grievance, dispute and conflict resolution, including the establishments of the office of an Ombudsman (or equivalent)?"/>
    <s v="Yes. There are guidelines for grievance, dispute and conflict resolution, including the establishments of the office of an ombudsman (or equivalent)."/>
    <s v="Yes. There are guidelines for grievance, dispute and conflict resolution. However, they do not include the establishments of the office of an ombudsman (or equivalent)."/>
    <m/>
    <s v="No. There are no guidelines for grievance, dispute and conflict resolution."/>
    <s v="Not applicable/Other. (Explain in 'comments' box.)"/>
    <s v="define grievance &amp; meaning of due process_x000a__x000a_ML: we had issues last year when a country did not have an appeal process but which did not necessarily mean that there was political influence leading to changes in the licensing process - Amir would have suggestions."/>
    <n v="2"/>
    <s v="48: Are there guidelines for grievance, dispute and conflict resolution, including the establishments of the office of an Ombudsman (or equivalent)?_x000a__x000a_246: Is there a due process to appeal licensing decisions?"/>
    <s v="X"/>
    <x v="0"/>
    <s v="246: N/A"/>
    <m/>
    <m/>
    <m/>
    <m/>
  </r>
  <r>
    <s v="3.3.32"/>
    <s v="P3. Exploration and licenses"/>
    <s v="3.3 Choosing companies. Does the government allocate rights to the most financially and technically competent companies available?"/>
    <x v="2"/>
    <x v="7"/>
    <s v="de facto"/>
    <m/>
    <s v="Does the legislature play an active role in overseeing licensing in the oil, gas and mining sector? "/>
    <s v="The legislature receives regular reports on the award of contracts and licenses in the extractive sector, and parliamentarians actively oversee compliance with relevant legislation and regulation. There is an active parliamentary select committee or equivalent specialized body of legislators who regularly review the process of contracting and licensing. They have criticized the executive and sought correction when they identify misdeanors."/>
    <s v="The legislature receives regular reports on the award of contracts and licenses in the extractive sector, but there is no evidence that parliamentarians actively oversee compliance with relevant legislation and regulation, or have identified and sought action on misdemeanors."/>
    <s v="The legislature receives irregular and/or incomplete reports on award of contracts and licenses, which limits the oversight role of the legislative."/>
    <s v="The legislature does not receive information on the award of contracts and licenses in the extractive sector, which excludes the legislative of having an oversight role."/>
    <s v="Not applicable/Other. (Explain in 'comments' box.)"/>
    <m/>
    <n v="2"/>
    <s v="Is there a due process to appeal licensing decisions?"/>
    <m/>
    <x v="0"/>
    <s v="Related to 3.12b - Report includes the government’s policy on contract and license disclosure, including:Relevant legal provisionsActual disclosure practicesAny reforms that are planned or underwayIf applicable, an overview of the contracts and licenses that are publicly availableA reference or link to the location where contracts are published"/>
    <m/>
    <m/>
    <m/>
    <m/>
  </r>
  <r>
    <s v="3.3.33"/>
    <s v="P3. Exploration and licenses"/>
    <s v="3.3 Choosing companies. Does the government allocate rights to the most financially and technically competent companies available?"/>
    <x v="2"/>
    <x v="7"/>
    <s v="de facto"/>
    <s v="Needed"/>
    <s v="Has government consistently followed licensing legislation and procedures, including bidder qualification procedures and auction rules? "/>
    <m/>
    <s v="Yes. There have been no known cases in which the government was shown to have flouted licensing rules."/>
    <s v="Partial. There have been cases in which the government has not followed licensing procedures, but these cases have been identified and corrected."/>
    <s v="No. There have been cases in which the government has not followed procedures, and no attempt at correcting as occurred."/>
    <s v="Not applicable/Other. (Explain in &quot;comments&quot; box.)"/>
    <m/>
    <n v="1"/>
    <m/>
    <s v="X"/>
    <x v="0"/>
    <m/>
    <m/>
    <m/>
    <m/>
    <m/>
  </r>
  <r>
    <s v="3.3.34"/>
    <s v="P3. Exploration and licenses"/>
    <s v="3.3 Choosing companies. Does the government allocate rights to the most financially and technically competent companies available?"/>
    <x v="2"/>
    <x v="7"/>
    <s v="de facto"/>
    <s v="Needed"/>
    <s v="Are licenses revoked in the event of companies' non-compliance with legislation and regulation?"/>
    <m/>
    <s v="Yes. There have been cases when non-compliance has been identified and those companies that are proved to be in errors have had their licenses revoked."/>
    <s v="The possibility of non-compliance has been identified but the majority of cases have not successfully been concluded nor licenses revoked."/>
    <m/>
    <s v="Not applicable/Other.  (Explain in &quot;comments&quot; box.)"/>
    <s v="Choose criterion E if there have been no cases of non-compliance of license terms. Absence of cases implies either good performance by companies, or poor performance by regulators in investigating non-compliance. It is not easy to tell the difference, so neither a positive nor a negative score can be given. Hence their is also no criterion A."/>
    <n v="1"/>
    <m/>
    <s v="X"/>
    <x v="0"/>
    <m/>
    <m/>
    <m/>
    <m/>
    <m/>
  </r>
  <r>
    <s v="3.3.35"/>
    <s v="P3. Exploration and licenses"/>
    <s v="3.3 Choosing companies. Does the government allocate rights to the most financially and technically competent companies available?"/>
    <x v="2"/>
    <x v="7"/>
    <s v="de facto"/>
    <m/>
    <s v="If the licensing process specifies minimum pre-defined evaluation criteria for all qualified companies, does the licensing authority follow these?"/>
    <s v="Yes. criteria are followed in every licensing process, only license applicants that qualify according to these criteria have been allowed to submit bids or negotiate with the government."/>
    <s v="Partial. Criteria are usually but not wholly followed, licensing agency or another state body has demonstrated some discretion without clear and correct explanation."/>
    <m/>
    <s v="No. Criteria are rarely followed or not at all."/>
    <s v="Not applicable/Other. (Explain in &quot;comments&quot; box.)"/>
    <m/>
    <n v="1"/>
    <m/>
    <m/>
    <x v="0"/>
    <m/>
    <m/>
    <m/>
    <m/>
    <m/>
  </r>
  <r>
    <s v="3.3.36"/>
    <s v="P3. Exploration and licenses"/>
    <s v="3.3 Choosing companies. Does the government allocate rights to the most financially and technically competent companies available?"/>
    <x v="2"/>
    <x v="7"/>
    <s v="de facto"/>
    <m/>
    <s v="Are license allocation timeline rules followed in practice? "/>
    <m/>
    <s v="Yes"/>
    <s v="Partial "/>
    <s v="No"/>
    <s v="Not applicable/Other. (Explain in &quot;comments&quot; box.)"/>
    <m/>
    <n v="1"/>
    <m/>
    <m/>
    <x v="0"/>
    <m/>
    <m/>
    <m/>
    <m/>
    <m/>
  </r>
  <r>
    <s v="3.3.37"/>
    <s v="P3. Exploration and licenses"/>
    <s v="3.3 Choosing companies. Does the government allocate rights to the most financially and technically competent companies available?"/>
    <x v="2"/>
    <x v="7"/>
    <s v="De jure"/>
    <m/>
    <s v="Does an authority independent of the licensing authority and executive verify the allocation of licenses?"/>
    <s v="Partial. An independent authority is mandated to verify the allocation of licenses, and fulfilss this mandate for every lincense allocation."/>
    <m/>
    <s v="Partial. An independent authority is mandated to verify the allocation of licenses, but does not follow this mandate for every lincense allocation."/>
    <s v="No. No authority versifies the allocation of licenses."/>
    <s v="Not applicable/Other. (Explain in &quot;comments&quot; box.)"/>
    <s v="Independent authority migth inlcude the legislature or auditor general."/>
    <n v="1"/>
    <m/>
    <m/>
    <x v="0"/>
    <m/>
    <m/>
    <m/>
    <m/>
    <m/>
  </r>
  <r>
    <s v="1.4.38"/>
    <s v="P4. Fiscal terms and payments"/>
    <s v="4.1 Setting taxes. Has the government established fiscal terms that provide a suitable share of the risk and return of extraction projects?"/>
    <x v="1"/>
    <x v="15"/>
    <s v="De jure"/>
    <m/>
    <s v="Are all fiscal terms written in legislation or regulation, with the exception of a minimal number of bidding terms, and all terms publicly disclosed?  "/>
    <s v="Yes. The legal framework defines the fiscal regime for each natural resource sector and includes model contracts for production sharing or other contractual systems, limits the scope for deviation from the defined fiscal regime and requires disclosure of any deviations within the scope. A model contract is available that sets out the content of contracts with companies. Areas for bilateral negotiation or for terms used in bidding during licensing rounds are well defined in the model contract. Legislation, regulatory terms, contracts, appendices, letters or memorandums of understanding that clarify fiscal regulation or legislation are made publicly available."/>
    <s v="Partial. All fiscal terms are written in legislation or regulation. There are model contracts, but areas for bilateral negotiation or for terms used in bidding during licensing rounds are not defined. Letters or other such agreements run counter to legislation or regulation and are not disclosed."/>
    <s v="Partial. All fiscal terms are written in legislation or regulation. There are no model contracts, letters or other such agreements run counter to legislation or regulation and are not disclosed."/>
    <s v="No. Tax terms are not written in legislation only in bilateral contracts with companies. And these are not disclosed."/>
    <s v="Not applicable/Other. (Explain in &quot;comments&quot; box.)"/>
    <s v="Fiscal Terms includes both tax intruments, royalties and terms related to production or profit sharing arrangements."/>
    <n v="1"/>
    <m/>
    <m/>
    <x v="0"/>
    <s v="Related to 3.12b - Report includes the government’s policy on contract and license disclosure, including:Relevant legal provisionsActual disclosure practicesAny reforms that are planned or underwayIf applicable, an overview of the contracts and licenses that are publicly availableA reference or link to the location where contracts are published"/>
    <m/>
    <m/>
    <m/>
    <m/>
  </r>
  <r>
    <s v="1.4.39"/>
    <s v="P4. Fiscal terms and payments"/>
    <s v="4.2 Collecting taxes. Do authorities collect taxes and other payments owed to them?"/>
    <x v="1"/>
    <x v="16"/>
    <s v="De jure"/>
    <m/>
    <s v="Is there a rule that requires the disclosure of all payments between companies and governments?"/>
    <s v="Yes. Rules require public disclosure of company payments to government at a project by project level of disaggregation, and by tax type."/>
    <s v="Yes. Rules require public disclosure of company payments to government at a company level of disaggregation, not by tax type."/>
    <m/>
    <s v="No"/>
    <s v="Not applicable/Other. (Explain in &quot;comments&quot; box.)"/>
    <m/>
    <n v="1"/>
    <m/>
    <m/>
    <x v="0"/>
    <m/>
    <m/>
    <m/>
    <m/>
    <s v="Could add disaggregation to the scale of scores. Need to anticipate the US situation where it applies to foreign govts only. Which are we talking about here - payments to all govts or to the country's govt? "/>
  </r>
  <r>
    <s v="1.4.40"/>
    <s v="P4. Fiscal terms and payments"/>
    <s v="4.2 Collecting taxes. Do authorities collect taxes and other payments owed to them?"/>
    <x v="1"/>
    <x v="17"/>
    <s v="De jure"/>
    <m/>
    <s v="Does fiscal legislation or regulation include comprehensive provisions to treat transfer pricing and costs for tax purposes?"/>
    <s v="Yes. The fiscal code includes provisions such as &quot;thin capitilization measures&quot;, &quot;advanced pricing agreements&quot;, use of standardized prices to calculate sales. The fiscal code uses at least one of the OECD transfer pricing guidelines."/>
    <s v="Partial. The fiscal code includes some but not all provisions of thin capitilization measures&quot;, &quot;advanced pricing agreements&quot;, use of standardized prices to calculate sales."/>
    <m/>
    <s v="No. There is an absence of measures in the fiscal code."/>
    <s v="Not applicable/Other. (Explain in &quot;comments&quot; box.)"/>
    <m/>
    <n v="1"/>
    <m/>
    <m/>
    <x v="0"/>
    <s v="Total government revenues generated by the extractive industries in absolute terms and as a percentage of total government revenues, including:TaxesRoyaltiesBonuses FeesOther payments"/>
    <m/>
    <m/>
    <m/>
    <m/>
  </r>
  <r>
    <s v="3.4.41"/>
    <s v="P4. Fiscal terms and payments"/>
    <s v="4.1 Setting taxes. Has the government established fiscal terms that provide a suitable share of the risk and return of extraction projects?"/>
    <x v="2"/>
    <x v="18"/>
    <s v="de facto"/>
    <m/>
    <s v="Does the legislature actively review fiscal terms set in legislation, or review the regulatory powers of agencies that determine fiscal terms?"/>
    <s v="Yes. The legislature review contracts and bills for changes to fiscal terms in legislation in the extractive sector, and it actively oversees compliance with relevant rules. There is an active parliamentary select committee or equivalent specialized body of legislators who regularly review the process of fiscal/tax policy. They have criticized the executive and sought correction when they identify misdeanors."/>
    <s v="Partial. The legislature review contracts and bills for changes to fiscal terms in legislation in the extractive sector and parliamentarians actively oversee compliance with relevant rules. There is an active parliamentary select committee or equivalent specialized body of legislators who regularly review the process of fiscal/tax policy. They have not criticized the executive and sought correction when they identify misdeanors."/>
    <s v="Partial. The legislature reviews only few if any information on fiscal terms set with companies, although may have criticized the executive when misdemeanors are suspected."/>
    <s v="No. The legislature does not receive information on fiscal policy or play an oversight role."/>
    <s v="Not applicable/Other. (Explain in &quot;comments&quot; box.)"/>
    <m/>
    <n v="1"/>
    <m/>
    <s v="X"/>
    <x v="0"/>
    <m/>
    <m/>
    <m/>
    <m/>
    <m/>
  </r>
  <r>
    <s v="3.4.42"/>
    <s v="P4. Fiscal terms and payments"/>
    <s v="4.2 Collecting taxes. Do authorities collect taxes and other payments owed to them?"/>
    <x v="2"/>
    <x v="19"/>
    <s v="de facto"/>
    <m/>
    <s v="Are all payments from companies remitted to the national treasury (except for amounts legally retained by state-owned companies) in accordance with the relevant rules? "/>
    <s v="All resource revenues, even if collected by agencies different from the Ministry of Finance or tax agency, are identified and deposited to the national treasury as reflected in reports to the legislature. If the state-owned enterprise is funding using revenue retention, the amounts retained are publicly disclosed."/>
    <s v="Some resource revenues bypass the treasury (e.g., are kept in escrow accounts or in special funds), but all are identified and reported to the legislature."/>
    <s v="There are some discrepancies between the reported amounts paid by companies and that received by the treasury after accounting for legal revenue retention by SOEs. Some revenues bypass the treasury (e.g. are kept in escrow accounts or in special funds); moreover, not all are identified or reported to the legislature."/>
    <s v="Revenues bypass the treasury and there is no information identifying them or reports to the legislature to allow analysis of their amount or use."/>
    <s v="Not applicable/Other. (Explain in 'comments' box.)"/>
    <m/>
    <n v="2"/>
    <s v="Are all resource-related revenues, including those collected by state-owned companies, regulatory agencies, ministries, special funds or by the tax authority placed in the national treasury? (55)"/>
    <m/>
    <x v="0"/>
    <s v="Overlaps w/ 3.7.a: Information on how revenues that do not go to the budget are allocated (if applicable)"/>
    <m/>
    <m/>
    <m/>
    <m/>
  </r>
  <r>
    <s v="3.4.43"/>
    <s v="P4. Fiscal terms and payments"/>
    <s v="4.2 Collecting taxes. Do authorities collect taxes and other payments owed to them?"/>
    <x v="2"/>
    <x v="20"/>
    <s v="de facto"/>
    <m/>
    <s v="Are tax audits on extractive companies regularly conducted?"/>
    <s v="Yes. Field audits are regularly undertaken using a risk-based approach, and desk audits are undertaken for every taxpayer at least every two years."/>
    <m/>
    <s v="Partial. Field audits are rarely conducted, and desk audits are undertaken inconsistently."/>
    <s v="No field audits have been conducted."/>
    <s v="Not applicable/Other. (Explain in &quot;comments&quot; box.)"/>
    <m/>
    <n v="1"/>
    <m/>
    <m/>
    <x v="0"/>
    <m/>
    <m/>
    <m/>
    <m/>
    <m/>
  </r>
  <r>
    <s v="3.4.44"/>
    <s v="P4. Fiscal terms and payments"/>
    <s v="4.2 Collecting taxes. Do authorities collect taxes and other payments owed to them?"/>
    <x v="2"/>
    <x v="21"/>
    <s v="De jure"/>
    <m/>
    <s v="Are there regular audits scrutinizing the tax authority and other similar organizations receiving and remitting payments from resource companies?"/>
    <s v="Yes. A national audit office (or supreme audit institution) has authority and resources to review and conduct audits on the tax authority and other similar organizations "/>
    <m/>
    <s v="A national audit office has authority to review and conduct audits on  tax authority and other similar organizations,  but does not conduct such audits regularly nor comprehensively."/>
    <s v="No. There are no audits or reviews of the  tax authority and other similar organizations."/>
    <s v="Not applicable/Other. (Explain in 'comments' box.)"/>
    <m/>
    <n v="2"/>
    <s v="Is there independent external validation of internal controls of agencies in charge of receiving payments from resource companies with the objective of providing assurances of integrity of public funds and sound financial management?"/>
    <s v="X"/>
    <x v="0"/>
    <s v="Overlaps w/ Encouragement 3.8.b: A description of the country's budget and audit process"/>
    <m/>
    <m/>
    <m/>
    <m/>
  </r>
  <r>
    <s v="3.4.45"/>
    <s v="P4. Fiscal terms and payments"/>
    <s v="4.2 Collecting taxes. Do authorities collect taxes and other payments owed to them?"/>
    <x v="2"/>
    <x v="21"/>
    <s v="de facto"/>
    <m/>
    <s v="Does the national audit office (or similar independent organization) report regularly to the legislature on its findings, including an objective analysis of agencies in charge of administering fiscal payments, and are these reports published? "/>
    <s v="A national audit office (or similar independent organization) reports regularly to the legislature, providing objective analysis of the agencies in charge of managing resource revenue and these reports are published in a timely manner (i.e. within one year after the reporting date)."/>
    <s v="A national audit office (or similar independent organization) reports regularly to the legislature, providing objective analysis of the agencies in charge of managing resource revenue, but these reports are not published in a timely manner (more than a year after reporting date)."/>
    <s v="A national audit office (or similar independent organization) reports regularly to the legislature, including analysis of the agencies in charge of managing resource revenue, but these reports are not published."/>
    <s v="The national audit office (or similar independent organization) neither reports  regularly to the legislature nor publishes reports."/>
    <s v="Not applicable/Other. (Explain in 'comments' box.)"/>
    <m/>
    <n v="3"/>
    <m/>
    <m/>
    <x v="0"/>
    <s v="N/A"/>
    <m/>
    <m/>
    <s v="Criteria look de jure, while question looks de facto"/>
    <m/>
  </r>
  <r>
    <s v="2.4.47"/>
    <s v="P4. Fiscal terms and payments"/>
    <s v="4.2 Collecting taxes. Do authorities collect taxes and other payments owed to them?"/>
    <x v="0"/>
    <x v="22"/>
    <s v="de facto"/>
    <m/>
    <s v="Are data on company payments to government disclosed to the public comprehensive?"/>
    <s v="Yes. The value of the tax base, tax payables, company payments to government authorities, units of production, and realized price are all disclosed, for all payment types."/>
    <s v="Partial. Multiple aspects of tax base, tax payables, payments, production, realized price are disclosed but not  Some but not all payment types are disclosed."/>
    <s v="No. Only actual resource tax payment is disclosed."/>
    <s v="Resource tax payment data not available."/>
    <s v="Not applicable/Other. (Explain in &quot;comments&quot; box.)"/>
    <s v="Fiscal payments include, but are not limited to: Corporate income tax, Royalties, Bonuses, Government share of production entitlement, Fees._x000a_Record link to document. Record if disclosed in EITI report."/>
    <n v="1"/>
    <m/>
    <s v="X"/>
    <x v="0"/>
    <s v="related to 3.4b (does not include &quot;as a percentage of total government revenues&quot;)  - Total government revenues generated by the extractive industries in absolute terms and as a percentage of total government revenues, including:TaxesRoyaltiesBonuses FeesOther payments; and 4 - The report contains all material government receipts and extractive company payments"/>
    <s v="Uses pillar IV"/>
    <m/>
    <m/>
    <s v="Just taxes, or other payments included here (royalties, prod share, dividends, fees…). From looking through the questions, it seems like this is all revenue streams, and in such case there needs to be questions that account for different disclosure practices across them.  Also need to make clear this is a disclosure, not the data the govt has on hand"/>
  </r>
  <r>
    <s v="2.4.48"/>
    <s v="P4. Fiscal terms and payments"/>
    <s v="4.2 Collecting taxes. Do authorities collect taxes and other payments owed to them?"/>
    <x v="0"/>
    <x v="22"/>
    <s v="de facto"/>
    <m/>
    <s v="Is tax payment data disaggregated at the level of payments from each project and payment type?"/>
    <s v="Yes. Data is available by project as well as by revenue type: production entitlements, profit taxes, other taxes, royalties, bonuses, fees and other payments."/>
    <s v="Data is broken down by revenue type (production entitlements, profit taxes, other taxes, royalties, bonuses, fees and other payments, but not by project."/>
    <s v="No breakdown."/>
    <s v="Resource tax payment data are not available."/>
    <s v="Not applicable/Other. (Explain in &quot;comments&quot; box.)"/>
    <s v="Record link to document. Record if disclosed in EITI report."/>
    <n v="1"/>
    <m/>
    <s v="X"/>
    <x v="0"/>
    <s v="related to 3.4b (does not include &quot;as a percentage of total government revenues&quot;)  - Total government revenues generated by the extractive industries in absolute terms and as a percentage of total government revenues, including:TaxesRoyaltiesBonuses FeesOther payments; and 4 - The report contains all material government receipts and extractive company payments"/>
    <m/>
    <m/>
    <m/>
    <m/>
  </r>
  <r>
    <s v="2.4.49"/>
    <s v="P4. Fiscal terms and payments"/>
    <s v="4.2 Collecting taxes. Do authorities collect taxes and other payments owed to them?"/>
    <x v="0"/>
    <x v="22"/>
    <s v="de facto"/>
    <m/>
    <s v="Is tax payment data disclosed on a regular and up to date basis?"/>
    <s v="Yes. For corporate income tax and other profit based taxes (such as variable profit taxes), disclosure is within a half a year from the end of fiscal year/period. Royalty payments are disclosed on a monthly basis, within two months of the end of the payment period. The history of payments is available and no applicable periods are missing."/>
    <s v="Yes. For corporate income tax and other profit based taxes (such as variable profit taxes) disclosure is within a half a year from the end of fiscal year/period. Royalty payments are disclosed on a monthly basis, within two months of the end of the payment period. The history of payments is not available."/>
    <s v="Partial. Payments data are disclosed more than 2 years after the end of fiscal year."/>
    <s v="Resource tax payment data are not available."/>
    <s v="Not applicable/Other. (Explain in &quot;comments&quot; box.)"/>
    <s v="Record link to document. Record if disclosed in EITI report."/>
    <n v="1"/>
    <m/>
    <m/>
    <x v="0"/>
    <s v="related to 3.4b (does not include &quot;as a percentage of total government revenues&quot;)  - Total government revenues generated by the extractive industries in absolute terms and as a percentage of total government revenues, including:TaxesRoyaltiesBonuses FeesOther payments; and 4 - The report contains all material government receipts and extractive company payments"/>
    <m/>
    <m/>
    <m/>
    <m/>
  </r>
  <r>
    <s v="2.4.50"/>
    <s v="P4. Fiscal terms and payments"/>
    <s v="4.2 Collecting taxes. Do authorities collect taxes and other payments owed to them?"/>
    <x v="0"/>
    <x v="22"/>
    <s v="de facto"/>
    <m/>
    <s v="Is tax payment data machine-readable?"/>
    <s v="Yes"/>
    <m/>
    <m/>
    <s v="No"/>
    <s v="Not applicable/Other. Resource tax payment data are not available. (Explain in &quot;comments&quot; box.)"/>
    <s v="Machine-readable formats are: .json, .xlsx, .xls, .xlrd, .csv, .tsv and .xml."/>
    <n v="1"/>
    <m/>
    <m/>
    <x v="0"/>
    <s v="related to 3.4b (does not include &quot;as a percentage of total government revenues&quot;)  - Total government revenues generated by the extractive industries in absolute terms and as a percentage of total government revenues, including:TaxesRoyaltiesBonuses FeesOther payments; and 4 - The report contains all material government receipts and extractive company payments"/>
    <m/>
    <m/>
    <m/>
    <m/>
  </r>
  <r>
    <s v="3.5.51"/>
    <s v="P5. Local social and environmental impacts"/>
    <s v="5.1 Risk identification. Does government work with local communities to identify the environmental social risks associated with extraction?"/>
    <x v="2"/>
    <x v="23"/>
    <s v="de facto"/>
    <m/>
    <s v="Does the government consult with local communities prior to the award of any mineral rights or project implementation? "/>
    <s v="Yes. Government consults with local communities prior to the award of any mineral right or project implementation."/>
    <s v="Partial"/>
    <m/>
    <s v="No. There is no consultation process with local communities prior to  the award of any  mineral rights or project implementation."/>
    <s v="Not applicable/Other. (Explain in &quot;comments&quot; box.)"/>
    <m/>
    <n v="1"/>
    <m/>
    <m/>
    <x v="0"/>
    <m/>
    <m/>
    <m/>
    <m/>
    <s v="does question match the indicator?"/>
  </r>
  <r>
    <s v="3.5.52"/>
    <s v="P5. Local social and environmental impacts"/>
    <s v="5.1 Risk identification. Does government work with local communities to identify the environmental social risks associated with extraction?"/>
    <x v="2"/>
    <x v="23"/>
    <s v="de facto"/>
    <m/>
    <s v="Does the government conduct monitoring of companies in relation to environmental and social impacts? "/>
    <s v="Yes. The government conducts monitoring of companies in relation to environmental and social impacts on all companies, and at least once a year."/>
    <s v="Partial. The government conducts monitoring of companies in relation to environmental and social impacts on more than half of companies, and at least once a year."/>
    <s v="Partial. The government conducts monitoring of companies in relation to environmental and social impacts on less than half of companies, but not on a annualk basis."/>
    <s v="No. The government does not conduct monitoring of companies in relation to environmental and social impacts. "/>
    <s v="Not applicable/Other. (Explain in &quot;comments&quot; box.)"/>
    <m/>
    <n v="1"/>
    <m/>
    <m/>
    <x v="0"/>
    <m/>
    <m/>
    <m/>
    <m/>
    <m/>
  </r>
  <r>
    <s v="1.5.53"/>
    <s v="P5. Local social and environmental impacts"/>
    <s v="5.1 Risk identification. Does government work with local communities to identify the environmental social risks associated with extraction?"/>
    <x v="1"/>
    <x v="23"/>
    <s v="De jure"/>
    <m/>
    <s v="Does legislation require that mining, gas and oil development projects prepare an environmental impact assessment prior to the award of any mineral rights or project implementation? "/>
    <s v="Yes. Legislation requires elaboration of an environmental impact assessment prior to the award of any mineral rights or project implementation."/>
    <m/>
    <m/>
    <s v="No. Legislation does not require preparation of an environmental impact assessment for mining, gas and oil projects."/>
    <s v="Not applicable/Other. (Explain in 'comments' box.)"/>
    <m/>
    <n v="3"/>
    <m/>
    <m/>
    <x v="0"/>
    <s v="N/A"/>
    <m/>
    <m/>
    <m/>
    <m/>
  </r>
  <r>
    <s v="1.5.54"/>
    <s v="P5. Local social and environmental impacts"/>
    <s v="5.4 Artisinal and Small Scale Mining. Does the government manage the Artisanal and Small Scale Mining Sector in a way that is compatable with both national and local and national priorities?"/>
    <x v="1"/>
    <x v="24"/>
    <s v="De jure"/>
    <m/>
    <s v="Does legislation include provisions that recognize and govern artisanal and small scale mining?"/>
    <s v="Yes"/>
    <s v="Partial"/>
    <m/>
    <s v="No"/>
    <s v="Not applicable/Other. (Explain in &quot;comments&quot; box.)"/>
    <m/>
    <n v="1"/>
    <m/>
    <m/>
    <x v="0"/>
    <m/>
    <m/>
    <m/>
    <m/>
    <m/>
  </r>
  <r>
    <s v="3.5.55"/>
    <s v="P5. Local social and environmental impacts"/>
    <s v="5.1 Risk identification. Does government work with local communities to identify the environmental social risks associated with extraction?"/>
    <x v="2"/>
    <x v="23"/>
    <s v="de facto"/>
    <m/>
    <s v="If an ESIA has shown that exploration or production would cause significant harm to environment or communities has the government ensured operations have ceased or not started, until such time as the environmental/social risks have been mitigated?"/>
    <s v="Yes. Where ESIA has shown that exploration or production would cause significant harm to environment or communities there government has ensured that operations have not gone ahead, or ceased when the project has already started."/>
    <s v="Yes. Where ESIA has shown that exploration or production would cause significant harm to environment or communities there have been some cases or limited evidence of delays or stoppagees, but no clear if systematically applied"/>
    <m/>
    <s v="No. There have been instances where an ESIA has shown significant risks of damage, but the project has gone ahead regardless."/>
    <s v="Not applicable/Other. (Explain in &quot;comments&quot; box.)"/>
    <m/>
    <n v="1"/>
    <m/>
    <m/>
    <x v="0"/>
    <m/>
    <m/>
    <m/>
    <m/>
    <m/>
  </r>
  <r>
    <s v="3.5.56"/>
    <s v="P5. Local social and environmental impacts"/>
    <s v="5.1 Risk identification. Does government work with local communities to identify the environmental social risks associated with extraction?"/>
    <x v="2"/>
    <x v="23"/>
    <s v="de facto"/>
    <m/>
    <s v="Are  penalties for non-compliance with ESIAs (i.e., fines, suspension, and revocation for egregious violations) levied in practice?"/>
    <s v="Yes"/>
    <s v="Partial"/>
    <m/>
    <s v="No"/>
    <s v="Not applicable/Other. (Explain in &quot;comments&quot; box.)"/>
    <m/>
    <n v="1"/>
    <m/>
    <m/>
    <x v="0"/>
    <m/>
    <m/>
    <m/>
    <m/>
    <m/>
  </r>
  <r>
    <s v="1.5.57"/>
    <s v="P5. Local social and environmental impacts"/>
    <s v="5.1 Risk identification. Does government work with local communities to identify the environmental social risks associated with extraction?"/>
    <x v="1"/>
    <x v="25"/>
    <s v="De jure"/>
    <m/>
    <s v="Are there clear penalties for non-compliance with environmental regulations with respect to exploration and extraction operations? "/>
    <s v="Yes"/>
    <s v="Partial"/>
    <m/>
    <s v="No"/>
    <s v="Not applicable/Other. (Explain in &quot;comments&quot; box.)"/>
    <s v="(i.e fines, suspension, and revocation for egregious violations)"/>
    <n v="1"/>
    <m/>
    <m/>
    <x v="0"/>
    <m/>
    <m/>
    <m/>
    <m/>
    <m/>
  </r>
  <r>
    <s v="1.5.58"/>
    <s v="P5. Local social and environmental impacts"/>
    <s v="5.1 Risk identification. Does government work with local communities to identify the environmental social risks associated with extraction?"/>
    <x v="1"/>
    <x v="25"/>
    <s v="De jure"/>
    <m/>
    <s v="If the country has officially recognsied Indigenous People, has this country adopted a rule or legislation regarding free, prior, and informed consent of Indigenous People with respect to allowing development and extraction? "/>
    <s v="Yes"/>
    <s v="Partial"/>
    <m/>
    <s v="No"/>
    <s v="There are no officially recognised Indigenous People, or other not applicable/Other. (Explain in &quot;comments&quot; box.)"/>
    <m/>
    <n v="1"/>
    <m/>
    <m/>
    <x v="0"/>
    <m/>
    <m/>
    <m/>
    <m/>
    <m/>
  </r>
  <r>
    <s v="1.5.60"/>
    <s v="P5. Local social and environmental impacts"/>
    <s v="5.3 Compensation and benefits. Does government provide reasonable compensation and/or participation in national benefits communities where the costs of extraction cannot be eliminated?"/>
    <x v="1"/>
    <x v="26"/>
    <s v="De jure"/>
    <m/>
    <s v="Does legislation provide clear guidance on rehabilitation and closure including the responsibility of government agencies and companies?"/>
    <s v="Yes. Legislation provides clear guidance on who has the legal responsibility for closure, including if extraction rights are passed to new companies"/>
    <s v="Legislation provides clear guidance on who has the legal responsibility for closure, but does not specifically mention cases when  extraction rights are passed to new companies. "/>
    <m/>
    <s v="Legislation does not provide clear guidance on who has the legal responsibility for closure, particularly if extraction rights are passed to new companies"/>
    <s v="Not applicable/Other. (Explain in &quot;comments&quot; box.)"/>
    <s v="Particularly who has the legal responsibility for closure, particularly if extraction rights are passed to new companies? ("/>
    <n v="1"/>
    <m/>
    <m/>
    <x v="0"/>
    <m/>
    <m/>
    <m/>
    <m/>
    <m/>
  </r>
  <r>
    <s v="1.5.61"/>
    <s v="P5. Local social and environmental impacts"/>
    <s v="5.3 Compensation and benefits. Does government provide reasonable compensation and/or participation in national benefits communities where the costs of extraction cannot be eliminated?"/>
    <x v="1"/>
    <x v="26"/>
    <s v="De jure"/>
    <m/>
    <s v="Is there an established procedure for the payment of compensation to or resettlement of landowners (and/or users) when exploration and mining activities interfere with farming or similar activities? "/>
    <s v="Yes. There is an established procedure for the payment of compensation to landowners (and/or users) when exploration and mining activities interfere with farming or similar activities. And the procedures are in line with IFC guidelines."/>
    <s v="Yes. There is an established procedure for the payment of compensation to landowners (and/or users) when exploration and mining activities interfere with farming or similar activities. But not in line with IFC guidelines."/>
    <m/>
    <s v="No. There is no established procedure for the payment of compensation to landowners (and/or users) when exploration and mining activities interfere with farming or similar activities."/>
    <s v="Not applicable/Other. (Explain in &quot;comments&quot; box.)"/>
    <m/>
    <n v="1"/>
    <m/>
    <m/>
    <x v="0"/>
    <m/>
    <m/>
    <m/>
    <m/>
    <m/>
  </r>
  <r>
    <s v="1.5.62"/>
    <s v="P5. Local social and environmental impacts"/>
    <s v="5.3 Compensation and benefits. Does government provide reasonable compensation and/or participation in national benefits communities where the costs of extraction cannot be eliminated?"/>
    <x v="1"/>
    <x v="26"/>
    <s v="De jure"/>
    <m/>
    <s v="Are compensation and resettlement procedure in line with IFC guidelines?"/>
    <s v="Yes"/>
    <s v="Partial"/>
    <m/>
    <s v="No"/>
    <s v="Not applicable/Other. (Explain in &quot;comments&quot; box.)"/>
    <m/>
    <n v="1"/>
    <m/>
    <m/>
    <x v="0"/>
    <m/>
    <m/>
    <m/>
    <m/>
    <m/>
  </r>
  <r>
    <s v="2.5.63"/>
    <s v="P5. Local social and environmental impacts"/>
    <s v="5.1 Risk identification. Does government work with local communities to identify the environmental social risks associated with extraction?"/>
    <x v="0"/>
    <x v="23"/>
    <s v="de facto"/>
    <m/>
    <s v="Are environmental and social impact assessments for oil, gas and mining projects published by the authority in charge of regulating the sector prior to the award of any mineral rights or project implementation, with ongoing publication of assessments of impacts over the course of the project life cycle? "/>
    <s v="Yes. Environmental and social impact assessments for oil, gas and mining projects are made available for stakeholder review prior to the award of any mineral rights or project implementation and are published by the relevant authority."/>
    <s v="Yes. Environmental and social impact assessments for oil, gas and mining projects are published by the authority in charge of regulating the sector (or by other stakeholders such as companies), but only after approval by the relevant authority and not prior to the award of any mineral rights or project implementation."/>
    <m/>
    <s v="No. Environmental and social impact assessments for oil, gas and mining projects are not published by the authority in charge of regulating the sector."/>
    <s v="Not applicable/Other. (Explain in 'comments' box.)"/>
    <s v="Record link to document. Record if disclosed in EITI report."/>
    <n v="2"/>
    <s v="Are environmental impact assessments for oil, gas and mining projects published by the authority in charge of regulating the sector and is there a consultation process?"/>
    <m/>
    <x v="0"/>
    <s v="N/A"/>
    <m/>
    <m/>
    <m/>
    <m/>
  </r>
  <r>
    <s v="2.5.64"/>
    <s v="P5. Local social and environmental impacts"/>
    <s v="5.1 Risk identification. Does government work with local communities to identify the environmental social risks associated with extraction?"/>
    <x v="0"/>
    <x v="23"/>
    <s v="de facto"/>
    <m/>
    <s v="Are environmental mitigation management plans for oil, gas and mining projects published prior to the award of any mineral rights or project implementation?"/>
    <s v="Yes. Environmental impact assessments for oil, gas and mining projects are made available for stakeholder review prior to the award of any mineral rights or project implementation and are published by the relevant authority."/>
    <s v="Yes. Environmental mitigation management plans for oil, gas and mining projects are published by the authority in charge of regulating the sector (or by other stakeholders such as companies), but only after approval by the relevant authority and not prior to the award of any mineral rights or project implementation."/>
    <m/>
    <s v="No. Environmental mitigation management plans for oil, gas and mining projects are not published by companies."/>
    <s v="Not applicable/Other. (Explain in &quot;comments&quot; box.)"/>
    <s v="Record link to document. Record if disclosed in EITI report."/>
    <n v="1"/>
    <m/>
    <m/>
    <x v="0"/>
    <m/>
    <m/>
    <m/>
    <m/>
    <m/>
  </r>
  <r>
    <s v="2.5.65"/>
    <s v="P5. Local social and environmental impacts"/>
    <s v="5.3 Compensation and benefits. Does government provide reasonable compensation and/or participation in national benefits communities where the costs of extraction cannot be eliminated?"/>
    <x v="0"/>
    <x v="23"/>
    <s v="de facto"/>
    <m/>
    <s v="Are social economic benefit plans for oil, gas and mining projects published by the authority in charge of regulating the sector prior to the award of any mineral rights or project implementation?"/>
    <s v="Yes. Social economic benefit plans for oil, gas and mining projects are made available for stakeholder review prior to awarding any mineral rights or project implementation and are published by the relevant authority."/>
    <s v="Yes. Social economic benefit plans for oil, gas and mining projects are published by the authority in charge of regulating the sector (or by other stakeholders such as companies), but only after approval by the relevant authority and not prior to the award of any mineral rights or project implementation."/>
    <m/>
    <s v="No. Social economic benefit plans for oil, gas and mining projects are not published by companies."/>
    <s v="Not applicable/Other. (Explain in &quot;comments&quot; box.)"/>
    <s v="Record link to document. Record if disclosed in EITI report."/>
    <n v="1"/>
    <m/>
    <m/>
    <x v="0"/>
    <m/>
    <m/>
    <m/>
    <m/>
    <s v="how standard are these across the industries?"/>
  </r>
  <r>
    <s v="2.6.66"/>
    <s v="P6. State owned enterprises"/>
    <s v="6.1 SOE Role. Do the extractive sector state-owned entreprises have clearly defined roles?"/>
    <x v="0"/>
    <x v="27"/>
    <s v="de facto"/>
    <m/>
    <s v="Does the SOE publish reports with operational and financial information about its operations and subsidiaries that follow internationally recognized accounting standards?"/>
    <s v="Yes. The SOE publishes financial statements including balance sheet statement, income statement, cashflow statement, on an annual basis audited to international accounting standards by an independent auditor. "/>
    <s v="Yes. The SOE publishes financial statements including balance sheet statement, income statement, cashflow statement, but is not necessarily audited by an independent auditor."/>
    <s v="Partial. The SOE provides some financial and operational information, but not a complete set of balance sheet statement, income statement, and cashflow statement."/>
    <s v="No. The SOE does not publicly disclose financial or operational information."/>
    <s v="Not applicable/Other. (Explain in 'comments' box.)"/>
    <s v="This question considers whether the SOE dsicloses suffcicent information to enlable anlaysts to understand how efficient the SOE is being managed. Information shoudl include: financial statements including: Balance Sheet Statement, Income Statement, Cashflow Statement. Record link to document. Record if disclosed in EITI report."/>
    <n v="2"/>
    <s v="198: Does the SOC publish reports with information about its operations and subsidiaries?_x000a__x000a__x000a_274: Does the SOC follow internationally recognized accounting standards?"/>
    <m/>
    <x v="0"/>
    <s v="198: Overlaps w/ 3.6.b: Reporting includes SOE subsidiaries and joint ventures  "/>
    <m/>
    <m/>
    <m/>
    <s v="Audit should be separate question from company reporting"/>
  </r>
  <r>
    <s v="2.6.67"/>
    <s v="P6. State owned enterprises"/>
    <s v="6.1 SOE Role. Do the extractive sector state-owned entreprises have clearly defined roles?"/>
    <x v="0"/>
    <x v="27"/>
    <s v="de facto"/>
    <m/>
    <s v="Does the SOE or government disclose the level of ownership in companies?"/>
    <s v="Yes. The level of ownership in extractive companies operating within the country, including those held by their subsidiaries and joint ventures, along with any changes to level of ownership and the terms attached to such ownership"/>
    <s v="Partial"/>
    <m/>
    <s v="No. No information on the level of ownership is disclosed."/>
    <s v="Not applicable/Other. (Explain in &quot;comments&quot; box.)"/>
    <m/>
    <n v="1"/>
    <m/>
    <m/>
    <x v="0"/>
    <s v="Related to 3.6c and 3.11c - Beneficial ownership in extractive companies operating in-country disclosed by:GovernmentSOEsInformation on changes in the level of ownership during the reporting period (if applicable), including:The terms of the transactionValuation and revenues"/>
    <s v="Pillar IV"/>
    <m/>
    <m/>
    <s v="Often 'companies' or dedicated consortia are set up to do a particular project so the distinction isnt always that great "/>
  </r>
  <r>
    <s v="2.6.68"/>
    <s v="P6. State owned enterprises"/>
    <s v="6.1 SOE Role. Do the extractive sector state-owned entreprises have clearly defined roles?"/>
    <x v="0"/>
    <x v="27"/>
    <s v="de facto"/>
    <m/>
    <s v="If the SOC is involved with quasi-fiscal activities, such as payments for social services, public infrastructure, fuel subsidies and national debt servicing, does it publish comprehensive information about them? "/>
    <s v="Yes. The SOC engages in quasi-fiscal activities and publishes comprehensive information about them, including both a narrative description and quantitative estimates, with project by project level of reporting."/>
    <s v="Partial, the SOE discloses an aggregate amount spent on quasi-fiscal activities."/>
    <m/>
    <s v="No. The SOC does not publish information on quasi-fiscal activities even though there is evidence to suggest that it undertakes these activities."/>
    <s v="Not applicable/Other. (Explain in 'comments' box.)"/>
    <s v="Record link to document. Record if disclosed in EITI report."/>
    <n v="3"/>
    <m/>
    <m/>
    <x v="0"/>
    <s v="Close w/ 3.6.b - Disclosures from SOE(s) on their quasi-fiscal expenditures, such as payments for social services, public infrastructure, fuel subsidies and national debt servicing "/>
    <m/>
    <m/>
    <m/>
    <m/>
  </r>
  <r>
    <s v="2.6.69"/>
    <s v="P6. State owned enterprises"/>
    <s v="6.1 SOE Role. Do the extractive sector state-owned entreprises have clearly defined roles?"/>
    <x v="0"/>
    <x v="27"/>
    <s v="de facto"/>
    <m/>
    <s v="Does the SOE publish the names of its Board of Directors?"/>
    <s v="Yes. The SOE publishes the names of its current board of directors."/>
    <m/>
    <m/>
    <s v="No The SOE does not publish the names of its current board of directors."/>
    <s v="Not applicable/Other. (Explain in 'comments' box.)"/>
    <s v="Record link to document. Record if disclosed in EITI report."/>
    <n v="2"/>
    <s v="Changed criteria, added crtieria"/>
    <m/>
    <x v="0"/>
    <s v="N/A"/>
    <m/>
    <m/>
    <m/>
    <m/>
  </r>
  <r>
    <s v="3.6.70"/>
    <s v="P6. State owned enterprises"/>
    <s v="6.1 SOE Role. Do the extractive sector state-owned entreprises have clearly defined roles?"/>
    <x v="2"/>
    <x v="28"/>
    <s v="De jure"/>
    <m/>
    <s v="Is the SOE Board independent of government, empowered and professional, and selected in a transparent process guided by rules mandating the selection process?"/>
    <s v="Yes. The majority of the SOE board is independent of government and extractive companies, with experience in extractive industries. Selection of board members is transparent and follows pre-defined rules. The SOC publishes information about the rules governing decision-making by the board of directors."/>
    <s v="Partial. A majority of board members are independent of the government and the extractive companies, and the SOE publishes information about the rules governing decision-making by the board of directors.But selection of board members is not transparent."/>
    <s v="Partial. A minority of board members are independent,and the SOE publishes information about the rules governing decision-making by the board of directors.But selection of board members is not transparent."/>
    <s v="No. No Board members are independent of the government."/>
    <s v="Not applicable/Other. (Explain in 'comments' box.)"/>
    <s v="Record link to document. Record if disclosed in EITI report."/>
    <n v="1"/>
    <m/>
    <m/>
    <x v="0"/>
    <s v="N/A"/>
    <m/>
    <m/>
    <m/>
    <m/>
  </r>
  <r>
    <s v="1.6.71"/>
    <s v="P6. State owned enterprises"/>
    <s v="6.2 SOE Funding and Financing. Does the extractive sector state-owned entreprises have appropriate funding and financing models?"/>
    <x v="1"/>
    <x v="29"/>
    <s v="De jure"/>
    <m/>
    <s v="Is the SOE's funding clearly defined in legislation?"/>
    <s v="Yes. Funding structure (whether budget allocation or revenue retention) is stated in legislation with details contained in legislation or regulation sufficient to understand how much funding it receives given information on revenues received by companies and its own operations."/>
    <s v="Partial. Funding structure is stated in legislation but with no details."/>
    <m/>
    <s v="No. There are no rules determining how the SOE is funded."/>
    <s v="Not applicable/Other. (Explain in &quot;comments&quot; box.)"/>
    <m/>
    <n v="1"/>
    <m/>
    <m/>
    <x v="0"/>
    <m/>
    <m/>
    <m/>
    <m/>
    <m/>
  </r>
  <r>
    <s v="3.6.72"/>
    <s v="P6. State owned enterprises"/>
    <s v="6.2 SOE Funding and Financing. Does the extractive sector state-owned entreprises have appropriate funding and financing models?"/>
    <x v="2"/>
    <x v="30"/>
    <s v="de facto"/>
    <m/>
    <s v="If the SOE is funded by government allocation, does the government allocate funds on a timely basis?"/>
    <s v="Yes. The government provides funding for capital and operational costs of the SOE (however agreed) on a timely basis."/>
    <s v="Partial"/>
    <m/>
    <s v="No"/>
    <s v="Not applicable/Other. (Explain in &quot;comments&quot; box.)"/>
    <s v="There is the possibility that the correct amount fo funds are provided, however this can be challenging to ascertain with certain."/>
    <n v="1"/>
    <m/>
    <m/>
    <x v="0"/>
    <m/>
    <m/>
    <m/>
    <m/>
    <m/>
  </r>
  <r>
    <s v="2.6.73"/>
    <s v="P6. State owned enterprises"/>
    <s v="6.2 SOE Funding and Financing. Does the extractive sector state-owned entreprises have appropriate funding and financing models?"/>
    <x v="0"/>
    <x v="27"/>
    <s v="de facto"/>
    <m/>
    <s v="If there are joint ventures, does the SOE publish information on its share of costs and revenues deriving from its equity participation in joint ventures? "/>
    <s v="Yes. SOE publishes consolidated accounts that cover all of the SOE subsidiaries., which are audited to international standards by an independent auditor"/>
    <s v="Partial. These are audited but not to international standards by an independent auditor."/>
    <s v="Partial. These are not audited."/>
    <s v="No. The government does not publish information on the SOC’s share of costs and revenues deriving from its equity participation."/>
    <s v="Not applicable/Other. (Explain in 'comments' box.)"/>
    <s v="Record link to document. Record if disclosed in EITI report."/>
    <n v="2"/>
    <s v="Do SOC audits include consolidated accounts that cover all of the SOC subsidiaries? (46)"/>
    <m/>
    <x v="0"/>
    <s v="N/A"/>
    <m/>
    <m/>
    <m/>
    <m/>
  </r>
  <r>
    <s v="2.6.74"/>
    <s v="P6. State owned enterprises"/>
    <s v="6.2 SOE Funding and Financing. Does the extractive sector state-owned entreprises have appropriate funding and financing models?"/>
    <x v="0"/>
    <x v="27"/>
    <s v="de facto"/>
    <m/>
    <s v="Does the SOE publish information on the sales of in kind company payments?"/>
    <s v="SOE sales of any in-kind production collected on behalf of the government, including the list of buyers, volumes sold and revenues received"/>
    <s v="Partial"/>
    <m/>
    <s v="No"/>
    <s v="Not applicable/Other. (Explain in &quot;comments&quot; box.)"/>
    <s v="This refers to oil sales by SOEs."/>
    <n v="1"/>
    <m/>
    <m/>
    <x v="0"/>
    <s v="4.1c - Revenues received from the sale of in-kind receipts by government and SOEs"/>
    <m/>
    <m/>
    <m/>
    <s v="Need a separate question on the value of the in-kind revenues received, I think, but want to think about it. Will review SOE questions later"/>
  </r>
  <r>
    <s v="2.6.75"/>
    <s v="P6. State owned enterprises"/>
    <s v="6.2 SOE Funding and Financing. Does the extractive sector state-owned entreprises have appropriate funding and financing models?"/>
    <x v="0"/>
    <x v="27"/>
    <s v="de facto"/>
    <m/>
    <s v="Does the SOE publish disaggregated data on its involvement in resource extraction?"/>
    <s v="Yes. This includes project-level information and detailed breakdown of revenue streams."/>
    <s v="Yes. Detailed breakdown of revenue streams but no project-level information."/>
    <m/>
    <s v="The SOC does not publish data on its activities."/>
    <s v="Not applicable/Other. (Explain in &quot;comments&quot; box.)"/>
    <s v="Record link to document. Record if disclosed in EITI report."/>
    <n v="1"/>
    <m/>
    <m/>
    <x v="0"/>
    <m/>
    <m/>
    <m/>
    <m/>
    <m/>
  </r>
  <r>
    <s v="2.6.76"/>
    <s v="P6. State owned enterprises"/>
    <s v="6.2 SOE Funding and Financing. Does the extractive sector state-owned entreprises have appropriate funding and financing models?"/>
    <x v="0"/>
    <x v="27"/>
    <s v="de facto"/>
    <m/>
    <s v="Does the SOE publish timely data on its involvement in resource extraction?"/>
    <s v="Yes, within a year of completion of financial year"/>
    <m/>
    <s v="More than 2 year lag"/>
    <s v="The SOC does not publish data on its activities."/>
    <s v="Not applicable/Other. (Explain in &quot;comments&quot; box.)"/>
    <s v="Record link to document. Record if disclosed in EITI report."/>
    <n v="1"/>
    <m/>
    <m/>
    <x v="0"/>
    <m/>
    <m/>
    <m/>
    <m/>
    <m/>
  </r>
  <r>
    <s v="2.6.77"/>
    <s v="P6. State owned enterprises"/>
    <s v="6.2 SOE Funding and Financing. Does the extractive sector state-owned entreprises have appropriate funding and financing models?"/>
    <x v="0"/>
    <x v="27"/>
    <s v="de facto"/>
    <m/>
    <s v="Does the SOE publish machine-readable information on its involvement in resource extraction?"/>
    <s v="Yes"/>
    <m/>
    <s v="Not machine-readable"/>
    <s v="The SOC does not publish data on its activities."/>
    <s v="Not applicable/Other. (Explain in &quot;comments&quot; box.)"/>
    <s v="Machine-readable formats are: .json, .xlsx, .xls, .xlrd, .csv, .tsv and .xml."/>
    <n v="1"/>
    <s v="SOC volumes and revenues. Multiple question, was originally over 30 questions."/>
    <m/>
    <x v="0"/>
    <m/>
    <m/>
    <m/>
    <m/>
    <m/>
  </r>
  <r>
    <s v="3.6.78"/>
    <s v="P6. State owned enterprises"/>
    <s v="6.2 SOE Funding and Financing. Does the extractive sector state-owned entreprises have appropriate funding and financing models?"/>
    <x v="2"/>
    <x v="31"/>
    <s v="De jure"/>
    <m/>
    <s v="Is commodity trading by SOE monitored by the government?"/>
    <s v="Yes"/>
    <s v="Partial"/>
    <m/>
    <s v="No"/>
    <s v="Not applicable/Other. (Explain in &quot;comments&quot; box.)"/>
    <m/>
    <n v="1"/>
    <m/>
    <s v="X"/>
    <x v="0"/>
    <m/>
    <m/>
    <m/>
    <m/>
    <s v="would like to revisit trading question after next round of revisions"/>
  </r>
  <r>
    <s v="3.6.79"/>
    <s v="P6. State owned enterprises"/>
    <s v="6.1 SOE Role. Do the extractive sector state-owned entreprises have clearly defined roles?"/>
    <x v="2"/>
    <x v="28"/>
    <s v="De jure"/>
    <m/>
    <s v="Does the legislature have any oversight role regarding the SOE?"/>
    <s v="Yes. The legislature receives information on the state-owned entreprises and legislators actively oversee compliance with relevant rules. There is an active parliamentary select committee or equivalent specialized body of legislators who regularly review SOE performance. They have criticized the executive and/or the SOE and sought correction when they identify misdeanors."/>
    <s v="Partial. The legislature receives information on the state-owned enterprises and legislators actively oversee compliance with relevant rules. There is an active parliamentary select committee or equivalent specialized body of legislators who regularly review SOE performance. They have not criticized the executive and/or the SOE and sought correction when they identify misdeanors."/>
    <s v="The legislature receives little information about the SOE and has not designated a group to oversee performance. It has made some critique when it suspects misdemeanors."/>
    <s v="No. The legislature does not oversee SOE performance."/>
    <s v="Not applicable/Other. (Explain in &quot;comments&quot; box.)"/>
    <m/>
    <n v="1"/>
    <m/>
    <m/>
    <x v="0"/>
    <m/>
    <m/>
    <m/>
    <m/>
    <m/>
  </r>
  <r>
    <s v="3.6.80"/>
    <s v="P6. State owned enterprises"/>
    <s v="6.2 SOE Funding and Financing. Does the extractive sector state-owned entreprises have appropriate funding and financing models?"/>
    <x v="2"/>
    <x v="28"/>
    <s v="de facto"/>
    <m/>
    <s v="Does the SOE remit the correct amount of tax revenues or sales revenues (where applicable) to the treasury on time? "/>
    <s v="Yes. SOEs remit all appropriate payments (in cash or in kind) from operations to the national treasury."/>
    <s v="Partial. SOEs remit some revenues and is notnecessarily on a timely basis."/>
    <m/>
    <s v="No. There appears to be substantive funds going missing between the stages of company payments (in cash or in kind) to the SOE and payments received by the national treasury."/>
    <s v="Not applicable/Other. (Explain in &quot;comments&quot; box.)"/>
    <m/>
    <n v="1"/>
    <m/>
    <m/>
    <x v="0"/>
    <m/>
    <m/>
    <m/>
    <m/>
    <m/>
  </r>
  <r>
    <s v="1.6.81"/>
    <s v="P6. State owned enterprises"/>
    <s v="6.1 SOE Role. Do the extractive sector state-owned entreprises have clearly defined roles?"/>
    <x v="1"/>
    <x v="32"/>
    <s v="De jure"/>
    <m/>
    <s v="Is the SOE subject to the same legal terms as private companies? "/>
    <s v="Yes. The SOE is subject to the same legal terms as private companies, particularly in regards to ownership and operation rules through relevant commercial codes (e.g. shareholdings); procurement processes based on open, transparent and competitive bidding; disclosure requirements; rules for engagement with citizens; and limiting social and environmental risk."/>
    <s v="The SOE is subject to some of the same legal terms as private companies, but is exempt from others."/>
    <m/>
    <s v="No. The SOE is not subject to the same legal terms as private companies."/>
    <s v="Not applicable/Other. (Explain in &quot;comments&quot; box.)"/>
    <m/>
    <n v="1"/>
    <m/>
    <s v="X"/>
    <x v="0"/>
    <m/>
    <m/>
    <m/>
    <m/>
    <m/>
  </r>
  <r>
    <s v="1.6.82"/>
    <s v="P6. State owned enterprises"/>
    <s v="6.1 SOE Role. Do the extractive sector state-owned entreprises have clearly defined roles?"/>
    <x v="1"/>
    <x v="32"/>
    <s v="De jure"/>
    <m/>
    <s v="Are there clear structures and roles for state shareholders in state-owned companies in the extractive sector?"/>
    <s v="Yes. The role of state shareholders is clear and contained in the legal framework."/>
    <s v="Partial. The role of state shareholder is clear but not contained in the legal framework."/>
    <m/>
    <s v="No. There is no clarity over the role of the state shareholder."/>
    <s v="Not applicable/Other. (Explain in &quot;comments&quot; box.)"/>
    <m/>
    <n v="1"/>
    <m/>
    <s v="X"/>
    <x v="0"/>
    <s v="Related to 3.6 - Information on state-owned enterprises (if SOE revenues are material), including:An explanation of the prevailing rules and practices regarding the financial relationship between the government and SOEsDisclosures from SOE(s) on their quasi-fiscal expenditures, such as payments for social services, public infrastructure, fuel subsidies and national debt servicingReporting includes SOE subsidiaries and joint ventures"/>
    <m/>
    <m/>
    <s v="Speak to patrick - wha would these look like and how do you assess this?"/>
    <s v="patrick can help reword"/>
  </r>
  <r>
    <s v="1.6.83"/>
    <s v="P6. State owned enterprises"/>
    <s v="6.1 SOE Role. Do the extractive sector state-owned entreprises have clearly defined roles?"/>
    <x v="1"/>
    <x v="32"/>
    <s v="De jure"/>
    <m/>
    <s v="Has government set clearly defined commercial and/or non-commercial roles for the SOE? "/>
    <s v="Yes"/>
    <s v="Partial"/>
    <m/>
    <s v="No"/>
    <s v="Not applicable/Other. (Explain in &quot;comments&quot; box.)"/>
    <m/>
    <n v="1"/>
    <m/>
    <s v="X"/>
    <x v="0"/>
    <s v="Related to 3.6 - Information on state-owned enterprises (if SOE revenues are material), including:An explanation of the prevailing rules and practices regarding the financial relationship between the government and SOEsDisclosures from SOE(s) on their quasi-fiscal expenditures, such as payments for social services, public infrastructure, fuel subsidies and national debt servicingReporting includes SOE subsidiaries and joint ventures"/>
    <m/>
    <m/>
    <s v="Speak to patrick - wha would these look like and how do you assess this?"/>
    <s v="and/or?"/>
  </r>
  <r>
    <s v="3.7.85"/>
    <s v="P7. Revenue management"/>
    <s v="7.2 Balanced budget. Does the government save a part of its resource revenues?"/>
    <x v="2"/>
    <x v="33"/>
    <s v="De jure"/>
    <m/>
    <s v="Is there an official review of the government's adherence to the fiscal rule and an independent body to monitor compliance?"/>
    <s v="Yes. There is a detailed yearly review including explanation of deviation, conducted by an independent oversight committee "/>
    <s v="Yes. There is a detailed yearly review including explanation of deviation conducted by the legislature."/>
    <s v="Yes. There is a detailed yearly review including explanation of deviation conducted by ministry of finance."/>
    <s v="No detailed report on adherence to fiscal rule."/>
    <s v="Not applicable. No fiscal rule. (Explain in &quot;comments&quot; box.)"/>
    <s v="If there is a fiscal rule in place."/>
    <n v="1"/>
    <m/>
    <m/>
    <x v="0"/>
    <m/>
    <m/>
    <m/>
    <m/>
    <s v="does this happen in a lot of countries?"/>
  </r>
  <r>
    <s v="3.7.87"/>
    <s v="P7. Revenue management"/>
    <s v="Revenue distribution (precept 7 &amp; 8) Debt"/>
    <x v="2"/>
    <x v="34"/>
    <s v="De jure"/>
    <m/>
    <s v="Does the country have an official credit rating?"/>
    <s v="Yes. The country has rating from one major credit rating agency."/>
    <s v="The country does not have a credit rating from a major agency, but staff reports from the IMF based on article IV consultation and surveillance are disclosed to the public. "/>
    <m/>
    <s v="There is no capacitated external agency monitoring debt stock outside government."/>
    <s v="Not applicable/Other. (Explain in &quot;comments&quot; box.)"/>
    <s v="Credit ratings can be found here:_x000a_http://www.tradingeconomics.com/country-list/rating_x000a__x000a_Article IV reports can be found on IMF country page, for example here:_x000a_http://www.imf.org/external/pubs/cat/longres.aspx?sk=41574.0_x000a__x000a_Note that when countries are under IMF program, the article IV report may be combined with IMF program evaluation."/>
    <n v="1"/>
    <m/>
    <m/>
    <x v="0"/>
    <m/>
    <s v="MGA"/>
    <m/>
    <m/>
    <m/>
  </r>
  <r>
    <s v="2.7.88"/>
    <s v="P7. Revenue management"/>
    <s v="7.2 Balanced budget. Does the government save a part of its resource revenues?"/>
    <x v="0"/>
    <x v="35"/>
    <s v="de facto"/>
    <m/>
    <s v="If there is a medium-term fiscal rule, is the information used to calculate adherence to the fiscal rule (e.g. oil or mineral price, resource revenue, benchmark price) publicly available and included in the national budget? "/>
    <s v="Yes. All the assumptions and information used to calculate adherence to the fiscal rule are publicly available and included in the national budget. This includes annual and medium-term extractive resource price and production estimates."/>
    <s v="The assumptions and information used to calculate adherence to the fiscal rule are publicly available and included in the national budget. However, annual and medium-term extractive resource price and production estimates are not included."/>
    <m/>
    <s v="No. The assumptions and information used to calculate adherence to the fiscal rule are not publicly available and not included in the national budget."/>
    <s v="Not applicable. No fiscal rule. (Explain in &quot;comments&quot; box.)"/>
    <s v="If there is a fiscal rule in place."/>
    <n v="1"/>
    <m/>
    <m/>
    <x v="0"/>
    <m/>
    <m/>
    <m/>
    <m/>
    <m/>
  </r>
  <r>
    <s v="1.7.90"/>
    <s v="P7. Revenue management"/>
    <s v="7.2 Balanced budget. Does the government save a part of its resource revenues?"/>
    <x v="1"/>
    <x v="36"/>
    <s v="De jure"/>
    <m/>
    <s v="Does the government set itself a clear fiscal policy target taking into account natural resource revenues?"/>
    <s v="As part of its overall fiscal policy, the government sets a medium-to-long-term target for the current and capital spending  of revenue from natural resources or overall budget aggregates. This is a legal or constitutionally approved target with an enforceable compliance mechanism."/>
    <s v="As part of its overall fiscal policy, the government sets a medium-to-long-term target for the current and capital spending of revenue from natural resources or overall budget aggregates. This is based on a political agreement among all stakeholders and an executive decree."/>
    <s v="As part of its overall fiscal policy, the government sets an annual numerical target for the current and capital spending of revenue from natural_x000a_resources."/>
    <s v="No fiscal policy targets take into account resource revenues."/>
    <s v="Not applicable/Other. (Explain in &quot;comments&quot; box.)"/>
    <m/>
    <n v="1"/>
    <m/>
    <m/>
    <x v="0"/>
    <m/>
    <m/>
    <m/>
    <m/>
    <m/>
  </r>
  <r>
    <s v="3.7.91"/>
    <s v="P7. Revenue management"/>
    <s v="7.2 Balanced budget. Does the government save a part of its resource revenues?"/>
    <x v="2"/>
    <x v="37"/>
    <s v="de facto"/>
    <m/>
    <s v="Is the fiscal rule followed in practice? "/>
    <s v="Fiscal rule was adhered to in last 5 years"/>
    <s v="Fiscal rule was broken in last 5 years, detailed justification was provided, and further action was taken."/>
    <s v="Fiscal rule was broken in last 5 years, justification was provided, but no further action was taken."/>
    <s v="Fiscal rule was not adhered to at least once in last 5 years with no justification."/>
    <s v="Not applicable/Other. (Explain in &quot;comments&quot; box.)"/>
    <m/>
    <n v="1"/>
    <m/>
    <m/>
    <x v="0"/>
    <m/>
    <m/>
    <m/>
    <m/>
    <m/>
  </r>
  <r>
    <s v="2.7.92"/>
    <s v="P7. Revenue management"/>
    <s v="9.1 PFM reform. Is the government improving public spending systems to handle future budget increases?"/>
    <x v="0"/>
    <x v="38"/>
    <s v="de facto"/>
    <m/>
    <s v="Is fiscal and budget information accessible to the public? "/>
    <s v="Key fiscal and budget information produced and distributed to the public (e.g., citizens budget, or disseminated in libraries, newspapers, online user-friendly website, etc.)."/>
    <s v="Fiscal and budget information is only available to the public through accessing the main budget document (which is often hundreds of pages and hard to interpret)."/>
    <s v="Fiscal and budget information is produced and available to the public, but only on request. "/>
    <s v="Fiscal and budget information is not available to the public."/>
    <s v="Not applicable/Other. (Explain in &quot;comments&quot; box.)"/>
    <s v="Includes breakdown of spending by spending entities and by functional classification on a yearly basis for both budgeted figure and actual spending."/>
    <n v="1"/>
    <m/>
    <m/>
    <x v="0"/>
    <m/>
    <m/>
    <m/>
    <m/>
    <s v="seems like fiscal is being used 2 ways in the RP section. To me, it's not clear the distinction between these indicators and the ones on the public sector balance and macroecons, but sure Andrew, et al will review"/>
  </r>
  <r>
    <s v="2.7.93"/>
    <s v="P7. Revenue management"/>
    <m/>
    <x v="0"/>
    <x v="38"/>
    <s v="de facto"/>
    <m/>
    <s v="Are projections of future expected revenues from extractive industries and its implications on the government budget produced by the ministry of finance?"/>
    <s v="Yes. These are detailed and include assumptions and multiple scenarios on production projections or commodity prices. They describe revenues and the proportion of future revenues expected to come from extractive industries as well as impact on budget balance."/>
    <s v="Yes. but these do not include detailed assumptions and multiple scenarios. They describe revenues and the proportion of future fiscal revenues expected to come from extractive industries as well as impact on budget balance."/>
    <s v="Yes. There is a projection of commodity revenues, but there is no detailed assessment."/>
    <s v="No publicly available projection"/>
    <s v="Not applicable/Other. (Explain in &quot;comments&quot; box.)"/>
    <m/>
    <n v="1"/>
    <m/>
    <m/>
    <x v="0"/>
    <s v="3.8c**, Other information about revenue management, including production projections, forcasts of commodity prices and revenues and the proportion of future fiscal revenues expected to come from extractive industries"/>
    <m/>
    <m/>
    <m/>
    <s v="seems like fiscal is being used 2 ways in the RP section. To me, it's not clear the distinction between these indicators and the ones on the public sector balance and macroecons, but sure Andrew, et al will review"/>
  </r>
  <r>
    <s v="2.7.94"/>
    <s v="P7. Revenue management"/>
    <s v="7.2 Balanced budget. Does the government save a part of its resource revenues?"/>
    <x v="0"/>
    <x v="39"/>
    <s v="de facto"/>
    <m/>
    <s v="Does the government include resource-related assets and liabilities in its public sector balance or overall balance of general government in reports to the legislature? "/>
    <s v="Yes. The government publishes the public sector balance, which includes the SOC financial balance (its assets and liabilities) and the fund financial balance (its assets and liabilities). This also includes any borrowing against or pledging of specific resource revenue streams. "/>
    <s v="Yes. The government publishes the public sector balance, including only an indicator that consolidates public corporations presenting fiscal risks without details for the SOC or NRF or borrowing and pledging of resource revenue streams."/>
    <s v="Yes. The government publishes the public sector balance and the SOC, NRF publishes its financial balance, but there is no consolidation even if SOC or NRF present fiscal risks."/>
    <s v="No. The government does not publish information on how the SOC or the NRF financial balance affects the public sector balance."/>
    <s v="Not applicable/Other. (Explain in &quot;comments&quot; box.)"/>
    <m/>
    <n v="1"/>
    <m/>
    <m/>
    <x v="0"/>
    <s v="N/A"/>
    <s v="IMF Fiscal transparency code, NRGI submission on IMF fiscal transparency code"/>
    <m/>
    <m/>
    <m/>
  </r>
  <r>
    <s v="2.7.95"/>
    <s v="P7. Revenue management"/>
    <s v="7.2 Balanced budget. Does the government save a part of its resource revenues?"/>
    <x v="0"/>
    <x v="39"/>
    <s v="de facto"/>
    <m/>
    <s v="Does the government include projections and actual spending by the natural resource funds in its public sector balance and national budget? "/>
    <s v="Budget documentation incorporates and reports on the_x000a_allocation of all resource revenues and identifies their final destination, including_x000a_to national resource companies, special funds or to subnational jurisdictions. Extrabudgetary_x000a_funds’ spending is approved through the budget process"/>
    <s v="Budget documentation incorporates and reports on the allocation of_x000a_all resource revenues and identifies their final destination, including to national_x000a_resource companies, special funds or to subnational jurisdictions."/>
    <s v="Budget documentation incorporates and reports on the allocation of_x000a_all resource revenues and identifies their final destination, except those to subnational jurisdictions."/>
    <s v="Budget documentation does not report on the allocation of_x000a_all resource revenues."/>
    <s v="Not applicable/Other. (Explain in 'comments' box.)"/>
    <s v="Information may be disclosed outside the budget, but best practice is to refrain from extra budgetary activities."/>
    <n v="3"/>
    <m/>
    <s v="X"/>
    <x v="0"/>
    <s v="related to 3.7a - Information on how revenues that do not go to the budget are allocated (if applicable).Information on how revenues that do not go to the budget are allocated (if applicable). Links to financial reports of natural resource funds or other extra-budgetary recipients (if applicable)"/>
    <s v="IMF Fiscal transparency code, NRGI submission on IMF fiscal transparency code"/>
    <m/>
    <m/>
    <s v="approval of extrabudgetary spending is outside scope of the question?"/>
  </r>
  <r>
    <s v="2.7.96"/>
    <s v="P7. Revenue management"/>
    <s v="7.2 Balanced budget. Does the government save a part of its resource revenues?"/>
    <x v="0"/>
    <x v="39"/>
    <s v="de facto"/>
    <m/>
    <s v="Does the government provide information on the non-resource fiscal balance in its budget proposal? "/>
    <s v="Yes. The government includes information of the non-resource fiscal balance in its budget proposal."/>
    <m/>
    <m/>
    <s v="No. The government does not include information of the non-resource fiscal balance in its budget proposal."/>
    <s v="Not applicable/Other. (Explain in 'comments' box.)"/>
    <s v="Look at the budget document (budget speech or budget law or budget table).  We are looking at identifying whether there is an indication of what the budget balance would be excluding resource revenues. This would take the form of the following: budget deficit (or surplus) is planned at XXX but would be YY excluding resource revenues."/>
    <n v="3"/>
    <m/>
    <s v="X"/>
    <x v="0"/>
    <s v="Overlaps w/ 3.7.a: Information on which revenues (cash or in-kind) are included in the budget"/>
    <m/>
    <m/>
    <m/>
    <m/>
  </r>
  <r>
    <s v="2.7.97"/>
    <s v="P7. Revenue management"/>
    <s v="7.2 Balanced budget. Does the government save a part of its resource revenues?"/>
    <x v="0"/>
    <x v="40"/>
    <s v="de facto"/>
    <m/>
    <s v="Is detailed data on budget and actuals disclosed by the Ministry of Finance?"/>
    <s v="Yes. There is yearly reporting on budget and actual for detailed revenue items (tax type) and expenditure category (wages, capital expenditure, etc.)."/>
    <m/>
    <s v="No breakdown"/>
    <s v="Information not available from the Ministry of Finance"/>
    <s v="Not applicable/Other. (Explain in &quot;comments&quot; box.)"/>
    <s v="Record link to document. Record if disclosed in EITI report."/>
    <n v="1"/>
    <m/>
    <s v="X"/>
    <x v="0"/>
    <m/>
    <m/>
    <m/>
    <m/>
    <s v="specific revenues in question to distinguish from spending"/>
  </r>
  <r>
    <s v="2.7.98"/>
    <s v="P7. Revenue management"/>
    <s v="7.2 Balanced budget. Does the government save a part of its resource revenues?"/>
    <x v="0"/>
    <x v="40"/>
    <s v="de facto"/>
    <m/>
    <s v="Is timely data to monitor attainment of fiscal targets disclosed by the Ministry of Finance?"/>
    <s v="Yes. There is quarterly reporting within the next quarter."/>
    <s v="Yes. There is quarterly reporting but not within the next quarter."/>
    <s v="No there is no quarterly reporting."/>
    <s v="Information not available from the Ministry of Finance"/>
    <s v="Not applicable/Other. (Explain in &quot;comments&quot; box.)"/>
    <s v="Record link to document. Record if disclosed in EITI report."/>
    <n v="1"/>
    <m/>
    <s v="X"/>
    <x v="0"/>
    <m/>
    <m/>
    <m/>
    <m/>
    <s v="reword Q"/>
  </r>
  <r>
    <s v="2.7.99"/>
    <s v="P7. Revenue management"/>
    <s v="7.2 Balanced budget. Does the government save a part of its resource revenues?"/>
    <x v="0"/>
    <x v="40"/>
    <s v="de facto"/>
    <m/>
    <s v="Is data to monitor attainment of fiscal targets disclosed by the Ministry of Finance machine-readable?"/>
    <s v="Yes"/>
    <m/>
    <m/>
    <s v="No government report on performance against fiscal targets."/>
    <s v="Not applicable/Other. (Explain in &quot;comments&quot; box.)"/>
    <s v="Machine-readable formats are: .json, .xlsx, .xls, .xlrd, .csv, .tsv and .xml._x000a_Record link to document. Record if disclosed in EITI report."/>
    <n v="1"/>
    <m/>
    <s v="X"/>
    <x v="0"/>
    <m/>
    <m/>
    <m/>
    <m/>
    <s v="reword Q"/>
  </r>
  <r>
    <s v="2.7.108"/>
    <s v="P7. Revenue management"/>
    <s v="Revenue distribution (precept 7 &amp; 8) Debt"/>
    <x v="0"/>
    <x v="41"/>
    <s v="de facto"/>
    <m/>
    <s v="Is comprehensive data on government debt disclosed?"/>
    <s v="Yes. There is comprehensive data on debt stock and debt issued published by government. This includes debt issued by the SOE or fund."/>
    <m/>
    <s v="Data on debt is not comprehensive, as does not include SOEs or fund."/>
    <s v="No. Data on debt stock or debt issued is not available."/>
    <s v="Not applicable/Other. (Explain in &quot;comments&quot; box.)"/>
    <m/>
    <n v="1"/>
    <m/>
    <m/>
    <x v="0"/>
    <m/>
    <m/>
    <m/>
    <m/>
    <m/>
  </r>
  <r>
    <s v="2.7.109"/>
    <s v="P7. Revenue management"/>
    <s v="Revenue distribution (precept 7 &amp; 8) Debt"/>
    <x v="0"/>
    <x v="41"/>
    <s v="de facto"/>
    <m/>
    <s v="Is data on government debt disaggregated by maturity/term of loan, foreign or domestic lender, and type of interest rate?"/>
    <s v="Yes. There is disaggregated data on debt stock and debt issued published by government. Detailed disaggregation would show stock and new issue of domestic vs. foreign debt, maturity (3 months to 5 years), fixed or variable interest."/>
    <m/>
    <s v="Data on debt is not diaggregated."/>
    <s v="No. Data on debt stock or debt issued is not available."/>
    <s v="Not applicable/Other. (Explain in &quot;comments&quot; box.)"/>
    <m/>
    <n v="1"/>
    <m/>
    <m/>
    <x v="0"/>
    <m/>
    <m/>
    <m/>
    <m/>
    <m/>
  </r>
  <r>
    <s v="2.7.110"/>
    <s v="P7. Revenue management"/>
    <s v="Revenue distribution (precept 7 &amp; 8) Debt"/>
    <x v="0"/>
    <x v="41"/>
    <s v="de facto"/>
    <m/>
    <s v="Is timely data on government debt disclosed?"/>
    <s v="Yes. There is quarterly reporting within the next quarter."/>
    <s v="Yes. There is quarterly reporting but not within the next quarter."/>
    <s v="No. There is no quarterly reporting."/>
    <s v="No. Data on debt stock or debt issued is not available."/>
    <s v="Not applicable/Other. (Explain in &quot;comments&quot; box.)"/>
    <m/>
    <n v="1"/>
    <m/>
    <m/>
    <x v="0"/>
    <m/>
    <m/>
    <m/>
    <m/>
    <m/>
  </r>
  <r>
    <s v="2.7.111"/>
    <s v="P7. Revenue management"/>
    <s v="Revenue distribution (precept 7 &amp; 8) Debt"/>
    <x v="0"/>
    <x v="41"/>
    <s v="de facto"/>
    <m/>
    <s v="Is machine-readable data on government debt disclosed?"/>
    <s v="Yes, machine-readable"/>
    <m/>
    <s v="Not machine-readable"/>
    <s v="No. Data on debt stock or debt issued is not available."/>
    <s v="Not applicable/Other. (Explain in &quot;comments&quot; box.)"/>
    <s v="Machine-readable formats are: .json, .xlsx, .xls, .xlrd, .csv, .tsv and .xml."/>
    <n v="1"/>
    <m/>
    <m/>
    <x v="0"/>
    <m/>
    <m/>
    <m/>
    <m/>
    <m/>
  </r>
  <r>
    <s v="1.7.84"/>
    <s v="P7. Subnational transfers"/>
    <s v="Regional distribution/Revenue sharing. If there is resource revenue sharing, is it well governed, and is expenditure by local authorities efficient?"/>
    <x v="1"/>
    <x v="42"/>
    <s v="De jure"/>
    <m/>
    <s v="Are arrangements (including formulas and responsible institutions) for resource revenue sharing between central and sub-national governments defined in legislation or regulation? "/>
    <s v="Yes, the arrangements for resource revenue sharing between central and sub-national governments are defined by legislation, regulation or official guidance, and are clear and defined enough to allow calculation of the correct amount of revneue to be shared between government entities."/>
    <m/>
    <s v="Partial. Arrangements are defined in rules or official guidance, but are not clear or well defined."/>
    <s v="No, the arrangements for resource revenue sharing between central and sub-national governments are not defined by legislation."/>
    <s v="Not applicable/Other. (Explain in 'comments' box.)"/>
    <s v="Record link to document. Record if disclosed in EITI report."/>
    <n v="3"/>
    <m/>
    <m/>
    <x v="0"/>
    <s v="N/A"/>
    <m/>
    <m/>
    <m/>
    <s v="could be partial"/>
  </r>
  <r>
    <s v="3.7.86"/>
    <s v="P7. Subnational transfers"/>
    <s v="Regional distribution/Revenue sharing. If there is resource revenue sharing, is it well governed, and is expenditure by local authorities efficient?"/>
    <x v="2"/>
    <x v="43"/>
    <s v="De jure"/>
    <m/>
    <s v="Does the central government follow the rules established by resource revenue sharing rules? "/>
    <s v="The government follows the rules established by resource revenue sharing legislation or in exceptional circumstances it has modified the rules following established procedures."/>
    <s v="The government follows the rules established by resource revenue sharing legislation but there is evidence that the government has exceptionally used discretion to change the amounts transferred without justification or approval by the legislature or the relevant oversight bodies in the past."/>
    <s v="The government changes the rules continuously and there is evidence that rules for transfers have often changed without justification or approval by the legislature or the relevant oversight bodies in the past."/>
    <s v="The government has not approved clear rules for resource revenue sharing or the decision on these matters is left to the discretion of the executive."/>
    <s v="Not applicable/Other. (Explain in 'comments' box.)"/>
    <m/>
    <n v="3"/>
    <m/>
    <s v="X"/>
    <x v="0"/>
    <s v="Overlaps w/ 4.2.e: Any discrepancies between the transfer amount calculated in accordance with the relevant revenue sharing formula and the the actual amount that was transferred between the central govt and each relevant sub-national entity "/>
    <m/>
    <m/>
    <m/>
    <m/>
  </r>
  <r>
    <s v="2.7.100"/>
    <s v="P7. Subnational transfers"/>
    <s v="Regional distribution/Revenue sharing. If there is resource revenue sharing, is it well governed, and is expenditure by local authorities efficient?"/>
    <x v="0"/>
    <x v="44"/>
    <s v="de facto"/>
    <m/>
    <s v="Does the central government publish comprehensive data on transfers of resource related revenues to subnational governments? "/>
    <s v="Yes. The central government publishes transfers of resource-related revenues to sub-national governments  and no additional discretionary funds are transferred outside this system."/>
    <m/>
    <s v="Yes. The central government publishes transfers of resource-related revenues to sub-national governments  but some additional discretionary funds are transferred outside this system."/>
    <s v="No . The central government does not publish data on transfers of resource-related revenues to sub-national governments."/>
    <s v="Not applicable/Other. (Explain in 'comments' box.)"/>
    <s v="Record link to document. Record if disclosed in EITI report."/>
    <n v="3"/>
    <m/>
    <s v="X"/>
    <x v="0"/>
    <s v="Overlaps w/ 4.2.e - Where transfers between national and sub-national government entities are related to revenues generated by the extractive industries and are mandated by a national constitution, statute or other revenue sharing mechanism, material transfers are disclosed. "/>
    <m/>
    <m/>
    <m/>
    <m/>
  </r>
  <r>
    <s v="2.7.101"/>
    <s v="P7. Subnational transfers"/>
    <s v="Regional distribution/Revenue sharing. If there is resource revenue sharing, is it well governed, and is expenditure by local authorities efficient?"/>
    <x v="0"/>
    <x v="44"/>
    <s v="de facto"/>
    <m/>
    <s v="Does the central government publish data on transfers of resource-related revenues to specific subnational governments and other subnational recipients, rather than as an aggregate amount to all subnational authorities? "/>
    <s v="Yes. The central government publishes a detailed breakdown of the transfers of resource-related revenues to subnational governments for each recipient."/>
    <s v="Partial. The central government publishes a breakdown of each type of transfer, but does not disaggregate by recipient."/>
    <s v="Partial. The central government publishes a an aggregate sum of all transfers to all recipients"/>
    <s v="No. The central government does not publish data on transfers of resource-related revenues to subnational governments."/>
    <s v="Not applicable/Other. (Explain in &quot;comments&quot; box.)"/>
    <m/>
    <n v="1"/>
    <m/>
    <s v="X"/>
    <x v="0"/>
    <m/>
    <m/>
    <m/>
    <m/>
    <s v="overlap? Don’t understand distinction w 165"/>
  </r>
  <r>
    <s v="2.7.102"/>
    <s v="P7. Subnational transfers"/>
    <s v="Regional distribution/Revenue sharing. If there is resource revenue sharing, is it well governed, and is expenditure by local authorities efficient?"/>
    <x v="0"/>
    <x v="44"/>
    <s v="de facto"/>
    <m/>
    <s v="Does the central government publish timely data on transfers of resource related revenues to subnational governments? "/>
    <s v="Yes. There is quarterly reporting within the next quarter."/>
    <s v="Yes. There is quarterly reporting but not within the next quarter."/>
    <s v="No. There is no quarterly reporting."/>
    <s v="No . The central government does not publish data on transfers of resource-related revenues to subnational governments."/>
    <s v="Not applicable/Other. (Explain in &quot;comments&quot; box.)"/>
    <m/>
    <n v="1"/>
    <m/>
    <m/>
    <x v="0"/>
    <m/>
    <m/>
    <m/>
    <m/>
    <m/>
  </r>
  <r>
    <s v="2.7.103"/>
    <s v="P7. Subnational transfers"/>
    <s v="Regional distribution/Revenue sharing. If there is resource revenue sharing, is it well governed, and is expenditure by local authorities efficient?"/>
    <x v="0"/>
    <x v="44"/>
    <s v="de facto"/>
    <m/>
    <s v="Does the central government publish machine-readable data on transfers of resource related revenues to subnational governments? "/>
    <s v="Yes. machine-readable."/>
    <m/>
    <s v="Not machine-readable"/>
    <s v="No. The central government does not publish data on transfers of resource-related revenues to subnational governments."/>
    <s v="Not applicable/Other. (Explain in &quot;comments&quot; box.)"/>
    <s v="Machine-readable formats are: .json, .xlsx, .xls, .xlrd, .csv, .tsv and .xml."/>
    <n v="1"/>
    <m/>
    <m/>
    <x v="0"/>
    <m/>
    <m/>
    <m/>
    <m/>
    <m/>
  </r>
  <r>
    <s v="2.7.104"/>
    <s v="P7. Subnational transfers"/>
    <s v="Regional distribution/Revenue sharing. If there is resource revenue sharing, is it well governed, and is expenditure by local authorities efficient?"/>
    <x v="0"/>
    <x v="45"/>
    <s v="de facto"/>
    <m/>
    <s v="Do sub-national governments publish information on transfers received from central governments?"/>
    <s v="Yes. All subnational authorities disclose amounts received by central governments and companies directly."/>
    <s v="Not all subnational government report on both resource revenues received by companies and governments."/>
    <s v="Only revenues received from central government or those from companies."/>
    <s v="No. Subnational governments do not publish information on resource revenue payments received."/>
    <s v="Not applicable/Other. (Explain in 'comments' box.)"/>
    <m/>
    <n v="2"/>
    <s v="Same question, altered criteria (69)"/>
    <m/>
    <x v="0"/>
    <s v="N/A"/>
    <m/>
    <m/>
    <m/>
    <m/>
  </r>
  <r>
    <s v="2.7.105"/>
    <s v="P7. Subnational transfers"/>
    <s v="Regional distribution/Revenue sharing. If there is resource revenue sharing, is it well governed, and is expenditure by local authorities efficient?"/>
    <x v="0"/>
    <x v="45"/>
    <s v="de facto"/>
    <m/>
    <s v="Do subnational governments publish disaggregated data  on all revenues received?"/>
    <s v="Yes. All subnational governments publish a detailed breakdown of resource-related revenues including various taxes types, royalties, etc."/>
    <s v="Partial. Some subnational governments publish a detailed breakdown of resource-related revenues including various taxes types, royalties, etc."/>
    <m/>
    <s v="No. Subnational governments do not publish information on resource revenue payments received."/>
    <s v="Not applicable/Other. (Explain in &quot;comments&quot; box.)"/>
    <m/>
    <n v="1"/>
    <m/>
    <m/>
    <x v="0"/>
    <m/>
    <m/>
    <m/>
    <m/>
    <m/>
  </r>
  <r>
    <s v="2.7.106"/>
    <s v="P7. Subnational transfers"/>
    <s v="Regional distribution/Revenue sharing. If there is resource revenue sharing, is it well governed, and is expenditure by local authorities efficient?"/>
    <x v="0"/>
    <x v="45"/>
    <s v="de facto"/>
    <m/>
    <s v="Do subnational governments publish timely data on all revenues received?"/>
    <s v="Yes. There is quarterly reporting within the next quarter from all subnational governments"/>
    <s v="Yes. There is quarterly reporting within the next quarter from at least half of subnational governments"/>
    <s v="Partial. There is quarterly reporting from less than half of subnational governments."/>
    <s v="No. Subnational governments do not publish information on resource revenue payments received."/>
    <s v="Not applicable/Other. (Explain in &quot;comments&quot; box.)"/>
    <m/>
    <n v="1"/>
    <m/>
    <m/>
    <x v="0"/>
    <m/>
    <m/>
    <m/>
    <m/>
    <m/>
  </r>
  <r>
    <s v="2.7.107"/>
    <s v="P7. Subnational transfers"/>
    <s v="Regional distribution/Revenue sharing. If there is resource revenue sharing, is it well governed, and is expenditure by local authorities efficient?"/>
    <x v="0"/>
    <x v="45"/>
    <s v="de facto"/>
    <m/>
    <s v="Do subnational governments publish machine-readable data on all revenues received?"/>
    <s v="Yes, there are machine-readable disclosures from all subnational governments."/>
    <s v="Yes, there are machine-readable disclosures from more than half of subnational governments."/>
    <s v="Yes, there are machine-readable disclosures from less than half of subnational governments."/>
    <s v="No. Subnational governments do not publish information on resource revenue payments received in machine readable format."/>
    <s v="Not applicable/Other. (Explain in &quot;comments&quot; box.)"/>
    <s v="Machine-readable formats are: .json, .xlsx, .xls, .xlrd, .csv, .tsv and .xml."/>
    <n v="1"/>
    <m/>
    <m/>
    <x v="0"/>
    <m/>
    <m/>
    <m/>
    <m/>
    <m/>
  </r>
  <r>
    <s v="3.8.112"/>
    <s v="P8. Savings funds"/>
    <s v="8.3 Savings Fund. If a savings fund is used, it it well designed and governed"/>
    <x v="2"/>
    <x v="46"/>
    <s v="de facto"/>
    <m/>
    <s v="In practice, does the government follow the rules governing deposits to the natural resource fund? "/>
    <s v="The government follows the rules governing deposits into the fund or, in exceptional circumstances, it has modified the rules following established procedures."/>
    <s v="The government follows the rules governing deposits into the fund, but there is evidence that the government has exceptionally used discretion to cancel deposits to the fund without justification or approval by the legislature or the relevant oversight bodies in the past."/>
    <s v="The government changes the rules continuously and there is evidence that rules for deposits have often changed without justification or approval by the legislature or the relevant oversight bodies in the past."/>
    <s v="The government has not approved clear rules for deposits or the decision on these matters is left to the discretion of the executive."/>
    <s v="Not applicable/Other. (Explain in 'comments' box.)"/>
    <m/>
    <n v="3"/>
    <m/>
    <m/>
    <x v="0"/>
    <m/>
    <m/>
    <m/>
    <m/>
    <m/>
  </r>
  <r>
    <s v="3.8.113"/>
    <s v="P8. Savings funds"/>
    <s v="8.3 Savings Fund. If a savings fund is used, it it well designed and governed"/>
    <x v="2"/>
    <x v="46"/>
    <s v="de facto"/>
    <m/>
    <s v="In practice, does the government follow the rules governing withdrawal or spending from the natural resource fund? "/>
    <s v="The government follows the rules governing withdrawals or spending from the fund or, in exceptional circumstances, it has modified the rules following established procedures."/>
    <s v="The government follows the rules governing withdrawals or spending from the fund, but there is evidence that the government has exceptionally used discretion to cancel deposits to the fund without justification or approval by the legislative or the relevant oversight bodies in the past."/>
    <s v="The government changes the rules continuously and there is evidence that rules for withdrawals or spending from the fund have often changed without justification or approval by the legislative or the relevant oversight bodies in the past."/>
    <s v="The government has not approved clear rules for withdrawals or spending from the fund or the decision on these matters is left to the discretion of the executive."/>
    <s v="Not applicable/Other. (Explain in 'comments' box.)"/>
    <m/>
    <n v="3"/>
    <m/>
    <m/>
    <x v="0"/>
    <m/>
    <m/>
    <m/>
    <m/>
    <m/>
  </r>
  <r>
    <s v="3.8.114"/>
    <s v="P8. Savings funds"/>
    <s v="8.3 Savings Fund. If a savings fund is used, it it well designed and governed"/>
    <x v="2"/>
    <x v="46"/>
    <s v="de facto"/>
    <m/>
    <s v="Does the legislature review fund activity according to the rules defined in law?"/>
    <s v="Yes. The legislature receives regular reports on fund activities and parliamentarians actively oversee compliance with relevant legislation and regulation."/>
    <s v="Partial. The legislature receives regular reports on reports on fund activities , but there is no evidence that parliamentarians actively oversee compliance with relevant legislation and regulation."/>
    <s v="Partial. The legislature receives irregular and/or incomplete reports on reports on fund activities , which limits the oversight role of the legislative."/>
    <s v="No. The legislature does not receive information on the reports on fund activities, which excludes the legislature of having an oversight role."/>
    <s v="Not applicable/Other. (Explain in &quot;comments&quot; box.)"/>
    <m/>
    <n v="1"/>
    <m/>
    <m/>
    <x v="0"/>
    <m/>
    <m/>
    <m/>
    <m/>
    <m/>
  </r>
  <r>
    <s v="1.8.115"/>
    <s v="P8. Savings funds"/>
    <s v="8.3 Savings Fund. If a savings fund is used, it it well designed and governed"/>
    <x v="1"/>
    <x v="46"/>
    <s v="De jure"/>
    <m/>
    <s v="If the country has a national savings fund, do the rules dictate that withdrawals from the fund go to the national budget rather than to a system of parallel spending? "/>
    <s v="Yes, always"/>
    <s v="Often, but not always the case"/>
    <m/>
    <s v="No. the fund spends directly on domestic projects and other channels with no connection to the national budget"/>
    <s v="Not applicable/Other. (Explain in &quot;comments&quot; box.)"/>
    <m/>
    <n v="1"/>
    <m/>
    <m/>
    <x v="0"/>
    <m/>
    <m/>
    <m/>
    <m/>
    <m/>
  </r>
  <r>
    <s v="2.8.116"/>
    <s v="P8. Savings funds"/>
    <s v="8.3 Savings Fund. If a savings fund is used, it it well designed and governed"/>
    <x v="0"/>
    <x v="47"/>
    <s v="de facto"/>
    <m/>
    <s v="Does the fund management or authority in charge of the fund publish comprehensive information on its assets, transactions and investments?"/>
    <s v="Yes. Reports include definitions of the main concepts and explain information to a broader public, with notes including information on methodology, sources or statistical techniques."/>
    <s v="Yes. Reports are mainly technical and lack narrative sections or notes on methodology, are available as hard copies or online, but are generally comprehensive."/>
    <s v="No. The report is a list of items without explanation, references or comparisons."/>
    <s v="No. Reports are inexistent or not published."/>
    <s v="Not applicable/Other. (Explain in 'comments' box.)"/>
    <m/>
    <n v="3"/>
    <m/>
    <m/>
    <x v="0"/>
    <m/>
    <m/>
    <m/>
    <m/>
    <m/>
  </r>
  <r>
    <s v="3.8.117"/>
    <s v="P8. Savings funds"/>
    <s v="8.3 Savings Fund. If a savings fund is used, it it well designed and governed"/>
    <x v="2"/>
    <x v="48"/>
    <s v="de facto"/>
    <m/>
    <s v="Are the fund's financial reports audited?"/>
    <s v="Yes. The fund's financial reports are audited by an independent auditor."/>
    <s v="Yes. The fund's financial reports are audited by an internal auditor."/>
    <s v="Yes. The fund's financial reports are audited, but there is no available information about the auditor."/>
    <s v="No. The fund's financial reports are not audited."/>
    <s v="Not applicable/Other. (Explain in 'comments' box.)"/>
    <m/>
    <n v="3"/>
    <m/>
    <m/>
    <x v="0"/>
    <m/>
    <m/>
    <m/>
    <m/>
    <m/>
  </r>
  <r>
    <s v="2.8.118"/>
    <s v="P8. Savings funds"/>
    <s v="8.3 Savings Fund. If a savings fund is used, it it well designed and governed"/>
    <x v="0"/>
    <x v="47"/>
    <s v="de facto"/>
    <m/>
    <s v="Are the audited financial reports published?"/>
    <s v="Yes, audited reports are published."/>
    <m/>
    <m/>
    <s v="No, audited reports are not published."/>
    <s v="Not applicable/Other. (Explain in 'comments' box.)"/>
    <m/>
    <n v="3"/>
    <m/>
    <m/>
    <x v="0"/>
    <m/>
    <m/>
    <m/>
    <m/>
    <m/>
  </r>
  <r>
    <s v="2.8.119"/>
    <s v="P8. Savings funds"/>
    <s v="8.3 Savings Fund. If a savings fund is used, it it well designed and governed"/>
    <x v="0"/>
    <x v="49"/>
    <s v="de facto"/>
    <m/>
    <s v="Are the rules for the fund’s deposits and withdrawals published, including the formula(s) for deposits and withdrawals? "/>
    <s v="Yes.  The rules for the fund’s deposits and withdrawals are published, including the formula(s) for deposits and withdrawals."/>
    <s v="Partial. Rules are availalbe but not the formulas on how to calculate this."/>
    <m/>
    <s v="No.  The rules for the fund’s deposits and withdrawals are neither published, nor is/are the formula(s) for deposits and withdrawals."/>
    <s v="Not applicable/Other. (Explain in 'comments' box.)"/>
    <m/>
    <n v="3"/>
    <m/>
    <m/>
    <x v="0"/>
    <s v="N/A"/>
    <m/>
    <m/>
    <m/>
    <m/>
  </r>
  <r>
    <s v="2.8.120"/>
    <s v="P8. Savings funds"/>
    <s v="8.3 Savings Fund. If a savings fund is used, it it well designed and governed"/>
    <x v="0"/>
    <x v="50"/>
    <s v="de facto"/>
    <m/>
    <s v="Does the fund management or authority in charge of the fund publish comprehensive data on its assets, transactions and investments? "/>
    <s v="Yes. The fund management or authority in charge publishes information on its assets, transactions and investments, including data on the size of the fund, principal and returns."/>
    <s v="Yes. The fund management or authority in charge publishes data on its assets, transactions and investments, including information on the size of the fund, but not the returns."/>
    <s v="No. The fund management or authority in charge of the fund does not publish comprehensive data on its assets, transactions and investments."/>
    <s v="No, there is no data published on the fund’s assets, transactions and investments."/>
    <s v="Not applicable/Other. (Explain in 'comments' box.)"/>
    <m/>
    <n v="3"/>
    <m/>
    <m/>
    <x v="0"/>
    <s v="N/A"/>
    <m/>
    <m/>
    <m/>
    <m/>
  </r>
  <r>
    <s v="2.8.121"/>
    <s v="P8. Savings funds"/>
    <s v="8.3 Savings Fund. If a savings fund is used, it it well designed and governed"/>
    <x v="0"/>
    <x v="50"/>
    <s v="de facto"/>
    <m/>
    <s v="Does the fund management or authority in charge of the fund publish disaggregated data on its assets, transactions and investments? "/>
    <s v="Yes. The fund management or authority in charge publishes granular data on assets, transactions and investments: details of assets held, transactions carried out, and returns on investments."/>
    <s v="Some disaggregated data is available either on assets, transactions or investments."/>
    <s v="No disaggregated data"/>
    <s v="No. There is no data published on the fund’s assets, transactions and investments."/>
    <s v="Not applicable/Other. (Explain in &quot;comments&quot; box.)"/>
    <m/>
    <n v="1"/>
    <m/>
    <m/>
    <x v="0"/>
    <m/>
    <m/>
    <m/>
    <m/>
    <m/>
  </r>
  <r>
    <s v="2.8.122"/>
    <s v="P8. Savings funds"/>
    <s v="8.3 Savings Fund. If a savings fund is used, it it well designed and governed"/>
    <x v="0"/>
    <x v="50"/>
    <s v="de facto"/>
    <m/>
    <s v="Does the fund management or authority in charge of the fund publish timeley data on its assets, transactions and investments? "/>
    <s v="Yes. There is quarterly reporting within the next quarter."/>
    <s v="Yes. There is quarterly reporting but not within the next quarter."/>
    <s v="No. There is no quarterly reporting."/>
    <s v="No. There is no data published on the fund’s assets, transactions and investments."/>
    <s v="Not applicable/Other. (Explain in &quot;comments&quot; box.)"/>
    <m/>
    <n v="1"/>
    <m/>
    <m/>
    <x v="0"/>
    <m/>
    <m/>
    <m/>
    <m/>
    <m/>
  </r>
  <r>
    <s v="2.8.123"/>
    <s v="P8. Savings funds"/>
    <s v="8.3 Savings Fund. If a savings fund is used, it it well designed and governed"/>
    <x v="0"/>
    <x v="50"/>
    <s v="de facto"/>
    <m/>
    <s v="Does the fund management or authority in charge of the fund publish machine-readable data on its assets, transactions and investments? "/>
    <s v="Yes, machine-readable"/>
    <m/>
    <s v="Not machine-readable"/>
    <s v="No. There is no data published on the fund’s assets, transactions and investments."/>
    <s v="Not applicable/Other. (Explain in &quot;comments&quot; box.)"/>
    <s v="Machine-readable formats are: .json, .xlsx, .xls, .xlrd, .csv, .tsv and .xml."/>
    <n v="1"/>
    <m/>
    <m/>
    <x v="0"/>
    <m/>
    <m/>
    <m/>
    <m/>
    <m/>
  </r>
  <r>
    <s v="1.8.124"/>
    <s v="P8. Savings funds"/>
    <s v="8.3 Savings Fund. If a savings fund is used, it it well designed and governed"/>
    <x v="1"/>
    <x v="51"/>
    <s v="De jure"/>
    <m/>
    <s v="Are the rules governing deposits into the fund defined by legislation and aligned with the fund's objective? "/>
    <s v="Yes, the rules governing deposits into the fund are defined by legislation."/>
    <s v="No, the rules governing deposits into the fund are not defined by legislation (e.g. only by executive decrees)."/>
    <s v="Not applicable/Other. (Explain in 'comments' box.)"/>
    <m/>
    <s v="Not applicable/Other. (Explain in 'comments' box.)"/>
    <m/>
    <n v="3"/>
    <m/>
    <m/>
    <x v="0"/>
    <s v="N/A"/>
    <m/>
    <m/>
    <m/>
    <m/>
  </r>
  <r>
    <s v="1.8.125"/>
    <s v="P8. Savings funds"/>
    <s v="8.3 Savings Fund. If a savings fund is used, it it well designed and governed"/>
    <x v="1"/>
    <x v="51"/>
    <s v="De jure"/>
    <m/>
    <s v="Are the rules governing withdrawal or disbursement from the fund defined by legislation? "/>
    <s v="Yes. The rules governing withdrawal or disbursement from the fund are defined by legislation."/>
    <s v="No. The rules governing withdrawal or disbursement from the fund are not defined by legislation (e.g. only by executive decrees)."/>
    <s v="Not applicable/Other. (Explain in 'comments' box.)"/>
    <m/>
    <s v="Not applicable/Other. (Explain in 'comments' box.)"/>
    <m/>
    <n v="3"/>
    <m/>
    <m/>
    <x v="0"/>
    <s v="N/A"/>
    <m/>
    <m/>
    <m/>
    <m/>
  </r>
  <r>
    <s v="1.8.126"/>
    <s v="P8. Savings funds"/>
    <s v="8.3 Savings Fund. If a savings fund is used, it it well designed and governed"/>
    <x v="1"/>
    <x v="51"/>
    <s v="De jure"/>
    <m/>
    <s v="Have clear fund objective(s) been set (e.g., saving for future generations; stabilizing the budget; earmarking natural resource revenue for development priorities)?"/>
    <s v="Yes. The objectives of the fund are set in the law, and there are specific clauses to prohibit using funds for other purposes (i.e., spending off-budget, invest in high risk assets)"/>
    <s v="Yes. The objectives of the fund are clear but are either not set in the law or don`t have any clauses prohibiting using funds for other purposes."/>
    <m/>
    <s v="No clear objectives"/>
    <s v="Not applicable/Other. (Explain in &quot;comments&quot; box.)"/>
    <m/>
    <n v="1"/>
    <m/>
    <m/>
    <x v="0"/>
    <m/>
    <m/>
    <m/>
    <m/>
    <m/>
  </r>
  <r>
    <s v="1.8.127"/>
    <s v="P8. Savings funds"/>
    <s v="8.3 Savings Fund. If a savings fund is used, it it well designed and governed"/>
    <x v="1"/>
    <x v="51"/>
    <s v="De jure"/>
    <m/>
    <s v="Is there a clear division of responsibilities within the natural resource fund?"/>
    <s v="Both roles of ultimate authority over the fund, the fund manager, the day-to-day operational manager, and the different offices within the operational manager are clear and well defined, including enforcement of  ethical and conflict of interest standards."/>
    <m/>
    <m/>
    <s v="Neither roles of ultimate authority over the fund, the fund manager, the day-to-day operational manager, and the different offices within the operational manager are clear, nor are enforcement of  ethical and conflict of interest standards."/>
    <s v="Not applicable/Other. (Explain in &quot;comments&quot; box.)"/>
    <s v="Is there a clear division of responsibilities within ultimate authority over the fund, the fund manager, the day-to-day operational manager, and the different offices within the operational manager, and set and enforce ethical and conflict of interest standards?"/>
    <n v="1"/>
    <m/>
    <m/>
    <x v="0"/>
    <m/>
    <m/>
    <m/>
    <m/>
    <m/>
  </r>
  <r>
    <s v="1.8.128"/>
    <s v="P8. Savings funds"/>
    <s v="8.3 Savings Fund. If a savings fund is used, it it well designed and governed"/>
    <x v="1"/>
    <x v="51"/>
    <s v="De jure"/>
    <m/>
    <s v="Has this country adopted a rule requiring withdrawals from the fund to go to the national budget?"/>
    <s v="Yes. Funds withdrawn have to go through the national budget before being allocated."/>
    <m/>
    <m/>
    <s v="No. Funds withdrawn do not have to go through the national budget before being allocated."/>
    <s v="Not applicable/Other. (Explain in &quot;comments&quot; box.)"/>
    <m/>
    <n v="1"/>
    <m/>
    <m/>
    <x v="0"/>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8:B67" firstHeaderRow="1" firstDataRow="1" firstDataCol="1"/>
  <pivotFields count="23">
    <pivotField showAll="0" defaultSubtotal="0"/>
    <pivotField showAll="0"/>
    <pivotField showAll="0"/>
    <pivotField axis="axisRow" showAll="0">
      <items count="5">
        <item x="2"/>
        <item m="1" x="3"/>
        <item x="0"/>
        <item x="1"/>
        <item t="default"/>
      </items>
    </pivotField>
    <pivotField axis="axisRow" showAll="0">
      <items count="71">
        <item m="1" x="69"/>
        <item m="1" x="64"/>
        <item m="1" x="54"/>
        <item x="24"/>
        <item m="1" x="63"/>
        <item m="1" x="62"/>
        <item x="46"/>
        <item x="19"/>
        <item x="32"/>
        <item x="26"/>
        <item x="39"/>
        <item x="2"/>
        <item m="1" x="53"/>
        <item m="1" x="59"/>
        <item x="10"/>
        <item x="9"/>
        <item x="3"/>
        <item x="6"/>
        <item m="1" x="61"/>
        <item m="1" x="52"/>
        <item x="38"/>
        <item x="22"/>
        <item x="16"/>
        <item x="18"/>
        <item m="1" x="57"/>
        <item x="50"/>
        <item x="49"/>
        <item m="1" x="55"/>
        <item m="1" x="58"/>
        <item m="1" x="60"/>
        <item x="13"/>
        <item x="12"/>
        <item x="7"/>
        <item x="11"/>
        <item x="36"/>
        <item m="1" x="67"/>
        <item x="5"/>
        <item x="47"/>
        <item m="1" x="68"/>
        <item m="1" x="65"/>
        <item m="1" x="56"/>
        <item x="31"/>
        <item x="27"/>
        <item x="30"/>
        <item x="28"/>
        <item x="45"/>
        <item x="44"/>
        <item m="1" x="66"/>
        <item x="20"/>
        <item x="17"/>
        <item x="0"/>
        <item x="1"/>
        <item x="4"/>
        <item x="8"/>
        <item x="14"/>
        <item x="15"/>
        <item x="21"/>
        <item x="23"/>
        <item x="25"/>
        <item x="29"/>
        <item x="42"/>
        <item x="33"/>
        <item x="43"/>
        <item x="34"/>
        <item x="35"/>
        <item x="37"/>
        <item x="40"/>
        <item x="41"/>
        <item x="48"/>
        <item x="51"/>
        <item t="default"/>
      </items>
    </pivotField>
    <pivotField showAll="0" defaultSubtotal="0"/>
    <pivotField showAll="0" defaultSubtotal="0"/>
    <pivotField dataField="1" showAll="0"/>
    <pivotField showAll="0" defaultSubtotal="0"/>
    <pivotField showAll="0" defaultSubtotal="0"/>
    <pivotField showAll="0" defaultSubtotal="0"/>
    <pivotField showAll="0" defaultSubtotal="0"/>
    <pivotField showAll="0" defaultSubtotal="0"/>
    <pivotField showAll="0"/>
    <pivotField showAll="0" defaultSubtotal="0"/>
    <pivotField showAll="0" defaultSubtotal="0"/>
    <pivotField showAll="0"/>
    <pivotField showAll="0"/>
    <pivotField showAll="0" defaultSubtotal="0"/>
    <pivotField showAll="0" defaultSubtotal="0"/>
    <pivotField showAll="0" defaultSubtotal="0"/>
    <pivotField showAll="0" defaultSubtotal="0"/>
    <pivotField showAll="0"/>
  </pivotFields>
  <rowFields count="2">
    <field x="3"/>
    <field x="4"/>
  </rowFields>
  <rowItems count="59">
    <i>
      <x/>
    </i>
    <i r="1">
      <x v="6"/>
    </i>
    <i r="1">
      <x v="7"/>
    </i>
    <i r="1">
      <x v="14"/>
    </i>
    <i r="1">
      <x v="23"/>
    </i>
    <i r="1">
      <x v="32"/>
    </i>
    <i r="1">
      <x v="41"/>
    </i>
    <i r="1">
      <x v="43"/>
    </i>
    <i r="1">
      <x v="44"/>
    </i>
    <i r="1">
      <x v="48"/>
    </i>
    <i r="1">
      <x v="56"/>
    </i>
    <i r="1">
      <x v="57"/>
    </i>
    <i r="1">
      <x v="61"/>
    </i>
    <i r="1">
      <x v="62"/>
    </i>
    <i r="1">
      <x v="63"/>
    </i>
    <i r="1">
      <x v="65"/>
    </i>
    <i r="1">
      <x v="68"/>
    </i>
    <i>
      <x v="2"/>
    </i>
    <i r="1">
      <x v="10"/>
    </i>
    <i r="1">
      <x v="11"/>
    </i>
    <i r="1">
      <x v="16"/>
    </i>
    <i r="1">
      <x v="17"/>
    </i>
    <i r="1">
      <x v="20"/>
    </i>
    <i r="1">
      <x v="21"/>
    </i>
    <i r="1">
      <x v="25"/>
    </i>
    <i r="1">
      <x v="26"/>
    </i>
    <i r="1">
      <x v="30"/>
    </i>
    <i r="1">
      <x v="31"/>
    </i>
    <i r="1">
      <x v="36"/>
    </i>
    <i r="1">
      <x v="37"/>
    </i>
    <i r="1">
      <x v="42"/>
    </i>
    <i r="1">
      <x v="45"/>
    </i>
    <i r="1">
      <x v="46"/>
    </i>
    <i r="1">
      <x v="50"/>
    </i>
    <i r="1">
      <x v="52"/>
    </i>
    <i r="1">
      <x v="57"/>
    </i>
    <i r="1">
      <x v="64"/>
    </i>
    <i r="1">
      <x v="66"/>
    </i>
    <i r="1">
      <x v="67"/>
    </i>
    <i>
      <x v="3"/>
    </i>
    <i r="1">
      <x v="3"/>
    </i>
    <i r="1">
      <x v="6"/>
    </i>
    <i r="1">
      <x v="8"/>
    </i>
    <i r="1">
      <x v="9"/>
    </i>
    <i r="1">
      <x v="15"/>
    </i>
    <i r="1">
      <x v="22"/>
    </i>
    <i r="1">
      <x v="33"/>
    </i>
    <i r="1">
      <x v="34"/>
    </i>
    <i r="1">
      <x v="49"/>
    </i>
    <i r="1">
      <x v="51"/>
    </i>
    <i r="1">
      <x v="53"/>
    </i>
    <i r="1">
      <x v="54"/>
    </i>
    <i r="1">
      <x v="55"/>
    </i>
    <i r="1">
      <x v="57"/>
    </i>
    <i r="1">
      <x v="58"/>
    </i>
    <i r="1">
      <x v="59"/>
    </i>
    <i r="1">
      <x v="60"/>
    </i>
    <i r="1">
      <x v="69"/>
    </i>
    <i t="grand">
      <x/>
    </i>
  </rowItems>
  <colItems count="1">
    <i/>
  </colItems>
  <dataFields count="1">
    <dataField name="Count of Question"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23:B27" firstHeaderRow="1" firstDataRow="1" firstDataCol="1" rowPageCount="1" colPageCount="1"/>
  <pivotFields count="23">
    <pivotField showAll="0" defaultSubtotal="0"/>
    <pivotField showAll="0"/>
    <pivotField showAll="0"/>
    <pivotField axis="axisRow" showAll="0">
      <items count="5">
        <item x="2"/>
        <item m="1" x="3"/>
        <item x="0"/>
        <item x="1"/>
        <item t="default"/>
      </items>
    </pivotField>
    <pivotField showAl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 showAll="0"/>
    <pivotField showAll="0" defaultSubtotal="0"/>
    <pivotField showAll="0" defaultSubtotal="0"/>
    <pivotField showAll="0"/>
    <pivotField axis="axisPage" showAll="0">
      <items count="3">
        <item m="1" x="1"/>
        <item x="0"/>
        <item t="default"/>
      </items>
    </pivotField>
    <pivotField showAll="0" defaultSubtotal="0"/>
    <pivotField showAll="0" defaultSubtotal="0"/>
    <pivotField showAll="0"/>
    <pivotField showAll="0" defaultSubtotal="0"/>
    <pivotField showAll="0"/>
  </pivotFields>
  <rowFields count="1">
    <field x="3"/>
  </rowFields>
  <rowItems count="4">
    <i>
      <x/>
    </i>
    <i>
      <x v="2"/>
    </i>
    <i>
      <x v="3"/>
    </i>
    <i t="grand">
      <x/>
    </i>
  </rowItems>
  <colItems count="1">
    <i/>
  </colItems>
  <pageFields count="1">
    <pageField fld="17" item="1" hier="-1"/>
  </pageFields>
  <formats count="1">
    <format dxfId="2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38:C42" firstHeaderRow="1" firstDataRow="1" firstDataCol="1" rowPageCount="1" colPageCount="1"/>
  <pivotFields count="23">
    <pivotField showAll="0" defaultSubtotal="0"/>
    <pivotField showAll="0"/>
    <pivotField showAll="0"/>
    <pivotField axis="axisRow" showAll="0">
      <items count="5">
        <item x="2"/>
        <item m="1" x="3"/>
        <item x="0"/>
        <item x="1"/>
        <item t="default"/>
      </items>
    </pivotField>
    <pivotField showAl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 showAll="0"/>
    <pivotField showAll="0" defaultSubtotal="0"/>
    <pivotField showAll="0" defaultSubtotal="0"/>
    <pivotField dataField="1" showAll="0"/>
    <pivotField axis="axisPage" showAll="0">
      <items count="3">
        <item m="1" x="1"/>
        <item x="0"/>
        <item t="default"/>
      </items>
    </pivotField>
    <pivotField showAll="0" defaultSubtotal="0"/>
    <pivotField showAll="0" defaultSubtotal="0"/>
    <pivotField showAll="0"/>
    <pivotField showAll="0" defaultSubtotal="0"/>
    <pivotField showAll="0"/>
  </pivotFields>
  <rowFields count="1">
    <field x="3"/>
  </rowFields>
  <rowItems count="4">
    <i>
      <x/>
    </i>
    <i>
      <x v="2"/>
    </i>
    <i>
      <x v="3"/>
    </i>
    <i t="grand">
      <x/>
    </i>
  </rowItems>
  <colItems count="1">
    <i/>
  </colItems>
  <pageFields count="1">
    <pageField fld="17" item="1" hier="-1"/>
  </pageFields>
  <dataFields count="1">
    <dataField name="Count of Needs revision" fld="16" subtotal="count" baseField="0" baseItem="0" numFmtId="43"/>
  </dataFields>
  <formats count="1">
    <format dxfId="2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9:B13" firstHeaderRow="1" firstDataRow="1" firstDataCol="1" rowPageCount="1" colPageCount="1"/>
  <pivotFields count="23">
    <pivotField showAll="0" defaultSubtotal="0"/>
    <pivotField showAll="0"/>
    <pivotField showAll="0"/>
    <pivotField axis="axisRow" showAll="0">
      <items count="5">
        <item x="2"/>
        <item m="1" x="3"/>
        <item x="0"/>
        <item x="1"/>
        <item t="default"/>
      </items>
    </pivotField>
    <pivotField showAl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 showAll="0"/>
    <pivotField showAll="0" defaultSubtotal="0"/>
    <pivotField showAll="0" defaultSubtotal="0"/>
    <pivotField showAll="0"/>
    <pivotField axis="axisPage" showAll="0">
      <items count="3">
        <item m="1" x="1"/>
        <item x="0"/>
        <item t="default"/>
      </items>
    </pivotField>
    <pivotField showAll="0" defaultSubtotal="0"/>
    <pivotField showAll="0" defaultSubtotal="0"/>
    <pivotField showAll="0"/>
    <pivotField showAll="0" defaultSubtotal="0"/>
    <pivotField showAll="0"/>
  </pivotFields>
  <rowFields count="1">
    <field x="3"/>
  </rowFields>
  <rowItems count="4">
    <i>
      <x/>
    </i>
    <i>
      <x v="2"/>
    </i>
    <i>
      <x v="3"/>
    </i>
    <i t="grand">
      <x/>
    </i>
  </rowItems>
  <colItems count="1">
    <i/>
  </colItems>
  <pageFields count="1">
    <pageField fld="17" item="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51:B55" firstHeaderRow="1" firstDataRow="1" firstDataCol="1" rowPageCount="1" colPageCount="1"/>
  <pivotFields count="23">
    <pivotField showAll="0" defaultSubtotal="0"/>
    <pivotField showAll="0"/>
    <pivotField showAll="0"/>
    <pivotField axis="axisRow" showAll="0">
      <items count="5">
        <item x="2"/>
        <item m="1" x="3"/>
        <item x="0"/>
        <item x="1"/>
        <item t="default"/>
      </items>
    </pivotField>
    <pivotField showAl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 showAll="0"/>
    <pivotField showAll="0" defaultSubtotal="0"/>
    <pivotField showAll="0" defaultSubtotal="0"/>
    <pivotField showAll="0"/>
    <pivotField axis="axisPage" showAll="0">
      <items count="3">
        <item m="1" x="1"/>
        <item x="0"/>
        <item t="default"/>
      </items>
    </pivotField>
    <pivotField showAll="0" defaultSubtotal="0"/>
    <pivotField showAll="0" defaultSubtotal="0"/>
    <pivotField showAll="0"/>
    <pivotField showAll="0" defaultSubtotal="0"/>
    <pivotField showAll="0"/>
  </pivotFields>
  <rowFields count="1">
    <field x="3"/>
  </rowFields>
  <rowItems count="4">
    <i>
      <x/>
    </i>
    <i>
      <x v="2"/>
    </i>
    <i>
      <x v="3"/>
    </i>
    <i t="grand">
      <x/>
    </i>
  </rowItems>
  <colItems count="1">
    <i/>
  </colItems>
  <pageFields count="1">
    <pageField fld="17" item="1" hier="-1"/>
  </pageFields>
  <formats count="1">
    <format dxfId="2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omments" Target="../comments1.xml"/><Relationship Id="rId1" Type="http://schemas.openxmlformats.org/officeDocument/2006/relationships/printerSettings" Target="../printerSettings/printerSettings2.bin"/><Relationship Id="rId2"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rinterSettings" Target="../printerSettings/printerSettings5.bin"/><Relationship Id="rId3" Type="http://schemas.openxmlformats.org/officeDocument/2006/relationships/printerSettings" Target="../printerSettings/printerSettings6.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4.xml"/><Relationship Id="rId4" Type="http://schemas.openxmlformats.org/officeDocument/2006/relationships/pivotTable" Target="../pivotTables/pivotTable5.xml"/><Relationship Id="rId1" Type="http://schemas.openxmlformats.org/officeDocument/2006/relationships/pivotTable" Target="../pivotTables/pivotTable2.xml"/><Relationship Id="rId2"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 Id="rId2"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F164"/>
  <sheetViews>
    <sheetView showGridLines="0" workbookViewId="0">
      <pane ySplit="6" topLeftCell="A131" activePane="bottomLeft" state="frozen"/>
      <selection pane="bottomLeft" activeCell="E132" sqref="E132"/>
    </sheetView>
  </sheetViews>
  <sheetFormatPr baseColWidth="10" defaultColWidth="8.83203125" defaultRowHeight="13" x14ac:dyDescent="0.15"/>
  <cols>
    <col min="2" max="2" width="23.1640625" customWidth="1"/>
    <col min="3" max="3" width="18.6640625" hidden="1" customWidth="1"/>
    <col min="4" max="6" width="40.6640625" customWidth="1"/>
  </cols>
  <sheetData>
    <row r="1" spans="1:6" s="195" customFormat="1" ht="25" customHeight="1" x14ac:dyDescent="0.25">
      <c r="A1" s="360" t="s">
        <v>1169</v>
      </c>
      <c r="B1" s="360"/>
      <c r="C1" s="360"/>
      <c r="D1" s="360"/>
    </row>
    <row r="2" spans="1:6" ht="13.5" customHeight="1" x14ac:dyDescent="0.15"/>
    <row r="3" spans="1:6" s="209" customFormat="1" ht="40.5" customHeight="1" x14ac:dyDescent="0.15">
      <c r="B3" s="365" t="s">
        <v>1223</v>
      </c>
      <c r="C3" s="365"/>
      <c r="D3" s="365"/>
      <c r="E3" s="365"/>
      <c r="F3" s="365"/>
    </row>
    <row r="4" spans="1:6" ht="13.5" customHeight="1" thickBot="1" x14ac:dyDescent="0.2"/>
    <row r="5" spans="1:6" ht="25" customHeight="1" thickBot="1" x14ac:dyDescent="0.2">
      <c r="B5" s="213"/>
      <c r="C5" s="214"/>
      <c r="D5" s="366" t="s">
        <v>1209</v>
      </c>
      <c r="E5" s="366"/>
      <c r="F5" s="366"/>
    </row>
    <row r="6" spans="1:6" ht="25" customHeight="1" thickBot="1" x14ac:dyDescent="0.2">
      <c r="B6" s="219" t="s">
        <v>3</v>
      </c>
      <c r="C6" s="188" t="s">
        <v>915</v>
      </c>
      <c r="D6" s="206" t="s">
        <v>968</v>
      </c>
      <c r="E6" s="206" t="s">
        <v>969</v>
      </c>
      <c r="F6" s="206" t="s">
        <v>965</v>
      </c>
    </row>
    <row r="7" spans="1:6" ht="27" customHeight="1" thickBot="1" x14ac:dyDescent="0.2">
      <c r="B7" s="361" t="s">
        <v>1208</v>
      </c>
      <c r="C7" s="190" t="s">
        <v>968</v>
      </c>
      <c r="D7" s="205" t="s">
        <v>1345</v>
      </c>
      <c r="E7" s="205"/>
      <c r="F7" s="211"/>
    </row>
    <row r="8" spans="1:6" ht="14" thickBot="1" x14ac:dyDescent="0.2">
      <c r="B8" s="362"/>
      <c r="C8" s="193"/>
      <c r="D8" s="205"/>
      <c r="E8" s="205" t="s">
        <v>1293</v>
      </c>
      <c r="F8" s="208"/>
    </row>
    <row r="9" spans="1:6" ht="14" thickBot="1" x14ac:dyDescent="0.2">
      <c r="B9" s="362"/>
      <c r="C9" s="193"/>
      <c r="D9" s="258"/>
      <c r="E9" s="258" t="s">
        <v>1294</v>
      </c>
      <c r="F9" s="259"/>
    </row>
    <row r="10" spans="1:6" ht="27" thickBot="1" x14ac:dyDescent="0.2">
      <c r="B10" s="362"/>
      <c r="C10" s="193"/>
      <c r="D10" s="207" t="s">
        <v>1350</v>
      </c>
      <c r="E10" s="207"/>
      <c r="F10" s="212"/>
    </row>
    <row r="11" spans="1:6" ht="14" thickBot="1" x14ac:dyDescent="0.2">
      <c r="B11" s="362"/>
      <c r="C11" s="193"/>
      <c r="D11" s="205"/>
      <c r="E11" s="205" t="s">
        <v>1293</v>
      </c>
      <c r="F11" s="208"/>
    </row>
    <row r="12" spans="1:6" ht="14" thickBot="1" x14ac:dyDescent="0.2">
      <c r="B12" s="362"/>
      <c r="C12" s="191"/>
      <c r="D12" s="258"/>
      <c r="E12" s="258" t="s">
        <v>1294</v>
      </c>
      <c r="F12" s="259"/>
    </row>
    <row r="13" spans="1:6" ht="27" thickBot="1" x14ac:dyDescent="0.2">
      <c r="B13" s="362"/>
      <c r="C13" s="191"/>
      <c r="D13" s="207" t="s">
        <v>1352</v>
      </c>
      <c r="E13" s="207"/>
      <c r="F13" s="212"/>
    </row>
    <row r="14" spans="1:6" ht="14" thickBot="1" x14ac:dyDescent="0.2">
      <c r="B14" s="362"/>
      <c r="C14" s="191"/>
      <c r="D14" s="205"/>
      <c r="E14" s="205" t="s">
        <v>1293</v>
      </c>
      <c r="F14" s="208"/>
    </row>
    <row r="15" spans="1:6" ht="14" thickBot="1" x14ac:dyDescent="0.2">
      <c r="B15" s="362"/>
      <c r="C15" s="191"/>
      <c r="D15" s="258"/>
      <c r="E15" s="258" t="s">
        <v>1294</v>
      </c>
      <c r="F15" s="259"/>
    </row>
    <row r="16" spans="1:6" ht="44.25" customHeight="1" thickBot="1" x14ac:dyDescent="0.2">
      <c r="B16" s="362"/>
      <c r="C16" s="191"/>
      <c r="D16" s="207"/>
      <c r="E16" s="207" t="s">
        <v>1492</v>
      </c>
      <c r="F16" s="212"/>
    </row>
    <row r="17" spans="2:6" ht="27" thickBot="1" x14ac:dyDescent="0.2">
      <c r="B17" s="362"/>
      <c r="C17" s="191"/>
      <c r="D17" s="205"/>
      <c r="E17" s="205" t="s">
        <v>1354</v>
      </c>
      <c r="F17" s="208"/>
    </row>
    <row r="18" spans="2:6" ht="14" thickBot="1" x14ac:dyDescent="0.2">
      <c r="B18" s="362"/>
      <c r="C18" s="191"/>
      <c r="D18" s="205"/>
      <c r="E18" s="205" t="s">
        <v>1295</v>
      </c>
      <c r="F18" s="208"/>
    </row>
    <row r="19" spans="2:6" ht="27" thickBot="1" x14ac:dyDescent="0.2">
      <c r="B19" s="362"/>
      <c r="C19" s="191"/>
      <c r="D19" s="258"/>
      <c r="E19" s="258" t="s">
        <v>1296</v>
      </c>
      <c r="F19" s="259"/>
    </row>
    <row r="20" spans="2:6" ht="27" thickBot="1" x14ac:dyDescent="0.2">
      <c r="B20" s="362"/>
      <c r="C20" s="191"/>
      <c r="D20" s="207" t="s">
        <v>1229</v>
      </c>
      <c r="E20" s="207"/>
      <c r="F20" s="212"/>
    </row>
    <row r="21" spans="2:6" ht="27" thickBot="1" x14ac:dyDescent="0.2">
      <c r="B21" s="362"/>
      <c r="C21" s="191"/>
      <c r="D21" s="205"/>
      <c r="E21" s="205" t="s">
        <v>1520</v>
      </c>
      <c r="F21" s="208"/>
    </row>
    <row r="22" spans="2:6" ht="40" thickBot="1" x14ac:dyDescent="0.2">
      <c r="B22" s="362"/>
      <c r="C22" s="191"/>
      <c r="D22" s="258"/>
      <c r="E22" s="258" t="s">
        <v>1297</v>
      </c>
      <c r="F22" s="259"/>
    </row>
    <row r="23" spans="2:6" ht="14" thickBot="1" x14ac:dyDescent="0.2">
      <c r="B23" s="362"/>
      <c r="C23" s="192"/>
      <c r="D23" s="207"/>
      <c r="E23" s="207" t="s">
        <v>933</v>
      </c>
      <c r="F23" s="212"/>
    </row>
    <row r="24" spans="2:6" ht="27" thickBot="1" x14ac:dyDescent="0.2">
      <c r="B24" s="362"/>
      <c r="C24" s="192"/>
      <c r="D24" s="258"/>
      <c r="E24" s="258" t="s">
        <v>935</v>
      </c>
      <c r="F24" s="259"/>
    </row>
    <row r="25" spans="2:6" ht="40" thickBot="1" x14ac:dyDescent="0.2">
      <c r="B25" s="362"/>
      <c r="C25" s="192"/>
      <c r="D25" s="207" t="s">
        <v>1225</v>
      </c>
      <c r="E25" s="207"/>
      <c r="F25" s="212"/>
    </row>
    <row r="26" spans="2:6" ht="27" thickBot="1" x14ac:dyDescent="0.2">
      <c r="B26" s="362"/>
      <c r="C26" s="192"/>
      <c r="D26" s="258"/>
      <c r="E26" s="258"/>
      <c r="F26" s="259" t="s">
        <v>1250</v>
      </c>
    </row>
    <row r="27" spans="2:6" ht="40" thickBot="1" x14ac:dyDescent="0.2">
      <c r="B27" s="362"/>
      <c r="C27" s="192"/>
      <c r="D27" s="207" t="s">
        <v>1232</v>
      </c>
      <c r="E27" s="207"/>
      <c r="F27" s="212"/>
    </row>
    <row r="28" spans="2:6" ht="27" thickBot="1" x14ac:dyDescent="0.2">
      <c r="B28" s="216"/>
      <c r="C28" s="192"/>
      <c r="D28" s="205"/>
      <c r="E28" s="205"/>
      <c r="F28" s="208" t="s">
        <v>1253</v>
      </c>
    </row>
    <row r="29" spans="2:6" ht="14" thickBot="1" x14ac:dyDescent="0.2">
      <c r="B29" s="217"/>
      <c r="C29" s="196"/>
      <c r="D29" s="218"/>
      <c r="E29" s="218"/>
      <c r="F29" s="218"/>
    </row>
    <row r="30" spans="2:6" ht="27.75" customHeight="1" thickBot="1" x14ac:dyDescent="0.2">
      <c r="B30" s="363" t="s">
        <v>1210</v>
      </c>
      <c r="C30" s="193" t="s">
        <v>968</v>
      </c>
      <c r="D30" s="258" t="s">
        <v>1366</v>
      </c>
      <c r="E30" s="258"/>
      <c r="F30" s="259"/>
    </row>
    <row r="31" spans="2:6" ht="40" thickBot="1" x14ac:dyDescent="0.2">
      <c r="B31" s="363"/>
      <c r="C31" s="193"/>
      <c r="D31" s="207" t="s">
        <v>1367</v>
      </c>
      <c r="E31" s="207"/>
      <c r="F31" s="212"/>
    </row>
    <row r="32" spans="2:6" ht="41.25" customHeight="1" thickBot="1" x14ac:dyDescent="0.2">
      <c r="B32" s="363"/>
      <c r="C32" s="193"/>
      <c r="D32" s="258"/>
      <c r="E32" s="258"/>
      <c r="F32" s="259" t="s">
        <v>1275</v>
      </c>
    </row>
    <row r="33" spans="2:6" ht="53" thickBot="1" x14ac:dyDescent="0.2">
      <c r="B33" s="363"/>
      <c r="C33" s="193"/>
      <c r="D33" s="207" t="s">
        <v>1522</v>
      </c>
      <c r="E33" s="207"/>
      <c r="F33" s="212"/>
    </row>
    <row r="34" spans="2:6" ht="40.5" customHeight="1" thickBot="1" x14ac:dyDescent="0.2">
      <c r="B34" s="363"/>
      <c r="C34" s="193"/>
      <c r="D34" s="258"/>
      <c r="E34" s="258"/>
      <c r="F34" s="259" t="s">
        <v>1275</v>
      </c>
    </row>
    <row r="35" spans="2:6" ht="43.5" customHeight="1" thickBot="1" x14ac:dyDescent="0.2">
      <c r="B35" s="363"/>
      <c r="C35" s="193"/>
      <c r="D35" s="207" t="s">
        <v>1521</v>
      </c>
      <c r="E35" s="207"/>
      <c r="F35" s="212"/>
    </row>
    <row r="36" spans="2:6" ht="41.25" customHeight="1" thickBot="1" x14ac:dyDescent="0.2">
      <c r="B36" s="363"/>
      <c r="C36" s="193"/>
      <c r="D36" s="258"/>
      <c r="E36" s="258"/>
      <c r="F36" s="259" t="s">
        <v>1275</v>
      </c>
    </row>
    <row r="37" spans="2:6" ht="66.75" customHeight="1" thickBot="1" x14ac:dyDescent="0.2">
      <c r="B37" s="363"/>
      <c r="C37" s="193"/>
      <c r="D37" s="207" t="s">
        <v>1523</v>
      </c>
      <c r="E37" s="207"/>
      <c r="F37" s="212"/>
    </row>
    <row r="38" spans="2:6" ht="39.75" customHeight="1" thickBot="1" x14ac:dyDescent="0.2">
      <c r="B38" s="363"/>
      <c r="C38" s="193"/>
      <c r="D38" s="258"/>
      <c r="E38" s="258"/>
      <c r="F38" s="259" t="s">
        <v>1275</v>
      </c>
    </row>
    <row r="39" spans="2:6" ht="53" thickBot="1" x14ac:dyDescent="0.2">
      <c r="B39" s="363"/>
      <c r="C39" s="193"/>
      <c r="D39" s="207" t="s">
        <v>1524</v>
      </c>
      <c r="E39" s="207"/>
      <c r="F39" s="212"/>
    </row>
    <row r="40" spans="2:6" ht="40" thickBot="1" x14ac:dyDescent="0.2">
      <c r="B40" s="363"/>
      <c r="C40" s="193"/>
      <c r="D40" s="258"/>
      <c r="E40" s="258"/>
      <c r="F40" s="259" t="s">
        <v>1565</v>
      </c>
    </row>
    <row r="41" spans="2:6" ht="40" thickBot="1" x14ac:dyDescent="0.2">
      <c r="B41" s="363"/>
      <c r="C41" s="193"/>
      <c r="D41" s="207" t="s">
        <v>1527</v>
      </c>
      <c r="E41" s="207"/>
      <c r="F41" s="212"/>
    </row>
    <row r="42" spans="2:6" ht="40" thickBot="1" x14ac:dyDescent="0.2">
      <c r="B42" s="363"/>
      <c r="C42" s="193"/>
      <c r="D42" s="258"/>
      <c r="E42" s="258"/>
      <c r="F42" s="259" t="s">
        <v>1564</v>
      </c>
    </row>
    <row r="43" spans="2:6" ht="40" thickBot="1" x14ac:dyDescent="0.2">
      <c r="B43" s="363"/>
      <c r="C43" s="193"/>
      <c r="D43" s="207" t="s">
        <v>1525</v>
      </c>
      <c r="E43" s="207"/>
      <c r="F43" s="212"/>
    </row>
    <row r="44" spans="2:6" ht="40" thickBot="1" x14ac:dyDescent="0.2">
      <c r="B44" s="363"/>
      <c r="C44" s="193"/>
      <c r="D44" s="258"/>
      <c r="E44" s="258"/>
      <c r="F44" s="259" t="s">
        <v>1564</v>
      </c>
    </row>
    <row r="45" spans="2:6" ht="40" thickBot="1" x14ac:dyDescent="0.2">
      <c r="B45" s="362"/>
      <c r="C45" s="193" t="s">
        <v>969</v>
      </c>
      <c r="D45" s="260" t="s">
        <v>1374</v>
      </c>
      <c r="E45" s="260"/>
      <c r="F45" s="263"/>
    </row>
    <row r="46" spans="2:6" ht="30" customHeight="1" thickBot="1" x14ac:dyDescent="0.2">
      <c r="B46" s="362"/>
      <c r="C46" s="193"/>
      <c r="D46" s="207"/>
      <c r="E46" s="207" t="s">
        <v>1376</v>
      </c>
      <c r="F46" s="212"/>
    </row>
    <row r="47" spans="2:6" ht="40" thickBot="1" x14ac:dyDescent="0.2">
      <c r="B47" s="362"/>
      <c r="C47" s="193"/>
      <c r="D47" s="205"/>
      <c r="E47" s="205" t="s">
        <v>1181</v>
      </c>
      <c r="F47" s="208"/>
    </row>
    <row r="48" spans="2:6" ht="27.75" customHeight="1" thickBot="1" x14ac:dyDescent="0.2">
      <c r="B48" s="362"/>
      <c r="C48" s="193"/>
      <c r="D48" s="205"/>
      <c r="E48" s="205" t="s">
        <v>1378</v>
      </c>
      <c r="F48" s="208"/>
    </row>
    <row r="49" spans="2:6" ht="14" thickBot="1" x14ac:dyDescent="0.2">
      <c r="B49" s="217"/>
      <c r="C49" s="196"/>
      <c r="D49" s="218"/>
      <c r="E49" s="218"/>
      <c r="F49" s="218"/>
    </row>
    <row r="50" spans="2:6" ht="40" thickBot="1" x14ac:dyDescent="0.2">
      <c r="B50" s="363" t="s">
        <v>1211</v>
      </c>
      <c r="C50" s="193" t="s">
        <v>968</v>
      </c>
      <c r="D50" s="258" t="s">
        <v>1528</v>
      </c>
      <c r="E50" s="258"/>
      <c r="F50" s="259"/>
    </row>
    <row r="51" spans="2:6" ht="40" thickBot="1" x14ac:dyDescent="0.2">
      <c r="B51" s="363"/>
      <c r="C51" s="193"/>
      <c r="D51" s="261" t="s">
        <v>1529</v>
      </c>
      <c r="E51" s="261"/>
      <c r="F51" s="262"/>
    </row>
    <row r="52" spans="2:6" ht="40.5" customHeight="1" thickBot="1" x14ac:dyDescent="0.2">
      <c r="B52" s="363"/>
      <c r="C52" s="193"/>
      <c r="D52" s="260" t="s">
        <v>1530</v>
      </c>
      <c r="E52" s="260"/>
      <c r="F52" s="263"/>
    </row>
    <row r="53" spans="2:6" ht="40" thickBot="1" x14ac:dyDescent="0.2">
      <c r="B53" s="363"/>
      <c r="C53" s="193"/>
      <c r="D53" s="261" t="s">
        <v>1531</v>
      </c>
      <c r="E53" s="261"/>
      <c r="F53" s="262"/>
    </row>
    <row r="54" spans="2:6" ht="40" thickBot="1" x14ac:dyDescent="0.2">
      <c r="B54" s="363"/>
      <c r="C54" s="193"/>
      <c r="D54" s="261" t="s">
        <v>1532</v>
      </c>
      <c r="E54" s="261"/>
      <c r="F54" s="262"/>
    </row>
    <row r="55" spans="2:6" ht="66" thickBot="1" x14ac:dyDescent="0.2">
      <c r="B55" s="363"/>
      <c r="C55" s="193"/>
      <c r="D55" s="261" t="s">
        <v>1533</v>
      </c>
      <c r="E55" s="261"/>
      <c r="F55" s="262"/>
    </row>
    <row r="56" spans="2:6" ht="27" thickBot="1" x14ac:dyDescent="0.2">
      <c r="B56" s="363"/>
      <c r="C56" s="193"/>
      <c r="D56" s="207"/>
      <c r="E56" s="207" t="s">
        <v>1298</v>
      </c>
      <c r="F56" s="212"/>
    </row>
    <row r="57" spans="2:6" ht="14" thickBot="1" x14ac:dyDescent="0.2">
      <c r="B57" s="363"/>
      <c r="C57" s="189"/>
      <c r="D57" s="258"/>
      <c r="E57" s="258" t="s">
        <v>1293</v>
      </c>
      <c r="F57" s="259"/>
    </row>
    <row r="58" spans="2:6" ht="27" thickBot="1" x14ac:dyDescent="0.2">
      <c r="B58" s="363"/>
      <c r="C58" s="189"/>
      <c r="D58" s="207"/>
      <c r="E58" s="207" t="s">
        <v>1299</v>
      </c>
      <c r="F58" s="212"/>
    </row>
    <row r="59" spans="2:6" ht="14" thickBot="1" x14ac:dyDescent="0.2">
      <c r="B59" s="363"/>
      <c r="C59" s="189"/>
      <c r="D59" s="205"/>
      <c r="E59" s="205" t="s">
        <v>1293</v>
      </c>
      <c r="F59" s="208"/>
    </row>
    <row r="60" spans="2:6" ht="40" thickBot="1" x14ac:dyDescent="0.2">
      <c r="B60" s="363"/>
      <c r="C60" s="189"/>
      <c r="D60" s="258"/>
      <c r="E60" s="258" t="s">
        <v>1300</v>
      </c>
      <c r="F60" s="259"/>
    </row>
    <row r="61" spans="2:6" ht="68.25" customHeight="1" thickBot="1" x14ac:dyDescent="0.2">
      <c r="B61" s="363"/>
      <c r="C61" s="189"/>
      <c r="D61" s="261" t="s">
        <v>1534</v>
      </c>
      <c r="E61" s="261"/>
      <c r="F61" s="262"/>
    </row>
    <row r="62" spans="2:6" ht="27" thickBot="1" x14ac:dyDescent="0.2">
      <c r="B62" s="363"/>
      <c r="C62" s="189"/>
      <c r="D62" s="261" t="s">
        <v>1282</v>
      </c>
      <c r="E62" s="261"/>
      <c r="F62" s="262"/>
    </row>
    <row r="63" spans="2:6" ht="27" thickBot="1" x14ac:dyDescent="0.2">
      <c r="B63" s="363"/>
      <c r="C63" s="189"/>
      <c r="D63" s="207" t="s">
        <v>1189</v>
      </c>
      <c r="E63" s="207"/>
      <c r="F63" s="212"/>
    </row>
    <row r="64" spans="2:6" ht="40" thickBot="1" x14ac:dyDescent="0.2">
      <c r="B64" s="363"/>
      <c r="C64" s="189"/>
      <c r="D64" s="205"/>
      <c r="E64" s="205"/>
      <c r="F64" s="208" t="s">
        <v>1397</v>
      </c>
    </row>
    <row r="65" spans="2:6" ht="14" thickBot="1" x14ac:dyDescent="0.2">
      <c r="B65" s="217"/>
      <c r="C65" s="196"/>
      <c r="D65" s="218"/>
      <c r="E65" s="218"/>
      <c r="F65" s="218"/>
    </row>
    <row r="66" spans="2:6" ht="40" thickBot="1" x14ac:dyDescent="0.2">
      <c r="B66" s="363" t="s">
        <v>1212</v>
      </c>
      <c r="C66" s="187" t="s">
        <v>968</v>
      </c>
      <c r="D66" s="205" t="s">
        <v>1301</v>
      </c>
      <c r="E66" s="205"/>
      <c r="F66" s="208"/>
    </row>
    <row r="67" spans="2:6" ht="40" thickBot="1" x14ac:dyDescent="0.2">
      <c r="B67" s="363"/>
      <c r="C67" s="189"/>
      <c r="D67" s="205" t="s">
        <v>1399</v>
      </c>
      <c r="E67" s="205"/>
      <c r="F67" s="208"/>
    </row>
    <row r="68" spans="2:6" ht="27" thickBot="1" x14ac:dyDescent="0.2">
      <c r="B68" s="363"/>
      <c r="C68" s="189"/>
      <c r="D68" s="261"/>
      <c r="E68" s="261"/>
      <c r="F68" s="262" t="s">
        <v>1250</v>
      </c>
    </row>
    <row r="69" spans="2:6" ht="40" thickBot="1" x14ac:dyDescent="0.2">
      <c r="B69" s="363"/>
      <c r="C69" s="189"/>
      <c r="D69" s="207" t="s">
        <v>1302</v>
      </c>
      <c r="E69" s="207"/>
      <c r="F69" s="212"/>
    </row>
    <row r="70" spans="2:6" ht="27" thickBot="1" x14ac:dyDescent="0.2">
      <c r="B70" s="363"/>
      <c r="C70" s="189"/>
      <c r="D70" s="205" t="s">
        <v>1400</v>
      </c>
      <c r="E70" s="205"/>
      <c r="F70" s="208"/>
    </row>
    <row r="71" spans="2:6" ht="27" thickBot="1" x14ac:dyDescent="0.2">
      <c r="B71" s="363"/>
      <c r="C71" s="189"/>
      <c r="D71" s="261"/>
      <c r="E71" s="261"/>
      <c r="F71" s="262" t="s">
        <v>1250</v>
      </c>
    </row>
    <row r="72" spans="2:6" ht="53" thickBot="1" x14ac:dyDescent="0.2">
      <c r="B72" s="363"/>
      <c r="C72" s="189"/>
      <c r="D72" s="261" t="s">
        <v>1535</v>
      </c>
      <c r="E72" s="261"/>
      <c r="F72" s="262"/>
    </row>
    <row r="73" spans="2:6" ht="53" thickBot="1" x14ac:dyDescent="0.2">
      <c r="B73" s="363"/>
      <c r="C73" s="189"/>
      <c r="D73" s="207" t="s">
        <v>1566</v>
      </c>
      <c r="E73" s="207"/>
      <c r="F73" s="212"/>
    </row>
    <row r="74" spans="2:6" ht="27" thickBot="1" x14ac:dyDescent="0.2">
      <c r="B74" s="363"/>
      <c r="C74" s="189"/>
      <c r="D74" s="261"/>
      <c r="E74" s="261"/>
      <c r="F74" s="262" t="s">
        <v>1251</v>
      </c>
    </row>
    <row r="75" spans="2:6" ht="53" thickBot="1" x14ac:dyDescent="0.2">
      <c r="B75" s="363"/>
      <c r="C75" s="189"/>
      <c r="D75" s="207" t="s">
        <v>1569</v>
      </c>
      <c r="E75" s="207"/>
      <c r="F75" s="212"/>
    </row>
    <row r="76" spans="2:6" ht="27" thickBot="1" x14ac:dyDescent="0.2">
      <c r="B76" s="363"/>
      <c r="C76" s="189"/>
      <c r="D76" s="261"/>
      <c r="E76" s="261"/>
      <c r="F76" s="262" t="s">
        <v>1251</v>
      </c>
    </row>
    <row r="77" spans="2:6" ht="52.5" customHeight="1" thickBot="1" x14ac:dyDescent="0.2">
      <c r="B77" s="363"/>
      <c r="C77" s="189"/>
      <c r="D77" s="207" t="s">
        <v>1536</v>
      </c>
      <c r="E77" s="207"/>
      <c r="F77" s="212"/>
    </row>
    <row r="78" spans="2:6" ht="27" thickBot="1" x14ac:dyDescent="0.2">
      <c r="B78" s="363"/>
      <c r="C78" s="189"/>
      <c r="D78" s="205"/>
      <c r="E78" s="205"/>
      <c r="F78" s="208" t="s">
        <v>1251</v>
      </c>
    </row>
    <row r="79" spans="2:6" ht="14" thickBot="1" x14ac:dyDescent="0.2">
      <c r="B79" s="217"/>
      <c r="C79" s="196"/>
      <c r="D79" s="218"/>
      <c r="E79" s="218"/>
      <c r="F79" s="218"/>
    </row>
    <row r="80" spans="2:6" ht="40" thickBot="1" x14ac:dyDescent="0.2">
      <c r="B80" s="363" t="s">
        <v>1213</v>
      </c>
      <c r="C80" s="191" t="s">
        <v>968</v>
      </c>
      <c r="D80" s="205" t="s">
        <v>1407</v>
      </c>
      <c r="E80" s="205"/>
      <c r="F80" s="208"/>
    </row>
    <row r="81" spans="2:6" ht="27" thickBot="1" x14ac:dyDescent="0.2">
      <c r="B81" s="363"/>
      <c r="C81" s="193"/>
      <c r="D81" s="261"/>
      <c r="E81" s="261"/>
      <c r="F81" s="262" t="s">
        <v>1408</v>
      </c>
    </row>
    <row r="82" spans="2:6" ht="40" thickBot="1" x14ac:dyDescent="0.2">
      <c r="B82" s="363"/>
      <c r="C82" s="193"/>
      <c r="D82" s="207"/>
      <c r="E82" s="207" t="s">
        <v>1409</v>
      </c>
      <c r="F82" s="212"/>
    </row>
    <row r="83" spans="2:6" ht="40" thickBot="1" x14ac:dyDescent="0.2">
      <c r="B83" s="363"/>
      <c r="C83" s="193"/>
      <c r="D83" s="261"/>
      <c r="E83" s="261" t="s">
        <v>1410</v>
      </c>
      <c r="F83" s="262"/>
    </row>
    <row r="84" spans="2:6" ht="40" thickBot="1" x14ac:dyDescent="0.2">
      <c r="B84" s="363"/>
      <c r="C84" s="193"/>
      <c r="D84" s="349" t="s">
        <v>1411</v>
      </c>
      <c r="E84" s="207"/>
      <c r="F84" s="212"/>
    </row>
    <row r="85" spans="2:6" ht="40" thickBot="1" x14ac:dyDescent="0.2">
      <c r="B85" s="363"/>
      <c r="C85" s="193"/>
      <c r="D85" s="261"/>
      <c r="E85" s="261" t="s">
        <v>1412</v>
      </c>
      <c r="F85" s="262"/>
    </row>
    <row r="86" spans="2:6" ht="40" thickBot="1" x14ac:dyDescent="0.2">
      <c r="B86" s="363"/>
      <c r="C86" s="193"/>
      <c r="D86" s="207"/>
      <c r="E86" s="207" t="s">
        <v>1537</v>
      </c>
      <c r="F86" s="212"/>
    </row>
    <row r="87" spans="2:6" ht="40" thickBot="1" x14ac:dyDescent="0.2">
      <c r="B87" s="363"/>
      <c r="C87" s="193"/>
      <c r="D87" s="205"/>
      <c r="E87" s="205" t="s">
        <v>1538</v>
      </c>
      <c r="F87" s="208"/>
    </row>
    <row r="88" spans="2:6" ht="40" thickBot="1" x14ac:dyDescent="0.2">
      <c r="B88" s="363"/>
      <c r="C88" s="193"/>
      <c r="D88" s="261"/>
      <c r="E88" s="261" t="s">
        <v>1539</v>
      </c>
      <c r="F88" s="262"/>
    </row>
    <row r="89" spans="2:6" ht="27" thickBot="1" x14ac:dyDescent="0.2">
      <c r="B89" s="363"/>
      <c r="C89" s="193"/>
      <c r="D89" s="207"/>
      <c r="E89" s="207" t="s">
        <v>1541</v>
      </c>
      <c r="F89" s="212"/>
    </row>
    <row r="90" spans="2:6" ht="29.25" customHeight="1" thickBot="1" x14ac:dyDescent="0.2">
      <c r="B90" s="363"/>
      <c r="C90" s="193"/>
      <c r="D90" s="205"/>
      <c r="E90" s="205" t="s">
        <v>1540</v>
      </c>
      <c r="F90" s="208"/>
    </row>
    <row r="91" spans="2:6" ht="40" thickBot="1" x14ac:dyDescent="0.2">
      <c r="B91" s="363"/>
      <c r="C91" s="193"/>
      <c r="D91" s="261"/>
      <c r="E91" s="261" t="s">
        <v>1542</v>
      </c>
      <c r="F91" s="262"/>
    </row>
    <row r="92" spans="2:6" ht="27" thickBot="1" x14ac:dyDescent="0.2">
      <c r="B92" s="363"/>
      <c r="C92" s="193"/>
      <c r="D92" s="207"/>
      <c r="E92" s="207" t="s">
        <v>1543</v>
      </c>
      <c r="F92" s="212"/>
    </row>
    <row r="93" spans="2:6" ht="40" thickBot="1" x14ac:dyDescent="0.2">
      <c r="B93" s="363"/>
      <c r="C93" s="193"/>
      <c r="D93" s="261"/>
      <c r="E93" s="261" t="s">
        <v>1544</v>
      </c>
      <c r="F93" s="262"/>
    </row>
    <row r="94" spans="2:6" ht="29.25" customHeight="1" thickBot="1" x14ac:dyDescent="0.2">
      <c r="B94" s="363"/>
      <c r="C94" s="193"/>
      <c r="D94" s="207"/>
      <c r="E94" s="207" t="s">
        <v>1545</v>
      </c>
      <c r="F94" s="212"/>
    </row>
    <row r="95" spans="2:6" ht="27" thickBot="1" x14ac:dyDescent="0.2">
      <c r="B95" s="363"/>
      <c r="C95" s="193"/>
      <c r="D95" s="261"/>
      <c r="E95" s="261" t="s">
        <v>1546</v>
      </c>
      <c r="F95" s="262"/>
    </row>
    <row r="96" spans="2:6" ht="40" thickBot="1" x14ac:dyDescent="0.2">
      <c r="B96" s="363"/>
      <c r="C96" s="193"/>
      <c r="D96" s="207" t="s">
        <v>1427</v>
      </c>
      <c r="E96" s="207"/>
      <c r="F96" s="212"/>
    </row>
    <row r="97" spans="2:6" ht="40" thickBot="1" x14ac:dyDescent="0.2">
      <c r="B97" s="363"/>
      <c r="C97" s="193"/>
      <c r="D97" s="261"/>
      <c r="E97" s="261"/>
      <c r="F97" s="262" t="s">
        <v>1570</v>
      </c>
    </row>
    <row r="98" spans="2:6" ht="53" thickBot="1" x14ac:dyDescent="0.2">
      <c r="B98" s="363"/>
      <c r="C98" s="193"/>
      <c r="D98" s="207"/>
      <c r="E98" s="207" t="s">
        <v>1429</v>
      </c>
      <c r="F98" s="212"/>
    </row>
    <row r="99" spans="2:6" ht="53" thickBot="1" x14ac:dyDescent="0.2">
      <c r="B99" s="363"/>
      <c r="C99" s="193"/>
      <c r="D99" s="261"/>
      <c r="E99" s="261" t="s">
        <v>1430</v>
      </c>
      <c r="F99" s="262"/>
    </row>
    <row r="100" spans="2:6" ht="53" thickBot="1" x14ac:dyDescent="0.2">
      <c r="B100" s="220"/>
      <c r="C100" s="193"/>
      <c r="D100" s="207" t="s">
        <v>1435</v>
      </c>
      <c r="E100" s="207"/>
      <c r="F100" s="212"/>
    </row>
    <row r="101" spans="2:6" ht="14" thickBot="1" x14ac:dyDescent="0.2">
      <c r="B101" s="220"/>
      <c r="C101" s="193"/>
      <c r="D101" s="205" t="s">
        <v>1303</v>
      </c>
      <c r="E101" s="205"/>
      <c r="F101" s="208"/>
    </row>
    <row r="102" spans="2:6" ht="27" thickBot="1" x14ac:dyDescent="0.2">
      <c r="B102" s="220"/>
      <c r="C102" s="193"/>
      <c r="D102" s="205" t="s">
        <v>1304</v>
      </c>
      <c r="E102" s="205"/>
      <c r="F102" s="208"/>
    </row>
    <row r="103" spans="2:6" ht="27" thickBot="1" x14ac:dyDescent="0.2">
      <c r="B103" s="363"/>
      <c r="C103" s="193"/>
      <c r="D103" s="205" t="s">
        <v>1305</v>
      </c>
      <c r="E103" s="205"/>
      <c r="F103" s="208"/>
    </row>
    <row r="104" spans="2:6" ht="40" thickBot="1" x14ac:dyDescent="0.2">
      <c r="B104" s="363"/>
      <c r="C104" s="193"/>
      <c r="D104" s="260"/>
      <c r="E104" s="260"/>
      <c r="F104" s="263" t="s">
        <v>1547</v>
      </c>
    </row>
    <row r="105" spans="2:6" ht="40" thickBot="1" x14ac:dyDescent="0.2">
      <c r="B105" s="363"/>
      <c r="C105" s="193"/>
      <c r="D105" s="207" t="s">
        <v>1437</v>
      </c>
      <c r="E105" s="207"/>
      <c r="F105" s="212"/>
    </row>
    <row r="106" spans="2:6" ht="40" thickBot="1" x14ac:dyDescent="0.2">
      <c r="B106" s="220"/>
      <c r="C106" s="193"/>
      <c r="D106" s="205"/>
      <c r="E106" s="205" t="s">
        <v>1548</v>
      </c>
      <c r="F106" s="208"/>
    </row>
    <row r="107" spans="2:6" ht="40" thickBot="1" x14ac:dyDescent="0.2">
      <c r="B107" s="220"/>
      <c r="C107" s="193"/>
      <c r="D107" s="205"/>
      <c r="E107" s="205" t="s">
        <v>1549</v>
      </c>
      <c r="F107" s="208"/>
    </row>
    <row r="108" spans="2:6" ht="40" thickBot="1" x14ac:dyDescent="0.2">
      <c r="B108" s="363"/>
      <c r="C108" s="193"/>
      <c r="D108" s="205"/>
      <c r="E108" s="205" t="s">
        <v>1550</v>
      </c>
      <c r="F108" s="208"/>
    </row>
    <row r="109" spans="2:6" ht="40" thickBot="1" x14ac:dyDescent="0.2">
      <c r="B109" s="363"/>
      <c r="C109" s="193"/>
      <c r="D109" s="260"/>
      <c r="E109" s="260" t="s">
        <v>1551</v>
      </c>
      <c r="F109" s="263"/>
    </row>
    <row r="110" spans="2:6" ht="53" thickBot="1" x14ac:dyDescent="0.2">
      <c r="B110" s="363"/>
      <c r="C110" s="193"/>
      <c r="D110" s="261"/>
      <c r="E110" s="261"/>
      <c r="F110" s="262" t="s">
        <v>1571</v>
      </c>
    </row>
    <row r="111" spans="2:6" ht="27" thickBot="1" x14ac:dyDescent="0.2">
      <c r="B111" s="363"/>
      <c r="C111" s="193"/>
      <c r="D111" s="260"/>
      <c r="E111" s="260"/>
      <c r="F111" s="263" t="s">
        <v>1447</v>
      </c>
    </row>
    <row r="112" spans="2:6" ht="40" thickBot="1" x14ac:dyDescent="0.2">
      <c r="B112" s="363"/>
      <c r="C112" s="193"/>
      <c r="D112" s="207" t="s">
        <v>1448</v>
      </c>
      <c r="E112" s="207"/>
      <c r="F112" s="212"/>
    </row>
    <row r="113" spans="2:6" ht="14" thickBot="1" x14ac:dyDescent="0.2">
      <c r="B113" s="217"/>
      <c r="C113" s="196"/>
      <c r="D113" s="218"/>
      <c r="E113" s="218"/>
      <c r="F113" s="218"/>
    </row>
    <row r="114" spans="2:6" ht="28.5" customHeight="1" thickBot="1" x14ac:dyDescent="0.2">
      <c r="B114" s="363" t="s">
        <v>1214</v>
      </c>
      <c r="C114" s="191" t="s">
        <v>968</v>
      </c>
      <c r="D114" s="205" t="s">
        <v>1552</v>
      </c>
      <c r="E114" s="205"/>
      <c r="F114" s="208"/>
    </row>
    <row r="115" spans="2:6" ht="27" thickBot="1" x14ac:dyDescent="0.2">
      <c r="B115" s="363"/>
      <c r="C115" s="193"/>
      <c r="D115" s="258"/>
      <c r="E115" s="258"/>
      <c r="F115" s="259" t="s">
        <v>1450</v>
      </c>
    </row>
    <row r="116" spans="2:6" ht="27" thickBot="1" x14ac:dyDescent="0.2">
      <c r="B116" s="363"/>
      <c r="C116" s="193"/>
      <c r="D116" s="207" t="s">
        <v>946</v>
      </c>
      <c r="E116" s="207"/>
      <c r="F116" s="212"/>
    </row>
    <row r="117" spans="2:6" ht="53" thickBot="1" x14ac:dyDescent="0.2">
      <c r="B117" s="363"/>
      <c r="C117" s="193"/>
      <c r="D117" s="260"/>
      <c r="E117" s="260"/>
      <c r="F117" s="263" t="s">
        <v>1452</v>
      </c>
    </row>
    <row r="118" spans="2:6" ht="27" thickBot="1" x14ac:dyDescent="0.2">
      <c r="B118" s="220"/>
      <c r="C118" s="193"/>
      <c r="D118" s="261"/>
      <c r="E118" s="261" t="s">
        <v>1454</v>
      </c>
      <c r="F118" s="262"/>
    </row>
    <row r="119" spans="2:6" ht="40" thickBot="1" x14ac:dyDescent="0.2">
      <c r="B119" s="363"/>
      <c r="C119" s="193"/>
      <c r="D119" s="207"/>
      <c r="E119" s="207" t="s">
        <v>1224</v>
      </c>
      <c r="F119" s="212"/>
    </row>
    <row r="120" spans="2:6" ht="53" thickBot="1" x14ac:dyDescent="0.2">
      <c r="B120" s="363"/>
      <c r="C120" s="193"/>
      <c r="D120" s="205"/>
      <c r="E120" s="205" t="s">
        <v>1455</v>
      </c>
      <c r="F120" s="208"/>
    </row>
    <row r="121" spans="2:6" ht="40" thickBot="1" x14ac:dyDescent="0.2">
      <c r="B121" s="363"/>
      <c r="C121" s="193"/>
      <c r="D121" s="205"/>
      <c r="E121" s="205" t="s">
        <v>1553</v>
      </c>
      <c r="F121" s="208"/>
    </row>
    <row r="122" spans="2:6" ht="40" thickBot="1" x14ac:dyDescent="0.2">
      <c r="B122" s="363"/>
      <c r="C122" s="193"/>
      <c r="D122" s="260"/>
      <c r="E122" s="260" t="s">
        <v>1306</v>
      </c>
      <c r="F122" s="263"/>
    </row>
    <row r="123" spans="2:6" ht="27" thickBot="1" x14ac:dyDescent="0.2">
      <c r="B123" s="363"/>
      <c r="C123" s="193"/>
      <c r="D123" s="207"/>
      <c r="E123" s="207" t="s">
        <v>1239</v>
      </c>
      <c r="F123" s="212"/>
    </row>
    <row r="124" spans="2:6" ht="45" customHeight="1" thickBot="1" x14ac:dyDescent="0.2">
      <c r="B124" s="363"/>
      <c r="C124" s="193"/>
      <c r="D124" s="205"/>
      <c r="E124" s="205" t="s">
        <v>1572</v>
      </c>
      <c r="F124" s="208"/>
    </row>
    <row r="125" spans="2:6" ht="14" thickBot="1" x14ac:dyDescent="0.2">
      <c r="B125" s="217"/>
      <c r="C125" s="196"/>
      <c r="D125" s="218"/>
      <c r="E125" s="218"/>
      <c r="F125" s="218"/>
    </row>
    <row r="126" spans="2:6" ht="40" thickBot="1" x14ac:dyDescent="0.2">
      <c r="B126" s="363" t="s">
        <v>1221</v>
      </c>
      <c r="C126" s="193" t="s">
        <v>968</v>
      </c>
      <c r="D126" s="205" t="s">
        <v>1554</v>
      </c>
      <c r="E126" s="205"/>
      <c r="F126" s="208"/>
    </row>
    <row r="127" spans="2:6" ht="40" thickBot="1" x14ac:dyDescent="0.2">
      <c r="B127" s="363"/>
      <c r="C127" s="193"/>
      <c r="D127" s="260" t="s">
        <v>1465</v>
      </c>
      <c r="E127" s="260"/>
      <c r="F127" s="263"/>
    </row>
    <row r="128" spans="2:6" ht="53.25" customHeight="1" thickBot="1" x14ac:dyDescent="0.2">
      <c r="B128" s="363"/>
      <c r="C128" s="193"/>
      <c r="D128" s="207" t="s">
        <v>1307</v>
      </c>
      <c r="E128" s="207"/>
      <c r="F128" s="212"/>
    </row>
    <row r="129" spans="2:6" ht="40" thickBot="1" x14ac:dyDescent="0.2">
      <c r="B129" s="363"/>
      <c r="C129" s="193"/>
      <c r="D129" s="205" t="s">
        <v>1466</v>
      </c>
      <c r="E129" s="205"/>
      <c r="F129" s="208"/>
    </row>
    <row r="130" spans="2:6" ht="42" customHeight="1" thickBot="1" x14ac:dyDescent="0.2">
      <c r="B130" s="363"/>
      <c r="C130" s="193"/>
      <c r="D130" s="205"/>
      <c r="E130" s="205" t="s">
        <v>1467</v>
      </c>
      <c r="F130" s="208"/>
    </row>
    <row r="131" spans="2:6" ht="14" thickBot="1" x14ac:dyDescent="0.2">
      <c r="B131" s="363"/>
      <c r="C131" s="193"/>
      <c r="D131" s="260"/>
      <c r="E131" s="260" t="s">
        <v>1308</v>
      </c>
      <c r="F131" s="263"/>
    </row>
    <row r="132" spans="2:6" ht="41.25" customHeight="1" thickBot="1" x14ac:dyDescent="0.2">
      <c r="B132" s="363"/>
      <c r="C132" s="193"/>
      <c r="D132" s="207" t="s">
        <v>1555</v>
      </c>
      <c r="E132" s="207"/>
      <c r="F132" s="212"/>
    </row>
    <row r="133" spans="2:6" ht="40" thickBot="1" x14ac:dyDescent="0.2">
      <c r="B133" s="363"/>
      <c r="C133" s="193"/>
      <c r="D133" s="260"/>
      <c r="E133" s="260" t="s">
        <v>1597</v>
      </c>
      <c r="F133" s="263"/>
    </row>
    <row r="134" spans="2:6" ht="40" thickBot="1" x14ac:dyDescent="0.2">
      <c r="B134" s="363"/>
      <c r="C134" s="193" t="s">
        <v>969</v>
      </c>
      <c r="D134" s="207" t="s">
        <v>1556</v>
      </c>
      <c r="E134" s="207"/>
      <c r="F134" s="212"/>
    </row>
    <row r="135" spans="2:6" ht="40" thickBot="1" x14ac:dyDescent="0.2">
      <c r="B135" s="363"/>
      <c r="C135" s="193"/>
      <c r="D135" s="260"/>
      <c r="E135" s="260" t="s">
        <v>1288</v>
      </c>
      <c r="F135" s="263"/>
    </row>
    <row r="136" spans="2:6" ht="53" thickBot="1" x14ac:dyDescent="0.2">
      <c r="B136" s="220"/>
      <c r="C136" s="193"/>
      <c r="D136" s="260"/>
      <c r="E136" s="260"/>
      <c r="F136" s="263" t="s">
        <v>1557</v>
      </c>
    </row>
    <row r="137" spans="2:6" ht="40" thickBot="1" x14ac:dyDescent="0.2">
      <c r="B137" s="240"/>
      <c r="C137" s="215"/>
      <c r="D137" s="207" t="s">
        <v>1470</v>
      </c>
      <c r="E137" s="207"/>
      <c r="F137" s="212"/>
    </row>
    <row r="138" spans="2:6" ht="40" thickBot="1" x14ac:dyDescent="0.2">
      <c r="B138" s="220"/>
      <c r="C138" s="215"/>
      <c r="D138" s="205"/>
      <c r="E138" s="205"/>
      <c r="F138" s="208" t="s">
        <v>1574</v>
      </c>
    </row>
    <row r="139" spans="2:6" ht="12.75" customHeight="1" thickBot="1" x14ac:dyDescent="0.2">
      <c r="B139" s="217"/>
      <c r="C139" s="196"/>
      <c r="D139" s="218"/>
      <c r="E139" s="218"/>
      <c r="F139" s="218"/>
    </row>
    <row r="140" spans="2:6" ht="27" thickBot="1" x14ac:dyDescent="0.2">
      <c r="B140" s="221" t="s">
        <v>1222</v>
      </c>
      <c r="C140" s="193" t="s">
        <v>968</v>
      </c>
      <c r="D140" s="205" t="s">
        <v>1558</v>
      </c>
      <c r="E140" s="205"/>
      <c r="F140" s="208"/>
    </row>
    <row r="141" spans="2:6" ht="27" thickBot="1" x14ac:dyDescent="0.2">
      <c r="B141" s="221"/>
      <c r="C141" s="193"/>
      <c r="D141" s="260"/>
      <c r="E141" s="260"/>
      <c r="F141" s="263" t="s">
        <v>1252</v>
      </c>
    </row>
    <row r="142" spans="2:6" ht="40" thickBot="1" x14ac:dyDescent="0.2">
      <c r="B142" s="221"/>
      <c r="C142" s="193"/>
      <c r="D142" s="207" t="s">
        <v>1476</v>
      </c>
      <c r="E142" s="207"/>
      <c r="F142" s="212"/>
    </row>
    <row r="143" spans="2:6" ht="27" thickBot="1" x14ac:dyDescent="0.2">
      <c r="B143" s="363"/>
      <c r="C143" s="193"/>
      <c r="D143" s="260"/>
      <c r="E143" s="260"/>
      <c r="F143" s="263" t="s">
        <v>1253</v>
      </c>
    </row>
    <row r="144" spans="2:6" ht="42" customHeight="1" thickBot="1" x14ac:dyDescent="0.2">
      <c r="B144" s="363"/>
      <c r="C144" s="193"/>
      <c r="D144" s="207" t="s">
        <v>1559</v>
      </c>
      <c r="E144" s="207"/>
      <c r="F144" s="212"/>
    </row>
    <row r="145" spans="2:6" ht="27" thickBot="1" x14ac:dyDescent="0.2">
      <c r="B145" s="363"/>
      <c r="C145" s="193"/>
      <c r="D145" s="260"/>
      <c r="E145" s="260"/>
      <c r="F145" s="263" t="s">
        <v>1252</v>
      </c>
    </row>
    <row r="146" spans="2:6" ht="44.25" customHeight="1" thickBot="1" x14ac:dyDescent="0.2">
      <c r="B146" s="363"/>
      <c r="C146" s="193"/>
      <c r="D146" s="207" t="s">
        <v>1560</v>
      </c>
      <c r="E146" s="207"/>
      <c r="F146" s="212"/>
    </row>
    <row r="147" spans="2:6" ht="27" thickBot="1" x14ac:dyDescent="0.2">
      <c r="B147" s="363"/>
      <c r="C147" s="193"/>
      <c r="D147" s="260"/>
      <c r="E147" s="260"/>
      <c r="F147" s="263" t="s">
        <v>1252</v>
      </c>
    </row>
    <row r="148" spans="2:6" ht="27" thickBot="1" x14ac:dyDescent="0.2">
      <c r="B148" s="363"/>
      <c r="C148" s="193"/>
      <c r="D148" s="261" t="s">
        <v>1233</v>
      </c>
      <c r="E148" s="261"/>
      <c r="F148" s="262"/>
    </row>
    <row r="149" spans="2:6" ht="27" thickBot="1" x14ac:dyDescent="0.2">
      <c r="B149" s="363"/>
      <c r="C149" s="193"/>
      <c r="D149" s="207" t="s">
        <v>1234</v>
      </c>
      <c r="E149" s="207"/>
      <c r="F149" s="212"/>
    </row>
    <row r="150" spans="2:6" ht="27" thickBot="1" x14ac:dyDescent="0.2">
      <c r="B150" s="363"/>
      <c r="C150" s="193"/>
      <c r="D150" s="258"/>
      <c r="E150" s="258"/>
      <c r="F150" s="259" t="s">
        <v>1254</v>
      </c>
    </row>
    <row r="151" spans="2:6" ht="27" thickBot="1" x14ac:dyDescent="0.2">
      <c r="B151" s="363"/>
      <c r="C151" s="193"/>
      <c r="D151" s="207" t="s">
        <v>951</v>
      </c>
      <c r="E151" s="207"/>
      <c r="F151" s="212"/>
    </row>
    <row r="152" spans="2:6" ht="27" thickBot="1" x14ac:dyDescent="0.2">
      <c r="B152" s="363"/>
      <c r="C152" s="193"/>
      <c r="D152" s="205" t="s">
        <v>952</v>
      </c>
      <c r="E152" s="205"/>
      <c r="F152" s="208"/>
    </row>
    <row r="153" spans="2:6" ht="27" thickBot="1" x14ac:dyDescent="0.2">
      <c r="B153" s="363"/>
      <c r="C153" s="193"/>
      <c r="D153" s="258"/>
      <c r="E153" s="258"/>
      <c r="F153" s="259" t="s">
        <v>1309</v>
      </c>
    </row>
    <row r="154" spans="2:6" ht="27" thickBot="1" x14ac:dyDescent="0.2">
      <c r="B154" s="363"/>
      <c r="C154" s="193"/>
      <c r="D154" s="207"/>
      <c r="E154" s="207" t="s">
        <v>1310</v>
      </c>
      <c r="F154" s="212"/>
    </row>
    <row r="155" spans="2:6" ht="40" thickBot="1" x14ac:dyDescent="0.2">
      <c r="B155" s="363"/>
      <c r="C155" s="193"/>
      <c r="D155" s="205"/>
      <c r="E155" s="205" t="s">
        <v>1311</v>
      </c>
      <c r="F155" s="208"/>
    </row>
    <row r="156" spans="2:6" ht="27" thickBot="1" x14ac:dyDescent="0.2">
      <c r="B156" s="363"/>
      <c r="C156" s="193"/>
      <c r="D156" s="205"/>
      <c r="E156" s="205" t="s">
        <v>1312</v>
      </c>
      <c r="F156" s="208"/>
    </row>
    <row r="157" spans="2:6" ht="27" thickBot="1" x14ac:dyDescent="0.2">
      <c r="B157" s="363"/>
      <c r="C157" s="193"/>
      <c r="D157" s="205"/>
      <c r="E157" s="205" t="s">
        <v>1313</v>
      </c>
      <c r="F157" s="208"/>
    </row>
    <row r="158" spans="2:6" ht="40" thickBot="1" x14ac:dyDescent="0.2">
      <c r="B158" s="363"/>
      <c r="C158" s="193"/>
      <c r="D158" s="258"/>
      <c r="E158" s="258" t="s">
        <v>1561</v>
      </c>
      <c r="F158" s="259"/>
    </row>
    <row r="159" spans="2:6" ht="14" thickBot="1" x14ac:dyDescent="0.2">
      <c r="B159" s="220"/>
      <c r="C159" s="193"/>
      <c r="D159" s="207" t="s">
        <v>1200</v>
      </c>
      <c r="E159" s="207"/>
      <c r="F159" s="212"/>
    </row>
    <row r="160" spans="2:6" ht="40" thickBot="1" x14ac:dyDescent="0.2">
      <c r="B160" s="240"/>
      <c r="C160" s="264"/>
      <c r="D160" s="258"/>
      <c r="E160" s="258"/>
      <c r="F160" s="259" t="s">
        <v>1575</v>
      </c>
    </row>
    <row r="161" spans="2:6" ht="27" thickBot="1" x14ac:dyDescent="0.2">
      <c r="B161" s="240"/>
      <c r="C161" s="264"/>
      <c r="D161" s="207" t="s">
        <v>1235</v>
      </c>
      <c r="E161" s="207"/>
      <c r="F161" s="212"/>
    </row>
    <row r="162" spans="2:6" ht="27" thickBot="1" x14ac:dyDescent="0.2">
      <c r="B162" s="222"/>
      <c r="C162" s="194"/>
      <c r="D162" s="205"/>
      <c r="E162" s="205"/>
      <c r="F162" s="208" t="s">
        <v>1490</v>
      </c>
    </row>
    <row r="163" spans="2:6" ht="14" thickBot="1" x14ac:dyDescent="0.2">
      <c r="B163" s="223"/>
      <c r="C163" s="210"/>
      <c r="D163" s="224"/>
      <c r="E163" s="224"/>
      <c r="F163" s="224"/>
    </row>
    <row r="164" spans="2:6" ht="49.5" customHeight="1" x14ac:dyDescent="0.15">
      <c r="B164" s="364" t="s">
        <v>1576</v>
      </c>
      <c r="C164" s="364"/>
      <c r="D164" s="364"/>
      <c r="E164" s="364"/>
      <c r="F164" s="364"/>
    </row>
  </sheetData>
  <customSheetViews>
    <customSheetView guid="{ADFF1452-1AD6-481E-A95F-41005C28769F}" showGridLines="0">
      <pane ySplit="3" topLeftCell="A4" activePane="bottomLeft" state="frozenSplit"/>
      <selection pane="bottomLeft" activeCell="G9" sqref="G9"/>
      <pageMargins left="0.7" right="0.7" top="0.75" bottom="0.75" header="0.3" footer="0.3"/>
    </customSheetView>
  </customSheetViews>
  <mergeCells count="31">
    <mergeCell ref="B164:F164"/>
    <mergeCell ref="B3:F3"/>
    <mergeCell ref="D5:F5"/>
    <mergeCell ref="B57:B61"/>
    <mergeCell ref="B62:B64"/>
    <mergeCell ref="B152:B158"/>
    <mergeCell ref="B53:B56"/>
    <mergeCell ref="B30:B32"/>
    <mergeCell ref="B126:B128"/>
    <mergeCell ref="B80:B82"/>
    <mergeCell ref="B66:B69"/>
    <mergeCell ref="B36:B38"/>
    <mergeCell ref="B39:B41"/>
    <mergeCell ref="B42:B44"/>
    <mergeCell ref="B45:B48"/>
    <mergeCell ref="A1:D1"/>
    <mergeCell ref="B7:B27"/>
    <mergeCell ref="B143:B145"/>
    <mergeCell ref="B146:B148"/>
    <mergeCell ref="B149:B151"/>
    <mergeCell ref="B129:B131"/>
    <mergeCell ref="B132:B135"/>
    <mergeCell ref="B108:B112"/>
    <mergeCell ref="B119:B124"/>
    <mergeCell ref="B83:B99"/>
    <mergeCell ref="B103:B105"/>
    <mergeCell ref="B70:B73"/>
    <mergeCell ref="B74:B78"/>
    <mergeCell ref="B50:B52"/>
    <mergeCell ref="B114:B117"/>
    <mergeCell ref="B33:B35"/>
  </mergeCells>
  <pageMargins left="0.5" right="0.5" top="0.5" bottom="0.5" header="0.3" footer="0.3"/>
  <pageSetup scale="84" fitToHeight="0" orientation="landscape" r:id="rId1"/>
  <headerFooter>
    <oddFooter>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election activeCell="A5" sqref="A5"/>
    </sheetView>
  </sheetViews>
  <sheetFormatPr baseColWidth="10" defaultColWidth="8.83203125" defaultRowHeight="13" x14ac:dyDescent="0.15"/>
  <sheetData>
    <row r="1" spans="1:3" x14ac:dyDescent="0.15">
      <c r="A1" s="32" t="s">
        <v>796</v>
      </c>
    </row>
    <row r="3" spans="1:3" x14ac:dyDescent="0.15">
      <c r="A3" s="33" t="s">
        <v>691</v>
      </c>
      <c r="C3" s="32"/>
    </row>
    <row r="4" spans="1:3" ht="26" x14ac:dyDescent="0.15">
      <c r="A4" s="12" t="s">
        <v>872</v>
      </c>
    </row>
    <row r="5" spans="1:3" ht="26" x14ac:dyDescent="0.15">
      <c r="A5" s="9" t="s">
        <v>26</v>
      </c>
    </row>
    <row r="6" spans="1:3" x14ac:dyDescent="0.15">
      <c r="A6" s="9" t="s">
        <v>366</v>
      </c>
    </row>
    <row r="7" spans="1:3" x14ac:dyDescent="0.15">
      <c r="A7" s="7"/>
    </row>
  </sheetData>
  <customSheetViews>
    <customSheetView guid="{ADFF1452-1AD6-481E-A95F-41005C28769F}" showGridLines="0" state="hidden">
      <selection activeCell="A5" sqref="A5"/>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AD842"/>
  <sheetViews>
    <sheetView showGridLines="0" tabSelected="1" topLeftCell="S1" zoomScale="80" zoomScaleNormal="80" zoomScalePageLayoutView="80" workbookViewId="0">
      <pane ySplit="1" topLeftCell="A144" activePane="bottomLeft" state="frozen"/>
      <selection pane="bottomLeft" activeCell="AA146" sqref="AA146"/>
    </sheetView>
  </sheetViews>
  <sheetFormatPr baseColWidth="10" defaultColWidth="14.5" defaultRowHeight="13" x14ac:dyDescent="0.15"/>
  <cols>
    <col min="1" max="1" width="20.6640625" style="6" customWidth="1"/>
    <col min="2" max="2" width="20.6640625" style="139" customWidth="1"/>
    <col min="3" max="3" width="26.5" style="139" customWidth="1"/>
    <col min="4" max="5" width="30.6640625" style="6" customWidth="1"/>
    <col min="6" max="6" width="10.6640625" style="6" customWidth="1"/>
    <col min="7" max="7" width="30.6640625" style="6" customWidth="1"/>
    <col min="8" max="9" width="10.6640625" style="6" customWidth="1"/>
    <col min="10" max="10" width="35.6640625" style="6" customWidth="1"/>
    <col min="11" max="16" width="25.6640625" style="6" customWidth="1"/>
    <col min="17" max="22" width="25.6640625" style="124" customWidth="1"/>
    <col min="23" max="23" width="20.6640625" style="124" customWidth="1"/>
    <col min="24" max="25" width="40.6640625" style="124" customWidth="1"/>
    <col min="26" max="26" width="36.33203125" style="42" customWidth="1"/>
    <col min="27" max="16384" width="14.5" style="4"/>
  </cols>
  <sheetData>
    <row r="1" spans="1:26" ht="44.25" customHeight="1" thickBot="1" x14ac:dyDescent="0.2">
      <c r="A1" s="143" t="s">
        <v>1201</v>
      </c>
      <c r="B1" s="143" t="s">
        <v>1114</v>
      </c>
      <c r="C1" s="150" t="s">
        <v>1115</v>
      </c>
      <c r="D1" s="153" t="s">
        <v>915</v>
      </c>
      <c r="E1" s="330" t="s">
        <v>1514</v>
      </c>
      <c r="F1" s="140" t="s">
        <v>3</v>
      </c>
      <c r="G1" s="140" t="s">
        <v>6</v>
      </c>
      <c r="H1" s="149" t="s">
        <v>1113</v>
      </c>
      <c r="I1" s="308" t="s">
        <v>1563</v>
      </c>
      <c r="J1" s="153" t="s">
        <v>7</v>
      </c>
      <c r="K1" s="140" t="s">
        <v>923</v>
      </c>
      <c r="L1" s="140" t="s">
        <v>904</v>
      </c>
      <c r="M1" s="140" t="s">
        <v>905</v>
      </c>
      <c r="N1" s="140" t="s">
        <v>906</v>
      </c>
      <c r="O1" s="140" t="s">
        <v>924</v>
      </c>
      <c r="P1" s="149" t="s">
        <v>959</v>
      </c>
      <c r="Q1" s="175" t="s">
        <v>972</v>
      </c>
      <c r="R1" s="173" t="s">
        <v>973</v>
      </c>
      <c r="S1" s="174" t="s">
        <v>974</v>
      </c>
      <c r="T1" s="144" t="s">
        <v>971</v>
      </c>
      <c r="U1" s="144" t="s">
        <v>1314</v>
      </c>
      <c r="V1" s="265" t="s">
        <v>1317</v>
      </c>
      <c r="W1" s="180" t="s">
        <v>919</v>
      </c>
      <c r="X1" s="316" t="s">
        <v>1595</v>
      </c>
      <c r="Y1" s="316" t="s">
        <v>1562</v>
      </c>
      <c r="Z1" s="243"/>
    </row>
    <row r="2" spans="1:26" s="182" customFormat="1" ht="40" customHeight="1" thickBot="1" x14ac:dyDescent="0.2">
      <c r="A2" s="368" t="s">
        <v>1182</v>
      </c>
      <c r="B2" s="368"/>
      <c r="C2" s="368"/>
      <c r="D2" s="368"/>
      <c r="E2" s="368"/>
      <c r="F2" s="368"/>
      <c r="G2" s="368"/>
      <c r="H2" s="368"/>
      <c r="I2" s="277"/>
      <c r="J2" s="277"/>
      <c r="K2" s="277"/>
      <c r="L2" s="277"/>
      <c r="M2" s="277"/>
      <c r="N2" s="277"/>
      <c r="O2" s="277"/>
      <c r="P2" s="277"/>
      <c r="Q2" s="277"/>
      <c r="R2" s="277"/>
      <c r="S2" s="277"/>
      <c r="T2" s="277"/>
      <c r="U2" s="277"/>
      <c r="V2" s="277"/>
      <c r="W2" s="277"/>
      <c r="X2" s="278"/>
      <c r="Y2" s="278"/>
      <c r="Z2" s="244"/>
    </row>
    <row r="3" spans="1:26" ht="129.75" customHeight="1" x14ac:dyDescent="0.15">
      <c r="A3" s="280" t="str">
        <f>CONCATENATE(B3, ".", F3, ".", E3)</f>
        <v>1.2.L</v>
      </c>
      <c r="B3" s="280">
        <v>1</v>
      </c>
      <c r="C3" s="280" t="s">
        <v>958</v>
      </c>
      <c r="D3" s="281" t="s">
        <v>968</v>
      </c>
      <c r="E3" s="331" t="s">
        <v>1515</v>
      </c>
      <c r="F3" s="280">
        <v>2</v>
      </c>
      <c r="G3" s="280" t="s">
        <v>958</v>
      </c>
      <c r="H3" s="282" t="s">
        <v>916</v>
      </c>
      <c r="I3" s="286"/>
      <c r="J3" s="283" t="s">
        <v>1342</v>
      </c>
      <c r="K3" s="284" t="s">
        <v>963</v>
      </c>
      <c r="L3" s="284" t="s">
        <v>1343</v>
      </c>
      <c r="M3" s="284"/>
      <c r="N3" s="284" t="s">
        <v>1344</v>
      </c>
      <c r="O3" s="284" t="s">
        <v>964</v>
      </c>
      <c r="P3" s="282" t="s">
        <v>927</v>
      </c>
      <c r="Q3" s="283" t="s">
        <v>1081</v>
      </c>
      <c r="R3" s="284" t="s">
        <v>1082</v>
      </c>
      <c r="S3" s="284" t="s">
        <v>1102</v>
      </c>
      <c r="T3" s="285" t="s">
        <v>986</v>
      </c>
      <c r="U3" s="285" t="s">
        <v>1315</v>
      </c>
      <c r="V3" s="286"/>
      <c r="W3" s="287"/>
      <c r="X3" s="299" t="s">
        <v>1616</v>
      </c>
      <c r="Y3" s="318"/>
      <c r="Z3" s="243"/>
    </row>
    <row r="4" spans="1:26" ht="50.25" customHeight="1" x14ac:dyDescent="0.15">
      <c r="A4" s="127" t="str">
        <f t="shared" ref="A4:A25" si="0">CONCATENATE(B4, ".", F4, ".", E4)</f>
        <v>2.2.R</v>
      </c>
      <c r="B4" s="127">
        <v>2</v>
      </c>
      <c r="C4" s="127" t="s">
        <v>962</v>
      </c>
      <c r="D4" s="155" t="s">
        <v>969</v>
      </c>
      <c r="E4" s="332" t="s">
        <v>1517</v>
      </c>
      <c r="F4" s="127">
        <v>2</v>
      </c>
      <c r="G4" s="127" t="s">
        <v>1124</v>
      </c>
      <c r="H4" s="132" t="s">
        <v>917</v>
      </c>
      <c r="I4" s="270"/>
      <c r="J4" s="155" t="s">
        <v>1345</v>
      </c>
      <c r="K4" s="128" t="s">
        <v>1346</v>
      </c>
      <c r="L4" s="128"/>
      <c r="M4" s="128" t="s">
        <v>940</v>
      </c>
      <c r="N4" s="128"/>
      <c r="O4" s="128" t="s">
        <v>929</v>
      </c>
      <c r="P4" s="132" t="s">
        <v>927</v>
      </c>
      <c r="Q4" s="154" t="s">
        <v>975</v>
      </c>
      <c r="R4" s="127" t="s">
        <v>976</v>
      </c>
      <c r="S4" s="130" t="s">
        <v>977</v>
      </c>
      <c r="T4" s="132" t="s">
        <v>978</v>
      </c>
      <c r="U4" s="132" t="s">
        <v>1323</v>
      </c>
      <c r="V4" s="266" t="s">
        <v>1329</v>
      </c>
      <c r="W4" s="178" t="s">
        <v>1067</v>
      </c>
      <c r="X4" s="176" t="s">
        <v>1617</v>
      </c>
      <c r="Y4" s="270"/>
      <c r="Z4" s="243"/>
    </row>
    <row r="5" spans="1:26" ht="57" customHeight="1" x14ac:dyDescent="0.15">
      <c r="A5" s="127" t="str">
        <f t="shared" si="0"/>
        <v>3.2.R</v>
      </c>
      <c r="B5" s="127">
        <v>3</v>
      </c>
      <c r="C5" s="127" t="s">
        <v>962</v>
      </c>
      <c r="D5" s="155" t="s">
        <v>969</v>
      </c>
      <c r="E5" s="332" t="s">
        <v>1517</v>
      </c>
      <c r="F5" s="127">
        <v>2</v>
      </c>
      <c r="G5" s="127" t="s">
        <v>1124</v>
      </c>
      <c r="H5" s="132" t="s">
        <v>917</v>
      </c>
      <c r="I5" s="270"/>
      <c r="J5" s="155" t="s">
        <v>1203</v>
      </c>
      <c r="K5" s="128" t="s">
        <v>1500</v>
      </c>
      <c r="L5" s="128" t="s">
        <v>1502</v>
      </c>
      <c r="M5" s="128"/>
      <c r="N5" s="128" t="s">
        <v>1504</v>
      </c>
      <c r="O5" s="128" t="s">
        <v>930</v>
      </c>
      <c r="P5" s="132" t="s">
        <v>927</v>
      </c>
      <c r="Q5" s="154" t="s">
        <v>975</v>
      </c>
      <c r="R5" s="127" t="s">
        <v>976</v>
      </c>
      <c r="S5" s="130" t="s">
        <v>977</v>
      </c>
      <c r="T5" s="132" t="s">
        <v>978</v>
      </c>
      <c r="U5" s="132" t="s">
        <v>1319</v>
      </c>
      <c r="V5" s="266" t="s">
        <v>1328</v>
      </c>
      <c r="W5" s="178" t="s">
        <v>1067</v>
      </c>
      <c r="X5" s="178" t="s">
        <v>1618</v>
      </c>
      <c r="Y5" s="270" t="s">
        <v>1619</v>
      </c>
      <c r="Z5" s="243"/>
    </row>
    <row r="6" spans="1:26" ht="85.5" customHeight="1" x14ac:dyDescent="0.15">
      <c r="A6" s="127" t="str">
        <f t="shared" si="0"/>
        <v>4.2.R</v>
      </c>
      <c r="B6" s="127">
        <v>4</v>
      </c>
      <c r="C6" s="127" t="s">
        <v>962</v>
      </c>
      <c r="D6" s="155" t="s">
        <v>969</v>
      </c>
      <c r="E6" s="332" t="s">
        <v>1517</v>
      </c>
      <c r="F6" s="127">
        <v>2</v>
      </c>
      <c r="G6" s="127" t="s">
        <v>1124</v>
      </c>
      <c r="H6" s="132" t="s">
        <v>917</v>
      </c>
      <c r="I6" s="270"/>
      <c r="J6" s="155" t="s">
        <v>1204</v>
      </c>
      <c r="K6" s="128" t="s">
        <v>936</v>
      </c>
      <c r="L6" s="279" t="s">
        <v>1347</v>
      </c>
      <c r="M6" s="128" t="s">
        <v>1583</v>
      </c>
      <c r="N6" s="128" t="s">
        <v>1348</v>
      </c>
      <c r="O6" s="128" t="s">
        <v>1349</v>
      </c>
      <c r="P6" s="132" t="s">
        <v>927</v>
      </c>
      <c r="Q6" s="155"/>
      <c r="R6" s="128"/>
      <c r="S6" s="128"/>
      <c r="T6" s="132"/>
      <c r="U6" s="132"/>
      <c r="V6" s="266"/>
      <c r="W6" s="178" t="s">
        <v>1067</v>
      </c>
      <c r="X6" s="176" t="s">
        <v>1620</v>
      </c>
      <c r="Y6" s="270" t="s">
        <v>1619</v>
      </c>
      <c r="Z6" s="243"/>
    </row>
    <row r="7" spans="1:26" ht="42.75" customHeight="1" x14ac:dyDescent="0.15">
      <c r="A7" s="127" t="str">
        <f t="shared" si="0"/>
        <v>5.2.R</v>
      </c>
      <c r="B7" s="127">
        <v>5</v>
      </c>
      <c r="C7" s="127" t="s">
        <v>962</v>
      </c>
      <c r="D7" s="155" t="s">
        <v>969</v>
      </c>
      <c r="E7" s="332" t="s">
        <v>1517</v>
      </c>
      <c r="F7" s="127">
        <v>2</v>
      </c>
      <c r="G7" s="127" t="s">
        <v>1124</v>
      </c>
      <c r="H7" s="132" t="s">
        <v>917</v>
      </c>
      <c r="I7" s="270"/>
      <c r="J7" s="155" t="s">
        <v>1350</v>
      </c>
      <c r="K7" s="128" t="s">
        <v>1346</v>
      </c>
      <c r="L7" s="128"/>
      <c r="M7" s="128" t="s">
        <v>940</v>
      </c>
      <c r="N7" s="128"/>
      <c r="O7" s="128" t="s">
        <v>929</v>
      </c>
      <c r="P7" s="132" t="s">
        <v>927</v>
      </c>
      <c r="Q7" s="154" t="s">
        <v>979</v>
      </c>
      <c r="R7" s="127" t="s">
        <v>980</v>
      </c>
      <c r="S7" s="130" t="s">
        <v>977</v>
      </c>
      <c r="T7" s="132" t="s">
        <v>978</v>
      </c>
      <c r="U7" s="132" t="s">
        <v>1316</v>
      </c>
      <c r="V7" s="266" t="s">
        <v>1329</v>
      </c>
      <c r="W7" s="178" t="s">
        <v>1067</v>
      </c>
      <c r="X7" s="176" t="s">
        <v>1621</v>
      </c>
      <c r="Y7" s="270"/>
      <c r="Z7" s="243"/>
    </row>
    <row r="8" spans="1:26" ht="54" customHeight="1" x14ac:dyDescent="0.15">
      <c r="A8" s="127" t="str">
        <f t="shared" si="0"/>
        <v>6.2.R</v>
      </c>
      <c r="B8" s="127">
        <v>6</v>
      </c>
      <c r="C8" s="127" t="s">
        <v>962</v>
      </c>
      <c r="D8" s="155" t="s">
        <v>969</v>
      </c>
      <c r="E8" s="332" t="s">
        <v>1517</v>
      </c>
      <c r="F8" s="127">
        <v>2</v>
      </c>
      <c r="G8" s="127" t="s">
        <v>1124</v>
      </c>
      <c r="H8" s="132" t="s">
        <v>917</v>
      </c>
      <c r="I8" s="270"/>
      <c r="J8" s="155" t="s">
        <v>1205</v>
      </c>
      <c r="K8" s="128" t="s">
        <v>1500</v>
      </c>
      <c r="L8" s="128" t="s">
        <v>1502</v>
      </c>
      <c r="M8" s="128"/>
      <c r="N8" s="128" t="s">
        <v>1504</v>
      </c>
      <c r="O8" s="128" t="s">
        <v>930</v>
      </c>
      <c r="P8" s="132" t="s">
        <v>927</v>
      </c>
      <c r="Q8" s="154" t="s">
        <v>979</v>
      </c>
      <c r="R8" s="127" t="s">
        <v>980</v>
      </c>
      <c r="S8" s="130" t="s">
        <v>977</v>
      </c>
      <c r="T8" s="132" t="s">
        <v>978</v>
      </c>
      <c r="U8" s="132" t="s">
        <v>1319</v>
      </c>
      <c r="V8" s="266" t="s">
        <v>1328</v>
      </c>
      <c r="W8" s="178" t="s">
        <v>1067</v>
      </c>
      <c r="X8" s="178" t="s">
        <v>1622</v>
      </c>
      <c r="Y8" s="270" t="s">
        <v>1619</v>
      </c>
      <c r="Z8" s="243"/>
    </row>
    <row r="9" spans="1:26" ht="85.5" customHeight="1" x14ac:dyDescent="0.15">
      <c r="A9" s="127" t="str">
        <f t="shared" si="0"/>
        <v>7.2.R</v>
      </c>
      <c r="B9" s="127">
        <v>7</v>
      </c>
      <c r="C9" s="127" t="s">
        <v>962</v>
      </c>
      <c r="D9" s="155" t="s">
        <v>969</v>
      </c>
      <c r="E9" s="332" t="s">
        <v>1517</v>
      </c>
      <c r="F9" s="127">
        <v>2</v>
      </c>
      <c r="G9" s="127" t="s">
        <v>1124</v>
      </c>
      <c r="H9" s="132" t="s">
        <v>917</v>
      </c>
      <c r="I9" s="270"/>
      <c r="J9" s="155" t="s">
        <v>1204</v>
      </c>
      <c r="K9" s="128" t="s">
        <v>936</v>
      </c>
      <c r="L9" s="128" t="s">
        <v>1347</v>
      </c>
      <c r="M9" s="128" t="s">
        <v>1583</v>
      </c>
      <c r="N9" s="128" t="s">
        <v>1348</v>
      </c>
      <c r="O9" s="128" t="s">
        <v>1351</v>
      </c>
      <c r="P9" s="132" t="s">
        <v>927</v>
      </c>
      <c r="Q9" s="155"/>
      <c r="R9" s="128"/>
      <c r="S9" s="128"/>
      <c r="T9" s="132"/>
      <c r="U9" s="132"/>
      <c r="V9" s="266"/>
      <c r="W9" s="178" t="s">
        <v>1067</v>
      </c>
      <c r="X9" s="176" t="s">
        <v>1623</v>
      </c>
      <c r="Y9" s="270" t="s">
        <v>1619</v>
      </c>
      <c r="Z9" s="243"/>
    </row>
    <row r="10" spans="1:26" ht="41.25" customHeight="1" x14ac:dyDescent="0.15">
      <c r="A10" s="127" t="str">
        <f t="shared" si="0"/>
        <v>8.2.R</v>
      </c>
      <c r="B10" s="127">
        <v>8</v>
      </c>
      <c r="C10" s="127" t="s">
        <v>962</v>
      </c>
      <c r="D10" s="155" t="s">
        <v>969</v>
      </c>
      <c r="E10" s="332" t="s">
        <v>1517</v>
      </c>
      <c r="F10" s="127">
        <v>2</v>
      </c>
      <c r="G10" s="127" t="s">
        <v>1116</v>
      </c>
      <c r="H10" s="132" t="s">
        <v>917</v>
      </c>
      <c r="I10" s="270"/>
      <c r="J10" s="155" t="s">
        <v>1352</v>
      </c>
      <c r="K10" s="128" t="s">
        <v>1346</v>
      </c>
      <c r="L10" s="128"/>
      <c r="M10" s="128" t="s">
        <v>940</v>
      </c>
      <c r="N10" s="128"/>
      <c r="O10" s="128" t="s">
        <v>929</v>
      </c>
      <c r="P10" s="132" t="s">
        <v>927</v>
      </c>
      <c r="Q10" s="154" t="s">
        <v>981</v>
      </c>
      <c r="R10" s="127" t="s">
        <v>982</v>
      </c>
      <c r="S10" s="130" t="s">
        <v>977</v>
      </c>
      <c r="T10" s="132" t="s">
        <v>978</v>
      </c>
      <c r="U10" s="132" t="s">
        <v>1323</v>
      </c>
      <c r="V10" s="266" t="s">
        <v>1329</v>
      </c>
      <c r="W10" s="178" t="s">
        <v>1067</v>
      </c>
      <c r="X10" s="155" t="s">
        <v>1615</v>
      </c>
      <c r="Y10" s="270"/>
      <c r="Z10" s="243"/>
    </row>
    <row r="11" spans="1:26" ht="58.5" customHeight="1" x14ac:dyDescent="0.15">
      <c r="A11" s="127" t="str">
        <f t="shared" si="0"/>
        <v>9.2.R</v>
      </c>
      <c r="B11" s="127">
        <v>9</v>
      </c>
      <c r="C11" s="127" t="s">
        <v>962</v>
      </c>
      <c r="D11" s="155" t="s">
        <v>969</v>
      </c>
      <c r="E11" s="332" t="s">
        <v>1517</v>
      </c>
      <c r="F11" s="127">
        <v>2</v>
      </c>
      <c r="G11" s="127" t="s">
        <v>1124</v>
      </c>
      <c r="H11" s="132" t="s">
        <v>917</v>
      </c>
      <c r="I11" s="270"/>
      <c r="J11" s="155" t="s">
        <v>1203</v>
      </c>
      <c r="K11" s="128" t="s">
        <v>1500</v>
      </c>
      <c r="L11" s="128" t="s">
        <v>1502</v>
      </c>
      <c r="M11" s="128"/>
      <c r="N11" s="128" t="s">
        <v>1504</v>
      </c>
      <c r="O11" s="128" t="s">
        <v>930</v>
      </c>
      <c r="P11" s="132" t="s">
        <v>927</v>
      </c>
      <c r="Q11" s="154" t="s">
        <v>981</v>
      </c>
      <c r="R11" s="127" t="s">
        <v>982</v>
      </c>
      <c r="S11" s="130" t="s">
        <v>977</v>
      </c>
      <c r="T11" s="132" t="s">
        <v>978</v>
      </c>
      <c r="U11" s="132" t="s">
        <v>1319</v>
      </c>
      <c r="V11" s="266" t="s">
        <v>1328</v>
      </c>
      <c r="W11" s="178" t="s">
        <v>1067</v>
      </c>
      <c r="X11" s="178" t="s">
        <v>1624</v>
      </c>
      <c r="Y11" s="270" t="s">
        <v>1619</v>
      </c>
      <c r="Z11" s="243"/>
    </row>
    <row r="12" spans="1:26" ht="87" customHeight="1" x14ac:dyDescent="0.15">
      <c r="A12" s="127" t="str">
        <f t="shared" si="0"/>
        <v>10.2.R</v>
      </c>
      <c r="B12" s="127">
        <v>10</v>
      </c>
      <c r="C12" s="127" t="s">
        <v>962</v>
      </c>
      <c r="D12" s="155" t="s">
        <v>969</v>
      </c>
      <c r="E12" s="332" t="s">
        <v>1517</v>
      </c>
      <c r="F12" s="127">
        <v>2</v>
      </c>
      <c r="G12" s="127" t="s">
        <v>1124</v>
      </c>
      <c r="H12" s="132" t="s">
        <v>917</v>
      </c>
      <c r="I12" s="270"/>
      <c r="J12" s="155" t="s">
        <v>1204</v>
      </c>
      <c r="K12" s="128" t="s">
        <v>936</v>
      </c>
      <c r="L12" s="128" t="s">
        <v>1347</v>
      </c>
      <c r="M12" s="128" t="s">
        <v>1583</v>
      </c>
      <c r="N12" s="279" t="s">
        <v>1348</v>
      </c>
      <c r="O12" s="128" t="s">
        <v>1351</v>
      </c>
      <c r="P12" s="132" t="s">
        <v>927</v>
      </c>
      <c r="Q12" s="155"/>
      <c r="R12" s="128"/>
      <c r="S12" s="128"/>
      <c r="T12" s="132"/>
      <c r="U12" s="132"/>
      <c r="V12" s="266"/>
      <c r="W12" s="178" t="s">
        <v>1067</v>
      </c>
      <c r="X12" s="176" t="s">
        <v>1625</v>
      </c>
      <c r="Y12" s="270" t="s">
        <v>1619</v>
      </c>
      <c r="Z12" s="243"/>
    </row>
    <row r="13" spans="1:26" ht="80.25" customHeight="1" x14ac:dyDescent="0.15">
      <c r="A13" s="122" t="str">
        <f t="shared" si="0"/>
        <v>11.2.R</v>
      </c>
      <c r="B13" s="122">
        <v>11</v>
      </c>
      <c r="C13" s="122" t="s">
        <v>962</v>
      </c>
      <c r="D13" s="156" t="s">
        <v>969</v>
      </c>
      <c r="E13" s="333" t="s">
        <v>1517</v>
      </c>
      <c r="F13" s="122">
        <v>2</v>
      </c>
      <c r="G13" s="122" t="s">
        <v>1117</v>
      </c>
      <c r="H13" s="131" t="s">
        <v>917</v>
      </c>
      <c r="I13" s="235"/>
      <c r="J13" s="156" t="s">
        <v>1492</v>
      </c>
      <c r="K13" s="122" t="s">
        <v>928</v>
      </c>
      <c r="L13" s="122"/>
      <c r="M13" s="122" t="s">
        <v>1353</v>
      </c>
      <c r="N13" s="122"/>
      <c r="O13" s="122" t="s">
        <v>939</v>
      </c>
      <c r="P13" s="131" t="s">
        <v>927</v>
      </c>
      <c r="Q13" s="155"/>
      <c r="R13" s="128"/>
      <c r="S13" s="128"/>
      <c r="T13" s="132"/>
      <c r="U13" s="132"/>
      <c r="V13" s="266"/>
      <c r="W13" s="179"/>
      <c r="X13" s="177" t="s">
        <v>1626</v>
      </c>
      <c r="Y13" s="235"/>
      <c r="Z13" s="243"/>
    </row>
    <row r="14" spans="1:26" ht="80.25" customHeight="1" x14ac:dyDescent="0.15">
      <c r="A14" s="122" t="str">
        <f t="shared" si="0"/>
        <v>12.2.R</v>
      </c>
      <c r="B14" s="122">
        <v>12</v>
      </c>
      <c r="C14" s="122" t="s">
        <v>962</v>
      </c>
      <c r="D14" s="156" t="s">
        <v>969</v>
      </c>
      <c r="E14" s="333" t="s">
        <v>1517</v>
      </c>
      <c r="F14" s="122">
        <v>2</v>
      </c>
      <c r="G14" s="122" t="s">
        <v>1117</v>
      </c>
      <c r="H14" s="131" t="s">
        <v>917</v>
      </c>
      <c r="I14" s="235"/>
      <c r="J14" s="156" t="s">
        <v>1354</v>
      </c>
      <c r="K14" s="122" t="s">
        <v>928</v>
      </c>
      <c r="L14" s="122"/>
      <c r="M14" s="122"/>
      <c r="N14" s="122"/>
      <c r="O14" s="122" t="s">
        <v>1592</v>
      </c>
      <c r="P14" s="131" t="s">
        <v>927</v>
      </c>
      <c r="Q14" s="155"/>
      <c r="R14" s="128"/>
      <c r="S14" s="128"/>
      <c r="T14" s="132"/>
      <c r="U14" s="132"/>
      <c r="V14" s="266"/>
      <c r="W14" s="179"/>
      <c r="X14" s="177" t="s">
        <v>1627</v>
      </c>
      <c r="Y14" s="235" t="s">
        <v>1628</v>
      </c>
      <c r="Z14" s="243"/>
    </row>
    <row r="15" spans="1:26" ht="86.25" customHeight="1" x14ac:dyDescent="0.15">
      <c r="A15" s="122" t="str">
        <f t="shared" si="0"/>
        <v>13.2.R</v>
      </c>
      <c r="B15" s="122">
        <v>13</v>
      </c>
      <c r="C15" s="122" t="s">
        <v>962</v>
      </c>
      <c r="D15" s="156" t="s">
        <v>969</v>
      </c>
      <c r="E15" s="333" t="s">
        <v>1517</v>
      </c>
      <c r="F15" s="122">
        <v>2</v>
      </c>
      <c r="G15" s="122" t="s">
        <v>1117</v>
      </c>
      <c r="H15" s="151" t="s">
        <v>917</v>
      </c>
      <c r="I15" s="309"/>
      <c r="J15" s="156" t="s">
        <v>1206</v>
      </c>
      <c r="K15" s="122" t="s">
        <v>1180</v>
      </c>
      <c r="L15" s="122" t="s">
        <v>1347</v>
      </c>
      <c r="M15" s="122" t="s">
        <v>1583</v>
      </c>
      <c r="N15" s="122" t="s">
        <v>1355</v>
      </c>
      <c r="O15" s="122" t="s">
        <v>939</v>
      </c>
      <c r="P15" s="131" t="s">
        <v>927</v>
      </c>
      <c r="Q15" s="156"/>
      <c r="R15" s="122"/>
      <c r="S15" s="122"/>
      <c r="T15" s="131"/>
      <c r="U15" s="131"/>
      <c r="V15" s="268"/>
      <c r="W15" s="179"/>
      <c r="X15" s="177" t="s">
        <v>1629</v>
      </c>
      <c r="Y15" s="235" t="s">
        <v>1628</v>
      </c>
      <c r="Z15" s="243"/>
    </row>
    <row r="16" spans="1:26" ht="99" customHeight="1" x14ac:dyDescent="0.15">
      <c r="A16" s="122" t="str">
        <f t="shared" si="0"/>
        <v>14.2.R</v>
      </c>
      <c r="B16" s="122">
        <v>14</v>
      </c>
      <c r="C16" s="122" t="s">
        <v>962</v>
      </c>
      <c r="D16" s="156" t="s">
        <v>969</v>
      </c>
      <c r="E16" s="333" t="s">
        <v>1517</v>
      </c>
      <c r="F16" s="122">
        <v>2</v>
      </c>
      <c r="G16" s="122" t="s">
        <v>1117</v>
      </c>
      <c r="H16" s="131" t="s">
        <v>917</v>
      </c>
      <c r="I16" s="235"/>
      <c r="J16" s="156" t="s">
        <v>1207</v>
      </c>
      <c r="K16" s="122" t="s">
        <v>1356</v>
      </c>
      <c r="L16" s="122"/>
      <c r="M16" s="122"/>
      <c r="N16" s="122"/>
      <c r="O16" s="122" t="s">
        <v>1357</v>
      </c>
      <c r="P16" s="131" t="s">
        <v>927</v>
      </c>
      <c r="Q16" s="155"/>
      <c r="R16" s="128"/>
      <c r="S16" s="128"/>
      <c r="T16" s="132"/>
      <c r="U16" s="132"/>
      <c r="V16" s="266"/>
      <c r="W16" s="179"/>
      <c r="X16" s="177" t="s">
        <v>1630</v>
      </c>
      <c r="Y16" s="235" t="s">
        <v>1628</v>
      </c>
      <c r="Z16" s="243"/>
    </row>
    <row r="17" spans="1:26" ht="63.75" customHeight="1" x14ac:dyDescent="0.15">
      <c r="A17" s="122" t="str">
        <f t="shared" si="0"/>
        <v>15.2.L</v>
      </c>
      <c r="B17" s="122">
        <v>15</v>
      </c>
      <c r="C17" s="122" t="s">
        <v>962</v>
      </c>
      <c r="D17" s="156" t="s">
        <v>968</v>
      </c>
      <c r="E17" s="333" t="s">
        <v>1515</v>
      </c>
      <c r="F17" s="122">
        <v>2</v>
      </c>
      <c r="G17" s="122" t="s">
        <v>1125</v>
      </c>
      <c r="H17" s="131" t="s">
        <v>916</v>
      </c>
      <c r="I17" s="235">
        <v>1</v>
      </c>
      <c r="J17" s="156" t="s">
        <v>1229</v>
      </c>
      <c r="K17" s="122" t="s">
        <v>925</v>
      </c>
      <c r="L17" s="122"/>
      <c r="M17" s="122" t="s">
        <v>926</v>
      </c>
      <c r="N17" s="122"/>
      <c r="O17" s="122" t="s">
        <v>929</v>
      </c>
      <c r="P17" s="131" t="s">
        <v>927</v>
      </c>
      <c r="Q17" s="155"/>
      <c r="R17" s="128"/>
      <c r="S17" s="128"/>
      <c r="T17" s="132"/>
      <c r="U17" s="132"/>
      <c r="V17" s="266"/>
      <c r="W17" s="179" t="s">
        <v>24</v>
      </c>
      <c r="X17" s="179" t="s">
        <v>1631</v>
      </c>
      <c r="Y17" s="235"/>
      <c r="Z17" s="243"/>
    </row>
    <row r="18" spans="1:26" ht="63" customHeight="1" x14ac:dyDescent="0.15">
      <c r="A18" s="122" t="str">
        <f t="shared" si="0"/>
        <v>16.2.R</v>
      </c>
      <c r="B18" s="122">
        <v>16</v>
      </c>
      <c r="C18" s="122" t="s">
        <v>962</v>
      </c>
      <c r="D18" s="156" t="s">
        <v>969</v>
      </c>
      <c r="E18" s="333" t="s">
        <v>1517</v>
      </c>
      <c r="F18" s="122">
        <v>2</v>
      </c>
      <c r="G18" s="122" t="s">
        <v>1126</v>
      </c>
      <c r="H18" s="131" t="s">
        <v>917</v>
      </c>
      <c r="I18" s="235">
        <v>1</v>
      </c>
      <c r="J18" s="156" t="s">
        <v>1359</v>
      </c>
      <c r="K18" s="122" t="s">
        <v>1268</v>
      </c>
      <c r="L18" s="121"/>
      <c r="M18" s="122" t="s">
        <v>1270</v>
      </c>
      <c r="N18" s="122"/>
      <c r="O18" s="122" t="s">
        <v>1271</v>
      </c>
      <c r="P18" s="131" t="s">
        <v>927</v>
      </c>
      <c r="Q18" s="156" t="s">
        <v>983</v>
      </c>
      <c r="R18" s="125" t="s">
        <v>984</v>
      </c>
      <c r="S18" s="142" t="s">
        <v>985</v>
      </c>
      <c r="T18" s="131" t="s">
        <v>978</v>
      </c>
      <c r="U18" s="131" t="s">
        <v>1318</v>
      </c>
      <c r="V18" s="268" t="s">
        <v>1330</v>
      </c>
      <c r="W18" s="179"/>
      <c r="X18" s="179" t="s">
        <v>1632</v>
      </c>
      <c r="Y18" s="235"/>
      <c r="Z18" s="243"/>
    </row>
    <row r="19" spans="1:26" ht="56.25" customHeight="1" x14ac:dyDescent="0.15">
      <c r="A19" s="122" t="str">
        <f t="shared" si="0"/>
        <v>17.2.R</v>
      </c>
      <c r="B19" s="122">
        <v>17</v>
      </c>
      <c r="C19" s="122" t="s">
        <v>962</v>
      </c>
      <c r="D19" s="156" t="s">
        <v>969</v>
      </c>
      <c r="E19" s="333" t="s">
        <v>1517</v>
      </c>
      <c r="F19" s="122">
        <v>2</v>
      </c>
      <c r="G19" s="122" t="s">
        <v>1126</v>
      </c>
      <c r="H19" s="131" t="s">
        <v>917</v>
      </c>
      <c r="I19" s="235"/>
      <c r="J19" s="156" t="s">
        <v>1202</v>
      </c>
      <c r="K19" s="122" t="s">
        <v>1268</v>
      </c>
      <c r="L19" s="121"/>
      <c r="M19" s="122" t="s">
        <v>1270</v>
      </c>
      <c r="N19" s="122"/>
      <c r="O19" s="122" t="s">
        <v>1271</v>
      </c>
      <c r="P19" s="131" t="s">
        <v>927</v>
      </c>
      <c r="Q19" s="156" t="s">
        <v>983</v>
      </c>
      <c r="R19" s="125" t="s">
        <v>984</v>
      </c>
      <c r="S19" s="142" t="s">
        <v>985</v>
      </c>
      <c r="T19" s="131" t="s">
        <v>978</v>
      </c>
      <c r="U19" s="131" t="s">
        <v>1318</v>
      </c>
      <c r="V19" s="268" t="s">
        <v>1330</v>
      </c>
      <c r="W19" s="179"/>
      <c r="X19" s="179" t="s">
        <v>1633</v>
      </c>
      <c r="Y19" s="235"/>
      <c r="Z19" s="243"/>
    </row>
    <row r="20" spans="1:26" ht="87.75" customHeight="1" x14ac:dyDescent="0.15">
      <c r="A20" s="122" t="str">
        <f t="shared" si="0"/>
        <v>18.2.R</v>
      </c>
      <c r="B20" s="122">
        <v>18</v>
      </c>
      <c r="C20" s="122" t="s">
        <v>962</v>
      </c>
      <c r="D20" s="156" t="s">
        <v>969</v>
      </c>
      <c r="E20" s="333" t="s">
        <v>1517</v>
      </c>
      <c r="F20" s="122">
        <v>2</v>
      </c>
      <c r="G20" s="122" t="s">
        <v>1118</v>
      </c>
      <c r="H20" s="131" t="s">
        <v>917</v>
      </c>
      <c r="I20" s="235"/>
      <c r="J20" s="156" t="s">
        <v>933</v>
      </c>
      <c r="K20" s="122" t="s">
        <v>928</v>
      </c>
      <c r="L20" s="122" t="s">
        <v>934</v>
      </c>
      <c r="M20" s="122" t="s">
        <v>1360</v>
      </c>
      <c r="N20" s="122" t="s">
        <v>1361</v>
      </c>
      <c r="O20" s="122" t="s">
        <v>1362</v>
      </c>
      <c r="P20" s="131" t="s">
        <v>927</v>
      </c>
      <c r="Q20" s="156" t="s">
        <v>987</v>
      </c>
      <c r="R20" s="125" t="s">
        <v>988</v>
      </c>
      <c r="S20" s="142" t="s">
        <v>989</v>
      </c>
      <c r="T20" s="131" t="s">
        <v>978</v>
      </c>
      <c r="U20" s="131" t="s">
        <v>1319</v>
      </c>
      <c r="V20" s="268" t="s">
        <v>1328</v>
      </c>
      <c r="W20" s="179" t="s">
        <v>1112</v>
      </c>
      <c r="X20" s="179" t="s">
        <v>1634</v>
      </c>
      <c r="Y20" s="235"/>
      <c r="Z20" s="243"/>
    </row>
    <row r="21" spans="1:26" ht="132" customHeight="1" x14ac:dyDescent="0.15">
      <c r="A21" s="122" t="str">
        <f t="shared" si="0"/>
        <v>19.2.R</v>
      </c>
      <c r="B21" s="122">
        <v>19</v>
      </c>
      <c r="C21" s="122" t="s">
        <v>962</v>
      </c>
      <c r="D21" s="156" t="s">
        <v>969</v>
      </c>
      <c r="E21" s="333" t="s">
        <v>1517</v>
      </c>
      <c r="F21" s="122">
        <v>2</v>
      </c>
      <c r="G21" s="122" t="s">
        <v>1118</v>
      </c>
      <c r="H21" s="131" t="s">
        <v>917</v>
      </c>
      <c r="I21" s="235"/>
      <c r="J21" s="156" t="s">
        <v>935</v>
      </c>
      <c r="K21" s="122" t="s">
        <v>1501</v>
      </c>
      <c r="L21" s="122" t="s">
        <v>1503</v>
      </c>
      <c r="M21" s="122"/>
      <c r="N21" s="122" t="s">
        <v>1255</v>
      </c>
      <c r="O21" s="122" t="s">
        <v>1363</v>
      </c>
      <c r="P21" s="131" t="s">
        <v>927</v>
      </c>
      <c r="Q21" s="155"/>
      <c r="R21" s="128"/>
      <c r="S21" s="128"/>
      <c r="T21" s="132"/>
      <c r="U21" s="132"/>
      <c r="V21" s="266"/>
      <c r="W21" s="179" t="s">
        <v>1112</v>
      </c>
      <c r="X21" s="179" t="s">
        <v>1635</v>
      </c>
      <c r="Y21" s="235"/>
      <c r="Z21" s="243"/>
    </row>
    <row r="22" spans="1:26" ht="74.25" customHeight="1" x14ac:dyDescent="0.15">
      <c r="A22" s="128" t="str">
        <f t="shared" si="0"/>
        <v>20.2.L</v>
      </c>
      <c r="B22" s="128">
        <v>20</v>
      </c>
      <c r="C22" s="128" t="s">
        <v>962</v>
      </c>
      <c r="D22" s="154" t="s">
        <v>968</v>
      </c>
      <c r="E22" s="332" t="s">
        <v>1515</v>
      </c>
      <c r="F22" s="128">
        <v>2</v>
      </c>
      <c r="G22" s="128" t="s">
        <v>1127</v>
      </c>
      <c r="H22" s="152" t="s">
        <v>916</v>
      </c>
      <c r="I22" s="310"/>
      <c r="J22" s="155" t="s">
        <v>1225</v>
      </c>
      <c r="K22" s="128" t="s">
        <v>925</v>
      </c>
      <c r="L22" s="128"/>
      <c r="M22" s="128" t="s">
        <v>926</v>
      </c>
      <c r="N22" s="128"/>
      <c r="O22" s="128" t="s">
        <v>931</v>
      </c>
      <c r="P22" s="132" t="s">
        <v>927</v>
      </c>
      <c r="Q22" s="155" t="s">
        <v>990</v>
      </c>
      <c r="R22" s="127" t="s">
        <v>991</v>
      </c>
      <c r="S22" s="130" t="s">
        <v>992</v>
      </c>
      <c r="T22" s="132" t="s">
        <v>986</v>
      </c>
      <c r="U22" s="132" t="s">
        <v>1320</v>
      </c>
      <c r="V22" s="266" t="s">
        <v>1315</v>
      </c>
      <c r="W22" s="178" t="s">
        <v>1076</v>
      </c>
      <c r="X22" s="178" t="s">
        <v>1636</v>
      </c>
      <c r="Y22" s="270"/>
      <c r="Z22" s="243"/>
    </row>
    <row r="23" spans="1:26" ht="79.5" customHeight="1" x14ac:dyDescent="0.15">
      <c r="A23" s="123" t="str">
        <f t="shared" si="0"/>
        <v>21.2.O</v>
      </c>
      <c r="B23" s="123">
        <v>21</v>
      </c>
      <c r="C23" s="123" t="s">
        <v>962</v>
      </c>
      <c r="D23" s="158" t="s">
        <v>965</v>
      </c>
      <c r="E23" s="334" t="s">
        <v>1516</v>
      </c>
      <c r="F23" s="123">
        <v>2</v>
      </c>
      <c r="G23" s="123" t="s">
        <v>1128</v>
      </c>
      <c r="H23" s="145" t="s">
        <v>917</v>
      </c>
      <c r="I23" s="311"/>
      <c r="J23" s="158" t="s">
        <v>1611</v>
      </c>
      <c r="K23" s="123" t="s">
        <v>932</v>
      </c>
      <c r="L23" s="123"/>
      <c r="M23" s="123"/>
      <c r="N23" s="123"/>
      <c r="O23" s="123" t="s">
        <v>1598</v>
      </c>
      <c r="P23" s="145" t="s">
        <v>927</v>
      </c>
      <c r="Q23" s="155"/>
      <c r="R23" s="128"/>
      <c r="S23" s="128"/>
      <c r="T23" s="132"/>
      <c r="U23" s="132"/>
      <c r="V23" s="266"/>
      <c r="W23" s="179" t="s">
        <v>1076</v>
      </c>
      <c r="X23" s="179" t="s">
        <v>1637</v>
      </c>
      <c r="Y23" s="235"/>
      <c r="Z23" s="243"/>
    </row>
    <row r="24" spans="1:26" ht="108" customHeight="1" x14ac:dyDescent="0.15">
      <c r="A24" s="123" t="str">
        <f t="shared" si="0"/>
        <v>22.2.L</v>
      </c>
      <c r="B24" s="123">
        <v>22</v>
      </c>
      <c r="C24" s="123" t="s">
        <v>962</v>
      </c>
      <c r="D24" s="158" t="s">
        <v>968</v>
      </c>
      <c r="E24" s="334" t="s">
        <v>1515</v>
      </c>
      <c r="F24" s="123">
        <v>2</v>
      </c>
      <c r="G24" s="123" t="s">
        <v>1127</v>
      </c>
      <c r="H24" s="145" t="s">
        <v>916</v>
      </c>
      <c r="I24" s="235"/>
      <c r="J24" s="156" t="s">
        <v>1232</v>
      </c>
      <c r="K24" s="122" t="s">
        <v>925</v>
      </c>
      <c r="L24" s="122"/>
      <c r="M24" s="122" t="s">
        <v>926</v>
      </c>
      <c r="N24" s="122"/>
      <c r="O24" s="122" t="s">
        <v>931</v>
      </c>
      <c r="P24" s="235" t="s">
        <v>927</v>
      </c>
      <c r="Q24" s="158" t="s">
        <v>1226</v>
      </c>
      <c r="R24" s="123" t="s">
        <v>1227</v>
      </c>
      <c r="S24" s="123" t="s">
        <v>1228</v>
      </c>
      <c r="T24" s="145" t="s">
        <v>978</v>
      </c>
      <c r="U24" s="131" t="s">
        <v>1320</v>
      </c>
      <c r="V24" s="268" t="s">
        <v>1328</v>
      </c>
      <c r="W24" s="179" t="s">
        <v>1076</v>
      </c>
      <c r="X24" s="179" t="s">
        <v>1638</v>
      </c>
      <c r="Y24" s="235"/>
      <c r="Z24" s="243"/>
    </row>
    <row r="25" spans="1:26" ht="115.5" customHeight="1" thickBot="1" x14ac:dyDescent="0.2">
      <c r="A25" s="135" t="str">
        <f t="shared" si="0"/>
        <v>23.2.O</v>
      </c>
      <c r="B25" s="135">
        <v>23</v>
      </c>
      <c r="C25" s="135" t="s">
        <v>962</v>
      </c>
      <c r="D25" s="160" t="s">
        <v>965</v>
      </c>
      <c r="E25" s="335" t="s">
        <v>1516</v>
      </c>
      <c r="F25" s="135">
        <v>2</v>
      </c>
      <c r="G25" s="135" t="s">
        <v>1127</v>
      </c>
      <c r="H25" s="148" t="s">
        <v>917</v>
      </c>
      <c r="I25" s="273"/>
      <c r="J25" s="185" t="s">
        <v>1599</v>
      </c>
      <c r="K25" s="236" t="s">
        <v>928</v>
      </c>
      <c r="L25" s="236"/>
      <c r="M25" s="236"/>
      <c r="N25" s="236"/>
      <c r="O25" s="186" t="s">
        <v>1612</v>
      </c>
      <c r="P25" s="183" t="s">
        <v>927</v>
      </c>
      <c r="Q25" s="160"/>
      <c r="R25" s="135"/>
      <c r="S25" s="135"/>
      <c r="T25" s="148"/>
      <c r="U25" s="148"/>
      <c r="V25" s="269"/>
      <c r="W25" s="178" t="s">
        <v>1076</v>
      </c>
      <c r="X25" s="237" t="s">
        <v>1639</v>
      </c>
      <c r="Y25" s="242"/>
      <c r="Z25" s="243"/>
    </row>
    <row r="26" spans="1:26" s="181" customFormat="1" ht="40" customHeight="1" thickBot="1" x14ac:dyDescent="0.2">
      <c r="A26" s="367" t="s">
        <v>1518</v>
      </c>
      <c r="B26" s="367"/>
      <c r="C26" s="367"/>
      <c r="D26" s="367"/>
      <c r="E26" s="367"/>
      <c r="F26" s="367"/>
      <c r="G26" s="367"/>
      <c r="H26" s="367"/>
      <c r="I26" s="276"/>
      <c r="J26" s="225"/>
      <c r="K26" s="225"/>
      <c r="L26" s="225"/>
      <c r="M26" s="225"/>
      <c r="N26" s="225"/>
      <c r="O26" s="225"/>
      <c r="P26" s="225"/>
      <c r="Q26" s="226"/>
      <c r="R26" s="226"/>
      <c r="S26" s="226"/>
      <c r="T26" s="226"/>
      <c r="U26" s="226"/>
      <c r="V26" s="226"/>
      <c r="W26" s="277"/>
      <c r="X26" s="278"/>
      <c r="Y26" s="278"/>
      <c r="Z26" s="245"/>
    </row>
    <row r="27" spans="1:26" ht="93.75" customHeight="1" x14ac:dyDescent="0.15">
      <c r="A27" s="284" t="str">
        <f>CONCATENATE(B27, ".", F27, ".", E27)</f>
        <v>24.3.L</v>
      </c>
      <c r="B27" s="284">
        <v>24</v>
      </c>
      <c r="C27" s="284" t="s">
        <v>958</v>
      </c>
      <c r="D27" s="283" t="s">
        <v>968</v>
      </c>
      <c r="E27" s="336" t="s">
        <v>1515</v>
      </c>
      <c r="F27" s="284">
        <v>3</v>
      </c>
      <c r="G27" s="280" t="s">
        <v>958</v>
      </c>
      <c r="H27" s="285" t="s">
        <v>917</v>
      </c>
      <c r="I27" s="286"/>
      <c r="J27" s="283" t="s">
        <v>1364</v>
      </c>
      <c r="K27" s="284" t="s">
        <v>922</v>
      </c>
      <c r="L27" s="284" t="s">
        <v>921</v>
      </c>
      <c r="M27" s="284"/>
      <c r="N27" s="284" t="s">
        <v>1365</v>
      </c>
      <c r="O27" s="284" t="s">
        <v>1264</v>
      </c>
      <c r="P27" s="285" t="s">
        <v>927</v>
      </c>
      <c r="Q27" s="283" t="s">
        <v>1086</v>
      </c>
      <c r="R27" s="284" t="s">
        <v>1085</v>
      </c>
      <c r="S27" s="284" t="s">
        <v>1100</v>
      </c>
      <c r="T27" s="285" t="s">
        <v>986</v>
      </c>
      <c r="U27" s="285" t="s">
        <v>1315</v>
      </c>
      <c r="V27" s="286"/>
      <c r="W27" s="288"/>
      <c r="X27" s="288" t="s">
        <v>1640</v>
      </c>
      <c r="Y27" s="318"/>
      <c r="Z27" s="243"/>
    </row>
    <row r="28" spans="1:26" ht="33.75" customHeight="1" x14ac:dyDescent="0.15">
      <c r="A28" s="122" t="str">
        <f t="shared" ref="A28:A50" si="1">CONCATENATE(B28, ".", F28, ".", E28)</f>
        <v>25.3.L</v>
      </c>
      <c r="B28" s="122">
        <v>25</v>
      </c>
      <c r="C28" s="122" t="s">
        <v>962</v>
      </c>
      <c r="D28" s="157" t="s">
        <v>968</v>
      </c>
      <c r="E28" s="337" t="s">
        <v>1515</v>
      </c>
      <c r="F28" s="122">
        <v>3</v>
      </c>
      <c r="G28" s="122" t="s">
        <v>1129</v>
      </c>
      <c r="H28" s="131" t="s">
        <v>916</v>
      </c>
      <c r="I28" s="235"/>
      <c r="J28" s="156" t="s">
        <v>1366</v>
      </c>
      <c r="K28" s="122" t="s">
        <v>925</v>
      </c>
      <c r="L28" s="122"/>
      <c r="M28" s="122" t="s">
        <v>926</v>
      </c>
      <c r="N28" s="122"/>
      <c r="O28" s="122" t="s">
        <v>931</v>
      </c>
      <c r="P28" s="142" t="s">
        <v>927</v>
      </c>
      <c r="Q28" s="156"/>
      <c r="R28" s="122"/>
      <c r="S28" s="122"/>
      <c r="T28" s="131"/>
      <c r="U28" s="131"/>
      <c r="V28" s="268"/>
      <c r="W28" s="179"/>
      <c r="X28" s="179" t="s">
        <v>1641</v>
      </c>
      <c r="Y28" s="235"/>
      <c r="Z28" s="243"/>
    </row>
    <row r="29" spans="1:26" ht="70.5" customHeight="1" x14ac:dyDescent="0.15">
      <c r="A29" s="280" t="str">
        <f t="shared" si="1"/>
        <v>26.3.L</v>
      </c>
      <c r="B29" s="280">
        <v>26</v>
      </c>
      <c r="C29" s="280" t="s">
        <v>958</v>
      </c>
      <c r="D29" s="281" t="s">
        <v>968</v>
      </c>
      <c r="E29" s="331" t="s">
        <v>1515</v>
      </c>
      <c r="F29" s="280">
        <v>3</v>
      </c>
      <c r="G29" s="280" t="s">
        <v>958</v>
      </c>
      <c r="H29" s="282" t="s">
        <v>916</v>
      </c>
      <c r="I29" s="298"/>
      <c r="J29" s="281" t="s">
        <v>1577</v>
      </c>
      <c r="K29" s="280" t="s">
        <v>1585</v>
      </c>
      <c r="L29" s="280" t="s">
        <v>1586</v>
      </c>
      <c r="M29" s="280"/>
      <c r="N29" s="280" t="s">
        <v>1587</v>
      </c>
      <c r="O29" s="280" t="s">
        <v>1588</v>
      </c>
      <c r="P29" s="282" t="s">
        <v>927</v>
      </c>
      <c r="Q29" s="281" t="s">
        <v>1088</v>
      </c>
      <c r="R29" s="280" t="s">
        <v>1087</v>
      </c>
      <c r="S29" s="284" t="s">
        <v>1101</v>
      </c>
      <c r="T29" s="285" t="s">
        <v>986</v>
      </c>
      <c r="U29" s="285" t="s">
        <v>1315</v>
      </c>
      <c r="V29" s="286"/>
      <c r="W29" s="289"/>
      <c r="X29" s="289" t="s">
        <v>1642</v>
      </c>
      <c r="Y29" s="298"/>
      <c r="Z29" s="246"/>
    </row>
    <row r="30" spans="1:26" ht="54.75" customHeight="1" x14ac:dyDescent="0.15">
      <c r="A30" s="280" t="str">
        <f t="shared" si="1"/>
        <v>27.3.L</v>
      </c>
      <c r="B30" s="280">
        <v>27</v>
      </c>
      <c r="C30" s="280" t="s">
        <v>962</v>
      </c>
      <c r="D30" s="281" t="s">
        <v>968</v>
      </c>
      <c r="E30" s="331" t="s">
        <v>1515</v>
      </c>
      <c r="F30" s="280">
        <v>3</v>
      </c>
      <c r="G30" s="280" t="s">
        <v>958</v>
      </c>
      <c r="H30" s="282" t="s">
        <v>916</v>
      </c>
      <c r="I30" s="298"/>
      <c r="J30" s="281" t="s">
        <v>1272</v>
      </c>
      <c r="K30" s="280" t="s">
        <v>925</v>
      </c>
      <c r="L30" s="280"/>
      <c r="M30" s="280" t="s">
        <v>926</v>
      </c>
      <c r="N30" s="280"/>
      <c r="O30" s="280" t="s">
        <v>931</v>
      </c>
      <c r="P30" s="285" t="s">
        <v>927</v>
      </c>
      <c r="Q30" s="281"/>
      <c r="R30" s="280"/>
      <c r="S30" s="284"/>
      <c r="T30" s="285"/>
      <c r="U30" s="285"/>
      <c r="V30" s="286"/>
      <c r="W30" s="289"/>
      <c r="X30" s="289" t="s">
        <v>1643</v>
      </c>
      <c r="Y30" s="298"/>
      <c r="Z30" s="247"/>
    </row>
    <row r="31" spans="1:26" ht="83.25" customHeight="1" x14ac:dyDescent="0.15">
      <c r="A31" s="125" t="str">
        <f t="shared" si="1"/>
        <v>28.3.L</v>
      </c>
      <c r="B31" s="125">
        <v>28</v>
      </c>
      <c r="C31" s="125" t="s">
        <v>962</v>
      </c>
      <c r="D31" s="157" t="s">
        <v>968</v>
      </c>
      <c r="E31" s="337" t="s">
        <v>1515</v>
      </c>
      <c r="F31" s="125">
        <v>3</v>
      </c>
      <c r="G31" s="125" t="s">
        <v>1130</v>
      </c>
      <c r="H31" s="142" t="s">
        <v>916</v>
      </c>
      <c r="I31" s="268"/>
      <c r="J31" s="157" t="s">
        <v>1614</v>
      </c>
      <c r="K31" s="125" t="s">
        <v>925</v>
      </c>
      <c r="L31" s="125"/>
      <c r="M31" s="125" t="s">
        <v>926</v>
      </c>
      <c r="N31" s="125"/>
      <c r="O31" s="125" t="s">
        <v>931</v>
      </c>
      <c r="P31" s="142" t="s">
        <v>927</v>
      </c>
      <c r="Q31" s="155" t="s">
        <v>993</v>
      </c>
      <c r="R31" s="127" t="s">
        <v>994</v>
      </c>
      <c r="S31" s="130" t="s">
        <v>995</v>
      </c>
      <c r="T31" s="132" t="s">
        <v>978</v>
      </c>
      <c r="U31" s="132" t="s">
        <v>1321</v>
      </c>
      <c r="V31" s="266" t="s">
        <v>1330</v>
      </c>
      <c r="W31" s="179" t="s">
        <v>1068</v>
      </c>
      <c r="X31" s="177" t="s">
        <v>1644</v>
      </c>
      <c r="Y31" s="235"/>
      <c r="Z31" s="243"/>
    </row>
    <row r="32" spans="1:26" ht="77.25" customHeight="1" x14ac:dyDescent="0.15">
      <c r="A32" s="122" t="str">
        <f t="shared" si="1"/>
        <v>29.3.O</v>
      </c>
      <c r="B32" s="122">
        <v>29</v>
      </c>
      <c r="C32" s="122" t="s">
        <v>962</v>
      </c>
      <c r="D32" s="156" t="s">
        <v>965</v>
      </c>
      <c r="E32" s="333" t="s">
        <v>1516</v>
      </c>
      <c r="F32" s="122">
        <v>3</v>
      </c>
      <c r="G32" s="122" t="s">
        <v>1131</v>
      </c>
      <c r="H32" s="131" t="s">
        <v>917</v>
      </c>
      <c r="I32" s="268"/>
      <c r="J32" s="157" t="s">
        <v>1600</v>
      </c>
      <c r="K32" s="122" t="s">
        <v>1269</v>
      </c>
      <c r="L32" s="122"/>
      <c r="M32" s="122" t="s">
        <v>1273</v>
      </c>
      <c r="N32" s="122"/>
      <c r="O32" s="122" t="s">
        <v>1613</v>
      </c>
      <c r="P32" s="131" t="s">
        <v>927</v>
      </c>
      <c r="Q32" s="154"/>
      <c r="R32" s="127"/>
      <c r="S32" s="130"/>
      <c r="T32" s="132"/>
      <c r="U32" s="132"/>
      <c r="V32" s="266"/>
      <c r="W32" s="179" t="s">
        <v>1068</v>
      </c>
      <c r="X32" s="177" t="s">
        <v>1645</v>
      </c>
      <c r="Y32" s="235"/>
      <c r="Z32" s="243"/>
    </row>
    <row r="33" spans="1:26" ht="86.25" customHeight="1" x14ac:dyDescent="0.15">
      <c r="A33" s="127" t="str">
        <f t="shared" si="1"/>
        <v>30.3.L</v>
      </c>
      <c r="B33" s="127">
        <v>30</v>
      </c>
      <c r="C33" s="127" t="s">
        <v>962</v>
      </c>
      <c r="D33" s="154" t="s">
        <v>968</v>
      </c>
      <c r="E33" s="332" t="s">
        <v>1515</v>
      </c>
      <c r="F33" s="127">
        <v>3</v>
      </c>
      <c r="G33" s="127" t="s">
        <v>1132</v>
      </c>
      <c r="H33" s="130" t="s">
        <v>916</v>
      </c>
      <c r="I33" s="266"/>
      <c r="J33" s="154" t="s">
        <v>1368</v>
      </c>
      <c r="K33" s="127" t="s">
        <v>925</v>
      </c>
      <c r="L33" s="127"/>
      <c r="M33" s="127" t="s">
        <v>926</v>
      </c>
      <c r="N33" s="127"/>
      <c r="O33" s="127" t="s">
        <v>931</v>
      </c>
      <c r="P33" s="132" t="s">
        <v>927</v>
      </c>
      <c r="Q33" s="155" t="s">
        <v>993</v>
      </c>
      <c r="R33" s="127" t="s">
        <v>994</v>
      </c>
      <c r="S33" s="130" t="s">
        <v>995</v>
      </c>
      <c r="T33" s="132" t="s">
        <v>978</v>
      </c>
      <c r="U33" s="132" t="s">
        <v>1321</v>
      </c>
      <c r="V33" s="266" t="s">
        <v>1330</v>
      </c>
      <c r="W33" s="178"/>
      <c r="X33" s="176" t="s">
        <v>1646</v>
      </c>
      <c r="Y33" s="270"/>
      <c r="Z33" s="243"/>
    </row>
    <row r="34" spans="1:26" ht="78.75" customHeight="1" x14ac:dyDescent="0.15">
      <c r="A34" s="127" t="str">
        <f t="shared" si="1"/>
        <v>31.3.O</v>
      </c>
      <c r="B34" s="127">
        <v>31</v>
      </c>
      <c r="C34" s="127" t="s">
        <v>962</v>
      </c>
      <c r="D34" s="154" t="s">
        <v>965</v>
      </c>
      <c r="E34" s="332" t="s">
        <v>1516</v>
      </c>
      <c r="F34" s="127">
        <v>3</v>
      </c>
      <c r="G34" s="127" t="s">
        <v>1132</v>
      </c>
      <c r="H34" s="130" t="s">
        <v>917</v>
      </c>
      <c r="I34" s="266"/>
      <c r="J34" s="154" t="s">
        <v>1603</v>
      </c>
      <c r="K34" s="128" t="s">
        <v>1269</v>
      </c>
      <c r="L34" s="128"/>
      <c r="M34" s="128" t="s">
        <v>1274</v>
      </c>
      <c r="N34" s="128"/>
      <c r="O34" s="128" t="s">
        <v>1613</v>
      </c>
      <c r="P34" s="132" t="s">
        <v>927</v>
      </c>
      <c r="Q34" s="155"/>
      <c r="R34" s="127"/>
      <c r="S34" s="130"/>
      <c r="T34" s="132"/>
      <c r="U34" s="132"/>
      <c r="V34" s="266"/>
      <c r="W34" s="178"/>
      <c r="X34" s="176" t="s">
        <v>1647</v>
      </c>
      <c r="Y34" s="270"/>
      <c r="Z34" s="243"/>
    </row>
    <row r="35" spans="1:26" ht="59.25" customHeight="1" x14ac:dyDescent="0.15">
      <c r="A35" s="127" t="str">
        <f t="shared" si="1"/>
        <v>32.3.L</v>
      </c>
      <c r="B35" s="127">
        <v>32</v>
      </c>
      <c r="C35" s="127" t="s">
        <v>962</v>
      </c>
      <c r="D35" s="154" t="s">
        <v>968</v>
      </c>
      <c r="E35" s="332" t="s">
        <v>1515</v>
      </c>
      <c r="F35" s="127">
        <v>3</v>
      </c>
      <c r="G35" s="127" t="s">
        <v>1132</v>
      </c>
      <c r="H35" s="130" t="s">
        <v>916</v>
      </c>
      <c r="I35" s="266"/>
      <c r="J35" s="154" t="s">
        <v>1369</v>
      </c>
      <c r="K35" s="127" t="s">
        <v>925</v>
      </c>
      <c r="L35" s="127"/>
      <c r="M35" s="127" t="s">
        <v>926</v>
      </c>
      <c r="N35" s="127"/>
      <c r="O35" s="127" t="s">
        <v>931</v>
      </c>
      <c r="P35" s="132" t="s">
        <v>927</v>
      </c>
      <c r="Q35" s="155" t="s">
        <v>993</v>
      </c>
      <c r="R35" s="127" t="s">
        <v>994</v>
      </c>
      <c r="S35" s="130" t="s">
        <v>995</v>
      </c>
      <c r="T35" s="132" t="s">
        <v>978</v>
      </c>
      <c r="U35" s="132" t="s">
        <v>1321</v>
      </c>
      <c r="V35" s="266" t="s">
        <v>1330</v>
      </c>
      <c r="W35" s="178"/>
      <c r="X35" s="176" t="s">
        <v>1648</v>
      </c>
      <c r="Y35" s="270"/>
      <c r="Z35" s="243"/>
    </row>
    <row r="36" spans="1:26" ht="79.5" customHeight="1" x14ac:dyDescent="0.15">
      <c r="A36" s="127" t="str">
        <f t="shared" si="1"/>
        <v>33.3.O</v>
      </c>
      <c r="B36" s="127">
        <v>33</v>
      </c>
      <c r="C36" s="127" t="s">
        <v>962</v>
      </c>
      <c r="D36" s="154" t="s">
        <v>965</v>
      </c>
      <c r="E36" s="332" t="s">
        <v>1516</v>
      </c>
      <c r="F36" s="127">
        <v>3</v>
      </c>
      <c r="G36" s="127" t="s">
        <v>1132</v>
      </c>
      <c r="H36" s="130" t="s">
        <v>917</v>
      </c>
      <c r="I36" s="266"/>
      <c r="J36" s="154" t="s">
        <v>1603</v>
      </c>
      <c r="K36" s="128" t="s">
        <v>1269</v>
      </c>
      <c r="L36" s="128"/>
      <c r="M36" s="128" t="s">
        <v>1274</v>
      </c>
      <c r="N36" s="128"/>
      <c r="O36" s="128" t="s">
        <v>1613</v>
      </c>
      <c r="P36" s="132" t="s">
        <v>927</v>
      </c>
      <c r="Q36" s="155"/>
      <c r="R36" s="127"/>
      <c r="S36" s="130"/>
      <c r="T36" s="132"/>
      <c r="U36" s="132"/>
      <c r="V36" s="266"/>
      <c r="W36" s="178"/>
      <c r="X36" s="176" t="s">
        <v>1649</v>
      </c>
      <c r="Y36" s="270"/>
      <c r="Z36" s="243"/>
    </row>
    <row r="37" spans="1:26" ht="87.75" customHeight="1" x14ac:dyDescent="0.15">
      <c r="A37" s="127" t="str">
        <f t="shared" si="1"/>
        <v>34.3.L</v>
      </c>
      <c r="B37" s="127">
        <v>34</v>
      </c>
      <c r="C37" s="127" t="s">
        <v>962</v>
      </c>
      <c r="D37" s="154" t="s">
        <v>968</v>
      </c>
      <c r="E37" s="332" t="s">
        <v>1515</v>
      </c>
      <c r="F37" s="127">
        <v>3</v>
      </c>
      <c r="G37" s="127" t="s">
        <v>1132</v>
      </c>
      <c r="H37" s="130" t="s">
        <v>916</v>
      </c>
      <c r="I37" s="266"/>
      <c r="J37" s="154" t="s">
        <v>1370</v>
      </c>
      <c r="K37" s="127" t="s">
        <v>925</v>
      </c>
      <c r="L37" s="127"/>
      <c r="M37" s="127" t="s">
        <v>926</v>
      </c>
      <c r="N37" s="127"/>
      <c r="O37" s="127" t="s">
        <v>931</v>
      </c>
      <c r="P37" s="132" t="s">
        <v>927</v>
      </c>
      <c r="Q37" s="155" t="s">
        <v>993</v>
      </c>
      <c r="R37" s="127" t="s">
        <v>994</v>
      </c>
      <c r="S37" s="130" t="s">
        <v>995</v>
      </c>
      <c r="T37" s="132" t="s">
        <v>978</v>
      </c>
      <c r="U37" s="132" t="s">
        <v>1321</v>
      </c>
      <c r="V37" s="266" t="s">
        <v>1330</v>
      </c>
      <c r="W37" s="178"/>
      <c r="X37" s="176" t="s">
        <v>1650</v>
      </c>
      <c r="Y37" s="270"/>
      <c r="Z37" s="243"/>
    </row>
    <row r="38" spans="1:26" ht="89.25" customHeight="1" x14ac:dyDescent="0.15">
      <c r="A38" s="127" t="str">
        <f t="shared" si="1"/>
        <v>35.3.O</v>
      </c>
      <c r="B38" s="127">
        <v>35</v>
      </c>
      <c r="C38" s="127" t="s">
        <v>962</v>
      </c>
      <c r="D38" s="154" t="s">
        <v>965</v>
      </c>
      <c r="E38" s="332" t="s">
        <v>1516</v>
      </c>
      <c r="F38" s="127">
        <v>3</v>
      </c>
      <c r="G38" s="127" t="s">
        <v>1132</v>
      </c>
      <c r="H38" s="130" t="s">
        <v>917</v>
      </c>
      <c r="I38" s="266"/>
      <c r="J38" s="154" t="s">
        <v>1603</v>
      </c>
      <c r="K38" s="128" t="s">
        <v>1269</v>
      </c>
      <c r="L38" s="128"/>
      <c r="M38" s="128" t="s">
        <v>1274</v>
      </c>
      <c r="N38" s="128"/>
      <c r="O38" s="128" t="s">
        <v>1613</v>
      </c>
      <c r="P38" s="132" t="s">
        <v>927</v>
      </c>
      <c r="Q38" s="155"/>
      <c r="R38" s="127"/>
      <c r="S38" s="130"/>
      <c r="T38" s="132"/>
      <c r="U38" s="132"/>
      <c r="V38" s="266"/>
      <c r="W38" s="178"/>
      <c r="X38" s="176" t="s">
        <v>1651</v>
      </c>
      <c r="Y38" s="270"/>
      <c r="Z38" s="243"/>
    </row>
    <row r="39" spans="1:26" ht="65.25" customHeight="1" x14ac:dyDescent="0.15">
      <c r="A39" s="280" t="str">
        <f t="shared" si="1"/>
        <v>36.3.O</v>
      </c>
      <c r="B39" s="280">
        <v>36</v>
      </c>
      <c r="C39" s="280" t="s">
        <v>958</v>
      </c>
      <c r="D39" s="281" t="s">
        <v>965</v>
      </c>
      <c r="E39" s="331" t="s">
        <v>1516</v>
      </c>
      <c r="F39" s="280">
        <v>3</v>
      </c>
      <c r="G39" s="280" t="s">
        <v>958</v>
      </c>
      <c r="H39" s="282" t="s">
        <v>917</v>
      </c>
      <c r="I39" s="298"/>
      <c r="J39" s="281" t="s">
        <v>1578</v>
      </c>
      <c r="K39" s="280" t="s">
        <v>922</v>
      </c>
      <c r="L39" s="280" t="s">
        <v>921</v>
      </c>
      <c r="M39" s="280"/>
      <c r="N39" s="280" t="s">
        <v>1365</v>
      </c>
      <c r="O39" s="280" t="s">
        <v>1264</v>
      </c>
      <c r="P39" s="282" t="s">
        <v>927</v>
      </c>
      <c r="Q39" s="281" t="s">
        <v>1089</v>
      </c>
      <c r="R39" s="280" t="s">
        <v>1090</v>
      </c>
      <c r="S39" s="284" t="s">
        <v>1100</v>
      </c>
      <c r="T39" s="285" t="s">
        <v>986</v>
      </c>
      <c r="U39" s="285" t="s">
        <v>1315</v>
      </c>
      <c r="V39" s="286"/>
      <c r="W39" s="289"/>
      <c r="X39" s="289" t="s">
        <v>1652</v>
      </c>
      <c r="Y39" s="298"/>
      <c r="Z39" s="243"/>
    </row>
    <row r="40" spans="1:26" ht="66.75" customHeight="1" x14ac:dyDescent="0.15">
      <c r="A40" s="128" t="str">
        <f t="shared" si="1"/>
        <v>37.3.L</v>
      </c>
      <c r="B40" s="128">
        <v>37</v>
      </c>
      <c r="C40" s="128" t="s">
        <v>962</v>
      </c>
      <c r="D40" s="154" t="s">
        <v>968</v>
      </c>
      <c r="E40" s="332" t="s">
        <v>1515</v>
      </c>
      <c r="F40" s="128">
        <v>3</v>
      </c>
      <c r="G40" s="128" t="s">
        <v>1119</v>
      </c>
      <c r="H40" s="132" t="s">
        <v>916</v>
      </c>
      <c r="I40" s="266"/>
      <c r="J40" s="154" t="s">
        <v>1372</v>
      </c>
      <c r="K40" s="127" t="s">
        <v>925</v>
      </c>
      <c r="L40" s="127"/>
      <c r="M40" s="127" t="s">
        <v>926</v>
      </c>
      <c r="N40" s="127"/>
      <c r="O40" s="127" t="s">
        <v>931</v>
      </c>
      <c r="P40" s="132" t="s">
        <v>927</v>
      </c>
      <c r="Q40" s="155"/>
      <c r="R40" s="127"/>
      <c r="S40" s="130"/>
      <c r="T40" s="132"/>
      <c r="U40" s="132"/>
      <c r="V40" s="266"/>
      <c r="W40" s="178"/>
      <c r="X40" s="176" t="s">
        <v>1653</v>
      </c>
      <c r="Y40" s="270"/>
      <c r="Z40" s="243"/>
    </row>
    <row r="41" spans="1:26" ht="66" customHeight="1" x14ac:dyDescent="0.15">
      <c r="A41" s="128" t="str">
        <f t="shared" si="1"/>
        <v>38.3.O</v>
      </c>
      <c r="B41" s="128">
        <v>38</v>
      </c>
      <c r="C41" s="128" t="s">
        <v>962</v>
      </c>
      <c r="D41" s="155" t="s">
        <v>965</v>
      </c>
      <c r="E41" s="338" t="s">
        <v>1516</v>
      </c>
      <c r="F41" s="128">
        <v>3</v>
      </c>
      <c r="G41" s="128" t="s">
        <v>1119</v>
      </c>
      <c r="H41" s="132" t="s">
        <v>966</v>
      </c>
      <c r="I41" s="266"/>
      <c r="J41" s="154" t="s">
        <v>1602</v>
      </c>
      <c r="K41" s="128" t="s">
        <v>1269</v>
      </c>
      <c r="L41" s="128"/>
      <c r="M41" s="128" t="s">
        <v>1274</v>
      </c>
      <c r="N41" s="128"/>
      <c r="O41" s="128" t="s">
        <v>1613</v>
      </c>
      <c r="P41" s="132" t="s">
        <v>927</v>
      </c>
      <c r="Q41" s="155" t="s">
        <v>996</v>
      </c>
      <c r="R41" s="127" t="s">
        <v>997</v>
      </c>
      <c r="S41" s="130" t="s">
        <v>998</v>
      </c>
      <c r="T41" s="132" t="s">
        <v>978</v>
      </c>
      <c r="U41" s="132" t="s">
        <v>1321</v>
      </c>
      <c r="V41" s="266" t="s">
        <v>1330</v>
      </c>
      <c r="W41" s="178" t="s">
        <v>1069</v>
      </c>
      <c r="X41" s="176" t="s">
        <v>1654</v>
      </c>
      <c r="Y41" s="270"/>
      <c r="Z41" s="243"/>
    </row>
    <row r="42" spans="1:26" ht="62.25" customHeight="1" x14ac:dyDescent="0.15">
      <c r="A42" s="128" t="str">
        <f t="shared" si="1"/>
        <v>39.3.L</v>
      </c>
      <c r="B42" s="128">
        <v>39</v>
      </c>
      <c r="C42" s="128" t="s">
        <v>962</v>
      </c>
      <c r="D42" s="154" t="s">
        <v>968</v>
      </c>
      <c r="E42" s="332" t="s">
        <v>1515</v>
      </c>
      <c r="F42" s="128">
        <v>3</v>
      </c>
      <c r="G42" s="128" t="s">
        <v>1119</v>
      </c>
      <c r="H42" s="132" t="s">
        <v>916</v>
      </c>
      <c r="I42" s="266"/>
      <c r="J42" s="154" t="s">
        <v>1526</v>
      </c>
      <c r="K42" s="127" t="s">
        <v>925</v>
      </c>
      <c r="L42" s="127"/>
      <c r="M42" s="127" t="s">
        <v>926</v>
      </c>
      <c r="N42" s="127"/>
      <c r="O42" s="127" t="s">
        <v>931</v>
      </c>
      <c r="P42" s="132" t="s">
        <v>927</v>
      </c>
      <c r="Q42" s="155"/>
      <c r="R42" s="128"/>
      <c r="S42" s="128"/>
      <c r="T42" s="132"/>
      <c r="U42" s="132"/>
      <c r="V42" s="266"/>
      <c r="W42" s="178"/>
      <c r="X42" s="176" t="s">
        <v>1655</v>
      </c>
      <c r="Y42" s="270"/>
      <c r="Z42" s="243"/>
    </row>
    <row r="43" spans="1:26" ht="62.25" customHeight="1" x14ac:dyDescent="0.15">
      <c r="A43" s="128" t="str">
        <f t="shared" si="1"/>
        <v>40.3.O</v>
      </c>
      <c r="B43" s="128">
        <v>40</v>
      </c>
      <c r="C43" s="128" t="s">
        <v>962</v>
      </c>
      <c r="D43" s="155" t="s">
        <v>965</v>
      </c>
      <c r="E43" s="338" t="s">
        <v>1516</v>
      </c>
      <c r="F43" s="128">
        <v>3</v>
      </c>
      <c r="G43" s="128" t="s">
        <v>1119</v>
      </c>
      <c r="H43" s="132" t="s">
        <v>966</v>
      </c>
      <c r="I43" s="266"/>
      <c r="J43" s="154" t="s">
        <v>1602</v>
      </c>
      <c r="K43" s="128" t="s">
        <v>1269</v>
      </c>
      <c r="L43" s="128"/>
      <c r="M43" s="128" t="s">
        <v>1274</v>
      </c>
      <c r="N43" s="128"/>
      <c r="O43" s="128" t="s">
        <v>1613</v>
      </c>
      <c r="P43" s="132" t="s">
        <v>927</v>
      </c>
      <c r="Q43" s="155" t="s">
        <v>996</v>
      </c>
      <c r="R43" s="127" t="s">
        <v>997</v>
      </c>
      <c r="S43" s="130" t="s">
        <v>998</v>
      </c>
      <c r="T43" s="132" t="s">
        <v>978</v>
      </c>
      <c r="U43" s="132" t="s">
        <v>1321</v>
      </c>
      <c r="V43" s="266" t="s">
        <v>1330</v>
      </c>
      <c r="W43" s="178" t="s">
        <v>1069</v>
      </c>
      <c r="X43" s="176" t="s">
        <v>1656</v>
      </c>
      <c r="Y43" s="270"/>
      <c r="Z43" s="243"/>
    </row>
    <row r="44" spans="1:26" ht="60" customHeight="1" x14ac:dyDescent="0.15">
      <c r="A44" s="128" t="str">
        <f t="shared" si="1"/>
        <v>41.3.L</v>
      </c>
      <c r="B44" s="128">
        <v>41</v>
      </c>
      <c r="C44" s="128" t="s">
        <v>962</v>
      </c>
      <c r="D44" s="154" t="s">
        <v>968</v>
      </c>
      <c r="E44" s="332" t="s">
        <v>1515</v>
      </c>
      <c r="F44" s="128">
        <v>3</v>
      </c>
      <c r="G44" s="128" t="s">
        <v>1119</v>
      </c>
      <c r="H44" s="132" t="s">
        <v>916</v>
      </c>
      <c r="I44" s="266"/>
      <c r="J44" s="154" t="s">
        <v>1373</v>
      </c>
      <c r="K44" s="127" t="s">
        <v>925</v>
      </c>
      <c r="L44" s="127"/>
      <c r="M44" s="127" t="s">
        <v>926</v>
      </c>
      <c r="N44" s="127"/>
      <c r="O44" s="127" t="s">
        <v>931</v>
      </c>
      <c r="P44" s="132" t="s">
        <v>927</v>
      </c>
      <c r="Q44" s="155"/>
      <c r="R44" s="127"/>
      <c r="S44" s="130"/>
      <c r="T44" s="132"/>
      <c r="U44" s="132"/>
      <c r="V44" s="266"/>
      <c r="W44" s="178"/>
      <c r="X44" s="176" t="s">
        <v>1657</v>
      </c>
      <c r="Y44" s="270"/>
      <c r="Z44" s="243"/>
    </row>
    <row r="45" spans="1:26" ht="61.5" customHeight="1" x14ac:dyDescent="0.15">
      <c r="A45" s="128" t="str">
        <f t="shared" si="1"/>
        <v>42.3.O</v>
      </c>
      <c r="B45" s="128">
        <v>42</v>
      </c>
      <c r="C45" s="128" t="s">
        <v>962</v>
      </c>
      <c r="D45" s="155" t="s">
        <v>965</v>
      </c>
      <c r="E45" s="338" t="s">
        <v>1516</v>
      </c>
      <c r="F45" s="128">
        <v>3</v>
      </c>
      <c r="G45" s="128" t="s">
        <v>1119</v>
      </c>
      <c r="H45" s="132" t="s">
        <v>966</v>
      </c>
      <c r="I45" s="266"/>
      <c r="J45" s="154" t="s">
        <v>1601</v>
      </c>
      <c r="K45" s="128" t="s">
        <v>1269</v>
      </c>
      <c r="L45" s="128"/>
      <c r="M45" s="128" t="s">
        <v>1274</v>
      </c>
      <c r="N45" s="128"/>
      <c r="O45" s="128" t="s">
        <v>1613</v>
      </c>
      <c r="P45" s="132" t="s">
        <v>927</v>
      </c>
      <c r="Q45" s="155" t="s">
        <v>996</v>
      </c>
      <c r="R45" s="127" t="s">
        <v>997</v>
      </c>
      <c r="S45" s="130" t="s">
        <v>998</v>
      </c>
      <c r="T45" s="132" t="s">
        <v>978</v>
      </c>
      <c r="U45" s="132" t="s">
        <v>1321</v>
      </c>
      <c r="V45" s="266" t="s">
        <v>1330</v>
      </c>
      <c r="W45" s="178" t="s">
        <v>1069</v>
      </c>
      <c r="X45" s="176" t="s">
        <v>1658</v>
      </c>
      <c r="Y45" s="270"/>
      <c r="Z45" s="243"/>
    </row>
    <row r="46" spans="1:26" ht="65.25" customHeight="1" x14ac:dyDescent="0.15">
      <c r="A46" s="122" t="str">
        <f t="shared" si="1"/>
        <v>43.3.L</v>
      </c>
      <c r="B46" s="122">
        <v>43</v>
      </c>
      <c r="C46" s="122" t="s">
        <v>962</v>
      </c>
      <c r="D46" s="157" t="s">
        <v>968</v>
      </c>
      <c r="E46" s="337" t="s">
        <v>1515</v>
      </c>
      <c r="F46" s="122">
        <v>3</v>
      </c>
      <c r="G46" s="122" t="s">
        <v>1120</v>
      </c>
      <c r="H46" s="131" t="s">
        <v>916</v>
      </c>
      <c r="I46" s="235"/>
      <c r="J46" s="156" t="s">
        <v>1374</v>
      </c>
      <c r="K46" s="125" t="s">
        <v>925</v>
      </c>
      <c r="L46" s="125"/>
      <c r="M46" s="125" t="s">
        <v>926</v>
      </c>
      <c r="N46" s="125"/>
      <c r="O46" s="125" t="s">
        <v>931</v>
      </c>
      <c r="P46" s="131" t="s">
        <v>927</v>
      </c>
      <c r="Q46" s="156" t="s">
        <v>999</v>
      </c>
      <c r="R46" s="125" t="s">
        <v>106</v>
      </c>
      <c r="S46" s="142" t="s">
        <v>1000</v>
      </c>
      <c r="T46" s="131" t="s">
        <v>978</v>
      </c>
      <c r="U46" s="131" t="s">
        <v>1322</v>
      </c>
      <c r="V46" s="268" t="s">
        <v>1328</v>
      </c>
      <c r="W46" s="179"/>
      <c r="X46" s="177" t="s">
        <v>1659</v>
      </c>
      <c r="Y46" s="235"/>
      <c r="Z46" s="243"/>
    </row>
    <row r="47" spans="1:26" ht="39" customHeight="1" x14ac:dyDescent="0.15">
      <c r="A47" s="290" t="str">
        <f t="shared" si="1"/>
        <v>44.3.L</v>
      </c>
      <c r="B47" s="290">
        <v>44</v>
      </c>
      <c r="C47" s="290" t="s">
        <v>958</v>
      </c>
      <c r="D47" s="291" t="s">
        <v>968</v>
      </c>
      <c r="E47" s="339" t="s">
        <v>1515</v>
      </c>
      <c r="F47" s="290">
        <v>3</v>
      </c>
      <c r="G47" s="290" t="s">
        <v>958</v>
      </c>
      <c r="H47" s="292" t="s">
        <v>916</v>
      </c>
      <c r="I47" s="312"/>
      <c r="J47" s="293" t="s">
        <v>1375</v>
      </c>
      <c r="K47" s="290" t="s">
        <v>925</v>
      </c>
      <c r="L47" s="290"/>
      <c r="M47" s="290" t="s">
        <v>926</v>
      </c>
      <c r="N47" s="290"/>
      <c r="O47" s="290" t="s">
        <v>931</v>
      </c>
      <c r="P47" s="292" t="s">
        <v>927</v>
      </c>
      <c r="Q47" s="293" t="s">
        <v>1001</v>
      </c>
      <c r="R47" s="294" t="s">
        <v>1002</v>
      </c>
      <c r="S47" s="295" t="s">
        <v>1003</v>
      </c>
      <c r="T47" s="292" t="s">
        <v>978</v>
      </c>
      <c r="U47" s="292" t="s">
        <v>1315</v>
      </c>
      <c r="V47" s="296"/>
      <c r="W47" s="297"/>
      <c r="X47" s="299" t="s">
        <v>1660</v>
      </c>
      <c r="Y47" s="312"/>
      <c r="Z47" s="248"/>
    </row>
    <row r="48" spans="1:26" ht="60.75" customHeight="1" x14ac:dyDescent="0.15">
      <c r="A48" s="128" t="str">
        <f t="shared" si="1"/>
        <v>45.3.R</v>
      </c>
      <c r="B48" s="128">
        <v>45</v>
      </c>
      <c r="C48" s="128" t="s">
        <v>962</v>
      </c>
      <c r="D48" s="155" t="s">
        <v>969</v>
      </c>
      <c r="E48" s="338" t="s">
        <v>1517</v>
      </c>
      <c r="F48" s="128">
        <v>3</v>
      </c>
      <c r="G48" s="128" t="s">
        <v>1121</v>
      </c>
      <c r="H48" s="132" t="s">
        <v>917</v>
      </c>
      <c r="I48" s="270"/>
      <c r="J48" s="155" t="s">
        <v>1376</v>
      </c>
      <c r="K48" s="128" t="s">
        <v>937</v>
      </c>
      <c r="L48" s="128" t="s">
        <v>1184</v>
      </c>
      <c r="M48" s="128"/>
      <c r="N48" s="128" t="s">
        <v>1185</v>
      </c>
      <c r="O48" s="128" t="s">
        <v>938</v>
      </c>
      <c r="P48" s="132" t="s">
        <v>927</v>
      </c>
      <c r="Q48" s="155"/>
      <c r="R48" s="128"/>
      <c r="S48" s="128"/>
      <c r="T48" s="132"/>
      <c r="U48" s="132"/>
      <c r="V48" s="270"/>
      <c r="W48" s="176"/>
      <c r="X48" s="176" t="s">
        <v>1661</v>
      </c>
      <c r="Y48" s="270"/>
      <c r="Z48" s="243"/>
    </row>
    <row r="49" spans="1:26" ht="61.5" customHeight="1" x14ac:dyDescent="0.15">
      <c r="A49" s="122" t="str">
        <f t="shared" si="1"/>
        <v>46.3.R</v>
      </c>
      <c r="B49" s="122">
        <v>46</v>
      </c>
      <c r="C49" s="122" t="s">
        <v>962</v>
      </c>
      <c r="D49" s="156" t="s">
        <v>969</v>
      </c>
      <c r="E49" s="333" t="s">
        <v>1517</v>
      </c>
      <c r="F49" s="122">
        <v>3</v>
      </c>
      <c r="G49" s="122" t="s">
        <v>1121</v>
      </c>
      <c r="H49" s="131" t="s">
        <v>917</v>
      </c>
      <c r="I49" s="235"/>
      <c r="J49" s="156" t="s">
        <v>1181</v>
      </c>
      <c r="K49" s="122" t="s">
        <v>1186</v>
      </c>
      <c r="L49" s="122"/>
      <c r="M49" s="122" t="s">
        <v>1584</v>
      </c>
      <c r="N49" s="122"/>
      <c r="O49" s="122" t="s">
        <v>1377</v>
      </c>
      <c r="P49" s="131" t="s">
        <v>927</v>
      </c>
      <c r="Q49" s="156"/>
      <c r="R49" s="122"/>
      <c r="S49" s="122"/>
      <c r="T49" s="131"/>
      <c r="U49" s="131"/>
      <c r="V49" s="235"/>
      <c r="W49" s="177" t="s">
        <v>1070</v>
      </c>
      <c r="X49" s="177" t="s">
        <v>1662</v>
      </c>
      <c r="Y49" s="235" t="s">
        <v>1663</v>
      </c>
      <c r="Z49" s="243"/>
    </row>
    <row r="50" spans="1:26" ht="61.5" customHeight="1" thickBot="1" x14ac:dyDescent="0.2">
      <c r="A50" s="122" t="str">
        <f t="shared" si="1"/>
        <v>47.3.R</v>
      </c>
      <c r="B50" s="122">
        <v>47</v>
      </c>
      <c r="C50" s="122" t="s">
        <v>962</v>
      </c>
      <c r="D50" s="156" t="s">
        <v>969</v>
      </c>
      <c r="E50" s="333" t="s">
        <v>1517</v>
      </c>
      <c r="F50" s="122">
        <v>3</v>
      </c>
      <c r="G50" s="122" t="s">
        <v>1121</v>
      </c>
      <c r="H50" s="131" t="s">
        <v>917</v>
      </c>
      <c r="I50" s="235"/>
      <c r="J50" s="156" t="s">
        <v>1378</v>
      </c>
      <c r="K50" s="122" t="s">
        <v>1241</v>
      </c>
      <c r="L50" s="122" t="s">
        <v>1379</v>
      </c>
      <c r="M50" s="122"/>
      <c r="N50" s="122" t="s">
        <v>1240</v>
      </c>
      <c r="O50" s="122" t="s">
        <v>1380</v>
      </c>
      <c r="P50" s="131" t="s">
        <v>927</v>
      </c>
      <c r="Q50" s="156"/>
      <c r="R50" s="122"/>
      <c r="S50" s="122"/>
      <c r="T50" s="131"/>
      <c r="U50" s="131"/>
      <c r="V50" s="235"/>
      <c r="W50" s="177"/>
      <c r="X50" s="177" t="s">
        <v>1664</v>
      </c>
      <c r="Y50" s="275" t="s">
        <v>1663</v>
      </c>
      <c r="Z50" s="243"/>
    </row>
    <row r="51" spans="1:26" ht="37.5" customHeight="1" thickBot="1" x14ac:dyDescent="0.2">
      <c r="A51" s="367" t="s">
        <v>1245</v>
      </c>
      <c r="B51" s="367"/>
      <c r="C51" s="367"/>
      <c r="D51" s="367"/>
      <c r="E51" s="367"/>
      <c r="F51" s="367"/>
      <c r="G51" s="367"/>
      <c r="H51" s="367"/>
      <c r="I51" s="276"/>
      <c r="J51" s="225"/>
      <c r="K51" s="225"/>
      <c r="L51" s="225"/>
      <c r="M51" s="225"/>
      <c r="N51" s="225"/>
      <c r="O51" s="225"/>
      <c r="P51" s="225"/>
      <c r="Q51" s="227"/>
      <c r="R51" s="227"/>
      <c r="S51" s="227"/>
      <c r="T51" s="227"/>
      <c r="U51" s="227"/>
      <c r="V51" s="227"/>
      <c r="W51" s="277"/>
      <c r="X51" s="278"/>
      <c r="Y51" s="278"/>
      <c r="Z51" s="243"/>
    </row>
    <row r="52" spans="1:26" ht="83.25" customHeight="1" x14ac:dyDescent="0.15">
      <c r="A52" s="284" t="str">
        <f>CONCATENATE(B52, ".", F52, ".", E52)</f>
        <v>48.4.L</v>
      </c>
      <c r="B52" s="284">
        <v>48</v>
      </c>
      <c r="C52" s="284" t="s">
        <v>958</v>
      </c>
      <c r="D52" s="283" t="s">
        <v>968</v>
      </c>
      <c r="E52" s="336" t="s">
        <v>1515</v>
      </c>
      <c r="F52" s="284">
        <v>4</v>
      </c>
      <c r="G52" s="284" t="s">
        <v>958</v>
      </c>
      <c r="H52" s="282" t="s">
        <v>916</v>
      </c>
      <c r="I52" s="286"/>
      <c r="J52" s="283" t="s">
        <v>1381</v>
      </c>
      <c r="K52" s="284" t="s">
        <v>1382</v>
      </c>
      <c r="L52" s="284"/>
      <c r="M52" s="284" t="s">
        <v>1383</v>
      </c>
      <c r="N52" s="284"/>
      <c r="O52" s="284" t="s">
        <v>957</v>
      </c>
      <c r="P52" s="282" t="s">
        <v>927</v>
      </c>
      <c r="Q52" s="283" t="s">
        <v>1093</v>
      </c>
      <c r="R52" s="284" t="s">
        <v>920</v>
      </c>
      <c r="S52" s="284" t="s">
        <v>1099</v>
      </c>
      <c r="T52" s="285" t="s">
        <v>986</v>
      </c>
      <c r="U52" s="285" t="s">
        <v>1315</v>
      </c>
      <c r="V52" s="286"/>
      <c r="W52" s="288"/>
      <c r="X52" s="288" t="s">
        <v>1665</v>
      </c>
      <c r="Y52" s="318"/>
      <c r="Z52" s="243"/>
    </row>
    <row r="53" spans="1:26" ht="75" customHeight="1" x14ac:dyDescent="0.15">
      <c r="A53" s="284" t="str">
        <f t="shared" ref="A53:A116" si="2">CONCATENATE(B53, ".", F53, ".", E53)</f>
        <v>49.4.R</v>
      </c>
      <c r="B53" s="284">
        <v>49</v>
      </c>
      <c r="C53" s="284" t="s">
        <v>958</v>
      </c>
      <c r="D53" s="283" t="s">
        <v>969</v>
      </c>
      <c r="E53" s="336" t="s">
        <v>1517</v>
      </c>
      <c r="F53" s="284">
        <v>4</v>
      </c>
      <c r="G53" s="284" t="s">
        <v>958</v>
      </c>
      <c r="H53" s="285" t="s">
        <v>917</v>
      </c>
      <c r="I53" s="286"/>
      <c r="J53" s="283" t="s">
        <v>1384</v>
      </c>
      <c r="K53" s="284"/>
      <c r="L53" s="284"/>
      <c r="M53" s="284"/>
      <c r="N53" s="284"/>
      <c r="O53" s="284"/>
      <c r="P53" s="282" t="s">
        <v>927</v>
      </c>
      <c r="Q53" s="283"/>
      <c r="R53" s="284"/>
      <c r="S53" s="284"/>
      <c r="T53" s="285"/>
      <c r="U53" s="285"/>
      <c r="V53" s="286"/>
      <c r="W53" s="288"/>
      <c r="X53" s="288" t="s">
        <v>1666</v>
      </c>
      <c r="Y53" s="298"/>
      <c r="Z53" s="243"/>
    </row>
    <row r="54" spans="1:26" ht="50.25" customHeight="1" x14ac:dyDescent="0.15">
      <c r="A54" s="127" t="str">
        <f t="shared" si="2"/>
        <v>50.4.L</v>
      </c>
      <c r="B54" s="127">
        <v>50</v>
      </c>
      <c r="C54" s="127" t="s">
        <v>962</v>
      </c>
      <c r="D54" s="154" t="s">
        <v>968</v>
      </c>
      <c r="E54" s="332" t="s">
        <v>1515</v>
      </c>
      <c r="F54" s="127">
        <v>4</v>
      </c>
      <c r="G54" s="127" t="s">
        <v>1134</v>
      </c>
      <c r="H54" s="130" t="s">
        <v>916</v>
      </c>
      <c r="I54" s="266"/>
      <c r="J54" s="154" t="s">
        <v>1385</v>
      </c>
      <c r="K54" s="127" t="s">
        <v>925</v>
      </c>
      <c r="L54" s="127"/>
      <c r="M54" s="127" t="s">
        <v>926</v>
      </c>
      <c r="N54" s="127"/>
      <c r="O54" s="127" t="s">
        <v>931</v>
      </c>
      <c r="P54" s="132" t="s">
        <v>927</v>
      </c>
      <c r="Q54" s="154"/>
      <c r="R54" s="127"/>
      <c r="S54" s="127"/>
      <c r="T54" s="130"/>
      <c r="U54" s="130"/>
      <c r="V54" s="266"/>
      <c r="W54" s="176" t="s">
        <v>1071</v>
      </c>
      <c r="X54" s="176" t="s">
        <v>1667</v>
      </c>
      <c r="Y54" s="270"/>
      <c r="Z54" s="243"/>
    </row>
    <row r="55" spans="1:26" ht="54" customHeight="1" x14ac:dyDescent="0.15">
      <c r="A55" s="127" t="str">
        <f t="shared" si="2"/>
        <v>51.4.L</v>
      </c>
      <c r="B55" s="127">
        <v>51</v>
      </c>
      <c r="C55" s="127" t="s">
        <v>962</v>
      </c>
      <c r="D55" s="154" t="s">
        <v>968</v>
      </c>
      <c r="E55" s="332" t="s">
        <v>1515</v>
      </c>
      <c r="F55" s="127">
        <v>4</v>
      </c>
      <c r="G55" s="127" t="s">
        <v>1134</v>
      </c>
      <c r="H55" s="130" t="s">
        <v>916</v>
      </c>
      <c r="I55" s="266"/>
      <c r="J55" s="154" t="s">
        <v>1386</v>
      </c>
      <c r="K55" s="127" t="s">
        <v>925</v>
      </c>
      <c r="L55" s="127"/>
      <c r="M55" s="127" t="s">
        <v>926</v>
      </c>
      <c r="N55" s="127"/>
      <c r="O55" s="127" t="s">
        <v>931</v>
      </c>
      <c r="P55" s="132" t="s">
        <v>927</v>
      </c>
      <c r="Q55" s="154"/>
      <c r="R55" s="127"/>
      <c r="S55" s="127"/>
      <c r="T55" s="130"/>
      <c r="U55" s="130"/>
      <c r="V55" s="266"/>
      <c r="W55" s="176" t="s">
        <v>1071</v>
      </c>
      <c r="X55" s="176" t="s">
        <v>1668</v>
      </c>
      <c r="Y55" s="270"/>
      <c r="Z55" s="243"/>
    </row>
    <row r="56" spans="1:26" ht="63.75" customHeight="1" x14ac:dyDescent="0.15">
      <c r="A56" s="127" t="str">
        <f t="shared" si="2"/>
        <v>52.4.L</v>
      </c>
      <c r="B56" s="127">
        <v>52</v>
      </c>
      <c r="C56" s="127" t="s">
        <v>962</v>
      </c>
      <c r="D56" s="154" t="s">
        <v>968</v>
      </c>
      <c r="E56" s="332" t="s">
        <v>1515</v>
      </c>
      <c r="F56" s="127">
        <v>4</v>
      </c>
      <c r="G56" s="127" t="s">
        <v>1134</v>
      </c>
      <c r="H56" s="130" t="s">
        <v>916</v>
      </c>
      <c r="I56" s="266"/>
      <c r="J56" s="154" t="s">
        <v>1387</v>
      </c>
      <c r="K56" s="127" t="s">
        <v>925</v>
      </c>
      <c r="L56" s="127"/>
      <c r="M56" s="127" t="s">
        <v>926</v>
      </c>
      <c r="N56" s="127"/>
      <c r="O56" s="127" t="s">
        <v>931</v>
      </c>
      <c r="P56" s="132" t="s">
        <v>927</v>
      </c>
      <c r="Q56" s="154"/>
      <c r="R56" s="127"/>
      <c r="S56" s="127"/>
      <c r="T56" s="130"/>
      <c r="U56" s="130"/>
      <c r="V56" s="266"/>
      <c r="W56" s="176" t="s">
        <v>1071</v>
      </c>
      <c r="X56" s="176" t="s">
        <v>1669</v>
      </c>
      <c r="Y56" s="270"/>
      <c r="Z56" s="243"/>
    </row>
    <row r="57" spans="1:26" ht="46.5" customHeight="1" x14ac:dyDescent="0.15">
      <c r="A57" s="127" t="str">
        <f t="shared" si="2"/>
        <v>53.4.L</v>
      </c>
      <c r="B57" s="127">
        <v>53</v>
      </c>
      <c r="C57" s="127" t="s">
        <v>962</v>
      </c>
      <c r="D57" s="154" t="s">
        <v>968</v>
      </c>
      <c r="E57" s="332" t="s">
        <v>1515</v>
      </c>
      <c r="F57" s="127">
        <v>4</v>
      </c>
      <c r="G57" s="127" t="s">
        <v>1134</v>
      </c>
      <c r="H57" s="130" t="s">
        <v>916</v>
      </c>
      <c r="I57" s="266"/>
      <c r="J57" s="154" t="s">
        <v>1388</v>
      </c>
      <c r="K57" s="127" t="s">
        <v>925</v>
      </c>
      <c r="L57" s="127"/>
      <c r="M57" s="127" t="s">
        <v>926</v>
      </c>
      <c r="N57" s="127"/>
      <c r="O57" s="127" t="s">
        <v>931</v>
      </c>
      <c r="P57" s="132" t="s">
        <v>927</v>
      </c>
      <c r="Q57" s="154"/>
      <c r="R57" s="127"/>
      <c r="S57" s="127"/>
      <c r="T57" s="130"/>
      <c r="U57" s="130"/>
      <c r="V57" s="266"/>
      <c r="W57" s="176" t="s">
        <v>1071</v>
      </c>
      <c r="X57" s="176" t="s">
        <v>1670</v>
      </c>
      <c r="Y57" s="270"/>
      <c r="Z57" s="243"/>
    </row>
    <row r="58" spans="1:26" ht="54.75" customHeight="1" x14ac:dyDescent="0.15">
      <c r="A58" s="127" t="str">
        <f t="shared" si="2"/>
        <v>54.4.L</v>
      </c>
      <c r="B58" s="127">
        <v>54</v>
      </c>
      <c r="C58" s="127" t="s">
        <v>962</v>
      </c>
      <c r="D58" s="154" t="s">
        <v>968</v>
      </c>
      <c r="E58" s="332" t="s">
        <v>1515</v>
      </c>
      <c r="F58" s="127">
        <v>4</v>
      </c>
      <c r="G58" s="127" t="s">
        <v>1134</v>
      </c>
      <c r="H58" s="130" t="s">
        <v>916</v>
      </c>
      <c r="I58" s="266"/>
      <c r="J58" s="154" t="s">
        <v>1491</v>
      </c>
      <c r="K58" s="127" t="s">
        <v>925</v>
      </c>
      <c r="L58" s="127"/>
      <c r="M58" s="127" t="s">
        <v>926</v>
      </c>
      <c r="N58" s="127"/>
      <c r="O58" s="127" t="s">
        <v>931</v>
      </c>
      <c r="P58" s="132" t="s">
        <v>927</v>
      </c>
      <c r="Q58" s="154"/>
      <c r="R58" s="127"/>
      <c r="S58" s="127"/>
      <c r="T58" s="130"/>
      <c r="U58" s="130"/>
      <c r="V58" s="266"/>
      <c r="W58" s="176"/>
      <c r="X58" s="176" t="s">
        <v>1671</v>
      </c>
      <c r="Y58" s="270"/>
      <c r="Z58" s="243"/>
    </row>
    <row r="59" spans="1:26" ht="91.5" customHeight="1" x14ac:dyDescent="0.15">
      <c r="A59" s="280" t="str">
        <f t="shared" si="2"/>
        <v>55.4.O</v>
      </c>
      <c r="B59" s="280">
        <v>55</v>
      </c>
      <c r="C59" s="280" t="s">
        <v>958</v>
      </c>
      <c r="D59" s="281" t="s">
        <v>965</v>
      </c>
      <c r="E59" s="331" t="s">
        <v>1516</v>
      </c>
      <c r="F59" s="280">
        <v>4</v>
      </c>
      <c r="G59" s="280" t="s">
        <v>958</v>
      </c>
      <c r="H59" s="282" t="s">
        <v>917</v>
      </c>
      <c r="I59" s="298"/>
      <c r="J59" s="281" t="s">
        <v>1579</v>
      </c>
      <c r="K59" s="280" t="s">
        <v>1390</v>
      </c>
      <c r="L59" s="280" t="s">
        <v>1188</v>
      </c>
      <c r="M59" s="280"/>
      <c r="N59" s="280" t="s">
        <v>1365</v>
      </c>
      <c r="O59" s="280" t="s">
        <v>1391</v>
      </c>
      <c r="P59" s="282" t="s">
        <v>927</v>
      </c>
      <c r="Q59" s="281" t="s">
        <v>1092</v>
      </c>
      <c r="R59" s="280" t="s">
        <v>1091</v>
      </c>
      <c r="S59" s="284" t="s">
        <v>1098</v>
      </c>
      <c r="T59" s="285" t="s">
        <v>986</v>
      </c>
      <c r="U59" s="285" t="s">
        <v>1315</v>
      </c>
      <c r="V59" s="286"/>
      <c r="W59" s="289"/>
      <c r="X59" s="289" t="s">
        <v>1672</v>
      </c>
      <c r="Y59" s="298"/>
      <c r="Z59" s="243"/>
    </row>
    <row r="60" spans="1:26" ht="97.5" customHeight="1" x14ac:dyDescent="0.15">
      <c r="A60" s="122" t="str">
        <f t="shared" si="2"/>
        <v>56.4.L</v>
      </c>
      <c r="B60" s="122">
        <v>56</v>
      </c>
      <c r="C60" s="122" t="s">
        <v>962</v>
      </c>
      <c r="D60" s="156" t="s">
        <v>968</v>
      </c>
      <c r="E60" s="333" t="s">
        <v>1515</v>
      </c>
      <c r="F60" s="122">
        <v>4</v>
      </c>
      <c r="G60" s="122" t="s">
        <v>1134</v>
      </c>
      <c r="H60" s="131" t="s">
        <v>916</v>
      </c>
      <c r="I60" s="235"/>
      <c r="J60" s="156" t="s">
        <v>1392</v>
      </c>
      <c r="K60" s="122" t="s">
        <v>925</v>
      </c>
      <c r="L60" s="122"/>
      <c r="M60" s="122" t="s">
        <v>926</v>
      </c>
      <c r="N60" s="122"/>
      <c r="O60" s="122" t="s">
        <v>931</v>
      </c>
      <c r="P60" s="131" t="s">
        <v>927</v>
      </c>
      <c r="Q60" s="156"/>
      <c r="R60" s="122"/>
      <c r="S60" s="122"/>
      <c r="T60" s="131"/>
      <c r="U60" s="131"/>
      <c r="V60" s="235"/>
      <c r="W60" s="177"/>
      <c r="X60" s="354" t="s">
        <v>1673</v>
      </c>
      <c r="Y60" s="235"/>
      <c r="Z60" s="243"/>
    </row>
    <row r="61" spans="1:26" ht="55.5" customHeight="1" x14ac:dyDescent="0.15">
      <c r="A61" s="128" t="str">
        <f t="shared" si="2"/>
        <v>57.4.R</v>
      </c>
      <c r="B61" s="128">
        <v>57</v>
      </c>
      <c r="C61" s="128" t="s">
        <v>962</v>
      </c>
      <c r="D61" s="155" t="s">
        <v>969</v>
      </c>
      <c r="E61" s="338" t="s">
        <v>1517</v>
      </c>
      <c r="F61" s="128">
        <v>4</v>
      </c>
      <c r="G61" s="128" t="s">
        <v>1133</v>
      </c>
      <c r="H61" s="132" t="s">
        <v>917</v>
      </c>
      <c r="I61" s="270"/>
      <c r="J61" s="155" t="s">
        <v>1393</v>
      </c>
      <c r="K61" s="128" t="s">
        <v>1346</v>
      </c>
      <c r="L61" s="128"/>
      <c r="M61" s="128" t="s">
        <v>940</v>
      </c>
      <c r="N61" s="128"/>
      <c r="O61" s="128" t="s">
        <v>929</v>
      </c>
      <c r="P61" s="132" t="s">
        <v>927</v>
      </c>
      <c r="Q61" s="156" t="s">
        <v>1004</v>
      </c>
      <c r="R61" s="122" t="s">
        <v>1005</v>
      </c>
      <c r="S61" s="142" t="s">
        <v>977</v>
      </c>
      <c r="T61" s="131" t="s">
        <v>978</v>
      </c>
      <c r="U61" s="131" t="s">
        <v>1327</v>
      </c>
      <c r="V61" s="268" t="s">
        <v>1331</v>
      </c>
      <c r="W61" s="176" t="s">
        <v>1074</v>
      </c>
      <c r="X61" s="355" t="s">
        <v>1674</v>
      </c>
      <c r="Y61" s="270"/>
      <c r="Z61" s="243"/>
    </row>
    <row r="62" spans="1:26" ht="71.25" customHeight="1" x14ac:dyDescent="0.15">
      <c r="A62" s="128" t="str">
        <f t="shared" si="2"/>
        <v>58.4.R</v>
      </c>
      <c r="B62" s="128">
        <v>58</v>
      </c>
      <c r="C62" s="128" t="s">
        <v>962</v>
      </c>
      <c r="D62" s="155" t="s">
        <v>969</v>
      </c>
      <c r="E62" s="338" t="s">
        <v>1517</v>
      </c>
      <c r="F62" s="128">
        <v>4</v>
      </c>
      <c r="G62" s="128" t="s">
        <v>1133</v>
      </c>
      <c r="H62" s="132" t="s">
        <v>917</v>
      </c>
      <c r="I62" s="270"/>
      <c r="J62" s="155" t="s">
        <v>1205</v>
      </c>
      <c r="K62" s="128" t="s">
        <v>1494</v>
      </c>
      <c r="L62" s="128" t="s">
        <v>1493</v>
      </c>
      <c r="M62" s="128"/>
      <c r="N62" s="128" t="s">
        <v>1256</v>
      </c>
      <c r="O62" s="128" t="s">
        <v>930</v>
      </c>
      <c r="P62" s="132" t="s">
        <v>927</v>
      </c>
      <c r="Q62" s="156" t="s">
        <v>1004</v>
      </c>
      <c r="R62" s="122" t="s">
        <v>1005</v>
      </c>
      <c r="S62" s="142" t="s">
        <v>977</v>
      </c>
      <c r="T62" s="131" t="s">
        <v>978</v>
      </c>
      <c r="U62" s="131" t="s">
        <v>1327</v>
      </c>
      <c r="V62" s="268" t="s">
        <v>1332</v>
      </c>
      <c r="W62" s="176" t="s">
        <v>1074</v>
      </c>
      <c r="X62" s="355" t="s">
        <v>1675</v>
      </c>
      <c r="Y62" s="270" t="s">
        <v>1619</v>
      </c>
      <c r="Z62" s="243"/>
    </row>
    <row r="63" spans="1:26" ht="47.25" customHeight="1" x14ac:dyDescent="0.15">
      <c r="A63" s="128" t="str">
        <f t="shared" si="2"/>
        <v>59.4.R</v>
      </c>
      <c r="B63" s="128">
        <v>59</v>
      </c>
      <c r="C63" s="128" t="s">
        <v>962</v>
      </c>
      <c r="D63" s="155" t="s">
        <v>969</v>
      </c>
      <c r="E63" s="338" t="s">
        <v>1517</v>
      </c>
      <c r="F63" s="128">
        <v>4</v>
      </c>
      <c r="G63" s="128" t="s">
        <v>1133</v>
      </c>
      <c r="H63" s="132" t="s">
        <v>917</v>
      </c>
      <c r="I63" s="270"/>
      <c r="J63" s="155" t="s">
        <v>1394</v>
      </c>
      <c r="K63" s="279" t="s">
        <v>1280</v>
      </c>
      <c r="L63" s="128"/>
      <c r="M63" s="128" t="s">
        <v>940</v>
      </c>
      <c r="N63" s="128"/>
      <c r="O63" s="128" t="s">
        <v>929</v>
      </c>
      <c r="P63" s="132" t="s">
        <v>927</v>
      </c>
      <c r="Q63" s="156" t="s">
        <v>1004</v>
      </c>
      <c r="R63" s="122" t="s">
        <v>1005</v>
      </c>
      <c r="S63" s="142" t="s">
        <v>977</v>
      </c>
      <c r="T63" s="131" t="s">
        <v>978</v>
      </c>
      <c r="U63" s="131" t="s">
        <v>1327</v>
      </c>
      <c r="V63" s="268" t="s">
        <v>1333</v>
      </c>
      <c r="W63" s="176" t="s">
        <v>1074</v>
      </c>
      <c r="X63" s="355" t="s">
        <v>1676</v>
      </c>
      <c r="Y63" s="270"/>
      <c r="Z63" s="243"/>
    </row>
    <row r="64" spans="1:26" ht="71.25" customHeight="1" x14ac:dyDescent="0.15">
      <c r="A64" s="128" t="str">
        <f t="shared" si="2"/>
        <v>60.4.R</v>
      </c>
      <c r="B64" s="128">
        <v>60</v>
      </c>
      <c r="C64" s="128" t="s">
        <v>962</v>
      </c>
      <c r="D64" s="155" t="s">
        <v>969</v>
      </c>
      <c r="E64" s="338" t="s">
        <v>1517</v>
      </c>
      <c r="F64" s="128">
        <v>4</v>
      </c>
      <c r="G64" s="128" t="s">
        <v>1133</v>
      </c>
      <c r="H64" s="132" t="s">
        <v>917</v>
      </c>
      <c r="I64" s="270"/>
      <c r="J64" s="155" t="s">
        <v>1203</v>
      </c>
      <c r="K64" s="128" t="s">
        <v>1494</v>
      </c>
      <c r="L64" s="128" t="s">
        <v>1493</v>
      </c>
      <c r="M64" s="128"/>
      <c r="N64" s="128" t="s">
        <v>1256</v>
      </c>
      <c r="O64" s="128" t="s">
        <v>930</v>
      </c>
      <c r="P64" s="132" t="s">
        <v>927</v>
      </c>
      <c r="Q64" s="156" t="s">
        <v>1004</v>
      </c>
      <c r="R64" s="122" t="s">
        <v>1005</v>
      </c>
      <c r="S64" s="142" t="s">
        <v>977</v>
      </c>
      <c r="T64" s="131" t="s">
        <v>978</v>
      </c>
      <c r="U64" s="131" t="s">
        <v>1327</v>
      </c>
      <c r="V64" s="268" t="s">
        <v>1332</v>
      </c>
      <c r="W64" s="176" t="s">
        <v>1074</v>
      </c>
      <c r="X64" s="355" t="s">
        <v>1677</v>
      </c>
      <c r="Y64" s="270" t="s">
        <v>1619</v>
      </c>
      <c r="Z64" s="243"/>
    </row>
    <row r="65" spans="1:26" ht="59.25" customHeight="1" x14ac:dyDescent="0.15">
      <c r="A65" s="128" t="str">
        <f t="shared" si="2"/>
        <v>61.4.R</v>
      </c>
      <c r="B65" s="128">
        <v>61</v>
      </c>
      <c r="C65" s="128" t="s">
        <v>962</v>
      </c>
      <c r="D65" s="155" t="s">
        <v>969</v>
      </c>
      <c r="E65" s="338" t="s">
        <v>1517</v>
      </c>
      <c r="F65" s="128">
        <v>4</v>
      </c>
      <c r="G65" s="128" t="s">
        <v>1133</v>
      </c>
      <c r="H65" s="132" t="s">
        <v>917</v>
      </c>
      <c r="I65" s="270"/>
      <c r="J65" s="155" t="s">
        <v>1242</v>
      </c>
      <c r="K65" s="128" t="s">
        <v>941</v>
      </c>
      <c r="L65" s="128"/>
      <c r="M65" s="128" t="s">
        <v>940</v>
      </c>
      <c r="N65" s="128"/>
      <c r="O65" s="128" t="s">
        <v>1395</v>
      </c>
      <c r="P65" s="132" t="s">
        <v>927</v>
      </c>
      <c r="Q65" s="156" t="s">
        <v>1004</v>
      </c>
      <c r="R65" s="122" t="s">
        <v>1005</v>
      </c>
      <c r="S65" s="142" t="s">
        <v>977</v>
      </c>
      <c r="T65" s="131" t="s">
        <v>978</v>
      </c>
      <c r="U65" s="131" t="s">
        <v>1327</v>
      </c>
      <c r="V65" s="268" t="s">
        <v>1331</v>
      </c>
      <c r="W65" s="176" t="s">
        <v>1074</v>
      </c>
      <c r="X65" s="355" t="s">
        <v>1678</v>
      </c>
      <c r="Y65" s="270" t="s">
        <v>1619</v>
      </c>
      <c r="Z65" s="243"/>
    </row>
    <row r="66" spans="1:26" ht="86.25" customHeight="1" x14ac:dyDescent="0.15">
      <c r="A66" s="133" t="str">
        <f t="shared" si="2"/>
        <v>62.4.L</v>
      </c>
      <c r="B66" s="133">
        <v>62</v>
      </c>
      <c r="C66" s="133" t="s">
        <v>962</v>
      </c>
      <c r="D66" s="159" t="s">
        <v>968</v>
      </c>
      <c r="E66" s="340" t="s">
        <v>1515</v>
      </c>
      <c r="F66" s="133">
        <v>4</v>
      </c>
      <c r="G66" s="133" t="s">
        <v>1122</v>
      </c>
      <c r="H66" s="147" t="s">
        <v>916</v>
      </c>
      <c r="I66" s="271"/>
      <c r="J66" s="159" t="s">
        <v>1534</v>
      </c>
      <c r="K66" s="133" t="s">
        <v>925</v>
      </c>
      <c r="L66" s="133"/>
      <c r="M66" s="133" t="s">
        <v>926</v>
      </c>
      <c r="N66" s="133"/>
      <c r="O66" s="133" t="s">
        <v>931</v>
      </c>
      <c r="P66" s="132" t="s">
        <v>927</v>
      </c>
      <c r="Q66" s="159"/>
      <c r="R66" s="133"/>
      <c r="S66" s="133"/>
      <c r="T66" s="147"/>
      <c r="U66" s="147"/>
      <c r="V66" s="271"/>
      <c r="W66" s="176" t="s">
        <v>1072</v>
      </c>
      <c r="X66" s="355" t="s">
        <v>1679</v>
      </c>
      <c r="Y66" s="270"/>
      <c r="Z66" s="243"/>
    </row>
    <row r="67" spans="1:26" ht="64.5" customHeight="1" x14ac:dyDescent="0.15">
      <c r="A67" s="128" t="str">
        <f t="shared" si="2"/>
        <v>63.4.L</v>
      </c>
      <c r="B67" s="128">
        <v>63</v>
      </c>
      <c r="C67" s="128" t="s">
        <v>962</v>
      </c>
      <c r="D67" s="155" t="s">
        <v>968</v>
      </c>
      <c r="E67" s="338" t="s">
        <v>1515</v>
      </c>
      <c r="F67" s="128">
        <v>4</v>
      </c>
      <c r="G67" s="128" t="s">
        <v>1123</v>
      </c>
      <c r="H67" s="132" t="s">
        <v>916</v>
      </c>
      <c r="I67" s="270"/>
      <c r="J67" s="155" t="s">
        <v>1282</v>
      </c>
      <c r="K67" s="128" t="s">
        <v>925</v>
      </c>
      <c r="L67" s="128"/>
      <c r="M67" s="128" t="s">
        <v>926</v>
      </c>
      <c r="N67" s="128"/>
      <c r="O67" s="128" t="s">
        <v>931</v>
      </c>
      <c r="P67" s="132" t="s">
        <v>927</v>
      </c>
      <c r="Q67" s="155"/>
      <c r="R67" s="128"/>
      <c r="S67" s="128"/>
      <c r="T67" s="132"/>
      <c r="U67" s="132"/>
      <c r="V67" s="270"/>
      <c r="W67" s="176"/>
      <c r="X67" s="355" t="s">
        <v>1680</v>
      </c>
      <c r="Y67" s="270"/>
      <c r="Z67" s="243"/>
    </row>
    <row r="68" spans="1:26" ht="39.75" customHeight="1" x14ac:dyDescent="0.15">
      <c r="A68" s="128" t="str">
        <f t="shared" si="2"/>
        <v>64.4.L</v>
      </c>
      <c r="B68" s="128">
        <v>64</v>
      </c>
      <c r="C68" s="128" t="s">
        <v>962</v>
      </c>
      <c r="D68" s="155" t="s">
        <v>968</v>
      </c>
      <c r="E68" s="338" t="s">
        <v>1515</v>
      </c>
      <c r="F68" s="128">
        <v>4</v>
      </c>
      <c r="G68" s="128" t="s">
        <v>1123</v>
      </c>
      <c r="H68" s="132" t="s">
        <v>916</v>
      </c>
      <c r="I68" s="270"/>
      <c r="J68" s="155" t="s">
        <v>1189</v>
      </c>
      <c r="K68" s="128" t="s">
        <v>925</v>
      </c>
      <c r="L68" s="128"/>
      <c r="M68" s="128" t="s">
        <v>926</v>
      </c>
      <c r="N68" s="128"/>
      <c r="O68" s="128" t="s">
        <v>931</v>
      </c>
      <c r="P68" s="132" t="s">
        <v>927</v>
      </c>
      <c r="Q68" s="155" t="s">
        <v>1006</v>
      </c>
      <c r="R68" s="128" t="s">
        <v>142</v>
      </c>
      <c r="S68" s="132" t="s">
        <v>1007</v>
      </c>
      <c r="T68" s="132" t="s">
        <v>978</v>
      </c>
      <c r="U68" s="132" t="s">
        <v>1323</v>
      </c>
      <c r="V68" s="266" t="s">
        <v>1334</v>
      </c>
      <c r="W68" s="176" t="s">
        <v>1073</v>
      </c>
      <c r="X68" s="356" t="s">
        <v>1681</v>
      </c>
      <c r="Y68" s="270"/>
      <c r="Z68" s="243"/>
    </row>
    <row r="69" spans="1:26" ht="87" customHeight="1" thickBot="1" x14ac:dyDescent="0.2">
      <c r="A69" s="122" t="str">
        <f t="shared" si="2"/>
        <v>65.4.O</v>
      </c>
      <c r="B69" s="122">
        <v>65</v>
      </c>
      <c r="C69" s="122" t="s">
        <v>962</v>
      </c>
      <c r="D69" s="156" t="s">
        <v>965</v>
      </c>
      <c r="E69" s="333" t="s">
        <v>1516</v>
      </c>
      <c r="F69" s="122">
        <v>4</v>
      </c>
      <c r="G69" s="122" t="s">
        <v>1123</v>
      </c>
      <c r="H69" s="131" t="s">
        <v>917</v>
      </c>
      <c r="I69" s="235"/>
      <c r="J69" s="156" t="s">
        <v>1397</v>
      </c>
      <c r="K69" s="122" t="s">
        <v>1265</v>
      </c>
      <c r="L69" s="122"/>
      <c r="M69" s="122" t="s">
        <v>1266</v>
      </c>
      <c r="N69" s="122"/>
      <c r="O69" s="122" t="s">
        <v>1398</v>
      </c>
      <c r="P69" s="131" t="s">
        <v>927</v>
      </c>
      <c r="Q69" s="156"/>
      <c r="R69" s="122"/>
      <c r="S69" s="131"/>
      <c r="T69" s="131"/>
      <c r="U69" s="131"/>
      <c r="V69" s="235"/>
      <c r="W69" s="177" t="s">
        <v>1073</v>
      </c>
      <c r="X69" s="357" t="s">
        <v>1681</v>
      </c>
      <c r="Y69" s="275"/>
      <c r="Z69" s="243"/>
    </row>
    <row r="70" spans="1:26" ht="40" customHeight="1" thickBot="1" x14ac:dyDescent="0.2">
      <c r="A70" s="367" t="s">
        <v>1246</v>
      </c>
      <c r="B70" s="367"/>
      <c r="C70" s="367"/>
      <c r="D70" s="367"/>
      <c r="E70" s="367"/>
      <c r="F70" s="367"/>
      <c r="G70" s="367"/>
      <c r="H70" s="367"/>
      <c r="I70" s="276"/>
      <c r="J70" s="225"/>
      <c r="K70" s="225"/>
      <c r="L70" s="225"/>
      <c r="M70" s="225"/>
      <c r="N70" s="225"/>
      <c r="O70" s="225"/>
      <c r="P70" s="225"/>
      <c r="Q70" s="227"/>
      <c r="R70" s="227"/>
      <c r="S70" s="227"/>
      <c r="T70" s="227"/>
      <c r="U70" s="227"/>
      <c r="V70" s="227"/>
      <c r="W70" s="277"/>
      <c r="X70" s="278"/>
      <c r="Y70" s="278"/>
      <c r="Z70" s="243"/>
    </row>
    <row r="71" spans="1:26" ht="60" customHeight="1" x14ac:dyDescent="0.15">
      <c r="A71" s="122" t="str">
        <f t="shared" si="2"/>
        <v>66.5.L</v>
      </c>
      <c r="B71" s="122">
        <v>66</v>
      </c>
      <c r="C71" s="122" t="s">
        <v>962</v>
      </c>
      <c r="D71" s="156" t="s">
        <v>968</v>
      </c>
      <c r="E71" s="333" t="s">
        <v>1515</v>
      </c>
      <c r="F71" s="122">
        <v>5</v>
      </c>
      <c r="G71" s="122" t="s">
        <v>1135</v>
      </c>
      <c r="H71" s="131" t="s">
        <v>916</v>
      </c>
      <c r="I71" s="268"/>
      <c r="J71" s="157" t="s">
        <v>1284</v>
      </c>
      <c r="K71" s="125" t="s">
        <v>925</v>
      </c>
      <c r="L71" s="122"/>
      <c r="M71" s="122" t="s">
        <v>926</v>
      </c>
      <c r="N71" s="125"/>
      <c r="O71" s="125" t="s">
        <v>931</v>
      </c>
      <c r="P71" s="131" t="s">
        <v>927</v>
      </c>
      <c r="Q71" s="157" t="s">
        <v>1008</v>
      </c>
      <c r="R71" s="125" t="s">
        <v>1009</v>
      </c>
      <c r="S71" s="142" t="s">
        <v>1010</v>
      </c>
      <c r="T71" s="131" t="s">
        <v>978</v>
      </c>
      <c r="U71" s="131" t="s">
        <v>1322</v>
      </c>
      <c r="V71" s="268" t="s">
        <v>1334</v>
      </c>
      <c r="W71" s="179"/>
      <c r="X71" s="179" t="s">
        <v>1682</v>
      </c>
      <c r="Y71" s="321"/>
      <c r="Z71" s="243"/>
    </row>
    <row r="72" spans="1:26" ht="63" customHeight="1" x14ac:dyDescent="0.15">
      <c r="A72" s="128" t="str">
        <f t="shared" si="2"/>
        <v>67.5.L</v>
      </c>
      <c r="B72" s="128">
        <v>67</v>
      </c>
      <c r="C72" s="128" t="s">
        <v>962</v>
      </c>
      <c r="D72" s="155" t="s">
        <v>968</v>
      </c>
      <c r="E72" s="338" t="s">
        <v>1515</v>
      </c>
      <c r="F72" s="128">
        <v>5</v>
      </c>
      <c r="G72" s="128" t="s">
        <v>1135</v>
      </c>
      <c r="H72" s="132" t="s">
        <v>916</v>
      </c>
      <c r="I72" s="270"/>
      <c r="J72" s="155" t="s">
        <v>1399</v>
      </c>
      <c r="K72" s="128" t="s">
        <v>925</v>
      </c>
      <c r="L72" s="128"/>
      <c r="M72" s="128" t="s">
        <v>926</v>
      </c>
      <c r="N72" s="128"/>
      <c r="O72" s="127" t="s">
        <v>931</v>
      </c>
      <c r="P72" s="132" t="s">
        <v>927</v>
      </c>
      <c r="Q72" s="155"/>
      <c r="R72" s="128"/>
      <c r="S72" s="128"/>
      <c r="T72" s="132"/>
      <c r="U72" s="132"/>
      <c r="V72" s="270"/>
      <c r="W72" s="176"/>
      <c r="X72" s="178" t="s">
        <v>1683</v>
      </c>
      <c r="Y72" s="270"/>
      <c r="Z72" s="243"/>
    </row>
    <row r="73" spans="1:26" ht="60.75" customHeight="1" x14ac:dyDescent="0.15">
      <c r="A73" s="122" t="str">
        <f t="shared" si="2"/>
        <v>68.5.O</v>
      </c>
      <c r="B73" s="122">
        <v>68</v>
      </c>
      <c r="C73" s="122" t="s">
        <v>962</v>
      </c>
      <c r="D73" s="156" t="s">
        <v>965</v>
      </c>
      <c r="E73" s="333" t="s">
        <v>1516</v>
      </c>
      <c r="F73" s="122">
        <v>5</v>
      </c>
      <c r="G73" s="122" t="s">
        <v>1136</v>
      </c>
      <c r="H73" s="131" t="s">
        <v>917</v>
      </c>
      <c r="I73" s="235"/>
      <c r="J73" s="156" t="s">
        <v>1604</v>
      </c>
      <c r="K73" s="122" t="s">
        <v>932</v>
      </c>
      <c r="L73" s="122"/>
      <c r="M73" s="122"/>
      <c r="N73" s="122"/>
      <c r="O73" s="122" t="s">
        <v>1605</v>
      </c>
      <c r="P73" s="131" t="s">
        <v>927</v>
      </c>
      <c r="Q73" s="156" t="s">
        <v>1011</v>
      </c>
      <c r="R73" s="125" t="s">
        <v>1012</v>
      </c>
      <c r="S73" s="142" t="s">
        <v>1013</v>
      </c>
      <c r="T73" s="131" t="s">
        <v>978</v>
      </c>
      <c r="U73" s="131" t="s">
        <v>1324</v>
      </c>
      <c r="V73" s="268" t="s">
        <v>1328</v>
      </c>
      <c r="W73" s="177"/>
      <c r="X73" s="179" t="s">
        <v>1684</v>
      </c>
      <c r="Y73" s="270"/>
      <c r="Z73" s="243"/>
    </row>
    <row r="74" spans="1:26" ht="69" customHeight="1" x14ac:dyDescent="0.15">
      <c r="A74" s="128" t="str">
        <f t="shared" si="2"/>
        <v>69.5.L</v>
      </c>
      <c r="B74" s="128">
        <v>69</v>
      </c>
      <c r="C74" s="128" t="s">
        <v>962</v>
      </c>
      <c r="D74" s="155" t="s">
        <v>968</v>
      </c>
      <c r="E74" s="338" t="s">
        <v>1515</v>
      </c>
      <c r="F74" s="128">
        <v>5</v>
      </c>
      <c r="G74" s="128" t="s">
        <v>1137</v>
      </c>
      <c r="H74" s="132" t="s">
        <v>916</v>
      </c>
      <c r="I74" s="266"/>
      <c r="J74" s="154" t="s">
        <v>1283</v>
      </c>
      <c r="K74" s="128" t="s">
        <v>925</v>
      </c>
      <c r="L74" s="128"/>
      <c r="M74" s="128" t="s">
        <v>926</v>
      </c>
      <c r="N74" s="128"/>
      <c r="O74" s="127" t="s">
        <v>931</v>
      </c>
      <c r="P74" s="132" t="s">
        <v>927</v>
      </c>
      <c r="Q74" s="155"/>
      <c r="R74" s="128"/>
      <c r="S74" s="128"/>
      <c r="T74" s="132"/>
      <c r="U74" s="132"/>
      <c r="V74" s="270"/>
      <c r="W74" s="176"/>
      <c r="X74" s="178" t="s">
        <v>1685</v>
      </c>
      <c r="Y74" s="270"/>
      <c r="Z74" s="243"/>
    </row>
    <row r="75" spans="1:26" ht="49.5" customHeight="1" x14ac:dyDescent="0.15">
      <c r="A75" s="128" t="str">
        <f t="shared" si="2"/>
        <v>70.5.L</v>
      </c>
      <c r="B75" s="128">
        <v>70</v>
      </c>
      <c r="C75" s="128" t="s">
        <v>962</v>
      </c>
      <c r="D75" s="155" t="s">
        <v>968</v>
      </c>
      <c r="E75" s="338" t="s">
        <v>1515</v>
      </c>
      <c r="F75" s="128">
        <v>5</v>
      </c>
      <c r="G75" s="128" t="s">
        <v>1137</v>
      </c>
      <c r="H75" s="132" t="s">
        <v>916</v>
      </c>
      <c r="I75" s="270"/>
      <c r="J75" s="155" t="s">
        <v>1400</v>
      </c>
      <c r="K75" s="128" t="s">
        <v>925</v>
      </c>
      <c r="L75" s="128"/>
      <c r="M75" s="128" t="s">
        <v>926</v>
      </c>
      <c r="N75" s="128"/>
      <c r="O75" s="127" t="s">
        <v>931</v>
      </c>
      <c r="P75" s="132" t="s">
        <v>927</v>
      </c>
      <c r="Q75" s="155"/>
      <c r="R75" s="128"/>
      <c r="S75" s="128"/>
      <c r="T75" s="132"/>
      <c r="U75" s="132"/>
      <c r="V75" s="270"/>
      <c r="W75" s="176"/>
      <c r="X75" s="178" t="s">
        <v>1686</v>
      </c>
      <c r="Y75" s="270"/>
      <c r="Z75" s="243"/>
    </row>
    <row r="76" spans="1:26" ht="57.75" customHeight="1" x14ac:dyDescent="0.15">
      <c r="A76" s="122" t="str">
        <f t="shared" si="2"/>
        <v>71.5.O</v>
      </c>
      <c r="B76" s="122">
        <v>71</v>
      </c>
      <c r="C76" s="122" t="s">
        <v>962</v>
      </c>
      <c r="D76" s="156" t="s">
        <v>965</v>
      </c>
      <c r="E76" s="333" t="s">
        <v>1516</v>
      </c>
      <c r="F76" s="122">
        <v>5</v>
      </c>
      <c r="G76" s="122" t="s">
        <v>1138</v>
      </c>
      <c r="H76" s="131" t="s">
        <v>917</v>
      </c>
      <c r="I76" s="235"/>
      <c r="J76" s="156" t="s">
        <v>1606</v>
      </c>
      <c r="K76" s="122" t="s">
        <v>932</v>
      </c>
      <c r="L76" s="122"/>
      <c r="M76" s="122"/>
      <c r="N76" s="122"/>
      <c r="O76" s="122" t="s">
        <v>1607</v>
      </c>
      <c r="P76" s="131" t="s">
        <v>927</v>
      </c>
      <c r="Q76" s="156"/>
      <c r="R76" s="122"/>
      <c r="S76" s="122"/>
      <c r="T76" s="131"/>
      <c r="U76" s="131"/>
      <c r="V76" s="235"/>
      <c r="W76" s="177"/>
      <c r="X76" s="179" t="s">
        <v>1687</v>
      </c>
      <c r="Y76" s="235"/>
      <c r="Z76" s="243"/>
    </row>
    <row r="77" spans="1:26" ht="69.75" customHeight="1" x14ac:dyDescent="0.15">
      <c r="A77" s="122" t="str">
        <f t="shared" si="2"/>
        <v>72.5.L</v>
      </c>
      <c r="B77" s="122">
        <v>72</v>
      </c>
      <c r="C77" s="122" t="s">
        <v>962</v>
      </c>
      <c r="D77" s="156" t="s">
        <v>968</v>
      </c>
      <c r="E77" s="333" t="s">
        <v>1515</v>
      </c>
      <c r="F77" s="122">
        <v>5</v>
      </c>
      <c r="G77" s="122" t="s">
        <v>1137</v>
      </c>
      <c r="H77" s="131" t="s">
        <v>916</v>
      </c>
      <c r="I77" s="235"/>
      <c r="J77" s="156" t="s">
        <v>1401</v>
      </c>
      <c r="K77" s="122" t="s">
        <v>925</v>
      </c>
      <c r="L77" s="122"/>
      <c r="M77" s="122" t="s">
        <v>926</v>
      </c>
      <c r="N77" s="122"/>
      <c r="O77" s="122" t="s">
        <v>931</v>
      </c>
      <c r="P77" s="131" t="s">
        <v>927</v>
      </c>
      <c r="Q77" s="156"/>
      <c r="R77" s="122"/>
      <c r="S77" s="122"/>
      <c r="T77" s="131"/>
      <c r="U77" s="131"/>
      <c r="V77" s="235"/>
      <c r="W77" s="176"/>
      <c r="X77" s="177" t="s">
        <v>1688</v>
      </c>
      <c r="Y77" s="270"/>
      <c r="Z77" s="243"/>
    </row>
    <row r="78" spans="1:26" ht="75.75" customHeight="1" x14ac:dyDescent="0.15">
      <c r="A78" s="122" t="str">
        <f t="shared" si="2"/>
        <v>73.5.L</v>
      </c>
      <c r="B78" s="122">
        <v>73</v>
      </c>
      <c r="C78" s="122" t="s">
        <v>962</v>
      </c>
      <c r="D78" s="156" t="s">
        <v>968</v>
      </c>
      <c r="E78" s="333" t="s">
        <v>1515</v>
      </c>
      <c r="F78" s="122">
        <v>5</v>
      </c>
      <c r="G78" s="122" t="s">
        <v>1139</v>
      </c>
      <c r="H78" s="131" t="s">
        <v>916</v>
      </c>
      <c r="I78" s="235"/>
      <c r="J78" s="156" t="s">
        <v>1567</v>
      </c>
      <c r="K78" s="122" t="s">
        <v>925</v>
      </c>
      <c r="L78" s="122"/>
      <c r="M78" s="122" t="s">
        <v>926</v>
      </c>
      <c r="N78" s="122"/>
      <c r="O78" s="122" t="s">
        <v>931</v>
      </c>
      <c r="P78" s="131" t="s">
        <v>927</v>
      </c>
      <c r="Q78" s="156"/>
      <c r="R78" s="122"/>
      <c r="S78" s="122"/>
      <c r="T78" s="131"/>
      <c r="U78" s="131"/>
      <c r="V78" s="235"/>
      <c r="W78" s="177"/>
      <c r="X78" s="177" t="s">
        <v>1689</v>
      </c>
      <c r="Y78" s="235"/>
      <c r="Z78" s="243"/>
    </row>
    <row r="79" spans="1:26" ht="68.25" customHeight="1" x14ac:dyDescent="0.15">
      <c r="A79" s="128" t="str">
        <f t="shared" si="2"/>
        <v>74.5.O</v>
      </c>
      <c r="B79" s="128">
        <v>74</v>
      </c>
      <c r="C79" s="128" t="s">
        <v>962</v>
      </c>
      <c r="D79" s="155" t="s">
        <v>965</v>
      </c>
      <c r="E79" s="338" t="s">
        <v>1516</v>
      </c>
      <c r="F79" s="128">
        <v>5</v>
      </c>
      <c r="G79" s="128" t="s">
        <v>1140</v>
      </c>
      <c r="H79" s="132" t="s">
        <v>917</v>
      </c>
      <c r="I79" s="270"/>
      <c r="J79" s="155" t="s">
        <v>1251</v>
      </c>
      <c r="K79" s="128" t="s">
        <v>932</v>
      </c>
      <c r="L79" s="128"/>
      <c r="M79" s="128"/>
      <c r="N79" s="128"/>
      <c r="O79" s="128" t="s">
        <v>1402</v>
      </c>
      <c r="P79" s="132" t="s">
        <v>927</v>
      </c>
      <c r="Q79" s="155"/>
      <c r="R79" s="128"/>
      <c r="S79" s="128"/>
      <c r="T79" s="132"/>
      <c r="U79" s="132"/>
      <c r="V79" s="270"/>
      <c r="W79" s="176"/>
      <c r="X79" s="176" t="s">
        <v>1690</v>
      </c>
      <c r="Y79" s="353" t="s">
        <v>1691</v>
      </c>
      <c r="Z79" s="248"/>
    </row>
    <row r="80" spans="1:26" ht="78" customHeight="1" x14ac:dyDescent="0.15">
      <c r="A80" s="128" t="str">
        <f t="shared" si="2"/>
        <v>75.5.L</v>
      </c>
      <c r="B80" s="128">
        <v>75</v>
      </c>
      <c r="C80" s="128" t="s">
        <v>962</v>
      </c>
      <c r="D80" s="155" t="s">
        <v>968</v>
      </c>
      <c r="E80" s="338" t="s">
        <v>1515</v>
      </c>
      <c r="F80" s="128">
        <v>5</v>
      </c>
      <c r="G80" s="128" t="s">
        <v>1139</v>
      </c>
      <c r="H80" s="132" t="s">
        <v>916</v>
      </c>
      <c r="I80" s="270"/>
      <c r="J80" s="155" t="s">
        <v>1568</v>
      </c>
      <c r="K80" s="128" t="s">
        <v>925</v>
      </c>
      <c r="L80" s="128"/>
      <c r="M80" s="128" t="s">
        <v>926</v>
      </c>
      <c r="N80" s="128"/>
      <c r="O80" s="128" t="s">
        <v>931</v>
      </c>
      <c r="P80" s="132" t="s">
        <v>927</v>
      </c>
      <c r="Q80" s="155"/>
      <c r="R80" s="128"/>
      <c r="S80" s="128"/>
      <c r="T80" s="132"/>
      <c r="U80" s="132"/>
      <c r="V80" s="270"/>
      <c r="W80" s="176"/>
      <c r="X80" s="176" t="s">
        <v>1692</v>
      </c>
      <c r="Y80" s="270"/>
      <c r="Z80" s="248"/>
    </row>
    <row r="81" spans="1:26" ht="71.25" customHeight="1" x14ac:dyDescent="0.15">
      <c r="A81" s="128" t="str">
        <f t="shared" si="2"/>
        <v>76.5.O</v>
      </c>
      <c r="B81" s="128">
        <v>76</v>
      </c>
      <c r="C81" s="128" t="s">
        <v>962</v>
      </c>
      <c r="D81" s="155" t="s">
        <v>965</v>
      </c>
      <c r="E81" s="338" t="s">
        <v>1516</v>
      </c>
      <c r="F81" s="128">
        <v>5</v>
      </c>
      <c r="G81" s="128" t="s">
        <v>1140</v>
      </c>
      <c r="H81" s="132" t="s">
        <v>917</v>
      </c>
      <c r="I81" s="270"/>
      <c r="J81" s="155" t="s">
        <v>1251</v>
      </c>
      <c r="K81" s="128" t="s">
        <v>932</v>
      </c>
      <c r="L81" s="128"/>
      <c r="M81" s="128"/>
      <c r="N81" s="128"/>
      <c r="O81" s="128" t="s">
        <v>1402</v>
      </c>
      <c r="P81" s="132" t="s">
        <v>927</v>
      </c>
      <c r="Q81" s="155"/>
      <c r="R81" s="128"/>
      <c r="S81" s="128"/>
      <c r="T81" s="132"/>
      <c r="U81" s="132"/>
      <c r="V81" s="270"/>
      <c r="W81" s="176"/>
      <c r="X81" s="176" t="s">
        <v>1693</v>
      </c>
      <c r="Y81" s="353" t="s">
        <v>1691</v>
      </c>
      <c r="Z81" s="248"/>
    </row>
    <row r="82" spans="1:26" ht="69" customHeight="1" x14ac:dyDescent="0.15">
      <c r="A82" s="122" t="str">
        <f t="shared" si="2"/>
        <v>77.5.L</v>
      </c>
      <c r="B82" s="122">
        <v>77</v>
      </c>
      <c r="C82" s="122" t="s">
        <v>962</v>
      </c>
      <c r="D82" s="156" t="s">
        <v>968</v>
      </c>
      <c r="E82" s="333" t="s">
        <v>1515</v>
      </c>
      <c r="F82" s="122">
        <v>5</v>
      </c>
      <c r="G82" s="122" t="s">
        <v>1141</v>
      </c>
      <c r="H82" s="131" t="s">
        <v>916</v>
      </c>
      <c r="I82" s="235"/>
      <c r="J82" s="156" t="s">
        <v>1403</v>
      </c>
      <c r="K82" s="122" t="s">
        <v>925</v>
      </c>
      <c r="L82" s="122"/>
      <c r="M82" s="122" t="s">
        <v>926</v>
      </c>
      <c r="N82" s="122"/>
      <c r="O82" s="122" t="s">
        <v>931</v>
      </c>
      <c r="P82" s="131" t="s">
        <v>927</v>
      </c>
      <c r="Q82" s="156"/>
      <c r="R82" s="122"/>
      <c r="S82" s="122"/>
      <c r="T82" s="131"/>
      <c r="U82" s="131"/>
      <c r="V82" s="235"/>
      <c r="W82" s="177"/>
      <c r="X82" s="177" t="s">
        <v>1694</v>
      </c>
      <c r="Y82" s="235"/>
      <c r="Z82" s="248"/>
    </row>
    <row r="83" spans="1:26" ht="74.25" customHeight="1" thickBot="1" x14ac:dyDescent="0.2">
      <c r="A83" s="135" t="str">
        <f t="shared" si="2"/>
        <v>78.5.O</v>
      </c>
      <c r="B83" s="135">
        <v>78</v>
      </c>
      <c r="C83" s="135" t="s">
        <v>962</v>
      </c>
      <c r="D83" s="160" t="s">
        <v>965</v>
      </c>
      <c r="E83" s="335" t="s">
        <v>1516</v>
      </c>
      <c r="F83" s="135">
        <v>5</v>
      </c>
      <c r="G83" s="135" t="s">
        <v>1142</v>
      </c>
      <c r="H83" s="148" t="s">
        <v>917</v>
      </c>
      <c r="I83" s="242"/>
      <c r="J83" s="160" t="s">
        <v>1251</v>
      </c>
      <c r="K83" s="135" t="s">
        <v>932</v>
      </c>
      <c r="L83" s="135"/>
      <c r="M83" s="135"/>
      <c r="N83" s="135"/>
      <c r="O83" s="135" t="s">
        <v>1402</v>
      </c>
      <c r="P83" s="183" t="s">
        <v>927</v>
      </c>
      <c r="Q83" s="185"/>
      <c r="R83" s="186"/>
      <c r="S83" s="186"/>
      <c r="T83" s="183"/>
      <c r="U83" s="183"/>
      <c r="V83" s="273"/>
      <c r="W83" s="184"/>
      <c r="X83" s="176" t="s">
        <v>1695</v>
      </c>
      <c r="Y83" s="242" t="s">
        <v>1691</v>
      </c>
      <c r="Z83" s="248"/>
    </row>
    <row r="84" spans="1:26" ht="40" customHeight="1" thickBot="1" x14ac:dyDescent="0.2">
      <c r="A84" s="367" t="s">
        <v>960</v>
      </c>
      <c r="B84" s="367"/>
      <c r="C84" s="367"/>
      <c r="D84" s="367"/>
      <c r="E84" s="367"/>
      <c r="F84" s="367"/>
      <c r="G84" s="367"/>
      <c r="H84" s="367"/>
      <c r="I84" s="276"/>
      <c r="J84" s="225"/>
      <c r="K84" s="225"/>
      <c r="L84" s="225"/>
      <c r="M84" s="225"/>
      <c r="N84" s="225"/>
      <c r="O84" s="225"/>
      <c r="P84" s="225"/>
      <c r="Q84" s="227"/>
      <c r="R84" s="227"/>
      <c r="S84" s="227"/>
      <c r="T84" s="227"/>
      <c r="U84" s="227"/>
      <c r="V84" s="227"/>
      <c r="W84" s="277"/>
      <c r="X84" s="278"/>
      <c r="Y84" s="278"/>
      <c r="Z84" s="243"/>
    </row>
    <row r="85" spans="1:26" ht="95.25" customHeight="1" x14ac:dyDescent="0.15">
      <c r="A85" s="317" t="str">
        <f t="shared" si="2"/>
        <v>79.6.L</v>
      </c>
      <c r="B85" s="284">
        <v>79</v>
      </c>
      <c r="C85" s="284" t="s">
        <v>958</v>
      </c>
      <c r="D85" s="283" t="s">
        <v>968</v>
      </c>
      <c r="E85" s="336" t="s">
        <v>1515</v>
      </c>
      <c r="F85" s="284">
        <v>6</v>
      </c>
      <c r="G85" s="284" t="s">
        <v>958</v>
      </c>
      <c r="H85" s="285" t="s">
        <v>916</v>
      </c>
      <c r="I85" s="286">
        <v>1</v>
      </c>
      <c r="J85" s="283" t="s">
        <v>1580</v>
      </c>
      <c r="K85" s="284" t="s">
        <v>1404</v>
      </c>
      <c r="L85" s="284" t="s">
        <v>1230</v>
      </c>
      <c r="M85" s="284"/>
      <c r="N85" s="284" t="s">
        <v>1231</v>
      </c>
      <c r="O85" s="284" t="s">
        <v>954</v>
      </c>
      <c r="P85" s="285" t="s">
        <v>927</v>
      </c>
      <c r="Q85" s="283" t="s">
        <v>1084</v>
      </c>
      <c r="R85" s="284" t="s">
        <v>1083</v>
      </c>
      <c r="S85" s="284" t="s">
        <v>1097</v>
      </c>
      <c r="T85" s="285" t="s">
        <v>986</v>
      </c>
      <c r="U85" s="285" t="s">
        <v>1315</v>
      </c>
      <c r="V85" s="286"/>
      <c r="W85" s="288"/>
      <c r="X85" s="289" t="s">
        <v>1696</v>
      </c>
      <c r="Y85" s="318"/>
      <c r="Z85" s="243"/>
    </row>
    <row r="86" spans="1:26" ht="115.5" customHeight="1" x14ac:dyDescent="0.15">
      <c r="A86" s="284" t="str">
        <f t="shared" si="2"/>
        <v>80.6.L</v>
      </c>
      <c r="B86" s="284">
        <v>80</v>
      </c>
      <c r="C86" s="284" t="s">
        <v>958</v>
      </c>
      <c r="D86" s="283" t="s">
        <v>968</v>
      </c>
      <c r="E86" s="336" t="s">
        <v>1515</v>
      </c>
      <c r="F86" s="284">
        <v>6</v>
      </c>
      <c r="G86" s="284" t="s">
        <v>958</v>
      </c>
      <c r="H86" s="285" t="s">
        <v>916</v>
      </c>
      <c r="I86" s="286">
        <v>1</v>
      </c>
      <c r="J86" s="283" t="s">
        <v>1405</v>
      </c>
      <c r="K86" s="284"/>
      <c r="L86" s="284"/>
      <c r="M86" s="284"/>
      <c r="N86" s="284"/>
      <c r="O86" s="284"/>
      <c r="P86" s="285" t="s">
        <v>927</v>
      </c>
      <c r="Q86" s="283"/>
      <c r="R86" s="284"/>
      <c r="S86" s="284"/>
      <c r="T86" s="285"/>
      <c r="U86" s="285"/>
      <c r="V86" s="286"/>
      <c r="W86" s="288"/>
      <c r="X86" s="289" t="s">
        <v>1697</v>
      </c>
      <c r="Y86" s="298"/>
      <c r="Z86" s="243"/>
    </row>
    <row r="87" spans="1:26" ht="75.75" customHeight="1" x14ac:dyDescent="0.15">
      <c r="A87" s="290" t="str">
        <f t="shared" si="2"/>
        <v>81.6.O</v>
      </c>
      <c r="B87" s="290">
        <v>81</v>
      </c>
      <c r="C87" s="290" t="s">
        <v>958</v>
      </c>
      <c r="D87" s="293" t="s">
        <v>965</v>
      </c>
      <c r="E87" s="341" t="s">
        <v>1516</v>
      </c>
      <c r="F87" s="290">
        <v>6</v>
      </c>
      <c r="G87" s="290" t="s">
        <v>958</v>
      </c>
      <c r="H87" s="292" t="s">
        <v>917</v>
      </c>
      <c r="I87" s="312">
        <v>1</v>
      </c>
      <c r="J87" s="293" t="s">
        <v>1406</v>
      </c>
      <c r="K87" s="290" t="s">
        <v>953</v>
      </c>
      <c r="L87" s="290" t="s">
        <v>1238</v>
      </c>
      <c r="M87" s="290"/>
      <c r="N87" s="290" t="s">
        <v>1243</v>
      </c>
      <c r="O87" s="290" t="s">
        <v>1244</v>
      </c>
      <c r="P87" s="292" t="s">
        <v>927</v>
      </c>
      <c r="Q87" s="281"/>
      <c r="R87" s="280"/>
      <c r="S87" s="284"/>
      <c r="T87" s="282"/>
      <c r="U87" s="282"/>
      <c r="V87" s="298"/>
      <c r="W87" s="299"/>
      <c r="X87" s="299" t="s">
        <v>1698</v>
      </c>
      <c r="Y87" s="312"/>
      <c r="Z87" s="249"/>
    </row>
    <row r="88" spans="1:26" ht="48.75" customHeight="1" x14ac:dyDescent="0.15">
      <c r="A88" s="122" t="str">
        <f t="shared" si="2"/>
        <v>82.6.L</v>
      </c>
      <c r="B88" s="122">
        <v>82</v>
      </c>
      <c r="C88" s="122" t="s">
        <v>962</v>
      </c>
      <c r="D88" s="156" t="s">
        <v>968</v>
      </c>
      <c r="E88" s="333" t="s">
        <v>1515</v>
      </c>
      <c r="F88" s="122">
        <v>6</v>
      </c>
      <c r="G88" s="122" t="s">
        <v>1143</v>
      </c>
      <c r="H88" s="131" t="s">
        <v>916</v>
      </c>
      <c r="I88" s="235"/>
      <c r="J88" s="156" t="s">
        <v>1407</v>
      </c>
      <c r="K88" s="122" t="s">
        <v>925</v>
      </c>
      <c r="L88" s="122"/>
      <c r="M88" s="122" t="s">
        <v>926</v>
      </c>
      <c r="N88" s="122"/>
      <c r="O88" s="122" t="s">
        <v>931</v>
      </c>
      <c r="P88" s="142" t="s">
        <v>927</v>
      </c>
      <c r="Q88" s="156"/>
      <c r="R88" s="122"/>
      <c r="S88" s="122"/>
      <c r="T88" s="131"/>
      <c r="U88" s="131"/>
      <c r="V88" s="235"/>
      <c r="W88" s="177"/>
      <c r="X88" s="357" t="s">
        <v>1699</v>
      </c>
      <c r="Y88" s="235"/>
      <c r="Z88" s="248"/>
    </row>
    <row r="89" spans="1:26" ht="63" customHeight="1" x14ac:dyDescent="0.15">
      <c r="A89" s="128" t="str">
        <f t="shared" si="2"/>
        <v>83.6.O</v>
      </c>
      <c r="B89" s="128">
        <v>83</v>
      </c>
      <c r="C89" s="128" t="s">
        <v>962</v>
      </c>
      <c r="D89" s="155" t="s">
        <v>965</v>
      </c>
      <c r="E89" s="338" t="s">
        <v>1516</v>
      </c>
      <c r="F89" s="128">
        <v>6</v>
      </c>
      <c r="G89" s="128" t="s">
        <v>1144</v>
      </c>
      <c r="H89" s="132" t="s">
        <v>917</v>
      </c>
      <c r="I89" s="270"/>
      <c r="J89" s="155" t="s">
        <v>1408</v>
      </c>
      <c r="K89" s="128" t="s">
        <v>1269</v>
      </c>
      <c r="L89" s="128"/>
      <c r="M89" s="128" t="s">
        <v>1274</v>
      </c>
      <c r="N89" s="128"/>
      <c r="O89" s="128" t="s">
        <v>1593</v>
      </c>
      <c r="P89" s="132" t="s">
        <v>927</v>
      </c>
      <c r="Q89" s="155"/>
      <c r="R89" s="128"/>
      <c r="S89" s="128"/>
      <c r="T89" s="132"/>
      <c r="U89" s="132"/>
      <c r="V89" s="270"/>
      <c r="W89" s="176"/>
      <c r="X89" s="356" t="s">
        <v>1700</v>
      </c>
      <c r="Y89" s="270" t="s">
        <v>1701</v>
      </c>
      <c r="Z89" s="243"/>
    </row>
    <row r="90" spans="1:26" ht="56.25" customHeight="1" x14ac:dyDescent="0.15">
      <c r="A90" s="128" t="str">
        <f t="shared" si="2"/>
        <v>84.6.R</v>
      </c>
      <c r="B90" s="128">
        <v>84</v>
      </c>
      <c r="C90" s="128" t="s">
        <v>962</v>
      </c>
      <c r="D90" s="155" t="s">
        <v>969</v>
      </c>
      <c r="E90" s="338" t="s">
        <v>1517</v>
      </c>
      <c r="F90" s="128">
        <v>6</v>
      </c>
      <c r="G90" s="128" t="s">
        <v>1145</v>
      </c>
      <c r="H90" s="132" t="s">
        <v>917</v>
      </c>
      <c r="I90" s="270"/>
      <c r="J90" s="155" t="s">
        <v>1409</v>
      </c>
      <c r="K90" s="128" t="s">
        <v>1494</v>
      </c>
      <c r="L90" s="128" t="s">
        <v>1493</v>
      </c>
      <c r="M90" s="128"/>
      <c r="N90" s="128" t="s">
        <v>1256</v>
      </c>
      <c r="O90" s="128" t="s">
        <v>930</v>
      </c>
      <c r="P90" s="132" t="s">
        <v>927</v>
      </c>
      <c r="Q90" s="155"/>
      <c r="R90" s="128"/>
      <c r="S90" s="128"/>
      <c r="T90" s="132"/>
      <c r="U90" s="132"/>
      <c r="V90" s="270"/>
      <c r="W90" s="176"/>
      <c r="X90" s="356" t="s">
        <v>1702</v>
      </c>
      <c r="Y90" s="270"/>
      <c r="Z90" s="250"/>
    </row>
    <row r="91" spans="1:26" ht="56.25" customHeight="1" x14ac:dyDescent="0.15">
      <c r="A91" s="128" t="str">
        <f t="shared" si="2"/>
        <v>85.6.R</v>
      </c>
      <c r="B91" s="128">
        <v>85</v>
      </c>
      <c r="C91" s="128" t="s">
        <v>962</v>
      </c>
      <c r="D91" s="155" t="s">
        <v>969</v>
      </c>
      <c r="E91" s="338" t="s">
        <v>1517</v>
      </c>
      <c r="F91" s="128">
        <v>6</v>
      </c>
      <c r="G91" s="128" t="s">
        <v>1145</v>
      </c>
      <c r="H91" s="132" t="s">
        <v>917</v>
      </c>
      <c r="I91" s="270"/>
      <c r="J91" s="155" t="s">
        <v>1410</v>
      </c>
      <c r="K91" s="128" t="s">
        <v>1494</v>
      </c>
      <c r="L91" s="128" t="s">
        <v>1493</v>
      </c>
      <c r="M91" s="128"/>
      <c r="N91" s="128" t="s">
        <v>1256</v>
      </c>
      <c r="O91" s="128" t="s">
        <v>930</v>
      </c>
      <c r="P91" s="132" t="s">
        <v>927</v>
      </c>
      <c r="Q91" s="155"/>
      <c r="R91" s="128"/>
      <c r="S91" s="132"/>
      <c r="T91" s="132"/>
      <c r="U91" s="132"/>
      <c r="V91" s="270"/>
      <c r="W91" s="176"/>
      <c r="X91" s="356" t="s">
        <v>1703</v>
      </c>
      <c r="Y91" s="270"/>
      <c r="Z91" s="243"/>
    </row>
    <row r="92" spans="1:26" ht="51" customHeight="1" x14ac:dyDescent="0.15">
      <c r="A92" s="128" t="str">
        <f t="shared" si="2"/>
        <v>86.6.L</v>
      </c>
      <c r="B92" s="128">
        <v>86</v>
      </c>
      <c r="C92" s="128" t="s">
        <v>962</v>
      </c>
      <c r="D92" s="155" t="s">
        <v>968</v>
      </c>
      <c r="E92" s="338" t="s">
        <v>1515</v>
      </c>
      <c r="F92" s="128">
        <v>6</v>
      </c>
      <c r="G92" s="128" t="s">
        <v>1147</v>
      </c>
      <c r="H92" s="132" t="s">
        <v>916</v>
      </c>
      <c r="I92" s="270"/>
      <c r="J92" s="155" t="s">
        <v>1411</v>
      </c>
      <c r="K92" s="128" t="s">
        <v>925</v>
      </c>
      <c r="L92" s="128"/>
      <c r="M92" s="128" t="s">
        <v>926</v>
      </c>
      <c r="N92" s="128"/>
      <c r="O92" s="128" t="s">
        <v>931</v>
      </c>
      <c r="P92" s="130" t="s">
        <v>927</v>
      </c>
      <c r="Q92" s="155" t="s">
        <v>1014</v>
      </c>
      <c r="R92" s="128" t="s">
        <v>1015</v>
      </c>
      <c r="S92" s="132" t="s">
        <v>1016</v>
      </c>
      <c r="T92" s="132" t="s">
        <v>986</v>
      </c>
      <c r="U92" s="132" t="s">
        <v>1322</v>
      </c>
      <c r="V92" s="266" t="s">
        <v>1334</v>
      </c>
      <c r="W92" s="176"/>
      <c r="X92" s="356" t="s">
        <v>1704</v>
      </c>
      <c r="Y92" s="270"/>
      <c r="Z92" s="250"/>
    </row>
    <row r="93" spans="1:26" ht="77.25" customHeight="1" x14ac:dyDescent="0.15">
      <c r="A93" s="128" t="str">
        <f t="shared" si="2"/>
        <v>87.6.R</v>
      </c>
      <c r="B93" s="128">
        <v>87</v>
      </c>
      <c r="C93" s="128" t="s">
        <v>962</v>
      </c>
      <c r="D93" s="155" t="s">
        <v>969</v>
      </c>
      <c r="E93" s="338" t="s">
        <v>1517</v>
      </c>
      <c r="F93" s="128">
        <v>6</v>
      </c>
      <c r="G93" s="128" t="s">
        <v>1146</v>
      </c>
      <c r="H93" s="132" t="s">
        <v>917</v>
      </c>
      <c r="I93" s="270"/>
      <c r="J93" s="155" t="s">
        <v>1412</v>
      </c>
      <c r="K93" s="128" t="s">
        <v>1495</v>
      </c>
      <c r="L93" s="128" t="s">
        <v>1512</v>
      </c>
      <c r="M93" s="128"/>
      <c r="N93" s="128" t="s">
        <v>1257</v>
      </c>
      <c r="O93" s="128" t="s">
        <v>1190</v>
      </c>
      <c r="P93" s="132" t="s">
        <v>927</v>
      </c>
      <c r="Q93" s="155" t="s">
        <v>1017</v>
      </c>
      <c r="R93" s="128" t="s">
        <v>1018</v>
      </c>
      <c r="S93" s="132" t="s">
        <v>1019</v>
      </c>
      <c r="T93" s="132" t="s">
        <v>978</v>
      </c>
      <c r="U93" s="132" t="s">
        <v>1325</v>
      </c>
      <c r="V93" s="266" t="s">
        <v>1335</v>
      </c>
      <c r="W93" s="176"/>
      <c r="X93" s="356" t="s">
        <v>1705</v>
      </c>
      <c r="Y93" s="270"/>
      <c r="Z93" s="250"/>
    </row>
    <row r="94" spans="1:26" ht="90.75" customHeight="1" x14ac:dyDescent="0.15">
      <c r="A94" s="128" t="str">
        <f t="shared" si="2"/>
        <v>88.6.R</v>
      </c>
      <c r="B94" s="128">
        <v>88</v>
      </c>
      <c r="C94" s="128" t="s">
        <v>962</v>
      </c>
      <c r="D94" s="155" t="s">
        <v>969</v>
      </c>
      <c r="E94" s="338" t="s">
        <v>1517</v>
      </c>
      <c r="F94" s="128">
        <v>6</v>
      </c>
      <c r="G94" s="128" t="s">
        <v>1146</v>
      </c>
      <c r="H94" s="132" t="s">
        <v>917</v>
      </c>
      <c r="I94" s="270"/>
      <c r="J94" s="155" t="s">
        <v>1413</v>
      </c>
      <c r="K94" s="128" t="s">
        <v>942</v>
      </c>
      <c r="L94" s="128" t="s">
        <v>943</v>
      </c>
      <c r="M94" s="128"/>
      <c r="N94" s="128" t="s">
        <v>944</v>
      </c>
      <c r="O94" s="128" t="s">
        <v>1414</v>
      </c>
      <c r="P94" s="130" t="s">
        <v>927</v>
      </c>
      <c r="Q94" s="155" t="s">
        <v>1017</v>
      </c>
      <c r="R94" s="128" t="s">
        <v>1018</v>
      </c>
      <c r="S94" s="132" t="s">
        <v>1019</v>
      </c>
      <c r="T94" s="132" t="s">
        <v>978</v>
      </c>
      <c r="U94" s="132" t="s">
        <v>1321</v>
      </c>
      <c r="V94" s="266" t="s">
        <v>1335</v>
      </c>
      <c r="W94" s="176"/>
      <c r="X94" s="356" t="s">
        <v>1706</v>
      </c>
      <c r="Y94" s="270" t="s">
        <v>1707</v>
      </c>
      <c r="Z94" s="250"/>
    </row>
    <row r="95" spans="1:26" ht="87" customHeight="1" x14ac:dyDescent="0.15">
      <c r="A95" s="128" t="str">
        <f t="shared" si="2"/>
        <v>89.6.R</v>
      </c>
      <c r="B95" s="128">
        <v>89</v>
      </c>
      <c r="C95" s="128" t="s">
        <v>962</v>
      </c>
      <c r="D95" s="155" t="s">
        <v>969</v>
      </c>
      <c r="E95" s="338" t="s">
        <v>1517</v>
      </c>
      <c r="F95" s="128">
        <v>6</v>
      </c>
      <c r="G95" s="128" t="s">
        <v>1146</v>
      </c>
      <c r="H95" s="132" t="s">
        <v>917</v>
      </c>
      <c r="I95" s="270"/>
      <c r="J95" s="155" t="s">
        <v>1415</v>
      </c>
      <c r="K95" s="128" t="s">
        <v>942</v>
      </c>
      <c r="L95" s="128" t="s">
        <v>943</v>
      </c>
      <c r="M95" s="128"/>
      <c r="N95" s="128" t="s">
        <v>944</v>
      </c>
      <c r="O95" s="128" t="s">
        <v>1414</v>
      </c>
      <c r="P95" s="130" t="s">
        <v>927</v>
      </c>
      <c r="Q95" s="155" t="s">
        <v>1017</v>
      </c>
      <c r="R95" s="128" t="s">
        <v>1018</v>
      </c>
      <c r="S95" s="132" t="s">
        <v>1019</v>
      </c>
      <c r="T95" s="132" t="s">
        <v>978</v>
      </c>
      <c r="U95" s="132" t="s">
        <v>1321</v>
      </c>
      <c r="V95" s="266" t="s">
        <v>1335</v>
      </c>
      <c r="W95" s="176"/>
      <c r="X95" s="356" t="s">
        <v>1708</v>
      </c>
      <c r="Y95" s="270" t="s">
        <v>1707</v>
      </c>
      <c r="Z95" s="250"/>
    </row>
    <row r="96" spans="1:26" ht="85.5" customHeight="1" x14ac:dyDescent="0.15">
      <c r="A96" s="128" t="str">
        <f t="shared" si="2"/>
        <v>90.6.R</v>
      </c>
      <c r="B96" s="128">
        <v>90</v>
      </c>
      <c r="C96" s="128" t="s">
        <v>962</v>
      </c>
      <c r="D96" s="155" t="s">
        <v>969</v>
      </c>
      <c r="E96" s="338" t="s">
        <v>1517</v>
      </c>
      <c r="F96" s="128">
        <v>6</v>
      </c>
      <c r="G96" s="128" t="s">
        <v>1146</v>
      </c>
      <c r="H96" s="132" t="s">
        <v>917</v>
      </c>
      <c r="I96" s="270"/>
      <c r="J96" s="155" t="s">
        <v>1416</v>
      </c>
      <c r="K96" s="128" t="s">
        <v>942</v>
      </c>
      <c r="L96" s="128" t="s">
        <v>943</v>
      </c>
      <c r="M96" s="128"/>
      <c r="N96" s="128" t="s">
        <v>944</v>
      </c>
      <c r="O96" s="128" t="s">
        <v>1414</v>
      </c>
      <c r="P96" s="130" t="s">
        <v>927</v>
      </c>
      <c r="Q96" s="155" t="s">
        <v>1017</v>
      </c>
      <c r="R96" s="128" t="s">
        <v>1018</v>
      </c>
      <c r="S96" s="132" t="s">
        <v>1019</v>
      </c>
      <c r="T96" s="132" t="s">
        <v>978</v>
      </c>
      <c r="U96" s="132" t="s">
        <v>1321</v>
      </c>
      <c r="V96" s="266" t="s">
        <v>1335</v>
      </c>
      <c r="W96" s="176"/>
      <c r="X96" s="356" t="s">
        <v>1709</v>
      </c>
      <c r="Y96" s="270" t="s">
        <v>1707</v>
      </c>
      <c r="Z96" s="250"/>
    </row>
    <row r="97" spans="1:26" ht="87.75" customHeight="1" x14ac:dyDescent="0.15">
      <c r="A97" s="128" t="str">
        <f t="shared" si="2"/>
        <v>91.6.R</v>
      </c>
      <c r="B97" s="128">
        <v>91</v>
      </c>
      <c r="C97" s="128" t="s">
        <v>962</v>
      </c>
      <c r="D97" s="155" t="s">
        <v>969</v>
      </c>
      <c r="E97" s="338" t="s">
        <v>1517</v>
      </c>
      <c r="F97" s="128">
        <v>6</v>
      </c>
      <c r="G97" s="128" t="s">
        <v>1146</v>
      </c>
      <c r="H97" s="132" t="s">
        <v>917</v>
      </c>
      <c r="I97" s="270"/>
      <c r="J97" s="155" t="s">
        <v>1418</v>
      </c>
      <c r="K97" s="128" t="s">
        <v>1496</v>
      </c>
      <c r="L97" s="128" t="s">
        <v>1513</v>
      </c>
      <c r="M97" s="128"/>
      <c r="N97" s="128" t="s">
        <v>1263</v>
      </c>
      <c r="O97" s="128" t="s">
        <v>1196</v>
      </c>
      <c r="P97" s="130" t="s">
        <v>927</v>
      </c>
      <c r="Q97" s="155"/>
      <c r="R97" s="128"/>
      <c r="S97" s="128"/>
      <c r="T97" s="132"/>
      <c r="U97" s="132"/>
      <c r="V97" s="270"/>
      <c r="W97" s="176"/>
      <c r="X97" s="356" t="s">
        <v>1710</v>
      </c>
      <c r="Y97" s="270"/>
      <c r="Z97" s="243"/>
    </row>
    <row r="98" spans="1:26" ht="87.75" customHeight="1" x14ac:dyDescent="0.15">
      <c r="A98" s="122" t="str">
        <f t="shared" si="2"/>
        <v>92.6.R</v>
      </c>
      <c r="B98" s="122">
        <v>92</v>
      </c>
      <c r="C98" s="122" t="s">
        <v>962</v>
      </c>
      <c r="D98" s="156" t="s">
        <v>969</v>
      </c>
      <c r="E98" s="333" t="s">
        <v>1517</v>
      </c>
      <c r="F98" s="122">
        <v>6</v>
      </c>
      <c r="G98" s="122" t="s">
        <v>1146</v>
      </c>
      <c r="H98" s="131" t="s">
        <v>967</v>
      </c>
      <c r="I98" s="235"/>
      <c r="J98" s="156" t="s">
        <v>1419</v>
      </c>
      <c r="K98" s="122" t="s">
        <v>1496</v>
      </c>
      <c r="L98" s="122" t="s">
        <v>1513</v>
      </c>
      <c r="M98" s="122"/>
      <c r="N98" s="122" t="s">
        <v>1263</v>
      </c>
      <c r="O98" s="122" t="s">
        <v>1196</v>
      </c>
      <c r="P98" s="142" t="s">
        <v>927</v>
      </c>
      <c r="Q98" s="156"/>
      <c r="R98" s="122"/>
      <c r="S98" s="131"/>
      <c r="T98" s="131"/>
      <c r="U98" s="131"/>
      <c r="V98" s="235"/>
      <c r="W98" s="177" t="s">
        <v>1075</v>
      </c>
      <c r="X98" s="357" t="s">
        <v>1711</v>
      </c>
      <c r="Y98" s="235" t="s">
        <v>1712</v>
      </c>
      <c r="Z98" s="243"/>
    </row>
    <row r="99" spans="1:26" ht="88.5" customHeight="1" x14ac:dyDescent="0.15">
      <c r="A99" s="122" t="str">
        <f t="shared" si="2"/>
        <v>93.6.R</v>
      </c>
      <c r="B99" s="122">
        <v>93</v>
      </c>
      <c r="C99" s="122" t="s">
        <v>962</v>
      </c>
      <c r="D99" s="156" t="s">
        <v>969</v>
      </c>
      <c r="E99" s="333" t="s">
        <v>1517</v>
      </c>
      <c r="F99" s="122">
        <v>6</v>
      </c>
      <c r="G99" s="122" t="s">
        <v>1146</v>
      </c>
      <c r="H99" s="131" t="s">
        <v>967</v>
      </c>
      <c r="I99" s="235"/>
      <c r="J99" s="156" t="s">
        <v>1420</v>
      </c>
      <c r="K99" s="122" t="s">
        <v>1496</v>
      </c>
      <c r="L99" s="122" t="s">
        <v>1513</v>
      </c>
      <c r="M99" s="122"/>
      <c r="N99" s="122" t="s">
        <v>1263</v>
      </c>
      <c r="O99" s="122" t="s">
        <v>1196</v>
      </c>
      <c r="P99" s="142" t="s">
        <v>927</v>
      </c>
      <c r="Q99" s="156" t="s">
        <v>1020</v>
      </c>
      <c r="R99" s="122" t="s">
        <v>1021</v>
      </c>
      <c r="S99" s="131" t="s">
        <v>1022</v>
      </c>
      <c r="T99" s="131" t="s">
        <v>978</v>
      </c>
      <c r="U99" s="131" t="s">
        <v>1322</v>
      </c>
      <c r="V99" s="268" t="s">
        <v>1336</v>
      </c>
      <c r="W99" s="177" t="s">
        <v>1075</v>
      </c>
      <c r="X99" s="357" t="s">
        <v>1713</v>
      </c>
      <c r="Y99" s="235" t="s">
        <v>1712</v>
      </c>
      <c r="Z99" s="243"/>
    </row>
    <row r="100" spans="1:26" ht="103.5" customHeight="1" x14ac:dyDescent="0.15">
      <c r="A100" s="128" t="str">
        <f t="shared" si="2"/>
        <v>94.6.R</v>
      </c>
      <c r="B100" s="128">
        <v>94</v>
      </c>
      <c r="C100" s="128" t="s">
        <v>962</v>
      </c>
      <c r="D100" s="155" t="s">
        <v>969</v>
      </c>
      <c r="E100" s="338" t="s">
        <v>1517</v>
      </c>
      <c r="F100" s="128">
        <v>6</v>
      </c>
      <c r="G100" s="128" t="s">
        <v>1146</v>
      </c>
      <c r="H100" s="132" t="s">
        <v>917</v>
      </c>
      <c r="I100" s="270"/>
      <c r="J100" s="155" t="s">
        <v>1421</v>
      </c>
      <c r="K100" s="128" t="s">
        <v>1496</v>
      </c>
      <c r="L100" s="128" t="s">
        <v>1513</v>
      </c>
      <c r="M100" s="128"/>
      <c r="N100" s="128" t="s">
        <v>1263</v>
      </c>
      <c r="O100" s="128" t="s">
        <v>1196</v>
      </c>
      <c r="P100" s="130" t="s">
        <v>927</v>
      </c>
      <c r="Q100" s="155"/>
      <c r="R100" s="128"/>
      <c r="S100" s="132"/>
      <c r="T100" s="132"/>
      <c r="U100" s="132"/>
      <c r="V100" s="270"/>
      <c r="W100" s="176" t="s">
        <v>1075</v>
      </c>
      <c r="X100" s="356" t="s">
        <v>1714</v>
      </c>
      <c r="Y100" s="270"/>
      <c r="Z100" s="243"/>
    </row>
    <row r="101" spans="1:26" ht="66" customHeight="1" x14ac:dyDescent="0.15">
      <c r="A101" s="128" t="str">
        <f t="shared" si="2"/>
        <v>95.6.R</v>
      </c>
      <c r="B101" s="128">
        <v>95</v>
      </c>
      <c r="C101" s="128" t="s">
        <v>962</v>
      </c>
      <c r="D101" s="155" t="s">
        <v>969</v>
      </c>
      <c r="E101" s="338" t="s">
        <v>1517</v>
      </c>
      <c r="F101" s="128">
        <v>6</v>
      </c>
      <c r="G101" s="128" t="s">
        <v>1146</v>
      </c>
      <c r="H101" s="132" t="s">
        <v>917</v>
      </c>
      <c r="I101" s="270"/>
      <c r="J101" s="155" t="s">
        <v>1422</v>
      </c>
      <c r="K101" s="128" t="s">
        <v>1496</v>
      </c>
      <c r="L101" s="128" t="s">
        <v>1513</v>
      </c>
      <c r="M101" s="128"/>
      <c r="N101" s="128" t="s">
        <v>1263</v>
      </c>
      <c r="O101" s="128" t="s">
        <v>1196</v>
      </c>
      <c r="P101" s="130" t="s">
        <v>927</v>
      </c>
      <c r="Q101" s="155" t="s">
        <v>1017</v>
      </c>
      <c r="R101" s="128" t="s">
        <v>1023</v>
      </c>
      <c r="S101" s="132" t="s">
        <v>1024</v>
      </c>
      <c r="T101" s="132" t="s">
        <v>978</v>
      </c>
      <c r="U101" s="132" t="s">
        <v>1324</v>
      </c>
      <c r="V101" s="266" t="s">
        <v>1337</v>
      </c>
      <c r="W101" s="176" t="s">
        <v>1075</v>
      </c>
      <c r="X101" s="356" t="s">
        <v>1715</v>
      </c>
      <c r="Y101" s="270" t="s">
        <v>1716</v>
      </c>
      <c r="Z101" s="243"/>
    </row>
    <row r="102" spans="1:26" ht="87" customHeight="1" x14ac:dyDescent="0.15">
      <c r="A102" s="128" t="str">
        <f t="shared" si="2"/>
        <v>96.6.R</v>
      </c>
      <c r="B102" s="128">
        <v>96</v>
      </c>
      <c r="C102" s="128" t="s">
        <v>962</v>
      </c>
      <c r="D102" s="155" t="s">
        <v>969</v>
      </c>
      <c r="E102" s="338" t="s">
        <v>1517</v>
      </c>
      <c r="F102" s="128">
        <v>6</v>
      </c>
      <c r="G102" s="128" t="s">
        <v>1146</v>
      </c>
      <c r="H102" s="132" t="s">
        <v>917</v>
      </c>
      <c r="I102" s="270"/>
      <c r="J102" s="155" t="s">
        <v>1425</v>
      </c>
      <c r="K102" s="128" t="s">
        <v>1496</v>
      </c>
      <c r="L102" s="128" t="s">
        <v>1513</v>
      </c>
      <c r="M102" s="128"/>
      <c r="N102" s="128" t="s">
        <v>1263</v>
      </c>
      <c r="O102" s="128" t="s">
        <v>1196</v>
      </c>
      <c r="P102" s="130" t="s">
        <v>927</v>
      </c>
      <c r="Q102" s="155" t="s">
        <v>1028</v>
      </c>
      <c r="R102" s="128" t="s">
        <v>1029</v>
      </c>
      <c r="S102" s="130" t="s">
        <v>977</v>
      </c>
      <c r="T102" s="132" t="s">
        <v>978</v>
      </c>
      <c r="U102" s="132" t="s">
        <v>1319</v>
      </c>
      <c r="V102" s="266" t="s">
        <v>1328</v>
      </c>
      <c r="W102" s="176"/>
      <c r="X102" s="356" t="s">
        <v>1717</v>
      </c>
      <c r="Y102" s="270"/>
      <c r="Z102" s="243"/>
    </row>
    <row r="103" spans="1:26" ht="95.25" customHeight="1" x14ac:dyDescent="0.15">
      <c r="A103" s="128" t="str">
        <f t="shared" si="2"/>
        <v>97.6.R</v>
      </c>
      <c r="B103" s="128">
        <v>97</v>
      </c>
      <c r="C103" s="128" t="s">
        <v>962</v>
      </c>
      <c r="D103" s="155" t="s">
        <v>969</v>
      </c>
      <c r="E103" s="338" t="s">
        <v>1517</v>
      </c>
      <c r="F103" s="128">
        <v>6</v>
      </c>
      <c r="G103" s="128" t="s">
        <v>1146</v>
      </c>
      <c r="H103" s="132" t="s">
        <v>917</v>
      </c>
      <c r="I103" s="270"/>
      <c r="J103" s="155" t="s">
        <v>1426</v>
      </c>
      <c r="K103" s="128" t="s">
        <v>1496</v>
      </c>
      <c r="L103" s="128" t="s">
        <v>1513</v>
      </c>
      <c r="M103" s="128"/>
      <c r="N103" s="128" t="s">
        <v>1263</v>
      </c>
      <c r="O103" s="128" t="s">
        <v>1196</v>
      </c>
      <c r="P103" s="130" t="s">
        <v>927</v>
      </c>
      <c r="Q103" s="155"/>
      <c r="R103" s="128"/>
      <c r="S103" s="128"/>
      <c r="T103" s="132"/>
      <c r="U103" s="132"/>
      <c r="V103" s="270"/>
      <c r="W103" s="176"/>
      <c r="X103" s="356" t="s">
        <v>1718</v>
      </c>
      <c r="Y103" s="270"/>
      <c r="Z103" s="243"/>
    </row>
    <row r="104" spans="1:26" ht="51.75" customHeight="1" x14ac:dyDescent="0.15">
      <c r="A104" s="128" t="str">
        <f t="shared" si="2"/>
        <v>98.6.L</v>
      </c>
      <c r="B104" s="128">
        <v>98</v>
      </c>
      <c r="C104" s="128" t="s">
        <v>962</v>
      </c>
      <c r="D104" s="155" t="s">
        <v>968</v>
      </c>
      <c r="E104" s="338" t="s">
        <v>1515</v>
      </c>
      <c r="F104" s="128">
        <v>6</v>
      </c>
      <c r="G104" s="128" t="s">
        <v>1147</v>
      </c>
      <c r="H104" s="132" t="s">
        <v>916</v>
      </c>
      <c r="I104" s="270"/>
      <c r="J104" s="155" t="s">
        <v>1427</v>
      </c>
      <c r="K104" s="128" t="s">
        <v>925</v>
      </c>
      <c r="L104" s="128"/>
      <c r="M104" s="128" t="s">
        <v>926</v>
      </c>
      <c r="N104" s="128"/>
      <c r="O104" s="128" t="s">
        <v>931</v>
      </c>
      <c r="P104" s="132" t="s">
        <v>927</v>
      </c>
      <c r="Q104" s="155"/>
      <c r="R104" s="128"/>
      <c r="S104" s="132"/>
      <c r="T104" s="132"/>
      <c r="U104" s="132"/>
      <c r="V104" s="270"/>
      <c r="W104" s="176"/>
      <c r="X104" s="356" t="s">
        <v>1719</v>
      </c>
      <c r="Y104" s="270"/>
      <c r="Z104" s="243"/>
    </row>
    <row r="105" spans="1:26" ht="73.5" customHeight="1" x14ac:dyDescent="0.15">
      <c r="A105" s="128" t="str">
        <f t="shared" si="2"/>
        <v>99.6.O</v>
      </c>
      <c r="B105" s="128">
        <v>99</v>
      </c>
      <c r="C105" s="128" t="s">
        <v>962</v>
      </c>
      <c r="D105" s="155" t="s">
        <v>965</v>
      </c>
      <c r="E105" s="338" t="s">
        <v>1516</v>
      </c>
      <c r="F105" s="128">
        <v>6</v>
      </c>
      <c r="G105" s="128" t="s">
        <v>1148</v>
      </c>
      <c r="H105" s="132" t="s">
        <v>917</v>
      </c>
      <c r="I105" s="270"/>
      <c r="J105" s="155" t="s">
        <v>1570</v>
      </c>
      <c r="K105" s="128" t="s">
        <v>932</v>
      </c>
      <c r="L105" s="128"/>
      <c r="M105" s="128"/>
      <c r="N105" s="128"/>
      <c r="O105" s="128" t="s">
        <v>1428</v>
      </c>
      <c r="P105" s="130" t="s">
        <v>927</v>
      </c>
      <c r="Q105" s="155" t="s">
        <v>1025</v>
      </c>
      <c r="R105" s="128" t="s">
        <v>1026</v>
      </c>
      <c r="S105" s="132" t="s">
        <v>1027</v>
      </c>
      <c r="T105" s="132" t="s">
        <v>978</v>
      </c>
      <c r="U105" s="132" t="s">
        <v>1324</v>
      </c>
      <c r="V105" s="266" t="s">
        <v>1328</v>
      </c>
      <c r="W105" s="177"/>
      <c r="X105" s="356" t="s">
        <v>1720</v>
      </c>
      <c r="Y105" s="270" t="s">
        <v>1721</v>
      </c>
      <c r="Z105" s="243"/>
    </row>
    <row r="106" spans="1:26" ht="72" customHeight="1" x14ac:dyDescent="0.15">
      <c r="A106" s="128" t="str">
        <f t="shared" si="2"/>
        <v>100.6.R</v>
      </c>
      <c r="B106" s="128">
        <v>100</v>
      </c>
      <c r="C106" s="128" t="s">
        <v>962</v>
      </c>
      <c r="D106" s="155" t="s">
        <v>969</v>
      </c>
      <c r="E106" s="338" t="s">
        <v>1517</v>
      </c>
      <c r="F106" s="128">
        <v>6</v>
      </c>
      <c r="G106" s="128" t="s">
        <v>1149</v>
      </c>
      <c r="H106" s="132" t="s">
        <v>917</v>
      </c>
      <c r="I106" s="270"/>
      <c r="J106" s="155" t="s">
        <v>1429</v>
      </c>
      <c r="K106" s="128" t="s">
        <v>929</v>
      </c>
      <c r="L106" s="128"/>
      <c r="M106" s="128"/>
      <c r="N106" s="128"/>
      <c r="O106" s="128" t="s">
        <v>928</v>
      </c>
      <c r="P106" s="132" t="s">
        <v>927</v>
      </c>
      <c r="Q106" s="155" t="s">
        <v>1032</v>
      </c>
      <c r="R106" s="128" t="s">
        <v>1033</v>
      </c>
      <c r="S106" s="132" t="s">
        <v>1034</v>
      </c>
      <c r="T106" s="132" t="s">
        <v>986</v>
      </c>
      <c r="U106" s="132" t="s">
        <v>1322</v>
      </c>
      <c r="V106" s="270" t="s">
        <v>1315</v>
      </c>
      <c r="W106" s="176"/>
      <c r="X106" s="356" t="s">
        <v>1722</v>
      </c>
      <c r="Y106" s="270"/>
      <c r="Z106" s="243"/>
    </row>
    <row r="107" spans="1:26" ht="90" customHeight="1" x14ac:dyDescent="0.15">
      <c r="A107" s="122" t="str">
        <f t="shared" si="2"/>
        <v>101.6.R</v>
      </c>
      <c r="B107" s="122">
        <v>101</v>
      </c>
      <c r="C107" s="122" t="s">
        <v>962</v>
      </c>
      <c r="D107" s="156" t="s">
        <v>969</v>
      </c>
      <c r="E107" s="333" t="s">
        <v>1517</v>
      </c>
      <c r="F107" s="122">
        <v>6</v>
      </c>
      <c r="G107" s="122" t="s">
        <v>1149</v>
      </c>
      <c r="H107" s="131" t="s">
        <v>917</v>
      </c>
      <c r="I107" s="235"/>
      <c r="J107" s="156" t="s">
        <v>1430</v>
      </c>
      <c r="K107" s="122" t="s">
        <v>1431</v>
      </c>
      <c r="L107" s="122"/>
      <c r="M107" s="122" t="s">
        <v>1432</v>
      </c>
      <c r="N107" s="122"/>
      <c r="O107" s="122" t="s">
        <v>1596</v>
      </c>
      <c r="P107" s="131" t="s">
        <v>927</v>
      </c>
      <c r="Q107" s="156" t="s">
        <v>1035</v>
      </c>
      <c r="R107" s="122" t="s">
        <v>1036</v>
      </c>
      <c r="S107" s="142" t="s">
        <v>977</v>
      </c>
      <c r="T107" s="131" t="s">
        <v>978</v>
      </c>
      <c r="U107" s="131" t="s">
        <v>1325</v>
      </c>
      <c r="V107" s="268" t="s">
        <v>1338</v>
      </c>
      <c r="W107" s="177" t="s">
        <v>1077</v>
      </c>
      <c r="X107" s="357" t="s">
        <v>1723</v>
      </c>
      <c r="Y107" s="235" t="s">
        <v>1724</v>
      </c>
      <c r="Z107" s="243"/>
    </row>
    <row r="108" spans="1:26" ht="66.75" customHeight="1" x14ac:dyDescent="0.15">
      <c r="A108" s="284" t="str">
        <f t="shared" si="2"/>
        <v>102.6.R</v>
      </c>
      <c r="B108" s="284">
        <v>102</v>
      </c>
      <c r="C108" s="284" t="s">
        <v>958</v>
      </c>
      <c r="D108" s="281" t="s">
        <v>969</v>
      </c>
      <c r="E108" s="336" t="s">
        <v>1517</v>
      </c>
      <c r="F108" s="284">
        <v>6</v>
      </c>
      <c r="G108" s="284" t="s">
        <v>958</v>
      </c>
      <c r="H108" s="282" t="s">
        <v>917</v>
      </c>
      <c r="I108" s="298"/>
      <c r="J108" s="281" t="s">
        <v>1262</v>
      </c>
      <c r="K108" s="280" t="s">
        <v>928</v>
      </c>
      <c r="L108" s="280"/>
      <c r="M108" s="280"/>
      <c r="N108" s="280"/>
      <c r="O108" s="280" t="s">
        <v>929</v>
      </c>
      <c r="P108" s="282" t="s">
        <v>927</v>
      </c>
      <c r="Q108" s="283" t="s">
        <v>1095</v>
      </c>
      <c r="R108" s="284" t="s">
        <v>1094</v>
      </c>
      <c r="S108" s="284" t="s">
        <v>1096</v>
      </c>
      <c r="T108" s="285" t="s">
        <v>986</v>
      </c>
      <c r="U108" s="285" t="s">
        <v>1315</v>
      </c>
      <c r="V108" s="286"/>
      <c r="W108" s="289"/>
      <c r="X108" s="359" t="s">
        <v>1725</v>
      </c>
      <c r="Y108" s="298"/>
      <c r="Z108" s="243"/>
    </row>
    <row r="109" spans="1:26" ht="91.5" customHeight="1" x14ac:dyDescent="0.15">
      <c r="A109" s="284" t="str">
        <f t="shared" si="2"/>
        <v>103.6.R</v>
      </c>
      <c r="B109" s="284">
        <v>103</v>
      </c>
      <c r="C109" s="284" t="s">
        <v>958</v>
      </c>
      <c r="D109" s="281" t="s">
        <v>969</v>
      </c>
      <c r="E109" s="336" t="s">
        <v>1517</v>
      </c>
      <c r="F109" s="284">
        <v>6</v>
      </c>
      <c r="G109" s="284" t="s">
        <v>958</v>
      </c>
      <c r="H109" s="282" t="s">
        <v>917</v>
      </c>
      <c r="I109" s="313"/>
      <c r="J109" s="300" t="s">
        <v>1433</v>
      </c>
      <c r="K109" s="301" t="s">
        <v>1434</v>
      </c>
      <c r="L109" s="301" t="s">
        <v>955</v>
      </c>
      <c r="M109" s="301" t="s">
        <v>1193</v>
      </c>
      <c r="N109" s="302" t="s">
        <v>1194</v>
      </c>
      <c r="O109" s="301" t="s">
        <v>956</v>
      </c>
      <c r="P109" s="282" t="s">
        <v>927</v>
      </c>
      <c r="Q109" s="283" t="s">
        <v>1104</v>
      </c>
      <c r="R109" s="284" t="s">
        <v>1103</v>
      </c>
      <c r="S109" s="284" t="s">
        <v>1105</v>
      </c>
      <c r="T109" s="285" t="s">
        <v>986</v>
      </c>
      <c r="U109" s="285" t="s">
        <v>1315</v>
      </c>
      <c r="V109" s="286"/>
      <c r="W109" s="289"/>
      <c r="X109" s="359" t="s">
        <v>1726</v>
      </c>
      <c r="Y109" s="298" t="s">
        <v>1727</v>
      </c>
      <c r="Z109" s="243"/>
    </row>
    <row r="110" spans="1:26" ht="60.75" customHeight="1" x14ac:dyDescent="0.15">
      <c r="A110" s="128" t="str">
        <f t="shared" si="2"/>
        <v>104.6.L</v>
      </c>
      <c r="B110" s="128">
        <v>104</v>
      </c>
      <c r="C110" s="128" t="s">
        <v>962</v>
      </c>
      <c r="D110" s="155" t="s">
        <v>968</v>
      </c>
      <c r="E110" s="338" t="s">
        <v>1515</v>
      </c>
      <c r="F110" s="128">
        <v>6</v>
      </c>
      <c r="G110" s="128" t="s">
        <v>1150</v>
      </c>
      <c r="H110" s="132" t="s">
        <v>916</v>
      </c>
      <c r="I110" s="270"/>
      <c r="J110" s="162" t="s">
        <v>1435</v>
      </c>
      <c r="K110" s="128" t="s">
        <v>925</v>
      </c>
      <c r="L110" s="128"/>
      <c r="M110" s="128" t="s">
        <v>926</v>
      </c>
      <c r="N110" s="128"/>
      <c r="O110" s="128" t="s">
        <v>931</v>
      </c>
      <c r="P110" s="132" t="s">
        <v>927</v>
      </c>
      <c r="Q110" s="155"/>
      <c r="R110" s="128"/>
      <c r="S110" s="128"/>
      <c r="T110" s="132"/>
      <c r="U110" s="132"/>
      <c r="V110" s="270"/>
      <c r="W110" s="176"/>
      <c r="X110" s="356" t="s">
        <v>1728</v>
      </c>
      <c r="Y110" s="270"/>
      <c r="Z110" s="243"/>
    </row>
    <row r="111" spans="1:26" ht="37.5" customHeight="1" x14ac:dyDescent="0.15">
      <c r="A111" s="128" t="str">
        <f t="shared" si="2"/>
        <v>105.6.L</v>
      </c>
      <c r="B111" s="128">
        <v>105</v>
      </c>
      <c r="C111" s="128" t="s">
        <v>962</v>
      </c>
      <c r="D111" s="155" t="s">
        <v>968</v>
      </c>
      <c r="E111" s="338" t="s">
        <v>1515</v>
      </c>
      <c r="F111" s="128">
        <v>6</v>
      </c>
      <c r="G111" s="128" t="s">
        <v>1150</v>
      </c>
      <c r="H111" s="132" t="s">
        <v>916</v>
      </c>
      <c r="I111" s="270"/>
      <c r="J111" s="162" t="s">
        <v>1217</v>
      </c>
      <c r="K111" s="128" t="s">
        <v>928</v>
      </c>
      <c r="L111" s="128"/>
      <c r="M111" s="128"/>
      <c r="N111" s="128"/>
      <c r="O111" s="128" t="s">
        <v>1436</v>
      </c>
      <c r="P111" s="132" t="s">
        <v>927</v>
      </c>
      <c r="Q111" s="155"/>
      <c r="R111" s="128"/>
      <c r="S111" s="128"/>
      <c r="T111" s="132"/>
      <c r="U111" s="132"/>
      <c r="V111" s="270"/>
      <c r="W111" s="176"/>
      <c r="X111" s="356" t="s">
        <v>1729</v>
      </c>
      <c r="Y111" s="270" t="s">
        <v>1730</v>
      </c>
      <c r="Z111" s="243"/>
    </row>
    <row r="112" spans="1:26" ht="40.5" customHeight="1" x14ac:dyDescent="0.15">
      <c r="A112" s="128" t="str">
        <f t="shared" si="2"/>
        <v>106.6.L</v>
      </c>
      <c r="B112" s="128">
        <v>106</v>
      </c>
      <c r="C112" s="128" t="s">
        <v>962</v>
      </c>
      <c r="D112" s="155" t="s">
        <v>968</v>
      </c>
      <c r="E112" s="338" t="s">
        <v>1515</v>
      </c>
      <c r="F112" s="128">
        <v>6</v>
      </c>
      <c r="G112" s="128" t="s">
        <v>1150</v>
      </c>
      <c r="H112" s="132" t="s">
        <v>916</v>
      </c>
      <c r="I112" s="270"/>
      <c r="J112" s="162" t="s">
        <v>1216</v>
      </c>
      <c r="K112" s="128" t="s">
        <v>928</v>
      </c>
      <c r="L112" s="128"/>
      <c r="M112" s="128"/>
      <c r="N112" s="128"/>
      <c r="O112" s="128" t="s">
        <v>1436</v>
      </c>
      <c r="P112" s="132" t="s">
        <v>927</v>
      </c>
      <c r="Q112" s="155"/>
      <c r="R112" s="128"/>
      <c r="S112" s="128"/>
      <c r="T112" s="132"/>
      <c r="U112" s="132"/>
      <c r="V112" s="270"/>
      <c r="W112" s="176"/>
      <c r="X112" s="356" t="s">
        <v>1731</v>
      </c>
      <c r="Y112" s="270" t="s">
        <v>1730</v>
      </c>
      <c r="Z112" s="243"/>
    </row>
    <row r="113" spans="1:26" ht="42.75" customHeight="1" x14ac:dyDescent="0.15">
      <c r="A113" s="128" t="str">
        <f t="shared" si="2"/>
        <v>107.6.L</v>
      </c>
      <c r="B113" s="128">
        <v>107</v>
      </c>
      <c r="C113" s="128" t="s">
        <v>962</v>
      </c>
      <c r="D113" s="155" t="s">
        <v>968</v>
      </c>
      <c r="E113" s="338" t="s">
        <v>1515</v>
      </c>
      <c r="F113" s="128">
        <v>6</v>
      </c>
      <c r="G113" s="128" t="s">
        <v>1150</v>
      </c>
      <c r="H113" s="132" t="s">
        <v>916</v>
      </c>
      <c r="I113" s="270"/>
      <c r="J113" s="162" t="s">
        <v>1215</v>
      </c>
      <c r="K113" s="128" t="s">
        <v>928</v>
      </c>
      <c r="L113" s="128"/>
      <c r="M113" s="128"/>
      <c r="N113" s="128"/>
      <c r="O113" s="128" t="s">
        <v>1436</v>
      </c>
      <c r="P113" s="132" t="s">
        <v>927</v>
      </c>
      <c r="Q113" s="155"/>
      <c r="R113" s="128"/>
      <c r="S113" s="128"/>
      <c r="T113" s="132"/>
      <c r="U113" s="132"/>
      <c r="V113" s="270"/>
      <c r="W113" s="176"/>
      <c r="X113" s="356" t="s">
        <v>1732</v>
      </c>
      <c r="Y113" s="270" t="s">
        <v>1730</v>
      </c>
      <c r="Z113" s="243"/>
    </row>
    <row r="114" spans="1:26" s="3" customFormat="1" ht="78" customHeight="1" x14ac:dyDescent="0.15">
      <c r="A114" s="128" t="str">
        <f t="shared" si="2"/>
        <v>108.6.O</v>
      </c>
      <c r="B114" s="128">
        <v>108</v>
      </c>
      <c r="C114" s="128" t="s">
        <v>962</v>
      </c>
      <c r="D114" s="161" t="s">
        <v>965</v>
      </c>
      <c r="E114" s="342" t="s">
        <v>1516</v>
      </c>
      <c r="F114" s="128">
        <v>6</v>
      </c>
      <c r="G114" s="128" t="s">
        <v>1151</v>
      </c>
      <c r="H114" s="132" t="s">
        <v>917</v>
      </c>
      <c r="I114" s="270"/>
      <c r="J114" s="162" t="s">
        <v>1547</v>
      </c>
      <c r="K114" s="128" t="s">
        <v>1269</v>
      </c>
      <c r="L114" s="128"/>
      <c r="M114" s="128" t="s">
        <v>1274</v>
      </c>
      <c r="N114" s="128"/>
      <c r="O114" s="128" t="s">
        <v>1613</v>
      </c>
      <c r="P114" s="129" t="s">
        <v>927</v>
      </c>
      <c r="Q114" s="155"/>
      <c r="R114" s="128"/>
      <c r="S114" s="128"/>
      <c r="T114" s="132"/>
      <c r="U114" s="132"/>
      <c r="V114" s="270"/>
      <c r="W114" s="176"/>
      <c r="X114" s="356" t="s">
        <v>1733</v>
      </c>
      <c r="Y114" s="270" t="s">
        <v>1730</v>
      </c>
      <c r="Z114" s="251"/>
    </row>
    <row r="115" spans="1:26" ht="48" customHeight="1" x14ac:dyDescent="0.15">
      <c r="A115" s="128" t="str">
        <f t="shared" si="2"/>
        <v>109.6.L</v>
      </c>
      <c r="B115" s="128">
        <v>109</v>
      </c>
      <c r="C115" s="128" t="s">
        <v>962</v>
      </c>
      <c r="D115" s="155" t="s">
        <v>968</v>
      </c>
      <c r="E115" s="338" t="s">
        <v>1515</v>
      </c>
      <c r="F115" s="128">
        <v>6</v>
      </c>
      <c r="G115" s="128" t="s">
        <v>1150</v>
      </c>
      <c r="H115" s="132" t="s">
        <v>916</v>
      </c>
      <c r="I115" s="270"/>
      <c r="J115" s="155" t="s">
        <v>1437</v>
      </c>
      <c r="K115" s="128" t="s">
        <v>925</v>
      </c>
      <c r="L115" s="128"/>
      <c r="M115" s="128" t="s">
        <v>926</v>
      </c>
      <c r="N115" s="128"/>
      <c r="O115" s="128" t="s">
        <v>931</v>
      </c>
      <c r="P115" s="132" t="s">
        <v>927</v>
      </c>
      <c r="Q115" s="155"/>
      <c r="R115" s="128"/>
      <c r="S115" s="128"/>
      <c r="T115" s="132"/>
      <c r="U115" s="132"/>
      <c r="V115" s="270"/>
      <c r="W115" s="176"/>
      <c r="X115" s="356" t="s">
        <v>1734</v>
      </c>
      <c r="Y115" s="270" t="s">
        <v>1735</v>
      </c>
      <c r="Z115" s="243"/>
    </row>
    <row r="116" spans="1:26" ht="49.5" customHeight="1" x14ac:dyDescent="0.15">
      <c r="A116" s="128" t="str">
        <f t="shared" si="2"/>
        <v>110.6.R</v>
      </c>
      <c r="B116" s="128">
        <v>110</v>
      </c>
      <c r="C116" s="128" t="s">
        <v>962</v>
      </c>
      <c r="D116" s="155" t="s">
        <v>969</v>
      </c>
      <c r="E116" s="338" t="s">
        <v>1517</v>
      </c>
      <c r="F116" s="128">
        <v>6</v>
      </c>
      <c r="G116" s="128" t="s">
        <v>1152</v>
      </c>
      <c r="H116" s="132" t="s">
        <v>917</v>
      </c>
      <c r="I116" s="270"/>
      <c r="J116" s="155" t="s">
        <v>1438</v>
      </c>
      <c r="K116" s="128" t="s">
        <v>945</v>
      </c>
      <c r="L116" s="127"/>
      <c r="M116" s="127" t="s">
        <v>940</v>
      </c>
      <c r="N116" s="127"/>
      <c r="O116" s="128" t="s">
        <v>1196</v>
      </c>
      <c r="P116" s="132" t="s">
        <v>927</v>
      </c>
      <c r="Q116" s="155"/>
      <c r="R116" s="128"/>
      <c r="S116" s="130"/>
      <c r="T116" s="132"/>
      <c r="U116" s="132"/>
      <c r="V116" s="270"/>
      <c r="W116" s="176" t="s">
        <v>1078</v>
      </c>
      <c r="X116" s="356" t="s">
        <v>1736</v>
      </c>
      <c r="Y116" s="270" t="s">
        <v>1735</v>
      </c>
      <c r="Z116" s="243"/>
    </row>
    <row r="117" spans="1:26" ht="48.75" customHeight="1" x14ac:dyDescent="0.15">
      <c r="A117" s="128" t="str">
        <f t="shared" ref="A117:A180" si="3">CONCATENATE(B117, ".", F117, ".", E117)</f>
        <v>111.6.R</v>
      </c>
      <c r="B117" s="128">
        <v>111</v>
      </c>
      <c r="C117" s="128" t="s">
        <v>962</v>
      </c>
      <c r="D117" s="155" t="s">
        <v>969</v>
      </c>
      <c r="E117" s="338" t="s">
        <v>1517</v>
      </c>
      <c r="F117" s="128">
        <v>6</v>
      </c>
      <c r="G117" s="128" t="s">
        <v>1152</v>
      </c>
      <c r="H117" s="132" t="s">
        <v>917</v>
      </c>
      <c r="I117" s="270"/>
      <c r="J117" s="155" t="s">
        <v>1439</v>
      </c>
      <c r="K117" s="128" t="s">
        <v>945</v>
      </c>
      <c r="L117" s="127"/>
      <c r="M117" s="127" t="s">
        <v>940</v>
      </c>
      <c r="N117" s="127"/>
      <c r="O117" s="128" t="s">
        <v>1196</v>
      </c>
      <c r="P117" s="132" t="s">
        <v>927</v>
      </c>
      <c r="Q117" s="155" t="s">
        <v>1030</v>
      </c>
      <c r="R117" s="128" t="s">
        <v>1031</v>
      </c>
      <c r="S117" s="130" t="s">
        <v>977</v>
      </c>
      <c r="T117" s="132" t="s">
        <v>978</v>
      </c>
      <c r="U117" s="132" t="s">
        <v>1325</v>
      </c>
      <c r="V117" s="266" t="s">
        <v>1338</v>
      </c>
      <c r="W117" s="176" t="s">
        <v>1078</v>
      </c>
      <c r="X117" s="356" t="s">
        <v>1737</v>
      </c>
      <c r="Y117" s="270" t="s">
        <v>1735</v>
      </c>
      <c r="Z117" s="243"/>
    </row>
    <row r="118" spans="1:26" ht="48.75" customHeight="1" x14ac:dyDescent="0.15">
      <c r="A118" s="128" t="str">
        <f t="shared" si="3"/>
        <v>112.6.R</v>
      </c>
      <c r="B118" s="128">
        <v>112</v>
      </c>
      <c r="C118" s="128" t="s">
        <v>962</v>
      </c>
      <c r="D118" s="155" t="s">
        <v>969</v>
      </c>
      <c r="E118" s="338" t="s">
        <v>1517</v>
      </c>
      <c r="F118" s="128">
        <v>6</v>
      </c>
      <c r="G118" s="128" t="s">
        <v>1152</v>
      </c>
      <c r="H118" s="132" t="s">
        <v>917</v>
      </c>
      <c r="I118" s="270"/>
      <c r="J118" s="155" t="s">
        <v>1440</v>
      </c>
      <c r="K118" s="128" t="s">
        <v>945</v>
      </c>
      <c r="L118" s="127"/>
      <c r="M118" s="127" t="s">
        <v>940</v>
      </c>
      <c r="N118" s="127"/>
      <c r="O118" s="128" t="s">
        <v>1196</v>
      </c>
      <c r="P118" s="132" t="s">
        <v>927</v>
      </c>
      <c r="Q118" s="155"/>
      <c r="R118" s="128"/>
      <c r="S118" s="128"/>
      <c r="T118" s="132"/>
      <c r="U118" s="132"/>
      <c r="V118" s="270"/>
      <c r="W118" s="176"/>
      <c r="X118" s="356" t="s">
        <v>1738</v>
      </c>
      <c r="Y118" s="270" t="s">
        <v>1735</v>
      </c>
      <c r="Z118" s="243"/>
    </row>
    <row r="119" spans="1:26" ht="51" customHeight="1" x14ac:dyDescent="0.15">
      <c r="A119" s="128" t="str">
        <f t="shared" si="3"/>
        <v>113.6.R</v>
      </c>
      <c r="B119" s="128">
        <v>113</v>
      </c>
      <c r="C119" s="128" t="s">
        <v>962</v>
      </c>
      <c r="D119" s="155" t="s">
        <v>969</v>
      </c>
      <c r="E119" s="338" t="s">
        <v>1517</v>
      </c>
      <c r="F119" s="128">
        <v>6</v>
      </c>
      <c r="G119" s="128" t="s">
        <v>1152</v>
      </c>
      <c r="H119" s="132" t="s">
        <v>917</v>
      </c>
      <c r="I119" s="270"/>
      <c r="J119" s="155" t="s">
        <v>1441</v>
      </c>
      <c r="K119" s="128" t="s">
        <v>945</v>
      </c>
      <c r="L119" s="127"/>
      <c r="M119" s="127" t="s">
        <v>940</v>
      </c>
      <c r="N119" s="127"/>
      <c r="O119" s="128" t="s">
        <v>1196</v>
      </c>
      <c r="P119" s="132" t="s">
        <v>927</v>
      </c>
      <c r="Q119" s="155"/>
      <c r="R119" s="128"/>
      <c r="S119" s="128"/>
      <c r="T119" s="132"/>
      <c r="U119" s="132"/>
      <c r="V119" s="270"/>
      <c r="W119" s="176"/>
      <c r="X119" s="356" t="s">
        <v>1739</v>
      </c>
      <c r="Y119" s="270" t="s">
        <v>1735</v>
      </c>
      <c r="Z119" s="243"/>
    </row>
    <row r="120" spans="1:26" ht="86.25" customHeight="1" x14ac:dyDescent="0.15">
      <c r="A120" s="128" t="str">
        <f t="shared" si="3"/>
        <v>114.6.O</v>
      </c>
      <c r="B120" s="128">
        <v>114</v>
      </c>
      <c r="C120" s="128" t="s">
        <v>962</v>
      </c>
      <c r="D120" s="155" t="s">
        <v>965</v>
      </c>
      <c r="E120" s="338" t="s">
        <v>1516</v>
      </c>
      <c r="F120" s="128">
        <v>6</v>
      </c>
      <c r="G120" s="128" t="s">
        <v>1148</v>
      </c>
      <c r="H120" s="132" t="s">
        <v>917</v>
      </c>
      <c r="I120" s="270"/>
      <c r="J120" s="155" t="s">
        <v>1571</v>
      </c>
      <c r="K120" s="128" t="s">
        <v>928</v>
      </c>
      <c r="L120" s="128"/>
      <c r="M120" s="128"/>
      <c r="N120" s="128"/>
      <c r="O120" s="128" t="s">
        <v>1446</v>
      </c>
      <c r="P120" s="132" t="s">
        <v>927</v>
      </c>
      <c r="Q120" s="155"/>
      <c r="R120" s="128"/>
      <c r="S120" s="128"/>
      <c r="T120" s="132"/>
      <c r="U120" s="132"/>
      <c r="V120" s="270"/>
      <c r="W120" s="176"/>
      <c r="X120" s="356" t="s">
        <v>1740</v>
      </c>
      <c r="Y120" s="270" t="s">
        <v>1741</v>
      </c>
      <c r="Z120" s="243"/>
    </row>
    <row r="121" spans="1:26" ht="54" customHeight="1" x14ac:dyDescent="0.15">
      <c r="A121" s="128" t="str">
        <f t="shared" si="3"/>
        <v>115.6.O</v>
      </c>
      <c r="B121" s="128">
        <v>115</v>
      </c>
      <c r="C121" s="128" t="s">
        <v>962</v>
      </c>
      <c r="D121" s="155" t="s">
        <v>965</v>
      </c>
      <c r="E121" s="338" t="s">
        <v>1516</v>
      </c>
      <c r="F121" s="128">
        <v>6</v>
      </c>
      <c r="G121" s="128" t="s">
        <v>961</v>
      </c>
      <c r="H121" s="132" t="s">
        <v>917</v>
      </c>
      <c r="I121" s="270"/>
      <c r="J121" s="155" t="s">
        <v>1447</v>
      </c>
      <c r="K121" s="128" t="s">
        <v>928</v>
      </c>
      <c r="L121" s="128"/>
      <c r="M121" s="128"/>
      <c r="N121" s="128"/>
      <c r="O121" s="128" t="s">
        <v>929</v>
      </c>
      <c r="P121" s="132" t="s">
        <v>927</v>
      </c>
      <c r="Q121" s="154"/>
      <c r="R121" s="127"/>
      <c r="S121" s="127"/>
      <c r="T121" s="130"/>
      <c r="U121" s="130"/>
      <c r="V121" s="266"/>
      <c r="W121" s="178"/>
      <c r="X121" s="356" t="s">
        <v>1742</v>
      </c>
      <c r="Y121" s="270"/>
      <c r="Z121" s="243"/>
    </row>
    <row r="122" spans="1:26" ht="59.25" customHeight="1" thickBot="1" x14ac:dyDescent="0.2">
      <c r="A122" s="128" t="str">
        <f t="shared" si="3"/>
        <v>116.6.L</v>
      </c>
      <c r="B122" s="128">
        <v>116</v>
      </c>
      <c r="C122" s="128" t="s">
        <v>962</v>
      </c>
      <c r="D122" s="155" t="s">
        <v>968</v>
      </c>
      <c r="E122" s="338" t="s">
        <v>1515</v>
      </c>
      <c r="F122" s="128">
        <v>6</v>
      </c>
      <c r="G122" s="128" t="s">
        <v>1153</v>
      </c>
      <c r="H122" s="132" t="s">
        <v>916</v>
      </c>
      <c r="I122" s="270"/>
      <c r="J122" s="155" t="s">
        <v>1589</v>
      </c>
      <c r="K122" s="128" t="s">
        <v>925</v>
      </c>
      <c r="L122" s="128"/>
      <c r="M122" s="128" t="s">
        <v>926</v>
      </c>
      <c r="N122" s="128"/>
      <c r="O122" s="128" t="s">
        <v>931</v>
      </c>
      <c r="P122" s="132" t="s">
        <v>927</v>
      </c>
      <c r="Q122" s="160"/>
      <c r="R122" s="135"/>
      <c r="S122" s="135"/>
      <c r="T122" s="148"/>
      <c r="U122" s="148"/>
      <c r="V122" s="242"/>
      <c r="W122" s="237"/>
      <c r="X122" s="356" t="s">
        <v>1743</v>
      </c>
      <c r="Y122" s="242"/>
      <c r="Z122" s="248"/>
    </row>
    <row r="123" spans="1:26" ht="40" customHeight="1" thickBot="1" x14ac:dyDescent="0.2">
      <c r="A123" s="367" t="s">
        <v>1247</v>
      </c>
      <c r="B123" s="367"/>
      <c r="C123" s="367"/>
      <c r="D123" s="367"/>
      <c r="E123" s="367"/>
      <c r="F123" s="367"/>
      <c r="G123" s="367"/>
      <c r="H123" s="367"/>
      <c r="I123" s="276"/>
      <c r="J123" s="225"/>
      <c r="K123" s="225"/>
      <c r="L123" s="225"/>
      <c r="M123" s="225"/>
      <c r="N123" s="225"/>
      <c r="O123" s="225"/>
      <c r="P123" s="225"/>
      <c r="Q123" s="227"/>
      <c r="R123" s="227"/>
      <c r="S123" s="227"/>
      <c r="T123" s="227"/>
      <c r="U123" s="227"/>
      <c r="V123" s="227"/>
      <c r="W123" s="277"/>
      <c r="X123" s="278"/>
      <c r="Y123" s="278"/>
      <c r="Z123" s="243"/>
    </row>
    <row r="124" spans="1:26" ht="42.75" customHeight="1" x14ac:dyDescent="0.15">
      <c r="A124" s="122" t="str">
        <f t="shared" si="3"/>
        <v>117.7,1.L</v>
      </c>
      <c r="B124" s="125">
        <v>117</v>
      </c>
      <c r="C124" s="125" t="s">
        <v>962</v>
      </c>
      <c r="D124" s="157" t="s">
        <v>968</v>
      </c>
      <c r="E124" s="337" t="s">
        <v>1515</v>
      </c>
      <c r="F124" s="125">
        <v>7.1</v>
      </c>
      <c r="G124" s="125" t="s">
        <v>1154</v>
      </c>
      <c r="H124" s="142" t="s">
        <v>916</v>
      </c>
      <c r="I124" s="268"/>
      <c r="J124" s="157" t="s">
        <v>1449</v>
      </c>
      <c r="K124" s="125" t="s">
        <v>925</v>
      </c>
      <c r="L124" s="141"/>
      <c r="M124" s="125" t="s">
        <v>926</v>
      </c>
      <c r="N124" s="141"/>
      <c r="O124" s="125" t="s">
        <v>931</v>
      </c>
      <c r="P124" s="142" t="s">
        <v>927</v>
      </c>
      <c r="Q124" s="157"/>
      <c r="R124" s="125"/>
      <c r="S124" s="125"/>
      <c r="T124" s="142"/>
      <c r="U124" s="142"/>
      <c r="V124" s="268"/>
      <c r="W124" s="179"/>
      <c r="X124" s="179" t="s">
        <v>1744</v>
      </c>
      <c r="Y124" s="321"/>
      <c r="Z124" s="243"/>
    </row>
    <row r="125" spans="1:26" ht="71.25" customHeight="1" x14ac:dyDescent="0.15">
      <c r="A125" s="122" t="str">
        <f t="shared" si="3"/>
        <v>118.7,1.O</v>
      </c>
      <c r="B125" s="122">
        <v>118</v>
      </c>
      <c r="C125" s="122" t="s">
        <v>962</v>
      </c>
      <c r="D125" s="156" t="s">
        <v>965</v>
      </c>
      <c r="E125" s="333" t="s">
        <v>1516</v>
      </c>
      <c r="F125" s="122">
        <v>7.1</v>
      </c>
      <c r="G125" s="122" t="s">
        <v>1155</v>
      </c>
      <c r="H125" s="131" t="s">
        <v>917</v>
      </c>
      <c r="I125" s="235"/>
      <c r="J125" s="156" t="s">
        <v>1450</v>
      </c>
      <c r="K125" s="122" t="s">
        <v>932</v>
      </c>
      <c r="L125" s="122"/>
      <c r="M125" s="122"/>
      <c r="N125" s="122"/>
      <c r="O125" s="122" t="s">
        <v>1451</v>
      </c>
      <c r="P125" s="142" t="s">
        <v>927</v>
      </c>
      <c r="Q125" s="156"/>
      <c r="R125" s="122"/>
      <c r="S125" s="122"/>
      <c r="T125" s="131"/>
      <c r="U125" s="131"/>
      <c r="V125" s="235"/>
      <c r="W125" s="177"/>
      <c r="X125" s="179" t="s">
        <v>1745</v>
      </c>
      <c r="Y125" s="235" t="s">
        <v>1746</v>
      </c>
      <c r="Z125" s="243"/>
    </row>
    <row r="126" spans="1:26" ht="50.25" customHeight="1" x14ac:dyDescent="0.15">
      <c r="A126" s="122" t="str">
        <f t="shared" si="3"/>
        <v>119.7,1.L</v>
      </c>
      <c r="B126" s="122">
        <v>119</v>
      </c>
      <c r="C126" s="122" t="s">
        <v>962</v>
      </c>
      <c r="D126" s="156" t="s">
        <v>968</v>
      </c>
      <c r="E126" s="333" t="s">
        <v>1515</v>
      </c>
      <c r="F126" s="122">
        <v>7.1</v>
      </c>
      <c r="G126" s="122" t="s">
        <v>1155</v>
      </c>
      <c r="H126" s="131" t="s">
        <v>916</v>
      </c>
      <c r="I126" s="235"/>
      <c r="J126" s="156" t="s">
        <v>946</v>
      </c>
      <c r="K126" s="122" t="s">
        <v>925</v>
      </c>
      <c r="L126" s="122"/>
      <c r="M126" s="125" t="s">
        <v>926</v>
      </c>
      <c r="N126" s="141"/>
      <c r="O126" s="125" t="s">
        <v>931</v>
      </c>
      <c r="P126" s="142" t="s">
        <v>927</v>
      </c>
      <c r="Q126" s="156"/>
      <c r="R126" s="122"/>
      <c r="S126" s="122"/>
      <c r="T126" s="131"/>
      <c r="U126" s="131"/>
      <c r="V126" s="235"/>
      <c r="W126" s="177"/>
      <c r="X126" s="177" t="s">
        <v>1747</v>
      </c>
      <c r="Y126" s="235" t="s">
        <v>1746</v>
      </c>
      <c r="Z126" s="243"/>
    </row>
    <row r="127" spans="1:26" ht="97.5" customHeight="1" x14ac:dyDescent="0.15">
      <c r="A127" s="128" t="str">
        <f t="shared" si="3"/>
        <v>120.7,1.O</v>
      </c>
      <c r="B127" s="128">
        <v>120</v>
      </c>
      <c r="C127" s="128" t="s">
        <v>962</v>
      </c>
      <c r="D127" s="155" t="s">
        <v>965</v>
      </c>
      <c r="E127" s="338" t="s">
        <v>1516</v>
      </c>
      <c r="F127" s="128">
        <v>7.1</v>
      </c>
      <c r="G127" s="128" t="s">
        <v>1155</v>
      </c>
      <c r="H127" s="132" t="s">
        <v>917</v>
      </c>
      <c r="I127" s="270"/>
      <c r="J127" s="155" t="s">
        <v>1452</v>
      </c>
      <c r="K127" s="128" t="s">
        <v>932</v>
      </c>
      <c r="L127" s="128"/>
      <c r="M127" s="128"/>
      <c r="N127" s="128"/>
      <c r="O127" s="279" t="s">
        <v>1453</v>
      </c>
      <c r="P127" s="132" t="s">
        <v>927</v>
      </c>
      <c r="Q127" s="155" t="s">
        <v>1037</v>
      </c>
      <c r="R127" s="127" t="s">
        <v>295</v>
      </c>
      <c r="S127" s="130" t="s">
        <v>1038</v>
      </c>
      <c r="T127" s="132" t="s">
        <v>978</v>
      </c>
      <c r="U127" s="132" t="s">
        <v>1325</v>
      </c>
      <c r="V127" s="266" t="s">
        <v>1328</v>
      </c>
      <c r="W127" s="176"/>
      <c r="X127" s="176" t="s">
        <v>1748</v>
      </c>
      <c r="Y127" s="270" t="s">
        <v>1746</v>
      </c>
      <c r="Z127" s="243"/>
    </row>
    <row r="128" spans="1:26" ht="51.75" customHeight="1" x14ac:dyDescent="0.15">
      <c r="A128" s="122" t="str">
        <f t="shared" si="3"/>
        <v>121.7,1.R</v>
      </c>
      <c r="B128" s="122">
        <v>121</v>
      </c>
      <c r="C128" s="122" t="s">
        <v>962</v>
      </c>
      <c r="D128" s="156" t="s">
        <v>969</v>
      </c>
      <c r="E128" s="333" t="s">
        <v>1517</v>
      </c>
      <c r="F128" s="122">
        <v>7.1</v>
      </c>
      <c r="G128" s="122" t="s">
        <v>1156</v>
      </c>
      <c r="H128" s="131" t="s">
        <v>917</v>
      </c>
      <c r="I128" s="235"/>
      <c r="J128" s="156" t="s">
        <v>1454</v>
      </c>
      <c r="K128" s="122" t="s">
        <v>1507</v>
      </c>
      <c r="L128" s="122" t="s">
        <v>1508</v>
      </c>
      <c r="M128" s="122"/>
      <c r="N128" s="122" t="s">
        <v>1258</v>
      </c>
      <c r="O128" s="122" t="s">
        <v>947</v>
      </c>
      <c r="P128" s="142" t="s">
        <v>927</v>
      </c>
      <c r="Q128" s="156"/>
      <c r="R128" s="122"/>
      <c r="S128" s="122"/>
      <c r="T128" s="131"/>
      <c r="U128" s="131"/>
      <c r="V128" s="235"/>
      <c r="W128" s="177" t="s">
        <v>1080</v>
      </c>
      <c r="X128" s="177" t="s">
        <v>1749</v>
      </c>
      <c r="Y128" s="235"/>
      <c r="Z128" s="243"/>
    </row>
    <row r="129" spans="1:26" ht="51" customHeight="1" x14ac:dyDescent="0.15">
      <c r="A129" s="128" t="str">
        <f t="shared" si="3"/>
        <v>122.7,1.R</v>
      </c>
      <c r="B129" s="128">
        <v>122</v>
      </c>
      <c r="C129" s="128" t="s">
        <v>962</v>
      </c>
      <c r="D129" s="155" t="s">
        <v>969</v>
      </c>
      <c r="E129" s="338" t="s">
        <v>1517</v>
      </c>
      <c r="F129" s="128">
        <v>7.1</v>
      </c>
      <c r="G129" s="128" t="s">
        <v>1156</v>
      </c>
      <c r="H129" s="132" t="s">
        <v>917</v>
      </c>
      <c r="I129" s="266"/>
      <c r="J129" s="154" t="s">
        <v>1224</v>
      </c>
      <c r="K129" s="127" t="s">
        <v>928</v>
      </c>
      <c r="L129" s="127"/>
      <c r="M129" s="127"/>
      <c r="N129" s="127"/>
      <c r="O129" s="127" t="s">
        <v>929</v>
      </c>
      <c r="P129" s="132" t="s">
        <v>927</v>
      </c>
      <c r="Q129" s="155"/>
      <c r="R129" s="128"/>
      <c r="S129" s="128"/>
      <c r="T129" s="132"/>
      <c r="U129" s="132"/>
      <c r="V129" s="270"/>
      <c r="W129" s="176"/>
      <c r="X129" s="176" t="s">
        <v>1750</v>
      </c>
      <c r="Y129" s="270"/>
      <c r="Z129" s="243"/>
    </row>
    <row r="130" spans="1:26" ht="92.25" customHeight="1" x14ac:dyDescent="0.15">
      <c r="A130" s="128" t="str">
        <f t="shared" si="3"/>
        <v>123.7,1.R</v>
      </c>
      <c r="B130" s="128">
        <v>123</v>
      </c>
      <c r="C130" s="128" t="s">
        <v>962</v>
      </c>
      <c r="D130" s="155" t="s">
        <v>969</v>
      </c>
      <c r="E130" s="338" t="s">
        <v>1517</v>
      </c>
      <c r="F130" s="128">
        <v>7.1</v>
      </c>
      <c r="G130" s="128" t="s">
        <v>1156</v>
      </c>
      <c r="H130" s="132" t="s">
        <v>917</v>
      </c>
      <c r="I130" s="270"/>
      <c r="J130" s="155" t="s">
        <v>1455</v>
      </c>
      <c r="K130" s="128" t="s">
        <v>928</v>
      </c>
      <c r="L130" s="128"/>
      <c r="M130" s="128"/>
      <c r="N130" s="128"/>
      <c r="O130" s="128" t="s">
        <v>1456</v>
      </c>
      <c r="P130" s="132" t="s">
        <v>927</v>
      </c>
      <c r="Q130" s="155"/>
      <c r="R130" s="128"/>
      <c r="S130" s="128"/>
      <c r="T130" s="132"/>
      <c r="U130" s="132"/>
      <c r="V130" s="270"/>
      <c r="W130" s="176" t="s">
        <v>1080</v>
      </c>
      <c r="X130" s="176" t="s">
        <v>1751</v>
      </c>
      <c r="Y130" s="270"/>
      <c r="Z130" s="243"/>
    </row>
    <row r="131" spans="1:26" ht="63" customHeight="1" x14ac:dyDescent="0.15">
      <c r="A131" s="128" t="str">
        <f t="shared" si="3"/>
        <v>124.7,1.R</v>
      </c>
      <c r="B131" s="128">
        <v>124</v>
      </c>
      <c r="C131" s="128" t="s">
        <v>962</v>
      </c>
      <c r="D131" s="155" t="s">
        <v>969</v>
      </c>
      <c r="E131" s="338" t="s">
        <v>1517</v>
      </c>
      <c r="F131" s="128">
        <v>7.1</v>
      </c>
      <c r="G131" s="128" t="s">
        <v>1156</v>
      </c>
      <c r="H131" s="132" t="s">
        <v>917</v>
      </c>
      <c r="I131" s="270"/>
      <c r="J131" s="155" t="s">
        <v>1457</v>
      </c>
      <c r="K131" s="128" t="s">
        <v>928</v>
      </c>
      <c r="L131" s="128"/>
      <c r="M131" s="128"/>
      <c r="N131" s="128"/>
      <c r="O131" s="128" t="s">
        <v>929</v>
      </c>
      <c r="P131" s="132" t="s">
        <v>927</v>
      </c>
      <c r="Q131" s="155"/>
      <c r="R131" s="128"/>
      <c r="S131" s="128"/>
      <c r="T131" s="132"/>
      <c r="U131" s="132"/>
      <c r="V131" s="270"/>
      <c r="W131" s="176" t="s">
        <v>1080</v>
      </c>
      <c r="X131" s="176" t="s">
        <v>1752</v>
      </c>
      <c r="Y131" s="270"/>
      <c r="Z131" s="243"/>
    </row>
    <row r="132" spans="1:26" ht="61.5" customHeight="1" x14ac:dyDescent="0.15">
      <c r="A132" s="128" t="str">
        <f t="shared" si="3"/>
        <v>125.7,1.R</v>
      </c>
      <c r="B132" s="128">
        <v>125</v>
      </c>
      <c r="C132" s="128" t="s">
        <v>962</v>
      </c>
      <c r="D132" s="155" t="s">
        <v>969</v>
      </c>
      <c r="E132" s="338" t="s">
        <v>1517</v>
      </c>
      <c r="F132" s="128">
        <v>7.1</v>
      </c>
      <c r="G132" s="128" t="s">
        <v>1156</v>
      </c>
      <c r="H132" s="132" t="s">
        <v>917</v>
      </c>
      <c r="I132" s="270"/>
      <c r="J132" s="155" t="s">
        <v>1458</v>
      </c>
      <c r="K132" s="128" t="s">
        <v>928</v>
      </c>
      <c r="L132" s="128"/>
      <c r="M132" s="128"/>
      <c r="N132" s="128"/>
      <c r="O132" s="128" t="s">
        <v>929</v>
      </c>
      <c r="P132" s="132" t="s">
        <v>927</v>
      </c>
      <c r="Q132" s="155"/>
      <c r="R132" s="128"/>
      <c r="S132" s="128"/>
      <c r="T132" s="132"/>
      <c r="U132" s="132"/>
      <c r="V132" s="270"/>
      <c r="W132" s="176"/>
      <c r="X132" s="176" t="s">
        <v>1753</v>
      </c>
      <c r="Y132" s="270"/>
      <c r="Z132" s="243"/>
    </row>
    <row r="133" spans="1:26" ht="63.75" customHeight="1" x14ac:dyDescent="0.15">
      <c r="A133" s="128" t="str">
        <f t="shared" si="3"/>
        <v>126.7,1.R</v>
      </c>
      <c r="B133" s="128">
        <v>126</v>
      </c>
      <c r="C133" s="128" t="s">
        <v>962</v>
      </c>
      <c r="D133" s="155" t="s">
        <v>969</v>
      </c>
      <c r="E133" s="338" t="s">
        <v>1517</v>
      </c>
      <c r="F133" s="128">
        <v>7.1</v>
      </c>
      <c r="G133" s="128" t="s">
        <v>1157</v>
      </c>
      <c r="H133" s="132" t="s">
        <v>917</v>
      </c>
      <c r="I133" s="270"/>
      <c r="J133" s="155" t="s">
        <v>1239</v>
      </c>
      <c r="K133" s="128" t="s">
        <v>1497</v>
      </c>
      <c r="L133" s="128" t="s">
        <v>1513</v>
      </c>
      <c r="M133" s="128"/>
      <c r="N133" s="128" t="s">
        <v>1259</v>
      </c>
      <c r="O133" s="128" t="s">
        <v>948</v>
      </c>
      <c r="P133" s="132" t="s">
        <v>927</v>
      </c>
      <c r="Q133" s="155"/>
      <c r="R133" s="128"/>
      <c r="S133" s="128"/>
      <c r="T133" s="132"/>
      <c r="U133" s="132"/>
      <c r="V133" s="270"/>
      <c r="W133" s="176"/>
      <c r="X133" s="176" t="s">
        <v>1754</v>
      </c>
      <c r="Y133" s="270"/>
      <c r="Z133" s="243"/>
    </row>
    <row r="134" spans="1:26" ht="60" customHeight="1" thickBot="1" x14ac:dyDescent="0.2">
      <c r="A134" s="128" t="str">
        <f t="shared" si="3"/>
        <v>127.7,1.R</v>
      </c>
      <c r="B134" s="128">
        <v>127</v>
      </c>
      <c r="C134" s="128" t="s">
        <v>962</v>
      </c>
      <c r="D134" s="155" t="s">
        <v>969</v>
      </c>
      <c r="E134" s="338" t="s">
        <v>1517</v>
      </c>
      <c r="F134" s="128">
        <v>7.1</v>
      </c>
      <c r="G134" s="128" t="s">
        <v>1157</v>
      </c>
      <c r="H134" s="132" t="s">
        <v>917</v>
      </c>
      <c r="I134" s="270"/>
      <c r="J134" s="155" t="s">
        <v>1573</v>
      </c>
      <c r="K134" s="128" t="s">
        <v>928</v>
      </c>
      <c r="L134" s="128"/>
      <c r="M134" s="128"/>
      <c r="N134" s="128"/>
      <c r="O134" s="128" t="s">
        <v>1460</v>
      </c>
      <c r="P134" s="132" t="s">
        <v>927</v>
      </c>
      <c r="Q134" s="155"/>
      <c r="R134" s="128"/>
      <c r="S134" s="128"/>
      <c r="T134" s="132"/>
      <c r="U134" s="132"/>
      <c r="V134" s="270"/>
      <c r="W134" s="176"/>
      <c r="X134" s="176" t="s">
        <v>1755</v>
      </c>
      <c r="Y134" s="242" t="s">
        <v>1756</v>
      </c>
      <c r="Z134" s="243"/>
    </row>
    <row r="135" spans="1:26" ht="40" customHeight="1" thickBot="1" x14ac:dyDescent="0.2">
      <c r="A135" s="367" t="s">
        <v>1248</v>
      </c>
      <c r="B135" s="367"/>
      <c r="C135" s="367"/>
      <c r="D135" s="367"/>
      <c r="E135" s="367"/>
      <c r="F135" s="367"/>
      <c r="G135" s="367"/>
      <c r="H135" s="367"/>
      <c r="I135" s="276"/>
      <c r="J135" s="225"/>
      <c r="K135" s="225"/>
      <c r="L135" s="225"/>
      <c r="M135" s="225"/>
      <c r="N135" s="225"/>
      <c r="O135" s="225"/>
      <c r="P135" s="225"/>
      <c r="Q135" s="227"/>
      <c r="R135" s="227"/>
      <c r="S135" s="227"/>
      <c r="T135" s="227"/>
      <c r="U135" s="227"/>
      <c r="V135" s="227"/>
      <c r="W135" s="277"/>
      <c r="X135" s="278"/>
      <c r="Y135" s="278"/>
      <c r="Z135" s="243"/>
    </row>
    <row r="136" spans="1:26" ht="111" customHeight="1" x14ac:dyDescent="0.15">
      <c r="A136" s="280" t="str">
        <f t="shared" si="3"/>
        <v>128.7.R</v>
      </c>
      <c r="B136" s="284">
        <v>128</v>
      </c>
      <c r="C136" s="284" t="s">
        <v>958</v>
      </c>
      <c r="D136" s="283" t="s">
        <v>969</v>
      </c>
      <c r="E136" s="336" t="s">
        <v>1517</v>
      </c>
      <c r="F136" s="284">
        <v>7</v>
      </c>
      <c r="G136" s="284" t="s">
        <v>958</v>
      </c>
      <c r="H136" s="282" t="s">
        <v>917</v>
      </c>
      <c r="I136" s="298">
        <v>1</v>
      </c>
      <c r="J136" s="281" t="s">
        <v>1461</v>
      </c>
      <c r="K136" s="280" t="s">
        <v>1462</v>
      </c>
      <c r="L136" s="280"/>
      <c r="M136" s="280"/>
      <c r="N136" s="280"/>
      <c r="O136" s="280" t="s">
        <v>1463</v>
      </c>
      <c r="P136" s="282" t="s">
        <v>927</v>
      </c>
      <c r="Q136" s="283" t="s">
        <v>1110</v>
      </c>
      <c r="R136" s="284" t="s">
        <v>1109</v>
      </c>
      <c r="S136" s="284" t="s">
        <v>1111</v>
      </c>
      <c r="T136" s="285" t="s">
        <v>978</v>
      </c>
      <c r="U136" s="285" t="s">
        <v>1315</v>
      </c>
      <c r="V136" s="286"/>
      <c r="W136" s="288"/>
      <c r="X136" s="287" t="s">
        <v>1757</v>
      </c>
      <c r="Y136" s="318"/>
      <c r="Z136" s="243"/>
    </row>
    <row r="137" spans="1:26" ht="65.25" customHeight="1" x14ac:dyDescent="0.15">
      <c r="A137" s="284" t="str">
        <f t="shared" si="3"/>
        <v>129.7.L</v>
      </c>
      <c r="B137" s="284">
        <v>129</v>
      </c>
      <c r="C137" s="284" t="s">
        <v>958</v>
      </c>
      <c r="D137" s="283" t="s">
        <v>968</v>
      </c>
      <c r="E137" s="336" t="s">
        <v>1515</v>
      </c>
      <c r="F137" s="284">
        <v>7</v>
      </c>
      <c r="G137" s="284" t="s">
        <v>958</v>
      </c>
      <c r="H137" s="282" t="s">
        <v>916</v>
      </c>
      <c r="I137" s="298">
        <v>1</v>
      </c>
      <c r="J137" s="281" t="s">
        <v>1581</v>
      </c>
      <c r="K137" s="280" t="s">
        <v>928</v>
      </c>
      <c r="L137" s="280"/>
      <c r="M137" s="280"/>
      <c r="N137" s="280"/>
      <c r="O137" s="280" t="s">
        <v>929</v>
      </c>
      <c r="P137" s="282" t="s">
        <v>927</v>
      </c>
      <c r="Q137" s="283" t="s">
        <v>1110</v>
      </c>
      <c r="R137" s="284" t="s">
        <v>1109</v>
      </c>
      <c r="S137" s="284" t="s">
        <v>1111</v>
      </c>
      <c r="T137" s="285" t="s">
        <v>986</v>
      </c>
      <c r="U137" s="285" t="s">
        <v>1315</v>
      </c>
      <c r="V137" s="286"/>
      <c r="W137" s="289"/>
      <c r="X137" s="289" t="s">
        <v>1758</v>
      </c>
      <c r="Y137" s="298" t="s">
        <v>1759</v>
      </c>
      <c r="Z137" s="243"/>
    </row>
    <row r="138" spans="1:26" ht="61.5" customHeight="1" x14ac:dyDescent="0.15">
      <c r="A138" s="284" t="str">
        <f t="shared" si="3"/>
        <v>130.7.L</v>
      </c>
      <c r="B138" s="284">
        <v>130</v>
      </c>
      <c r="C138" s="284" t="s">
        <v>958</v>
      </c>
      <c r="D138" s="283" t="s">
        <v>968</v>
      </c>
      <c r="E138" s="336" t="s">
        <v>1515</v>
      </c>
      <c r="F138" s="284">
        <v>7</v>
      </c>
      <c r="G138" s="284" t="s">
        <v>958</v>
      </c>
      <c r="H138" s="282" t="s">
        <v>916</v>
      </c>
      <c r="I138" s="286">
        <v>1</v>
      </c>
      <c r="J138" s="283" t="s">
        <v>1582</v>
      </c>
      <c r="K138" s="284" t="s">
        <v>928</v>
      </c>
      <c r="L138" s="284"/>
      <c r="M138" s="284"/>
      <c r="N138" s="284"/>
      <c r="O138" s="284" t="s">
        <v>929</v>
      </c>
      <c r="P138" s="282" t="s">
        <v>927</v>
      </c>
      <c r="Q138" s="283"/>
      <c r="R138" s="284"/>
      <c r="S138" s="285"/>
      <c r="T138" s="285"/>
      <c r="U138" s="285"/>
      <c r="V138" s="286"/>
      <c r="W138" s="288"/>
      <c r="X138" s="289" t="s">
        <v>1760</v>
      </c>
      <c r="Y138" s="298" t="s">
        <v>1759</v>
      </c>
      <c r="Z138" s="243"/>
    </row>
    <row r="139" spans="1:26" ht="75" customHeight="1" x14ac:dyDescent="0.15">
      <c r="A139" s="125" t="str">
        <f t="shared" si="3"/>
        <v>131.7,2.L</v>
      </c>
      <c r="B139" s="125">
        <v>131</v>
      </c>
      <c r="C139" s="125" t="s">
        <v>962</v>
      </c>
      <c r="D139" s="157" t="s">
        <v>968</v>
      </c>
      <c r="E139" s="337" t="s">
        <v>1515</v>
      </c>
      <c r="F139" s="125">
        <v>7.2</v>
      </c>
      <c r="G139" s="125" t="s">
        <v>1158</v>
      </c>
      <c r="H139" s="142" t="s">
        <v>916</v>
      </c>
      <c r="I139" s="268"/>
      <c r="J139" s="157" t="s">
        <v>1464</v>
      </c>
      <c r="K139" s="125" t="s">
        <v>925</v>
      </c>
      <c r="L139" s="125"/>
      <c r="M139" s="125" t="s">
        <v>926</v>
      </c>
      <c r="N139" s="125"/>
      <c r="O139" s="125" t="s">
        <v>931</v>
      </c>
      <c r="P139" s="142" t="s">
        <v>927</v>
      </c>
      <c r="Q139" s="157" t="s">
        <v>1039</v>
      </c>
      <c r="R139" s="125" t="s">
        <v>1040</v>
      </c>
      <c r="S139" s="142" t="s">
        <v>1041</v>
      </c>
      <c r="T139" s="131" t="s">
        <v>978</v>
      </c>
      <c r="U139" s="131" t="s">
        <v>1322</v>
      </c>
      <c r="V139" s="268" t="s">
        <v>1339</v>
      </c>
      <c r="W139" s="179"/>
      <c r="X139" s="179" t="s">
        <v>1761</v>
      </c>
      <c r="Y139" s="235" t="s">
        <v>1759</v>
      </c>
      <c r="Z139" s="243"/>
    </row>
    <row r="140" spans="1:26" ht="76.5" customHeight="1" x14ac:dyDescent="0.15">
      <c r="A140" s="127" t="str">
        <f t="shared" si="3"/>
        <v>132.7,2.L</v>
      </c>
      <c r="B140" s="127">
        <v>132</v>
      </c>
      <c r="C140" s="127" t="s">
        <v>962</v>
      </c>
      <c r="D140" s="155" t="s">
        <v>968</v>
      </c>
      <c r="E140" s="332" t="s">
        <v>1515</v>
      </c>
      <c r="F140" s="127">
        <v>7.2</v>
      </c>
      <c r="G140" s="127" t="s">
        <v>1158</v>
      </c>
      <c r="H140" s="130" t="s">
        <v>916</v>
      </c>
      <c r="I140" s="266"/>
      <c r="J140" s="154" t="s">
        <v>1465</v>
      </c>
      <c r="K140" s="127" t="s">
        <v>925</v>
      </c>
      <c r="L140" s="127"/>
      <c r="M140" s="127" t="s">
        <v>926</v>
      </c>
      <c r="N140" s="127"/>
      <c r="O140" s="127" t="s">
        <v>931</v>
      </c>
      <c r="P140" s="130" t="s">
        <v>927</v>
      </c>
      <c r="Q140" s="154" t="s">
        <v>1039</v>
      </c>
      <c r="R140" s="127" t="s">
        <v>1040</v>
      </c>
      <c r="S140" s="130" t="s">
        <v>1041</v>
      </c>
      <c r="T140" s="132" t="s">
        <v>978</v>
      </c>
      <c r="U140" s="132" t="s">
        <v>1322</v>
      </c>
      <c r="V140" s="266" t="s">
        <v>1339</v>
      </c>
      <c r="W140" s="178"/>
      <c r="X140" s="178" t="s">
        <v>1762</v>
      </c>
      <c r="Y140" s="270" t="s">
        <v>1759</v>
      </c>
      <c r="Z140" s="243"/>
    </row>
    <row r="141" spans="1:26" ht="76.5" customHeight="1" x14ac:dyDescent="0.15">
      <c r="A141" s="125" t="str">
        <f t="shared" si="3"/>
        <v>133.7,2.L</v>
      </c>
      <c r="B141" s="125">
        <v>133</v>
      </c>
      <c r="C141" s="125" t="s">
        <v>962</v>
      </c>
      <c r="D141" s="157" t="s">
        <v>968</v>
      </c>
      <c r="E141" s="337" t="s">
        <v>1515</v>
      </c>
      <c r="F141" s="125">
        <v>7.2</v>
      </c>
      <c r="G141" s="125" t="s">
        <v>1158</v>
      </c>
      <c r="H141" s="142" t="s">
        <v>916</v>
      </c>
      <c r="I141" s="268"/>
      <c r="J141" s="157" t="s">
        <v>1307</v>
      </c>
      <c r="K141" s="125" t="s">
        <v>925</v>
      </c>
      <c r="L141" s="125"/>
      <c r="M141" s="125" t="s">
        <v>926</v>
      </c>
      <c r="N141" s="125"/>
      <c r="O141" s="125" t="s">
        <v>931</v>
      </c>
      <c r="P141" s="142" t="s">
        <v>927</v>
      </c>
      <c r="Q141" s="157" t="s">
        <v>1039</v>
      </c>
      <c r="R141" s="125" t="s">
        <v>1040</v>
      </c>
      <c r="S141" s="142" t="s">
        <v>1041</v>
      </c>
      <c r="T141" s="131" t="s">
        <v>978</v>
      </c>
      <c r="U141" s="131" t="s">
        <v>1322</v>
      </c>
      <c r="V141" s="268" t="s">
        <v>1334</v>
      </c>
      <c r="W141" s="179"/>
      <c r="X141" s="179" t="s">
        <v>1763</v>
      </c>
      <c r="Y141" s="235" t="s">
        <v>1759</v>
      </c>
      <c r="Z141" s="243"/>
    </row>
    <row r="142" spans="1:26" ht="64.5" customHeight="1" x14ac:dyDescent="0.15">
      <c r="A142" s="127" t="str">
        <f t="shared" si="3"/>
        <v>134.7,2.L</v>
      </c>
      <c r="B142" s="127">
        <v>134</v>
      </c>
      <c r="C142" s="127" t="s">
        <v>962</v>
      </c>
      <c r="D142" s="155" t="s">
        <v>968</v>
      </c>
      <c r="E142" s="332" t="s">
        <v>1515</v>
      </c>
      <c r="F142" s="127">
        <v>7.2</v>
      </c>
      <c r="G142" s="127" t="s">
        <v>1158</v>
      </c>
      <c r="H142" s="130" t="s">
        <v>916</v>
      </c>
      <c r="I142" s="266"/>
      <c r="J142" s="154" t="s">
        <v>1466</v>
      </c>
      <c r="K142" s="127" t="s">
        <v>928</v>
      </c>
      <c r="L142" s="127"/>
      <c r="M142" s="127"/>
      <c r="N142" s="127"/>
      <c r="O142" s="127" t="s">
        <v>929</v>
      </c>
      <c r="P142" s="130" t="s">
        <v>927</v>
      </c>
      <c r="Q142" s="154" t="s">
        <v>1039</v>
      </c>
      <c r="R142" s="127" t="s">
        <v>1040</v>
      </c>
      <c r="S142" s="130" t="s">
        <v>1041</v>
      </c>
      <c r="T142" s="132" t="s">
        <v>978</v>
      </c>
      <c r="U142" s="132" t="s">
        <v>1322</v>
      </c>
      <c r="V142" s="266" t="s">
        <v>1339</v>
      </c>
      <c r="W142" s="178"/>
      <c r="X142" s="178" t="s">
        <v>1764</v>
      </c>
      <c r="Y142" s="270" t="s">
        <v>1765</v>
      </c>
      <c r="Z142" s="243"/>
    </row>
    <row r="143" spans="1:26" ht="66" customHeight="1" x14ac:dyDescent="0.15">
      <c r="A143" s="125" t="str">
        <f t="shared" si="3"/>
        <v>135.7,2.R</v>
      </c>
      <c r="B143" s="125">
        <v>135</v>
      </c>
      <c r="C143" s="125" t="s">
        <v>962</v>
      </c>
      <c r="D143" s="156" t="s">
        <v>969</v>
      </c>
      <c r="E143" s="337" t="s">
        <v>1517</v>
      </c>
      <c r="F143" s="125">
        <v>7.2</v>
      </c>
      <c r="G143" s="125" t="s">
        <v>1158</v>
      </c>
      <c r="H143" s="131" t="s">
        <v>917</v>
      </c>
      <c r="I143" s="235"/>
      <c r="J143" s="156" t="s">
        <v>1467</v>
      </c>
      <c r="K143" s="122" t="s">
        <v>949</v>
      </c>
      <c r="L143" s="122"/>
      <c r="M143" s="122" t="s">
        <v>940</v>
      </c>
      <c r="N143" s="122"/>
      <c r="O143" s="122" t="s">
        <v>950</v>
      </c>
      <c r="P143" s="142" t="s">
        <v>927</v>
      </c>
      <c r="Q143" s="154" t="s">
        <v>1045</v>
      </c>
      <c r="R143" s="127" t="s">
        <v>623</v>
      </c>
      <c r="S143" s="130" t="s">
        <v>1046</v>
      </c>
      <c r="T143" s="132" t="s">
        <v>978</v>
      </c>
      <c r="U143" s="132" t="s">
        <v>1326</v>
      </c>
      <c r="V143" s="270" t="s">
        <v>1328</v>
      </c>
      <c r="W143" s="177" t="s">
        <v>1079</v>
      </c>
      <c r="X143" s="178" t="s">
        <v>1766</v>
      </c>
      <c r="Y143" s="235" t="s">
        <v>1765</v>
      </c>
      <c r="Z143" s="243"/>
    </row>
    <row r="144" spans="1:26" ht="69.75" customHeight="1" x14ac:dyDescent="0.15">
      <c r="A144" s="128" t="str">
        <f t="shared" si="3"/>
        <v>136.7,2.R</v>
      </c>
      <c r="B144" s="128">
        <v>136</v>
      </c>
      <c r="C144" s="128" t="s">
        <v>962</v>
      </c>
      <c r="D144" s="155" t="s">
        <v>969</v>
      </c>
      <c r="E144" s="338" t="s">
        <v>1517</v>
      </c>
      <c r="F144" s="128">
        <v>7.2</v>
      </c>
      <c r="G144" s="128" t="s">
        <v>1160</v>
      </c>
      <c r="H144" s="132" t="s">
        <v>917</v>
      </c>
      <c r="I144" s="270"/>
      <c r="J144" s="155" t="s">
        <v>1218</v>
      </c>
      <c r="K144" s="128" t="s">
        <v>1497</v>
      </c>
      <c r="L144" s="128" t="s">
        <v>1509</v>
      </c>
      <c r="M144" s="128"/>
      <c r="N144" s="128" t="s">
        <v>1259</v>
      </c>
      <c r="O144" s="128" t="s">
        <v>948</v>
      </c>
      <c r="P144" s="130" t="s">
        <v>927</v>
      </c>
      <c r="Q144" s="154" t="s">
        <v>1047</v>
      </c>
      <c r="R144" s="127" t="s">
        <v>1048</v>
      </c>
      <c r="S144" s="130" t="s">
        <v>1049</v>
      </c>
      <c r="T144" s="132" t="s">
        <v>978</v>
      </c>
      <c r="U144" s="132" t="s">
        <v>1325</v>
      </c>
      <c r="V144" s="270" t="s">
        <v>1340</v>
      </c>
      <c r="W144" s="178"/>
      <c r="X144" s="178" t="s">
        <v>1767</v>
      </c>
      <c r="Y144" s="270" t="s">
        <v>1768</v>
      </c>
      <c r="Z144" s="243"/>
    </row>
    <row r="145" spans="1:30" ht="58.5" customHeight="1" x14ac:dyDescent="0.15">
      <c r="A145" s="127" t="str">
        <f t="shared" si="3"/>
        <v>137.7,2.L</v>
      </c>
      <c r="B145" s="127">
        <v>137</v>
      </c>
      <c r="C145" s="127" t="s">
        <v>962</v>
      </c>
      <c r="D145" s="155" t="s">
        <v>968</v>
      </c>
      <c r="E145" s="332" t="s">
        <v>1515</v>
      </c>
      <c r="F145" s="127">
        <v>7.2</v>
      </c>
      <c r="G145" s="127" t="s">
        <v>1158</v>
      </c>
      <c r="H145" s="130" t="s">
        <v>916</v>
      </c>
      <c r="I145" s="266"/>
      <c r="J145" s="154" t="s">
        <v>1468</v>
      </c>
      <c r="K145" s="127" t="s">
        <v>925</v>
      </c>
      <c r="L145" s="127"/>
      <c r="M145" s="127" t="s">
        <v>926</v>
      </c>
      <c r="N145" s="127"/>
      <c r="O145" s="127" t="s">
        <v>931</v>
      </c>
      <c r="P145" s="130" t="s">
        <v>927</v>
      </c>
      <c r="Q145" s="154"/>
      <c r="R145" s="127"/>
      <c r="S145" s="130"/>
      <c r="T145" s="132"/>
      <c r="U145" s="132"/>
      <c r="V145" s="266"/>
      <c r="W145" s="178"/>
      <c r="X145" s="178" t="s">
        <v>1769</v>
      </c>
      <c r="Y145" s="270" t="s">
        <v>1770</v>
      </c>
      <c r="Z145" s="243"/>
    </row>
    <row r="146" spans="1:30" ht="72" customHeight="1" x14ac:dyDescent="0.15">
      <c r="A146" s="127" t="str">
        <f t="shared" si="3"/>
        <v>138.7,2.R</v>
      </c>
      <c r="B146" s="127">
        <v>138</v>
      </c>
      <c r="C146" s="127" t="s">
        <v>962</v>
      </c>
      <c r="D146" s="155" t="s">
        <v>969</v>
      </c>
      <c r="E146" s="332" t="s">
        <v>1517</v>
      </c>
      <c r="F146" s="127">
        <v>7.2</v>
      </c>
      <c r="G146" s="127" t="s">
        <v>1159</v>
      </c>
      <c r="H146" s="132" t="s">
        <v>917</v>
      </c>
      <c r="I146" s="270"/>
      <c r="J146" s="155" t="s">
        <v>1597</v>
      </c>
      <c r="K146" s="128" t="s">
        <v>1498</v>
      </c>
      <c r="L146" s="128" t="s">
        <v>1510</v>
      </c>
      <c r="M146" s="128"/>
      <c r="N146" s="128" t="s">
        <v>1260</v>
      </c>
      <c r="O146" s="128" t="s">
        <v>948</v>
      </c>
      <c r="P146" s="130" t="s">
        <v>927</v>
      </c>
      <c r="Q146" s="154" t="s">
        <v>1045</v>
      </c>
      <c r="R146" s="127" t="s">
        <v>623</v>
      </c>
      <c r="S146" s="130" t="s">
        <v>1046</v>
      </c>
      <c r="T146" s="132" t="s">
        <v>978</v>
      </c>
      <c r="U146" s="132" t="s">
        <v>1325</v>
      </c>
      <c r="V146" s="270" t="s">
        <v>1328</v>
      </c>
      <c r="W146" s="176" t="s">
        <v>1079</v>
      </c>
      <c r="X146" s="178" t="s">
        <v>1771</v>
      </c>
      <c r="Y146" s="270" t="s">
        <v>1770</v>
      </c>
      <c r="Z146" s="243"/>
    </row>
    <row r="147" spans="1:30" ht="60.75" customHeight="1" x14ac:dyDescent="0.15">
      <c r="A147" s="127" t="str">
        <f t="shared" si="3"/>
        <v>139.7,2.L</v>
      </c>
      <c r="B147" s="127">
        <v>139</v>
      </c>
      <c r="C147" s="127" t="s">
        <v>962</v>
      </c>
      <c r="D147" s="155" t="s">
        <v>968</v>
      </c>
      <c r="E147" s="332" t="s">
        <v>1515</v>
      </c>
      <c r="F147" s="127">
        <v>7.2</v>
      </c>
      <c r="G147" s="127" t="s">
        <v>1158</v>
      </c>
      <c r="H147" s="130" t="s">
        <v>916</v>
      </c>
      <c r="I147" s="266"/>
      <c r="J147" s="154" t="s">
        <v>1469</v>
      </c>
      <c r="K147" s="127" t="s">
        <v>925</v>
      </c>
      <c r="L147" s="127"/>
      <c r="M147" s="127" t="s">
        <v>926</v>
      </c>
      <c r="N147" s="127"/>
      <c r="O147" s="127" t="s">
        <v>931</v>
      </c>
      <c r="P147" s="130" t="s">
        <v>927</v>
      </c>
      <c r="Q147" s="154"/>
      <c r="R147" s="127"/>
      <c r="S147" s="127"/>
      <c r="T147" s="130"/>
      <c r="U147" s="130"/>
      <c r="V147" s="266"/>
      <c r="W147" s="178"/>
      <c r="X147" s="178" t="s">
        <v>1772</v>
      </c>
      <c r="Y147" s="270" t="s">
        <v>1773</v>
      </c>
      <c r="Z147" s="243"/>
    </row>
    <row r="148" spans="1:30" ht="74.25" customHeight="1" x14ac:dyDescent="0.15">
      <c r="A148" s="127" t="str">
        <f t="shared" si="3"/>
        <v>140.7,2.R</v>
      </c>
      <c r="B148" s="127">
        <v>140</v>
      </c>
      <c r="C148" s="127" t="s">
        <v>962</v>
      </c>
      <c r="D148" s="155" t="s">
        <v>969</v>
      </c>
      <c r="E148" s="332" t="s">
        <v>1517</v>
      </c>
      <c r="F148" s="127">
        <v>7.2</v>
      </c>
      <c r="G148" s="127" t="s">
        <v>1159</v>
      </c>
      <c r="H148" s="132" t="s">
        <v>917</v>
      </c>
      <c r="I148" s="270"/>
      <c r="J148" s="155" t="s">
        <v>1288</v>
      </c>
      <c r="K148" s="128" t="s">
        <v>1498</v>
      </c>
      <c r="L148" s="128" t="s">
        <v>1510</v>
      </c>
      <c r="M148" s="128"/>
      <c r="N148" s="128" t="s">
        <v>1260</v>
      </c>
      <c r="O148" s="128" t="s">
        <v>948</v>
      </c>
      <c r="P148" s="130" t="s">
        <v>927</v>
      </c>
      <c r="Q148" s="154" t="s">
        <v>1045</v>
      </c>
      <c r="R148" s="127" t="s">
        <v>623</v>
      </c>
      <c r="S148" s="130" t="s">
        <v>1046</v>
      </c>
      <c r="T148" s="132" t="s">
        <v>978</v>
      </c>
      <c r="U148" s="132" t="s">
        <v>1325</v>
      </c>
      <c r="V148" s="270" t="s">
        <v>1328</v>
      </c>
      <c r="W148" s="176" t="s">
        <v>1079</v>
      </c>
      <c r="X148" s="178" t="s">
        <v>1774</v>
      </c>
      <c r="Y148" s="270" t="s">
        <v>1770</v>
      </c>
      <c r="Z148" s="243"/>
    </row>
    <row r="149" spans="1:30" ht="71.25" customHeight="1" x14ac:dyDescent="0.15">
      <c r="A149" s="136" t="str">
        <f t="shared" si="3"/>
        <v>141.7,2.O</v>
      </c>
      <c r="B149" s="136">
        <v>141</v>
      </c>
      <c r="C149" s="136" t="s">
        <v>962</v>
      </c>
      <c r="D149" s="155" t="s">
        <v>965</v>
      </c>
      <c r="E149" s="342" t="s">
        <v>1516</v>
      </c>
      <c r="F149" s="136">
        <v>7.2</v>
      </c>
      <c r="G149" s="136" t="s">
        <v>961</v>
      </c>
      <c r="H149" s="239" t="s">
        <v>917</v>
      </c>
      <c r="I149" s="314"/>
      <c r="J149" s="161" t="s">
        <v>1557</v>
      </c>
      <c r="K149" s="136" t="s">
        <v>932</v>
      </c>
      <c r="L149" s="136"/>
      <c r="M149" s="136"/>
      <c r="N149" s="136"/>
      <c r="O149" s="136" t="s">
        <v>1267</v>
      </c>
      <c r="P149" s="132" t="s">
        <v>927</v>
      </c>
      <c r="Q149" s="157" t="s">
        <v>1042</v>
      </c>
      <c r="R149" s="125" t="s">
        <v>1043</v>
      </c>
      <c r="S149" s="142" t="s">
        <v>1044</v>
      </c>
      <c r="T149" s="131" t="s">
        <v>978</v>
      </c>
      <c r="U149" s="145" t="s">
        <v>1321</v>
      </c>
      <c r="V149" s="235" t="s">
        <v>1335</v>
      </c>
      <c r="W149" s="176"/>
      <c r="X149" s="178" t="s">
        <v>1775</v>
      </c>
      <c r="Y149" s="270" t="s">
        <v>1776</v>
      </c>
      <c r="Z149" s="248"/>
    </row>
    <row r="150" spans="1:30" ht="56.25" customHeight="1" x14ac:dyDescent="0.15">
      <c r="A150" s="128" t="str">
        <f t="shared" si="3"/>
        <v>142.7,2.L</v>
      </c>
      <c r="B150" s="128">
        <v>142</v>
      </c>
      <c r="C150" s="128" t="s">
        <v>962</v>
      </c>
      <c r="D150" s="155" t="s">
        <v>968</v>
      </c>
      <c r="E150" s="342" t="s">
        <v>1515</v>
      </c>
      <c r="F150" s="136">
        <v>7.2</v>
      </c>
      <c r="G150" s="136" t="s">
        <v>1159</v>
      </c>
      <c r="H150" s="132" t="s">
        <v>916</v>
      </c>
      <c r="I150" s="270"/>
      <c r="J150" s="155" t="s">
        <v>1470</v>
      </c>
      <c r="K150" s="128" t="s">
        <v>925</v>
      </c>
      <c r="L150" s="128"/>
      <c r="M150" s="128" t="s">
        <v>926</v>
      </c>
      <c r="N150" s="128"/>
      <c r="O150" s="128" t="s">
        <v>931</v>
      </c>
      <c r="P150" s="132" t="s">
        <v>927</v>
      </c>
      <c r="Q150" s="155"/>
      <c r="R150" s="128"/>
      <c r="S150" s="128"/>
      <c r="T150" s="132"/>
      <c r="U150" s="132"/>
      <c r="V150" s="270"/>
      <c r="W150" s="176"/>
      <c r="X150" s="176" t="s">
        <v>1777</v>
      </c>
      <c r="Y150" s="270" t="s">
        <v>1759</v>
      </c>
      <c r="Z150" s="243"/>
    </row>
    <row r="151" spans="1:30" ht="73.5" customHeight="1" thickBot="1" x14ac:dyDescent="0.2">
      <c r="A151" s="135" t="str">
        <f t="shared" si="3"/>
        <v>143.7,2.O</v>
      </c>
      <c r="B151" s="135">
        <v>143</v>
      </c>
      <c r="C151" s="135" t="s">
        <v>962</v>
      </c>
      <c r="D151" s="160" t="s">
        <v>965</v>
      </c>
      <c r="E151" s="335" t="s">
        <v>1516</v>
      </c>
      <c r="F151" s="135">
        <v>7.2</v>
      </c>
      <c r="G151" s="135" t="s">
        <v>1159</v>
      </c>
      <c r="H151" s="148" t="s">
        <v>917</v>
      </c>
      <c r="I151" s="242"/>
      <c r="J151" s="160" t="s">
        <v>1574</v>
      </c>
      <c r="K151" s="135" t="s">
        <v>932</v>
      </c>
      <c r="L151" s="135"/>
      <c r="M151" s="135"/>
      <c r="N151" s="135"/>
      <c r="O151" s="135" t="s">
        <v>1471</v>
      </c>
      <c r="P151" s="148" t="s">
        <v>927</v>
      </c>
      <c r="Q151" s="160"/>
      <c r="R151" s="135"/>
      <c r="S151" s="135"/>
      <c r="T151" s="135"/>
      <c r="U151" s="148"/>
      <c r="V151" s="242"/>
      <c r="W151" s="237"/>
      <c r="X151" s="237" t="s">
        <v>1778</v>
      </c>
      <c r="Y151" s="242" t="s">
        <v>1759</v>
      </c>
      <c r="Z151" s="243"/>
      <c r="AA151" s="138"/>
      <c r="AB151" s="138"/>
      <c r="AC151" s="138"/>
      <c r="AD151" s="138"/>
    </row>
    <row r="152" spans="1:30" ht="40" customHeight="1" thickBot="1" x14ac:dyDescent="0.2">
      <c r="A152" s="367" t="s">
        <v>1249</v>
      </c>
      <c r="B152" s="367"/>
      <c r="C152" s="367"/>
      <c r="D152" s="367"/>
      <c r="E152" s="367"/>
      <c r="F152" s="367"/>
      <c r="G152" s="367"/>
      <c r="H152" s="367"/>
      <c r="I152" s="276"/>
      <c r="J152" s="225"/>
      <c r="K152" s="225"/>
      <c r="L152" s="225"/>
      <c r="M152" s="225"/>
      <c r="N152" s="225"/>
      <c r="O152" s="225"/>
      <c r="P152" s="225"/>
      <c r="Q152" s="227"/>
      <c r="R152" s="227"/>
      <c r="S152" s="227"/>
      <c r="T152" s="227"/>
      <c r="U152" s="227"/>
      <c r="V152" s="227"/>
      <c r="W152" s="277"/>
      <c r="X152" s="278"/>
      <c r="Y152" s="278"/>
      <c r="Z152" s="243"/>
    </row>
    <row r="153" spans="1:30" ht="59.25" customHeight="1" x14ac:dyDescent="0.15">
      <c r="A153" s="317" t="str">
        <f t="shared" si="3"/>
        <v>144.8.R</v>
      </c>
      <c r="B153" s="284">
        <v>144</v>
      </c>
      <c r="C153" s="284" t="s">
        <v>958</v>
      </c>
      <c r="D153" s="281" t="s">
        <v>969</v>
      </c>
      <c r="E153" s="336" t="s">
        <v>1517</v>
      </c>
      <c r="F153" s="284">
        <v>8</v>
      </c>
      <c r="G153" s="284" t="s">
        <v>958</v>
      </c>
      <c r="H153" s="282" t="s">
        <v>917</v>
      </c>
      <c r="I153" s="298">
        <v>1</v>
      </c>
      <c r="J153" s="281" t="s">
        <v>1472</v>
      </c>
      <c r="K153" s="280" t="s">
        <v>1237</v>
      </c>
      <c r="L153" s="280"/>
      <c r="M153" s="280" t="s">
        <v>1236</v>
      </c>
      <c r="N153" s="280"/>
      <c r="O153" s="280" t="s">
        <v>929</v>
      </c>
      <c r="P153" s="282" t="s">
        <v>927</v>
      </c>
      <c r="Q153" s="283" t="s">
        <v>1107</v>
      </c>
      <c r="R153" s="284" t="s">
        <v>1106</v>
      </c>
      <c r="S153" s="284" t="s">
        <v>1108</v>
      </c>
      <c r="T153" s="285" t="s">
        <v>986</v>
      </c>
      <c r="U153" s="285" t="s">
        <v>1315</v>
      </c>
      <c r="V153" s="286"/>
      <c r="W153" s="322"/>
      <c r="X153" s="288" t="s">
        <v>1779</v>
      </c>
      <c r="Y153" s="318"/>
      <c r="Z153" s="243"/>
    </row>
    <row r="154" spans="1:30" ht="78.75" customHeight="1" x14ac:dyDescent="0.15">
      <c r="A154" s="284" t="str">
        <f t="shared" si="3"/>
        <v>145.8.R</v>
      </c>
      <c r="B154" s="284">
        <v>145</v>
      </c>
      <c r="C154" s="284" t="s">
        <v>958</v>
      </c>
      <c r="D154" s="281" t="s">
        <v>969</v>
      </c>
      <c r="E154" s="336" t="s">
        <v>1517</v>
      </c>
      <c r="F154" s="284">
        <v>8</v>
      </c>
      <c r="G154" s="284" t="s">
        <v>958</v>
      </c>
      <c r="H154" s="282" t="s">
        <v>917</v>
      </c>
      <c r="I154" s="298">
        <v>1</v>
      </c>
      <c r="J154" s="281" t="s">
        <v>1473</v>
      </c>
      <c r="K154" s="280"/>
      <c r="L154" s="280"/>
      <c r="M154" s="280"/>
      <c r="N154" s="280"/>
      <c r="O154" s="280"/>
      <c r="P154" s="282" t="s">
        <v>927</v>
      </c>
      <c r="Q154" s="283"/>
      <c r="R154" s="284"/>
      <c r="S154" s="284"/>
      <c r="T154" s="285"/>
      <c r="U154" s="285"/>
      <c r="V154" s="286"/>
      <c r="W154" s="323"/>
      <c r="X154" s="288" t="s">
        <v>1780</v>
      </c>
      <c r="Y154" s="298" t="s">
        <v>1781</v>
      </c>
      <c r="Z154" s="243"/>
    </row>
    <row r="155" spans="1:30" ht="58.5" customHeight="1" x14ac:dyDescent="0.15">
      <c r="A155" s="122" t="str">
        <f t="shared" si="3"/>
        <v>146.8.L</v>
      </c>
      <c r="B155" s="122">
        <v>146</v>
      </c>
      <c r="C155" s="122" t="s">
        <v>962</v>
      </c>
      <c r="D155" s="157" t="s">
        <v>968</v>
      </c>
      <c r="E155" s="337" t="s">
        <v>1515</v>
      </c>
      <c r="F155" s="122">
        <v>8</v>
      </c>
      <c r="G155" s="122" t="s">
        <v>1161</v>
      </c>
      <c r="H155" s="131" t="s">
        <v>916</v>
      </c>
      <c r="I155" s="268"/>
      <c r="J155" s="157" t="s">
        <v>1474</v>
      </c>
      <c r="K155" s="122" t="s">
        <v>925</v>
      </c>
      <c r="L155" s="122"/>
      <c r="M155" s="122" t="s">
        <v>926</v>
      </c>
      <c r="N155" s="122"/>
      <c r="O155" s="122" t="s">
        <v>931</v>
      </c>
      <c r="P155" s="131" t="s">
        <v>927</v>
      </c>
      <c r="Q155" s="156" t="s">
        <v>1050</v>
      </c>
      <c r="R155" s="122" t="s">
        <v>1051</v>
      </c>
      <c r="S155" s="131" t="s">
        <v>1052</v>
      </c>
      <c r="T155" s="131" t="s">
        <v>978</v>
      </c>
      <c r="U155" s="131" t="s">
        <v>1322</v>
      </c>
      <c r="V155" s="268" t="s">
        <v>1334</v>
      </c>
      <c r="W155" s="324"/>
      <c r="X155" s="179" t="s">
        <v>1782</v>
      </c>
      <c r="Y155" s="235" t="s">
        <v>1781</v>
      </c>
      <c r="Z155" s="243"/>
    </row>
    <row r="156" spans="1:30" ht="87" customHeight="1" x14ac:dyDescent="0.15">
      <c r="A156" s="128" t="str">
        <f t="shared" si="3"/>
        <v>147.8.O</v>
      </c>
      <c r="B156" s="128">
        <v>147</v>
      </c>
      <c r="C156" s="128" t="s">
        <v>962</v>
      </c>
      <c r="D156" s="155" t="s">
        <v>965</v>
      </c>
      <c r="E156" s="338" t="s">
        <v>1516</v>
      </c>
      <c r="F156" s="128">
        <v>8</v>
      </c>
      <c r="G156" s="128" t="s">
        <v>1162</v>
      </c>
      <c r="H156" s="132" t="s">
        <v>917</v>
      </c>
      <c r="I156" s="270"/>
      <c r="J156" s="155" t="s">
        <v>1252</v>
      </c>
      <c r="K156" s="128" t="s">
        <v>932</v>
      </c>
      <c r="L156" s="128"/>
      <c r="M156" s="128"/>
      <c r="N156" s="128"/>
      <c r="O156" s="128" t="s">
        <v>1475</v>
      </c>
      <c r="P156" s="132" t="s">
        <v>927</v>
      </c>
      <c r="Q156" s="155" t="s">
        <v>1053</v>
      </c>
      <c r="R156" s="128" t="s">
        <v>1054</v>
      </c>
      <c r="S156" s="132" t="s">
        <v>1055</v>
      </c>
      <c r="T156" s="132" t="s">
        <v>978</v>
      </c>
      <c r="U156" s="239" t="s">
        <v>1321</v>
      </c>
      <c r="V156" s="270" t="s">
        <v>1335</v>
      </c>
      <c r="W156" s="325"/>
      <c r="X156" s="178" t="s">
        <v>1783</v>
      </c>
      <c r="Y156" s="270" t="s">
        <v>1784</v>
      </c>
      <c r="Z156" s="243"/>
    </row>
    <row r="157" spans="1:30" ht="61.5" customHeight="1" x14ac:dyDescent="0.15">
      <c r="A157" s="122" t="str">
        <f t="shared" si="3"/>
        <v>148.8.L</v>
      </c>
      <c r="B157" s="122">
        <v>148</v>
      </c>
      <c r="C157" s="122" t="s">
        <v>962</v>
      </c>
      <c r="D157" s="157" t="s">
        <v>968</v>
      </c>
      <c r="E157" s="337" t="s">
        <v>1515</v>
      </c>
      <c r="F157" s="122">
        <v>8</v>
      </c>
      <c r="G157" s="122" t="s">
        <v>1161</v>
      </c>
      <c r="H157" s="131" t="s">
        <v>916</v>
      </c>
      <c r="I157" s="268"/>
      <c r="J157" s="157" t="s">
        <v>1476</v>
      </c>
      <c r="K157" s="122" t="s">
        <v>925</v>
      </c>
      <c r="L157" s="122"/>
      <c r="M157" s="122" t="s">
        <v>926</v>
      </c>
      <c r="N157" s="122"/>
      <c r="O157" s="122" t="s">
        <v>931</v>
      </c>
      <c r="P157" s="131" t="s">
        <v>927</v>
      </c>
      <c r="Q157" s="156" t="s">
        <v>1056</v>
      </c>
      <c r="R157" s="122" t="s">
        <v>1057</v>
      </c>
      <c r="S157" s="131" t="s">
        <v>1058</v>
      </c>
      <c r="T157" s="131" t="s">
        <v>978</v>
      </c>
      <c r="U157" s="131" t="s">
        <v>1322</v>
      </c>
      <c r="V157" s="268" t="s">
        <v>1334</v>
      </c>
      <c r="W157" s="324"/>
      <c r="X157" s="179" t="s">
        <v>1785</v>
      </c>
      <c r="Y157" s="235" t="s">
        <v>1781</v>
      </c>
      <c r="Z157" s="243"/>
    </row>
    <row r="158" spans="1:30" s="137" customFormat="1" ht="85.5" customHeight="1" x14ac:dyDescent="0.15">
      <c r="A158" s="128" t="str">
        <f t="shared" si="3"/>
        <v>149.8.O</v>
      </c>
      <c r="B158" s="128">
        <v>149</v>
      </c>
      <c r="C158" s="128" t="s">
        <v>962</v>
      </c>
      <c r="D158" s="155" t="s">
        <v>965</v>
      </c>
      <c r="E158" s="338" t="s">
        <v>1516</v>
      </c>
      <c r="F158" s="128">
        <v>8</v>
      </c>
      <c r="G158" s="128" t="s">
        <v>1162</v>
      </c>
      <c r="H158" s="132" t="s">
        <v>917</v>
      </c>
      <c r="I158" s="270"/>
      <c r="J158" s="155" t="s">
        <v>1608</v>
      </c>
      <c r="K158" s="128" t="s">
        <v>932</v>
      </c>
      <c r="L158" s="128"/>
      <c r="M158" s="128"/>
      <c r="N158" s="128"/>
      <c r="O158" s="128" t="s">
        <v>1609</v>
      </c>
      <c r="P158" s="132" t="s">
        <v>927</v>
      </c>
      <c r="Q158" s="155"/>
      <c r="R158" s="128"/>
      <c r="S158" s="132"/>
      <c r="T158" s="132"/>
      <c r="U158" s="132"/>
      <c r="V158" s="270"/>
      <c r="W158" s="325"/>
      <c r="X158" s="178" t="s">
        <v>1786</v>
      </c>
      <c r="Y158" s="270" t="s">
        <v>1787</v>
      </c>
      <c r="Z158" s="252"/>
    </row>
    <row r="159" spans="1:30" ht="42.75" customHeight="1" x14ac:dyDescent="0.15">
      <c r="A159" s="122" t="str">
        <f t="shared" si="3"/>
        <v>150.8.L</v>
      </c>
      <c r="B159" s="122">
        <v>150</v>
      </c>
      <c r="C159" s="122" t="s">
        <v>962</v>
      </c>
      <c r="D159" s="157" t="s">
        <v>968</v>
      </c>
      <c r="E159" s="337" t="s">
        <v>1515</v>
      </c>
      <c r="F159" s="122">
        <v>8</v>
      </c>
      <c r="G159" s="122" t="s">
        <v>1161</v>
      </c>
      <c r="H159" s="131" t="s">
        <v>916</v>
      </c>
      <c r="I159" s="268"/>
      <c r="J159" s="157" t="s">
        <v>1477</v>
      </c>
      <c r="K159" s="122" t="s">
        <v>925</v>
      </c>
      <c r="L159" s="122"/>
      <c r="M159" s="122" t="s">
        <v>926</v>
      </c>
      <c r="N159" s="122"/>
      <c r="O159" s="122" t="s">
        <v>931</v>
      </c>
      <c r="P159" s="131" t="s">
        <v>927</v>
      </c>
      <c r="Q159" s="156" t="s">
        <v>1059</v>
      </c>
      <c r="R159" s="122" t="s">
        <v>1060</v>
      </c>
      <c r="S159" s="131" t="s">
        <v>1061</v>
      </c>
      <c r="T159" s="131" t="s">
        <v>978</v>
      </c>
      <c r="U159" s="131" t="s">
        <v>1322</v>
      </c>
      <c r="V159" s="268" t="s">
        <v>1334</v>
      </c>
      <c r="W159" s="324"/>
      <c r="X159" s="179" t="s">
        <v>1788</v>
      </c>
      <c r="Y159" s="235" t="s">
        <v>1781</v>
      </c>
      <c r="Z159" s="243"/>
    </row>
    <row r="160" spans="1:30" s="352" customFormat="1" ht="83.25" customHeight="1" x14ac:dyDescent="0.15">
      <c r="A160" s="122" t="str">
        <f t="shared" si="3"/>
        <v>151.8.O</v>
      </c>
      <c r="B160" s="122">
        <v>151</v>
      </c>
      <c r="C160" s="122" t="s">
        <v>962</v>
      </c>
      <c r="D160" s="156" t="s">
        <v>965</v>
      </c>
      <c r="E160" s="333" t="s">
        <v>1516</v>
      </c>
      <c r="F160" s="122">
        <v>8</v>
      </c>
      <c r="G160" s="122" t="s">
        <v>1162</v>
      </c>
      <c r="H160" s="131" t="s">
        <v>917</v>
      </c>
      <c r="I160" s="235"/>
      <c r="J160" s="156" t="s">
        <v>1252</v>
      </c>
      <c r="K160" s="122" t="s">
        <v>932</v>
      </c>
      <c r="L160" s="122"/>
      <c r="M160" s="122"/>
      <c r="N160" s="122"/>
      <c r="O160" s="122" t="s">
        <v>1475</v>
      </c>
      <c r="P160" s="131" t="s">
        <v>927</v>
      </c>
      <c r="Q160" s="156" t="s">
        <v>1062</v>
      </c>
      <c r="R160" s="122" t="s">
        <v>1063</v>
      </c>
      <c r="S160" s="131" t="s">
        <v>1064</v>
      </c>
      <c r="T160" s="131" t="s">
        <v>978</v>
      </c>
      <c r="U160" s="145" t="s">
        <v>1321</v>
      </c>
      <c r="V160" s="235" t="s">
        <v>1335</v>
      </c>
      <c r="W160" s="324"/>
      <c r="X160" s="179" t="s">
        <v>1789</v>
      </c>
      <c r="Y160" s="235" t="s">
        <v>1790</v>
      </c>
      <c r="Z160" s="351"/>
    </row>
    <row r="161" spans="1:29" ht="58.5" customHeight="1" x14ac:dyDescent="0.15">
      <c r="A161" s="128" t="str">
        <f t="shared" si="3"/>
        <v>152.8.L</v>
      </c>
      <c r="B161" s="128">
        <v>152</v>
      </c>
      <c r="C161" s="128" t="s">
        <v>962</v>
      </c>
      <c r="D161" s="155" t="s">
        <v>968</v>
      </c>
      <c r="E161" s="338" t="s">
        <v>1515</v>
      </c>
      <c r="F161" s="128">
        <v>8</v>
      </c>
      <c r="G161" s="128" t="s">
        <v>1161</v>
      </c>
      <c r="H161" s="132" t="s">
        <v>916</v>
      </c>
      <c r="I161" s="266"/>
      <c r="J161" s="154" t="s">
        <v>1478</v>
      </c>
      <c r="K161" s="128" t="s">
        <v>925</v>
      </c>
      <c r="L161" s="128"/>
      <c r="M161" s="128" t="s">
        <v>926</v>
      </c>
      <c r="N161" s="128"/>
      <c r="O161" s="128" t="s">
        <v>931</v>
      </c>
      <c r="P161" s="132" t="s">
        <v>927</v>
      </c>
      <c r="Q161" s="155"/>
      <c r="R161" s="128"/>
      <c r="S161" s="132"/>
      <c r="T161" s="132"/>
      <c r="U161" s="132"/>
      <c r="V161" s="270"/>
      <c r="W161" s="325"/>
      <c r="X161" s="178" t="s">
        <v>1791</v>
      </c>
      <c r="Y161" s="270" t="s">
        <v>1781</v>
      </c>
      <c r="Z161" s="243"/>
    </row>
    <row r="162" spans="1:29" ht="89.25" customHeight="1" x14ac:dyDescent="0.15">
      <c r="A162" s="128" t="str">
        <f t="shared" si="3"/>
        <v>153.8.O</v>
      </c>
      <c r="B162" s="128">
        <v>153</v>
      </c>
      <c r="C162" s="128" t="s">
        <v>962</v>
      </c>
      <c r="D162" s="155" t="s">
        <v>965</v>
      </c>
      <c r="E162" s="338" t="s">
        <v>1516</v>
      </c>
      <c r="F162" s="128">
        <v>8</v>
      </c>
      <c r="G162" s="128" t="s">
        <v>1162</v>
      </c>
      <c r="H162" s="132" t="s">
        <v>917</v>
      </c>
      <c r="I162" s="270"/>
      <c r="J162" s="155" t="s">
        <v>1252</v>
      </c>
      <c r="K162" s="128" t="s">
        <v>932</v>
      </c>
      <c r="L162" s="128"/>
      <c r="M162" s="128"/>
      <c r="N162" s="128"/>
      <c r="O162" s="128" t="s">
        <v>1475</v>
      </c>
      <c r="P162" s="132" t="s">
        <v>927</v>
      </c>
      <c r="Q162" s="155"/>
      <c r="R162" s="128"/>
      <c r="S162" s="132"/>
      <c r="T162" s="132"/>
      <c r="U162" s="132"/>
      <c r="V162" s="270"/>
      <c r="W162" s="325"/>
      <c r="X162" s="178" t="s">
        <v>1792</v>
      </c>
      <c r="Y162" s="270" t="s">
        <v>1784</v>
      </c>
      <c r="Z162" s="243"/>
    </row>
    <row r="163" spans="1:29" ht="48" customHeight="1" x14ac:dyDescent="0.15">
      <c r="A163" s="128" t="str">
        <f t="shared" si="3"/>
        <v>154.8.L</v>
      </c>
      <c r="B163" s="128">
        <v>154</v>
      </c>
      <c r="C163" s="128" t="s">
        <v>962</v>
      </c>
      <c r="D163" s="155" t="s">
        <v>968</v>
      </c>
      <c r="E163" s="338" t="s">
        <v>1515</v>
      </c>
      <c r="F163" s="128">
        <v>8</v>
      </c>
      <c r="G163" s="128" t="s">
        <v>1163</v>
      </c>
      <c r="H163" s="132" t="s">
        <v>916</v>
      </c>
      <c r="I163" s="270"/>
      <c r="J163" s="155" t="s">
        <v>1233</v>
      </c>
      <c r="K163" s="128" t="s">
        <v>925</v>
      </c>
      <c r="L163" s="128"/>
      <c r="M163" s="128" t="s">
        <v>926</v>
      </c>
      <c r="N163" s="128"/>
      <c r="O163" s="128" t="s">
        <v>931</v>
      </c>
      <c r="P163" s="132" t="s">
        <v>927</v>
      </c>
      <c r="Q163" s="155"/>
      <c r="R163" s="128"/>
      <c r="S163" s="128"/>
      <c r="T163" s="132"/>
      <c r="U163" s="132"/>
      <c r="V163" s="270"/>
      <c r="W163" s="325"/>
      <c r="X163" s="178" t="s">
        <v>1793</v>
      </c>
      <c r="Y163" s="270" t="s">
        <v>1781</v>
      </c>
      <c r="Z163" s="243"/>
    </row>
    <row r="164" spans="1:29" ht="48" customHeight="1" x14ac:dyDescent="0.15">
      <c r="A164" s="128" t="str">
        <f t="shared" si="3"/>
        <v>155.8.L</v>
      </c>
      <c r="B164" s="128">
        <v>155</v>
      </c>
      <c r="C164" s="128" t="s">
        <v>962</v>
      </c>
      <c r="D164" s="155" t="s">
        <v>968</v>
      </c>
      <c r="E164" s="338" t="s">
        <v>1515</v>
      </c>
      <c r="F164" s="128">
        <v>8</v>
      </c>
      <c r="G164" s="128" t="s">
        <v>1163</v>
      </c>
      <c r="H164" s="132" t="s">
        <v>916</v>
      </c>
      <c r="I164" s="270"/>
      <c r="J164" s="155" t="s">
        <v>1234</v>
      </c>
      <c r="K164" s="128" t="s">
        <v>925</v>
      </c>
      <c r="L164" s="128"/>
      <c r="M164" s="128" t="s">
        <v>926</v>
      </c>
      <c r="N164" s="128"/>
      <c r="O164" s="128" t="s">
        <v>931</v>
      </c>
      <c r="P164" s="132" t="s">
        <v>927</v>
      </c>
      <c r="Q164" s="155"/>
      <c r="R164" s="128"/>
      <c r="S164" s="128"/>
      <c r="T164" s="132"/>
      <c r="U164" s="132"/>
      <c r="V164" s="270"/>
      <c r="W164" s="325"/>
      <c r="X164" s="178" t="s">
        <v>1794</v>
      </c>
      <c r="Y164" s="270" t="s">
        <v>1781</v>
      </c>
      <c r="Z164" s="243"/>
    </row>
    <row r="165" spans="1:29" ht="51" customHeight="1" x14ac:dyDescent="0.15">
      <c r="A165" s="128" t="str">
        <f t="shared" si="3"/>
        <v>156.8.O</v>
      </c>
      <c r="B165" s="128">
        <v>156</v>
      </c>
      <c r="C165" s="128" t="s">
        <v>962</v>
      </c>
      <c r="D165" s="155" t="s">
        <v>965</v>
      </c>
      <c r="E165" s="338" t="s">
        <v>1516</v>
      </c>
      <c r="F165" s="128">
        <v>8</v>
      </c>
      <c r="G165" s="128" t="s">
        <v>1164</v>
      </c>
      <c r="H165" s="132" t="s">
        <v>917</v>
      </c>
      <c r="I165" s="270"/>
      <c r="J165" s="155" t="s">
        <v>1254</v>
      </c>
      <c r="K165" s="128" t="s">
        <v>932</v>
      </c>
      <c r="L165" s="128"/>
      <c r="M165" s="128"/>
      <c r="N165" s="128"/>
      <c r="O165" s="128" t="s">
        <v>1479</v>
      </c>
      <c r="P165" s="132" t="s">
        <v>927</v>
      </c>
      <c r="Q165" s="155"/>
      <c r="R165" s="128"/>
      <c r="S165" s="128"/>
      <c r="T165" s="132"/>
      <c r="U165" s="132"/>
      <c r="V165" s="270"/>
      <c r="W165" s="325"/>
      <c r="X165" s="178" t="s">
        <v>1795</v>
      </c>
      <c r="Y165" s="270" t="s">
        <v>1796</v>
      </c>
      <c r="Z165" s="243"/>
    </row>
    <row r="166" spans="1:29" ht="46.5" customHeight="1" x14ac:dyDescent="0.15">
      <c r="A166" s="128" t="str">
        <f t="shared" si="3"/>
        <v>157.8.L</v>
      </c>
      <c r="B166" s="128">
        <v>157</v>
      </c>
      <c r="C166" s="128" t="s">
        <v>962</v>
      </c>
      <c r="D166" s="155" t="s">
        <v>968</v>
      </c>
      <c r="E166" s="338" t="s">
        <v>1515</v>
      </c>
      <c r="F166" s="128">
        <v>8</v>
      </c>
      <c r="G166" s="128" t="s">
        <v>1165</v>
      </c>
      <c r="H166" s="132" t="s">
        <v>916</v>
      </c>
      <c r="I166" s="270"/>
      <c r="J166" s="155" t="s">
        <v>951</v>
      </c>
      <c r="K166" s="128" t="s">
        <v>925</v>
      </c>
      <c r="L166" s="128"/>
      <c r="M166" s="128" t="s">
        <v>926</v>
      </c>
      <c r="N166" s="128"/>
      <c r="O166" s="128" t="s">
        <v>931</v>
      </c>
      <c r="P166" s="132" t="s">
        <v>927</v>
      </c>
      <c r="Q166" s="155"/>
      <c r="R166" s="128"/>
      <c r="S166" s="128"/>
      <c r="T166" s="132"/>
      <c r="U166" s="132"/>
      <c r="V166" s="270"/>
      <c r="W166" s="325"/>
      <c r="X166" s="356" t="s">
        <v>1797</v>
      </c>
      <c r="Y166" s="270" t="s">
        <v>1781</v>
      </c>
      <c r="Z166" s="243"/>
    </row>
    <row r="167" spans="1:29" ht="42" customHeight="1" x14ac:dyDescent="0.15">
      <c r="A167" s="128" t="str">
        <f t="shared" si="3"/>
        <v>158.8.L</v>
      </c>
      <c r="B167" s="128">
        <v>158</v>
      </c>
      <c r="C167" s="128" t="s">
        <v>962</v>
      </c>
      <c r="D167" s="155" t="s">
        <v>968</v>
      </c>
      <c r="E167" s="338" t="s">
        <v>1515</v>
      </c>
      <c r="F167" s="128">
        <v>8</v>
      </c>
      <c r="G167" s="128" t="s">
        <v>1165</v>
      </c>
      <c r="H167" s="132" t="s">
        <v>916</v>
      </c>
      <c r="I167" s="270"/>
      <c r="J167" s="155" t="s">
        <v>1480</v>
      </c>
      <c r="K167" s="128" t="s">
        <v>925</v>
      </c>
      <c r="L167" s="128"/>
      <c r="M167" s="128" t="s">
        <v>926</v>
      </c>
      <c r="N167" s="128"/>
      <c r="O167" s="128" t="s">
        <v>1481</v>
      </c>
      <c r="P167" s="132" t="s">
        <v>927</v>
      </c>
      <c r="Q167" s="155"/>
      <c r="R167" s="128"/>
      <c r="S167" s="128"/>
      <c r="T167" s="132"/>
      <c r="U167" s="132"/>
      <c r="V167" s="270"/>
      <c r="W167" s="325"/>
      <c r="X167" s="356" t="s">
        <v>1798</v>
      </c>
      <c r="Y167" s="270" t="s">
        <v>1781</v>
      </c>
      <c r="Z167" s="243"/>
    </row>
    <row r="168" spans="1:29" ht="76.5" customHeight="1" x14ac:dyDescent="0.15">
      <c r="A168" s="128" t="str">
        <f t="shared" si="3"/>
        <v>159.8.O</v>
      </c>
      <c r="B168" s="128">
        <v>159</v>
      </c>
      <c r="C168" s="128" t="s">
        <v>962</v>
      </c>
      <c r="D168" s="155" t="s">
        <v>965</v>
      </c>
      <c r="E168" s="338" t="s">
        <v>1516</v>
      </c>
      <c r="F168" s="128">
        <v>8</v>
      </c>
      <c r="G168" s="128" t="s">
        <v>1166</v>
      </c>
      <c r="H168" s="132" t="s">
        <v>917</v>
      </c>
      <c r="I168" s="270"/>
      <c r="J168" s="155" t="s">
        <v>1610</v>
      </c>
      <c r="K168" s="128" t="s">
        <v>1499</v>
      </c>
      <c r="L168" s="128" t="s">
        <v>1511</v>
      </c>
      <c r="M168" s="128"/>
      <c r="N168" s="128" t="s">
        <v>1261</v>
      </c>
      <c r="O168" s="128" t="s">
        <v>1482</v>
      </c>
      <c r="P168" s="132" t="s">
        <v>927</v>
      </c>
      <c r="Q168" s="155" t="s">
        <v>1065</v>
      </c>
      <c r="R168" s="128" t="s">
        <v>624</v>
      </c>
      <c r="S168" s="132" t="s">
        <v>1066</v>
      </c>
      <c r="T168" s="132" t="s">
        <v>978</v>
      </c>
      <c r="U168" s="132" t="s">
        <v>1325</v>
      </c>
      <c r="V168" s="270" t="s">
        <v>1341</v>
      </c>
      <c r="W168" s="325"/>
      <c r="X168" s="356" t="s">
        <v>1799</v>
      </c>
      <c r="Y168" s="270" t="s">
        <v>1781</v>
      </c>
      <c r="Z168" s="243"/>
      <c r="AA168" s="138"/>
      <c r="AB168" s="138"/>
      <c r="AC168" s="138"/>
    </row>
    <row r="169" spans="1:29" ht="101.25" customHeight="1" x14ac:dyDescent="0.15">
      <c r="A169" s="128" t="str">
        <f t="shared" si="3"/>
        <v>160.8.R</v>
      </c>
      <c r="B169" s="128">
        <v>160</v>
      </c>
      <c r="C169" s="128" t="s">
        <v>962</v>
      </c>
      <c r="D169" s="155" t="s">
        <v>969</v>
      </c>
      <c r="E169" s="338" t="s">
        <v>1517</v>
      </c>
      <c r="F169" s="128">
        <v>8</v>
      </c>
      <c r="G169" s="128" t="s">
        <v>1166</v>
      </c>
      <c r="H169" s="132" t="s">
        <v>917</v>
      </c>
      <c r="I169" s="270"/>
      <c r="J169" s="155" t="s">
        <v>1219</v>
      </c>
      <c r="K169" s="128" t="s">
        <v>942</v>
      </c>
      <c r="L169" s="128" t="s">
        <v>943</v>
      </c>
      <c r="M169" s="128"/>
      <c r="N169" s="128" t="s">
        <v>944</v>
      </c>
      <c r="O169" s="128" t="s">
        <v>1483</v>
      </c>
      <c r="P169" s="130" t="s">
        <v>927</v>
      </c>
      <c r="Q169" s="155" t="s">
        <v>1065</v>
      </c>
      <c r="R169" s="128" t="s">
        <v>624</v>
      </c>
      <c r="S169" s="132" t="s">
        <v>1066</v>
      </c>
      <c r="T169" s="132" t="s">
        <v>978</v>
      </c>
      <c r="U169" s="132" t="s">
        <v>1325</v>
      </c>
      <c r="V169" s="270" t="s">
        <v>1341</v>
      </c>
      <c r="W169" s="325"/>
      <c r="X169" s="356" t="s">
        <v>1800</v>
      </c>
      <c r="Y169" s="270" t="s">
        <v>1801</v>
      </c>
      <c r="Z169" s="243"/>
    </row>
    <row r="170" spans="1:29" ht="102.75" customHeight="1" x14ac:dyDescent="0.15">
      <c r="A170" s="128" t="str">
        <f t="shared" si="3"/>
        <v>161.8.R</v>
      </c>
      <c r="B170" s="128">
        <v>161</v>
      </c>
      <c r="C170" s="128" t="s">
        <v>962</v>
      </c>
      <c r="D170" s="155" t="s">
        <v>969</v>
      </c>
      <c r="E170" s="338" t="s">
        <v>1517</v>
      </c>
      <c r="F170" s="128">
        <v>8</v>
      </c>
      <c r="G170" s="128" t="s">
        <v>1166</v>
      </c>
      <c r="H170" s="132" t="s">
        <v>917</v>
      </c>
      <c r="I170" s="270"/>
      <c r="J170" s="155" t="s">
        <v>1484</v>
      </c>
      <c r="K170" s="128" t="s">
        <v>942</v>
      </c>
      <c r="L170" s="128" t="s">
        <v>943</v>
      </c>
      <c r="M170" s="128"/>
      <c r="N170" s="128" t="s">
        <v>944</v>
      </c>
      <c r="O170" s="128" t="s">
        <v>1483</v>
      </c>
      <c r="P170" s="130" t="s">
        <v>927</v>
      </c>
      <c r="Q170" s="155" t="s">
        <v>1065</v>
      </c>
      <c r="R170" s="128" t="s">
        <v>624</v>
      </c>
      <c r="S170" s="132" t="s">
        <v>1066</v>
      </c>
      <c r="T170" s="132" t="s">
        <v>978</v>
      </c>
      <c r="U170" s="132" t="s">
        <v>1325</v>
      </c>
      <c r="V170" s="270" t="s">
        <v>1341</v>
      </c>
      <c r="W170" s="325"/>
      <c r="X170" s="356" t="s">
        <v>1802</v>
      </c>
      <c r="Y170" s="270" t="s">
        <v>1801</v>
      </c>
      <c r="Z170" s="243"/>
      <c r="AA170" s="138"/>
      <c r="AB170" s="138"/>
    </row>
    <row r="171" spans="1:29" ht="96" customHeight="1" x14ac:dyDescent="0.15">
      <c r="A171" s="128" t="str">
        <f t="shared" si="3"/>
        <v>162.8.R</v>
      </c>
      <c r="B171" s="128">
        <v>162</v>
      </c>
      <c r="C171" s="128" t="s">
        <v>962</v>
      </c>
      <c r="D171" s="155" t="s">
        <v>969</v>
      </c>
      <c r="E171" s="338" t="s">
        <v>1517</v>
      </c>
      <c r="F171" s="128">
        <v>8</v>
      </c>
      <c r="G171" s="128" t="s">
        <v>1166</v>
      </c>
      <c r="H171" s="132" t="s">
        <v>917</v>
      </c>
      <c r="I171" s="270"/>
      <c r="J171" s="155" t="s">
        <v>1220</v>
      </c>
      <c r="K171" s="128" t="s">
        <v>942</v>
      </c>
      <c r="L171" s="128" t="s">
        <v>943</v>
      </c>
      <c r="M171" s="128"/>
      <c r="N171" s="128" t="s">
        <v>944</v>
      </c>
      <c r="O171" s="128" t="s">
        <v>1483</v>
      </c>
      <c r="P171" s="130" t="s">
        <v>927</v>
      </c>
      <c r="Q171" s="155" t="s">
        <v>1065</v>
      </c>
      <c r="R171" s="128" t="s">
        <v>624</v>
      </c>
      <c r="S171" s="132" t="s">
        <v>1066</v>
      </c>
      <c r="T171" s="132" t="s">
        <v>978</v>
      </c>
      <c r="U171" s="132" t="s">
        <v>1325</v>
      </c>
      <c r="V171" s="270" t="s">
        <v>1341</v>
      </c>
      <c r="W171" s="325"/>
      <c r="X171" s="356" t="s">
        <v>1803</v>
      </c>
      <c r="Y171" s="270" t="s">
        <v>1801</v>
      </c>
      <c r="Z171" s="243"/>
    </row>
    <row r="172" spans="1:29" ht="109.5" customHeight="1" x14ac:dyDescent="0.15">
      <c r="A172" s="128" t="str">
        <f t="shared" si="3"/>
        <v>163.8.R</v>
      </c>
      <c r="B172" s="128">
        <v>163</v>
      </c>
      <c r="C172" s="128" t="s">
        <v>962</v>
      </c>
      <c r="D172" s="155" t="s">
        <v>969</v>
      </c>
      <c r="E172" s="338" t="s">
        <v>1517</v>
      </c>
      <c r="F172" s="128">
        <v>8</v>
      </c>
      <c r="G172" s="128" t="s">
        <v>1166</v>
      </c>
      <c r="H172" s="132" t="s">
        <v>917</v>
      </c>
      <c r="I172" s="270"/>
      <c r="J172" s="155" t="s">
        <v>1485</v>
      </c>
      <c r="K172" s="128" t="s">
        <v>942</v>
      </c>
      <c r="L172" s="128" t="s">
        <v>943</v>
      </c>
      <c r="M172" s="128"/>
      <c r="N172" s="128" t="s">
        <v>944</v>
      </c>
      <c r="O172" s="128" t="s">
        <v>1483</v>
      </c>
      <c r="P172" s="130" t="s">
        <v>927</v>
      </c>
      <c r="Q172" s="155" t="s">
        <v>1065</v>
      </c>
      <c r="R172" s="128" t="s">
        <v>624</v>
      </c>
      <c r="S172" s="132" t="s">
        <v>1066</v>
      </c>
      <c r="T172" s="132" t="s">
        <v>978</v>
      </c>
      <c r="U172" s="132" t="s">
        <v>1325</v>
      </c>
      <c r="V172" s="270" t="s">
        <v>1341</v>
      </c>
      <c r="W172" s="325"/>
      <c r="X172" s="356" t="s">
        <v>1804</v>
      </c>
      <c r="Y172" s="270" t="s">
        <v>1801</v>
      </c>
      <c r="Z172" s="243"/>
    </row>
    <row r="173" spans="1:29" ht="108" customHeight="1" x14ac:dyDescent="0.15">
      <c r="A173" s="128" t="str">
        <f t="shared" si="3"/>
        <v>164.8.R</v>
      </c>
      <c r="B173" s="128">
        <v>164</v>
      </c>
      <c r="C173" s="128" t="s">
        <v>962</v>
      </c>
      <c r="D173" s="155" t="s">
        <v>969</v>
      </c>
      <c r="E173" s="338" t="s">
        <v>1517</v>
      </c>
      <c r="F173" s="128">
        <v>8</v>
      </c>
      <c r="G173" s="128" t="s">
        <v>1166</v>
      </c>
      <c r="H173" s="132" t="s">
        <v>917</v>
      </c>
      <c r="I173" s="270"/>
      <c r="J173" s="155" t="s">
        <v>1486</v>
      </c>
      <c r="K173" s="128" t="s">
        <v>942</v>
      </c>
      <c r="L173" s="128" t="s">
        <v>943</v>
      </c>
      <c r="M173" s="128"/>
      <c r="N173" s="128" t="s">
        <v>944</v>
      </c>
      <c r="O173" s="128" t="s">
        <v>1483</v>
      </c>
      <c r="P173" s="130" t="s">
        <v>927</v>
      </c>
      <c r="Q173" s="155" t="s">
        <v>1065</v>
      </c>
      <c r="R173" s="128" t="s">
        <v>624</v>
      </c>
      <c r="S173" s="132" t="s">
        <v>1066</v>
      </c>
      <c r="T173" s="132" t="s">
        <v>978</v>
      </c>
      <c r="U173" s="132" t="s">
        <v>1325</v>
      </c>
      <c r="V173" s="270" t="s">
        <v>1341</v>
      </c>
      <c r="W173" s="325"/>
      <c r="X173" s="356" t="s">
        <v>1805</v>
      </c>
      <c r="Y173" s="270" t="s">
        <v>1801</v>
      </c>
      <c r="Z173" s="243"/>
    </row>
    <row r="174" spans="1:29" ht="47.25" customHeight="1" x14ac:dyDescent="0.15">
      <c r="A174" s="128" t="str">
        <f t="shared" si="3"/>
        <v>165.8.L</v>
      </c>
      <c r="B174" s="128">
        <v>165</v>
      </c>
      <c r="C174" s="128" t="s">
        <v>962</v>
      </c>
      <c r="D174" s="155" t="s">
        <v>968</v>
      </c>
      <c r="E174" s="338" t="s">
        <v>1515</v>
      </c>
      <c r="F174" s="128">
        <v>8</v>
      </c>
      <c r="G174" s="128" t="s">
        <v>1167</v>
      </c>
      <c r="H174" s="132" t="s">
        <v>916</v>
      </c>
      <c r="I174" s="270"/>
      <c r="J174" s="155" t="s">
        <v>1200</v>
      </c>
      <c r="K174" s="128" t="s">
        <v>925</v>
      </c>
      <c r="L174" s="128"/>
      <c r="M174" s="128" t="s">
        <v>926</v>
      </c>
      <c r="N174" s="128"/>
      <c r="O174" s="128" t="s">
        <v>931</v>
      </c>
      <c r="P174" s="130" t="s">
        <v>927</v>
      </c>
      <c r="Q174" s="155"/>
      <c r="R174" s="128"/>
      <c r="S174" s="128"/>
      <c r="T174" s="132"/>
      <c r="U174" s="132"/>
      <c r="V174" s="270"/>
      <c r="W174" s="325"/>
      <c r="X174" s="176" t="s">
        <v>1806</v>
      </c>
      <c r="Y174" s="270" t="s">
        <v>1801</v>
      </c>
      <c r="Z174" s="243"/>
      <c r="AA174" s="138"/>
      <c r="AB174" s="138"/>
      <c r="AC174" s="138"/>
    </row>
    <row r="175" spans="1:29" ht="59.25" customHeight="1" x14ac:dyDescent="0.15">
      <c r="A175" s="122" t="str">
        <f t="shared" si="3"/>
        <v>166.8.O</v>
      </c>
      <c r="B175" s="122">
        <v>166</v>
      </c>
      <c r="C175" s="122" t="s">
        <v>962</v>
      </c>
      <c r="D175" s="156" t="s">
        <v>965</v>
      </c>
      <c r="E175" s="333" t="s">
        <v>1516</v>
      </c>
      <c r="F175" s="122">
        <v>8</v>
      </c>
      <c r="G175" s="122" t="s">
        <v>1168</v>
      </c>
      <c r="H175" s="131" t="s">
        <v>917</v>
      </c>
      <c r="I175" s="235"/>
      <c r="J175" s="156" t="s">
        <v>1575</v>
      </c>
      <c r="K175" s="122" t="s">
        <v>932</v>
      </c>
      <c r="L175" s="122"/>
      <c r="M175" s="122"/>
      <c r="N175" s="122"/>
      <c r="O175" s="122" t="s">
        <v>1489</v>
      </c>
      <c r="P175" s="131" t="s">
        <v>927</v>
      </c>
      <c r="Q175" s="156" t="s">
        <v>1037</v>
      </c>
      <c r="R175" s="122" t="s">
        <v>295</v>
      </c>
      <c r="S175" s="131" t="s">
        <v>1038</v>
      </c>
      <c r="T175" s="131" t="s">
        <v>978</v>
      </c>
      <c r="U175" s="131" t="s">
        <v>1324</v>
      </c>
      <c r="V175" s="268" t="s">
        <v>1328</v>
      </c>
      <c r="W175" s="324"/>
      <c r="X175" s="177" t="s">
        <v>1807</v>
      </c>
      <c r="Y175" s="235" t="s">
        <v>1801</v>
      </c>
      <c r="Z175" s="243"/>
      <c r="AA175" s="138"/>
      <c r="AB175" s="138"/>
      <c r="AC175" s="138"/>
    </row>
    <row r="176" spans="1:29" ht="51.75" customHeight="1" x14ac:dyDescent="0.15">
      <c r="A176" s="127" t="str">
        <f t="shared" si="3"/>
        <v>167.8.L</v>
      </c>
      <c r="B176" s="127">
        <v>167</v>
      </c>
      <c r="C176" s="127" t="s">
        <v>962</v>
      </c>
      <c r="D176" s="154" t="s">
        <v>968</v>
      </c>
      <c r="E176" s="332" t="s">
        <v>1515</v>
      </c>
      <c r="F176" s="127">
        <v>8</v>
      </c>
      <c r="G176" s="127" t="s">
        <v>1167</v>
      </c>
      <c r="H176" s="130" t="s">
        <v>916</v>
      </c>
      <c r="I176" s="266"/>
      <c r="J176" s="154" t="s">
        <v>1590</v>
      </c>
      <c r="K176" s="127" t="s">
        <v>925</v>
      </c>
      <c r="L176" s="127"/>
      <c r="M176" s="127" t="s">
        <v>926</v>
      </c>
      <c r="N176" s="127"/>
      <c r="O176" s="127" t="s">
        <v>931</v>
      </c>
      <c r="P176" s="130" t="s">
        <v>927</v>
      </c>
      <c r="Q176" s="154"/>
      <c r="R176" s="127"/>
      <c r="S176" s="127"/>
      <c r="T176" s="130"/>
      <c r="U176" s="130"/>
      <c r="V176" s="266"/>
      <c r="W176" s="325"/>
      <c r="X176" s="176" t="s">
        <v>1808</v>
      </c>
      <c r="Y176" s="270" t="s">
        <v>1809</v>
      </c>
      <c r="Z176" s="248"/>
    </row>
    <row r="177" spans="1:26" ht="87.75" customHeight="1" thickBot="1" x14ac:dyDescent="0.2">
      <c r="A177" s="134" t="str">
        <f t="shared" si="3"/>
        <v>168.8.O</v>
      </c>
      <c r="B177" s="134">
        <v>168</v>
      </c>
      <c r="C177" s="134" t="s">
        <v>962</v>
      </c>
      <c r="D177" s="163" t="s">
        <v>965</v>
      </c>
      <c r="E177" s="343" t="s">
        <v>1516</v>
      </c>
      <c r="F177" s="134">
        <v>8</v>
      </c>
      <c r="G177" s="134" t="s">
        <v>1168</v>
      </c>
      <c r="H177" s="146" t="s">
        <v>917</v>
      </c>
      <c r="I177" s="275"/>
      <c r="J177" s="163" t="s">
        <v>1591</v>
      </c>
      <c r="K177" s="134" t="s">
        <v>932</v>
      </c>
      <c r="L177" s="134"/>
      <c r="M177" s="134"/>
      <c r="N177" s="134"/>
      <c r="O177" s="134" t="s">
        <v>1594</v>
      </c>
      <c r="P177" s="146" t="s">
        <v>927</v>
      </c>
      <c r="Q177" s="163"/>
      <c r="R177" s="134"/>
      <c r="S177" s="134"/>
      <c r="T177" s="146"/>
      <c r="U177" s="146"/>
      <c r="V177" s="275"/>
      <c r="W177" s="326"/>
      <c r="X177" s="358" t="s">
        <v>1810</v>
      </c>
      <c r="Y177" s="275" t="s">
        <v>1809</v>
      </c>
      <c r="Z177" s="248"/>
    </row>
    <row r="178" spans="1:26" ht="40" customHeight="1" thickBot="1" x14ac:dyDescent="0.2">
      <c r="A178" s="367" t="s">
        <v>1519</v>
      </c>
      <c r="B178" s="367"/>
      <c r="C178" s="367"/>
      <c r="D178" s="367"/>
      <c r="E178" s="367"/>
      <c r="F178" s="367"/>
      <c r="G178" s="367"/>
      <c r="H178" s="367"/>
      <c r="I178" s="276"/>
      <c r="J178" s="225"/>
      <c r="K178" s="225"/>
      <c r="L178" s="225"/>
      <c r="M178" s="225"/>
      <c r="N178" s="225"/>
      <c r="O178" s="225"/>
      <c r="P178" s="225"/>
      <c r="Q178" s="227"/>
      <c r="R178" s="227"/>
      <c r="S178" s="227"/>
      <c r="T178" s="227"/>
      <c r="U178" s="227"/>
      <c r="V178" s="227"/>
      <c r="W178" s="277"/>
      <c r="X178" s="278"/>
      <c r="Y178" s="278"/>
      <c r="Z178" s="315"/>
    </row>
    <row r="179" spans="1:26" ht="65" x14ac:dyDescent="0.15">
      <c r="A179" s="319" t="str">
        <f t="shared" si="3"/>
        <v>169.2.R</v>
      </c>
      <c r="B179" s="165">
        <v>169</v>
      </c>
      <c r="C179" s="166" t="s">
        <v>970</v>
      </c>
      <c r="D179" s="307" t="s">
        <v>969</v>
      </c>
      <c r="E179" s="344" t="s">
        <v>1517</v>
      </c>
      <c r="F179" s="165">
        <v>2</v>
      </c>
      <c r="G179" s="165" t="s">
        <v>970</v>
      </c>
      <c r="H179" s="166" t="s">
        <v>917</v>
      </c>
      <c r="I179" s="267"/>
      <c r="J179" s="164" t="s">
        <v>1505</v>
      </c>
      <c r="K179" s="165" t="s">
        <v>928</v>
      </c>
      <c r="L179" s="165"/>
      <c r="M179" s="165"/>
      <c r="N179" s="165"/>
      <c r="O179" s="165" t="s">
        <v>1506</v>
      </c>
      <c r="P179" s="167" t="s">
        <v>927</v>
      </c>
      <c r="Q179" s="168"/>
      <c r="R179" s="169"/>
      <c r="S179" s="169"/>
      <c r="T179" s="167"/>
      <c r="U179" s="167" t="s">
        <v>1315</v>
      </c>
      <c r="V179" s="267"/>
      <c r="W179" s="327"/>
      <c r="X179" s="320"/>
      <c r="Y179" s="320"/>
    </row>
    <row r="180" spans="1:26" s="137" customFormat="1" ht="122.25" customHeight="1" x14ac:dyDescent="0.15">
      <c r="A180" s="165" t="str">
        <f t="shared" si="3"/>
        <v>170.2.R</v>
      </c>
      <c r="B180" s="169">
        <v>170</v>
      </c>
      <c r="C180" s="167" t="s">
        <v>970</v>
      </c>
      <c r="D180" s="168" t="s">
        <v>969</v>
      </c>
      <c r="E180" s="345" t="s">
        <v>1517</v>
      </c>
      <c r="F180" s="169">
        <v>2</v>
      </c>
      <c r="G180" s="169" t="s">
        <v>970</v>
      </c>
      <c r="H180" s="167" t="s">
        <v>917</v>
      </c>
      <c r="I180" s="272"/>
      <c r="J180" s="168" t="s">
        <v>1358</v>
      </c>
      <c r="K180" s="169" t="s">
        <v>928</v>
      </c>
      <c r="L180" s="169"/>
      <c r="M180" s="169"/>
      <c r="N180" s="169"/>
      <c r="O180" s="169" t="s">
        <v>929</v>
      </c>
      <c r="P180" s="167" t="s">
        <v>927</v>
      </c>
      <c r="Q180" s="168"/>
      <c r="R180" s="169"/>
      <c r="S180" s="169"/>
      <c r="T180" s="167"/>
      <c r="U180" s="167" t="s">
        <v>1315</v>
      </c>
      <c r="V180" s="267"/>
      <c r="W180" s="328"/>
      <c r="X180" s="272"/>
      <c r="Y180" s="272"/>
      <c r="Z180" s="350"/>
    </row>
    <row r="181" spans="1:26" ht="117" x14ac:dyDescent="0.15">
      <c r="A181" s="165" t="str">
        <f t="shared" ref="A181:A197" si="4">CONCATENATE(B181, ".", F181, ".", E181)</f>
        <v>171.3.L</v>
      </c>
      <c r="B181" s="165">
        <v>171</v>
      </c>
      <c r="C181" s="166" t="s">
        <v>970</v>
      </c>
      <c r="D181" s="164" t="s">
        <v>968</v>
      </c>
      <c r="E181" s="344" t="s">
        <v>1515</v>
      </c>
      <c r="F181" s="165">
        <v>3</v>
      </c>
      <c r="G181" s="165" t="s">
        <v>970</v>
      </c>
      <c r="H181" s="166" t="s">
        <v>916</v>
      </c>
      <c r="I181" s="267"/>
      <c r="J181" s="164" t="s">
        <v>1276</v>
      </c>
      <c r="K181" s="165" t="s">
        <v>928</v>
      </c>
      <c r="L181" s="165"/>
      <c r="M181" s="165"/>
      <c r="N181" s="165"/>
      <c r="O181" s="165" t="s">
        <v>1183</v>
      </c>
      <c r="P181" s="167" t="s">
        <v>927</v>
      </c>
      <c r="Q181" s="164"/>
      <c r="R181" s="165"/>
      <c r="S181" s="165"/>
      <c r="T181" s="166"/>
      <c r="U181" s="166"/>
      <c r="V181" s="267"/>
      <c r="W181" s="328"/>
      <c r="X181" s="272"/>
      <c r="Y181" s="272"/>
    </row>
    <row r="182" spans="1:26" ht="130" x14ac:dyDescent="0.15">
      <c r="A182" s="165" t="str">
        <f t="shared" si="4"/>
        <v>172.3.R</v>
      </c>
      <c r="B182" s="165">
        <v>172</v>
      </c>
      <c r="C182" s="166" t="s">
        <v>970</v>
      </c>
      <c r="D182" s="164" t="s">
        <v>969</v>
      </c>
      <c r="E182" s="344" t="s">
        <v>1517</v>
      </c>
      <c r="F182" s="165">
        <v>3</v>
      </c>
      <c r="G182" s="165" t="s">
        <v>970</v>
      </c>
      <c r="H182" s="166" t="s">
        <v>917</v>
      </c>
      <c r="I182" s="267"/>
      <c r="J182" s="164" t="s">
        <v>1277</v>
      </c>
      <c r="K182" s="165" t="s">
        <v>932</v>
      </c>
      <c r="L182" s="165"/>
      <c r="M182" s="165"/>
      <c r="N182" s="165"/>
      <c r="O182" s="165" t="s">
        <v>1371</v>
      </c>
      <c r="P182" s="167" t="s">
        <v>927</v>
      </c>
      <c r="Q182" s="164"/>
      <c r="R182" s="165"/>
      <c r="S182" s="165"/>
      <c r="T182" s="166"/>
      <c r="U182" s="166"/>
      <c r="V182" s="267"/>
      <c r="W182" s="328"/>
      <c r="X182" s="272"/>
      <c r="Y182" s="272"/>
    </row>
    <row r="183" spans="1:26" ht="104" x14ac:dyDescent="0.15">
      <c r="A183" s="165" t="str">
        <f t="shared" si="4"/>
        <v>173.3.L</v>
      </c>
      <c r="B183" s="165">
        <v>173</v>
      </c>
      <c r="C183" s="166" t="s">
        <v>970</v>
      </c>
      <c r="D183" s="164" t="s">
        <v>968</v>
      </c>
      <c r="E183" s="344" t="s">
        <v>1515</v>
      </c>
      <c r="F183" s="165">
        <v>3</v>
      </c>
      <c r="G183" s="165" t="s">
        <v>970</v>
      </c>
      <c r="H183" s="166" t="s">
        <v>916</v>
      </c>
      <c r="I183" s="267"/>
      <c r="J183" s="164" t="s">
        <v>1278</v>
      </c>
      <c r="K183" s="165" t="s">
        <v>928</v>
      </c>
      <c r="L183" s="165"/>
      <c r="M183" s="165"/>
      <c r="N183" s="165"/>
      <c r="O183" s="165" t="s">
        <v>1183</v>
      </c>
      <c r="P183" s="167" t="s">
        <v>927</v>
      </c>
      <c r="Q183" s="164"/>
      <c r="R183" s="165"/>
      <c r="S183" s="165"/>
      <c r="T183" s="166"/>
      <c r="U183" s="166"/>
      <c r="V183" s="267"/>
      <c r="W183" s="328"/>
      <c r="X183" s="272"/>
      <c r="Y183" s="272"/>
    </row>
    <row r="184" spans="1:26" ht="104" x14ac:dyDescent="0.15">
      <c r="A184" s="165" t="str">
        <f t="shared" si="4"/>
        <v>174.3.R</v>
      </c>
      <c r="B184" s="165">
        <v>174</v>
      </c>
      <c r="C184" s="166" t="s">
        <v>970</v>
      </c>
      <c r="D184" s="164" t="s">
        <v>969</v>
      </c>
      <c r="E184" s="344" t="s">
        <v>1517</v>
      </c>
      <c r="F184" s="165">
        <v>3</v>
      </c>
      <c r="G184" s="165" t="s">
        <v>970</v>
      </c>
      <c r="H184" s="166" t="s">
        <v>917</v>
      </c>
      <c r="I184" s="267"/>
      <c r="J184" s="164" t="s">
        <v>1279</v>
      </c>
      <c r="K184" s="165" t="s">
        <v>932</v>
      </c>
      <c r="L184" s="165"/>
      <c r="M184" s="165"/>
      <c r="N184" s="165"/>
      <c r="O184" s="165" t="s">
        <v>1371</v>
      </c>
      <c r="P184" s="167" t="s">
        <v>927</v>
      </c>
      <c r="Q184" s="164"/>
      <c r="R184" s="165"/>
      <c r="S184" s="165"/>
      <c r="T184" s="166"/>
      <c r="U184" s="166"/>
      <c r="V184" s="267"/>
      <c r="W184" s="328"/>
      <c r="X184" s="272"/>
      <c r="Y184" s="272"/>
    </row>
    <row r="185" spans="1:26" ht="65" x14ac:dyDescent="0.15">
      <c r="A185" s="165" t="str">
        <f t="shared" si="4"/>
        <v>175.4.L</v>
      </c>
      <c r="B185" s="165">
        <v>175</v>
      </c>
      <c r="C185" s="166" t="s">
        <v>970</v>
      </c>
      <c r="D185" s="164" t="s">
        <v>968</v>
      </c>
      <c r="E185" s="344" t="s">
        <v>1515</v>
      </c>
      <c r="F185" s="165">
        <v>4</v>
      </c>
      <c r="G185" s="165" t="s">
        <v>970</v>
      </c>
      <c r="H185" s="166" t="s">
        <v>916</v>
      </c>
      <c r="I185" s="267"/>
      <c r="J185" s="164" t="s">
        <v>1187</v>
      </c>
      <c r="K185" s="165" t="s">
        <v>928</v>
      </c>
      <c r="L185" s="165"/>
      <c r="M185" s="165"/>
      <c r="N185" s="165"/>
      <c r="O185" s="165" t="s">
        <v>1389</v>
      </c>
      <c r="P185" s="167" t="s">
        <v>927</v>
      </c>
      <c r="Q185" s="164"/>
      <c r="R185" s="165"/>
      <c r="S185" s="165"/>
      <c r="T185" s="166"/>
      <c r="U185" s="166"/>
      <c r="V185" s="267"/>
      <c r="W185" s="328"/>
      <c r="X185" s="272"/>
      <c r="Y185" s="272"/>
    </row>
    <row r="186" spans="1:26" s="137" customFormat="1" ht="104" x14ac:dyDescent="0.15">
      <c r="A186" s="169" t="str">
        <f t="shared" si="4"/>
        <v>176.4.R</v>
      </c>
      <c r="B186" s="169">
        <v>176</v>
      </c>
      <c r="C186" s="167" t="s">
        <v>970</v>
      </c>
      <c r="D186" s="168" t="s">
        <v>969</v>
      </c>
      <c r="E186" s="345" t="s">
        <v>1517</v>
      </c>
      <c r="F186" s="169">
        <v>4</v>
      </c>
      <c r="G186" s="169" t="s">
        <v>970</v>
      </c>
      <c r="H186" s="167" t="s">
        <v>917</v>
      </c>
      <c r="I186" s="272"/>
      <c r="J186" s="168" t="s">
        <v>1281</v>
      </c>
      <c r="K186" s="169" t="s">
        <v>928</v>
      </c>
      <c r="L186" s="169"/>
      <c r="M186" s="169"/>
      <c r="N186" s="169"/>
      <c r="O186" s="165" t="s">
        <v>1396</v>
      </c>
      <c r="P186" s="167" t="s">
        <v>927</v>
      </c>
      <c r="Q186" s="168"/>
      <c r="R186" s="169"/>
      <c r="S186" s="169"/>
      <c r="T186" s="167"/>
      <c r="U186" s="167"/>
      <c r="V186" s="272"/>
      <c r="W186" s="328"/>
      <c r="X186" s="272"/>
      <c r="Y186" s="272"/>
      <c r="Z186" s="350"/>
    </row>
    <row r="187" spans="1:26" ht="78" x14ac:dyDescent="0.15">
      <c r="A187" s="169" t="str">
        <f t="shared" si="4"/>
        <v>177.5.L</v>
      </c>
      <c r="B187" s="169">
        <v>177</v>
      </c>
      <c r="C187" s="167" t="s">
        <v>970</v>
      </c>
      <c r="D187" s="168" t="s">
        <v>968</v>
      </c>
      <c r="E187" s="345" t="s">
        <v>1515</v>
      </c>
      <c r="F187" s="169">
        <v>5</v>
      </c>
      <c r="G187" s="169" t="s">
        <v>970</v>
      </c>
      <c r="H187" s="167" t="s">
        <v>916</v>
      </c>
      <c r="I187" s="272"/>
      <c r="J187" s="168" t="s">
        <v>1289</v>
      </c>
      <c r="K187" s="169" t="s">
        <v>928</v>
      </c>
      <c r="L187" s="169"/>
      <c r="M187" s="169"/>
      <c r="N187" s="169"/>
      <c r="O187" s="165" t="s">
        <v>1192</v>
      </c>
      <c r="P187" s="167" t="s">
        <v>927</v>
      </c>
      <c r="Q187" s="168"/>
      <c r="R187" s="169"/>
      <c r="S187" s="169"/>
      <c r="T187" s="167"/>
      <c r="U187" s="167"/>
      <c r="V187" s="272"/>
      <c r="W187" s="328"/>
      <c r="X187" s="272"/>
      <c r="Y187" s="272"/>
    </row>
    <row r="188" spans="1:26" ht="78" x14ac:dyDescent="0.15">
      <c r="A188" s="169" t="str">
        <f t="shared" si="4"/>
        <v>178.5.L</v>
      </c>
      <c r="B188" s="169">
        <v>178</v>
      </c>
      <c r="C188" s="167" t="s">
        <v>970</v>
      </c>
      <c r="D188" s="168" t="s">
        <v>968</v>
      </c>
      <c r="E188" s="345" t="s">
        <v>1515</v>
      </c>
      <c r="F188" s="169">
        <v>5</v>
      </c>
      <c r="G188" s="169" t="s">
        <v>970</v>
      </c>
      <c r="H188" s="167" t="s">
        <v>916</v>
      </c>
      <c r="I188" s="272"/>
      <c r="J188" s="168" t="s">
        <v>1290</v>
      </c>
      <c r="K188" s="169" t="s">
        <v>928</v>
      </c>
      <c r="L188" s="169"/>
      <c r="M188" s="169"/>
      <c r="N188" s="169"/>
      <c r="O188" s="165" t="s">
        <v>1192</v>
      </c>
      <c r="P188" s="167" t="s">
        <v>927</v>
      </c>
      <c r="Q188" s="168"/>
      <c r="R188" s="169"/>
      <c r="S188" s="169"/>
      <c r="T188" s="167"/>
      <c r="U188" s="167"/>
      <c r="V188" s="272"/>
      <c r="W188" s="328"/>
      <c r="X188" s="272"/>
      <c r="Y188" s="272"/>
    </row>
    <row r="189" spans="1:26" ht="78" x14ac:dyDescent="0.15">
      <c r="A189" s="169" t="str">
        <f t="shared" si="4"/>
        <v>179.5.R</v>
      </c>
      <c r="B189" s="169">
        <v>179</v>
      </c>
      <c r="C189" s="167" t="s">
        <v>970</v>
      </c>
      <c r="D189" s="168" t="s">
        <v>969</v>
      </c>
      <c r="E189" s="345" t="s">
        <v>1517</v>
      </c>
      <c r="F189" s="169">
        <v>5</v>
      </c>
      <c r="G189" s="169" t="s">
        <v>970</v>
      </c>
      <c r="H189" s="167" t="s">
        <v>917</v>
      </c>
      <c r="I189" s="272"/>
      <c r="J189" s="168" t="s">
        <v>1285</v>
      </c>
      <c r="K189" s="169" t="s">
        <v>932</v>
      </c>
      <c r="L189" s="169"/>
      <c r="M189" s="169"/>
      <c r="N189" s="169"/>
      <c r="O189" s="165" t="s">
        <v>1396</v>
      </c>
      <c r="P189" s="167" t="s">
        <v>927</v>
      </c>
      <c r="Q189" s="168"/>
      <c r="R189" s="169"/>
      <c r="S189" s="169"/>
      <c r="T189" s="167"/>
      <c r="U189" s="167"/>
      <c r="V189" s="272"/>
      <c r="W189" s="328"/>
      <c r="X189" s="272"/>
      <c r="Y189" s="272"/>
    </row>
    <row r="190" spans="1:26" ht="65" x14ac:dyDescent="0.15">
      <c r="A190" s="169" t="str">
        <f t="shared" si="4"/>
        <v>180.6.R</v>
      </c>
      <c r="B190" s="169">
        <v>180</v>
      </c>
      <c r="C190" s="167" t="s">
        <v>970</v>
      </c>
      <c r="D190" s="168" t="s">
        <v>969</v>
      </c>
      <c r="E190" s="345" t="s">
        <v>1517</v>
      </c>
      <c r="F190" s="169">
        <v>6</v>
      </c>
      <c r="G190" s="169" t="s">
        <v>970</v>
      </c>
      <c r="H190" s="167" t="s">
        <v>917</v>
      </c>
      <c r="I190" s="272"/>
      <c r="J190" s="168" t="s">
        <v>1417</v>
      </c>
      <c r="K190" s="169" t="s">
        <v>928</v>
      </c>
      <c r="L190" s="169"/>
      <c r="M190" s="169"/>
      <c r="N190" s="169"/>
      <c r="O190" s="169" t="s">
        <v>1191</v>
      </c>
      <c r="P190" s="166" t="s">
        <v>927</v>
      </c>
      <c r="Q190" s="168"/>
      <c r="R190" s="169"/>
      <c r="S190" s="169"/>
      <c r="T190" s="167"/>
      <c r="U190" s="167"/>
      <c r="V190" s="272"/>
      <c r="W190" s="328"/>
      <c r="X190" s="272"/>
      <c r="Y190" s="272"/>
    </row>
    <row r="191" spans="1:26" ht="104" x14ac:dyDescent="0.15">
      <c r="A191" s="169" t="str">
        <f t="shared" si="4"/>
        <v>181.6.R</v>
      </c>
      <c r="B191" s="169">
        <v>181</v>
      </c>
      <c r="C191" s="167" t="s">
        <v>970</v>
      </c>
      <c r="D191" s="168" t="s">
        <v>969</v>
      </c>
      <c r="E191" s="345" t="s">
        <v>1517</v>
      </c>
      <c r="F191" s="169">
        <v>6</v>
      </c>
      <c r="G191" s="169" t="s">
        <v>970</v>
      </c>
      <c r="H191" s="167" t="s">
        <v>917</v>
      </c>
      <c r="I191" s="272"/>
      <c r="J191" s="168" t="s">
        <v>1423</v>
      </c>
      <c r="K191" s="169" t="s">
        <v>928</v>
      </c>
      <c r="L191" s="169"/>
      <c r="M191" s="169"/>
      <c r="N191" s="169"/>
      <c r="O191" s="169" t="s">
        <v>1424</v>
      </c>
      <c r="P191" s="166" t="s">
        <v>927</v>
      </c>
      <c r="Q191" s="168"/>
      <c r="R191" s="169"/>
      <c r="S191" s="169"/>
      <c r="T191" s="167"/>
      <c r="U191" s="167"/>
      <c r="V191" s="272"/>
      <c r="W191" s="328"/>
      <c r="X191" s="272"/>
      <c r="Y191" s="272"/>
    </row>
    <row r="192" spans="1:26" ht="91" x14ac:dyDescent="0.15">
      <c r="A192" s="169" t="str">
        <f t="shared" si="4"/>
        <v>182.6.L</v>
      </c>
      <c r="B192" s="169">
        <v>182</v>
      </c>
      <c r="C192" s="167" t="s">
        <v>970</v>
      </c>
      <c r="D192" s="170" t="s">
        <v>968</v>
      </c>
      <c r="E192" s="346" t="s">
        <v>1515</v>
      </c>
      <c r="F192" s="169">
        <v>6</v>
      </c>
      <c r="G192" s="169" t="s">
        <v>970</v>
      </c>
      <c r="H192" s="167" t="s">
        <v>916</v>
      </c>
      <c r="I192" s="272"/>
      <c r="J192" s="241" t="s">
        <v>1199</v>
      </c>
      <c r="K192" s="169" t="s">
        <v>928</v>
      </c>
      <c r="L192" s="169"/>
      <c r="M192" s="169"/>
      <c r="N192" s="169"/>
      <c r="O192" s="169" t="s">
        <v>1195</v>
      </c>
      <c r="P192" s="167" t="s">
        <v>927</v>
      </c>
      <c r="Q192" s="168"/>
      <c r="R192" s="169"/>
      <c r="S192" s="169"/>
      <c r="T192" s="167"/>
      <c r="U192" s="167"/>
      <c r="V192" s="272"/>
      <c r="W192" s="328"/>
      <c r="X192" s="272"/>
      <c r="Y192" s="272"/>
    </row>
    <row r="193" spans="1:25" ht="78" x14ac:dyDescent="0.15">
      <c r="A193" s="169" t="str">
        <f t="shared" si="4"/>
        <v>183.6.R</v>
      </c>
      <c r="B193" s="169">
        <v>183</v>
      </c>
      <c r="C193" s="167" t="s">
        <v>970</v>
      </c>
      <c r="D193" s="168" t="s">
        <v>969</v>
      </c>
      <c r="E193" s="345" t="s">
        <v>1517</v>
      </c>
      <c r="F193" s="169">
        <v>6</v>
      </c>
      <c r="G193" s="169" t="s">
        <v>970</v>
      </c>
      <c r="H193" s="167" t="s">
        <v>917</v>
      </c>
      <c r="I193" s="272"/>
      <c r="J193" s="168" t="s">
        <v>1442</v>
      </c>
      <c r="K193" s="169" t="s">
        <v>1443</v>
      </c>
      <c r="L193" s="165"/>
      <c r="M193" s="169" t="s">
        <v>1444</v>
      </c>
      <c r="N193" s="165"/>
      <c r="O193" s="169" t="s">
        <v>1445</v>
      </c>
      <c r="P193" s="167" t="s">
        <v>927</v>
      </c>
      <c r="Q193" s="168"/>
      <c r="R193" s="169"/>
      <c r="S193" s="169"/>
      <c r="T193" s="167"/>
      <c r="U193" s="167"/>
      <c r="V193" s="272"/>
      <c r="W193" s="328"/>
      <c r="X193" s="272"/>
      <c r="Y193" s="272"/>
    </row>
    <row r="194" spans="1:25" ht="39" x14ac:dyDescent="0.15">
      <c r="A194" s="169" t="str">
        <f t="shared" si="4"/>
        <v>184.7.R</v>
      </c>
      <c r="B194" s="169">
        <v>184</v>
      </c>
      <c r="C194" s="167" t="s">
        <v>970</v>
      </c>
      <c r="D194" s="168" t="s">
        <v>969</v>
      </c>
      <c r="E194" s="345" t="s">
        <v>1517</v>
      </c>
      <c r="F194" s="169">
        <v>7</v>
      </c>
      <c r="G194" s="169" t="s">
        <v>970</v>
      </c>
      <c r="H194" s="167" t="s">
        <v>917</v>
      </c>
      <c r="I194" s="272"/>
      <c r="J194" s="168" t="s">
        <v>1459</v>
      </c>
      <c r="K194" s="169" t="s">
        <v>928</v>
      </c>
      <c r="L194" s="169"/>
      <c r="M194" s="169"/>
      <c r="N194" s="169"/>
      <c r="O194" s="169" t="s">
        <v>929</v>
      </c>
      <c r="P194" s="167" t="s">
        <v>927</v>
      </c>
      <c r="Q194" s="168"/>
      <c r="R194" s="169"/>
      <c r="S194" s="169"/>
      <c r="T194" s="167"/>
      <c r="U194" s="167"/>
      <c r="V194" s="272"/>
      <c r="W194" s="328"/>
      <c r="X194" s="272"/>
      <c r="Y194" s="272"/>
    </row>
    <row r="195" spans="1:25" ht="91" x14ac:dyDescent="0.15">
      <c r="A195" s="165" t="str">
        <f t="shared" si="4"/>
        <v>185.7,2.L</v>
      </c>
      <c r="B195" s="165">
        <v>185</v>
      </c>
      <c r="C195" s="166" t="s">
        <v>970</v>
      </c>
      <c r="D195" s="168" t="s">
        <v>968</v>
      </c>
      <c r="E195" s="344" t="s">
        <v>1515</v>
      </c>
      <c r="F195" s="165">
        <v>7.2</v>
      </c>
      <c r="G195" s="165" t="s">
        <v>970</v>
      </c>
      <c r="H195" s="167" t="s">
        <v>916</v>
      </c>
      <c r="I195" s="272"/>
      <c r="J195" s="168" t="s">
        <v>1286</v>
      </c>
      <c r="K195" s="169" t="s">
        <v>928</v>
      </c>
      <c r="L195" s="169"/>
      <c r="M195" s="169"/>
      <c r="N195" s="169"/>
      <c r="O195" s="169" t="s">
        <v>1197</v>
      </c>
      <c r="P195" s="166" t="s">
        <v>927</v>
      </c>
      <c r="Q195" s="164"/>
      <c r="R195" s="165"/>
      <c r="S195" s="165"/>
      <c r="T195" s="166"/>
      <c r="U195" s="166"/>
      <c r="V195" s="267"/>
      <c r="W195" s="328"/>
      <c r="X195" s="272"/>
      <c r="Y195" s="272"/>
    </row>
    <row r="196" spans="1:25" ht="104" x14ac:dyDescent="0.15">
      <c r="A196" s="171" t="str">
        <f t="shared" si="4"/>
        <v>186.7,2.R</v>
      </c>
      <c r="B196" s="171">
        <v>186</v>
      </c>
      <c r="C196" s="172" t="s">
        <v>970</v>
      </c>
      <c r="D196" s="168" t="s">
        <v>969</v>
      </c>
      <c r="E196" s="346" t="s">
        <v>1517</v>
      </c>
      <c r="F196" s="171">
        <v>7.2</v>
      </c>
      <c r="G196" s="171" t="s">
        <v>970</v>
      </c>
      <c r="H196" s="172" t="s">
        <v>917</v>
      </c>
      <c r="I196" s="274"/>
      <c r="J196" s="170" t="s">
        <v>1287</v>
      </c>
      <c r="K196" s="171" t="s">
        <v>928</v>
      </c>
      <c r="L196" s="171"/>
      <c r="M196" s="171"/>
      <c r="N196" s="171"/>
      <c r="O196" s="171" t="s">
        <v>1198</v>
      </c>
      <c r="P196" s="166" t="s">
        <v>927</v>
      </c>
      <c r="Q196" s="168"/>
      <c r="R196" s="169"/>
      <c r="S196" s="169"/>
      <c r="T196" s="172"/>
      <c r="U196" s="172"/>
      <c r="V196" s="274"/>
      <c r="W196" s="328"/>
      <c r="X196" s="272"/>
      <c r="Y196" s="272"/>
    </row>
    <row r="197" spans="1:25" ht="79" thickBot="1" x14ac:dyDescent="0.2">
      <c r="A197" s="303" t="str">
        <f t="shared" si="4"/>
        <v>187.8.R</v>
      </c>
      <c r="B197" s="303">
        <v>187</v>
      </c>
      <c r="C197" s="305" t="s">
        <v>970</v>
      </c>
      <c r="D197" s="304" t="s">
        <v>969</v>
      </c>
      <c r="E197" s="347" t="s">
        <v>1517</v>
      </c>
      <c r="F197" s="303">
        <v>8</v>
      </c>
      <c r="G197" s="303" t="s">
        <v>970</v>
      </c>
      <c r="H197" s="305" t="s">
        <v>917</v>
      </c>
      <c r="I197" s="306"/>
      <c r="J197" s="304" t="s">
        <v>1487</v>
      </c>
      <c r="K197" s="303" t="s">
        <v>928</v>
      </c>
      <c r="L197" s="303"/>
      <c r="M197" s="303"/>
      <c r="N197" s="303"/>
      <c r="O197" s="303" t="s">
        <v>1488</v>
      </c>
      <c r="P197" s="305" t="s">
        <v>927</v>
      </c>
      <c r="Q197" s="304"/>
      <c r="R197" s="303"/>
      <c r="S197" s="303"/>
      <c r="T197" s="305"/>
      <c r="U197" s="305"/>
      <c r="V197" s="306"/>
      <c r="W197" s="329"/>
      <c r="X197" s="306"/>
      <c r="Y197" s="306"/>
    </row>
    <row r="198" spans="1:25" x14ac:dyDescent="0.15">
      <c r="A198" s="5"/>
      <c r="D198" s="5"/>
      <c r="E198" s="5"/>
      <c r="F198" s="5"/>
      <c r="G198" s="5"/>
      <c r="H198" s="5"/>
      <c r="I198" s="5"/>
      <c r="J198" s="5"/>
      <c r="K198" s="5"/>
      <c r="L198" s="5"/>
      <c r="M198" s="5"/>
      <c r="N198" s="5"/>
      <c r="O198" s="5"/>
      <c r="P198" s="5"/>
    </row>
    <row r="199" spans="1:25" x14ac:dyDescent="0.15">
      <c r="A199" s="5"/>
      <c r="D199" s="5"/>
      <c r="E199" s="5"/>
      <c r="F199" s="5"/>
      <c r="G199" s="5"/>
      <c r="H199" s="5"/>
      <c r="I199" s="5"/>
      <c r="J199" s="5"/>
      <c r="K199" s="5"/>
      <c r="L199" s="5"/>
      <c r="M199" s="5"/>
      <c r="N199" s="5"/>
      <c r="O199" s="5"/>
      <c r="P199" s="5"/>
    </row>
    <row r="200" spans="1:25" x14ac:dyDescent="0.15">
      <c r="A200" s="5"/>
      <c r="D200" s="5"/>
      <c r="E200" s="5"/>
      <c r="F200" s="5"/>
      <c r="G200" s="5"/>
      <c r="H200" s="5"/>
      <c r="I200" s="5"/>
      <c r="J200" s="5"/>
      <c r="K200" s="5"/>
      <c r="L200" s="5"/>
      <c r="M200" s="5"/>
      <c r="N200" s="5"/>
      <c r="O200" s="5"/>
      <c r="P200" s="5"/>
    </row>
    <row r="201" spans="1:25" x14ac:dyDescent="0.15">
      <c r="A201" s="5"/>
      <c r="D201" s="5"/>
      <c r="E201" s="5"/>
      <c r="F201" s="5"/>
      <c r="G201" s="5"/>
      <c r="H201" s="5"/>
      <c r="I201" s="5"/>
      <c r="J201" s="5"/>
      <c r="K201" s="5"/>
      <c r="L201" s="5"/>
      <c r="M201" s="5"/>
      <c r="N201" s="5"/>
      <c r="O201" s="5"/>
      <c r="P201" s="5"/>
    </row>
    <row r="202" spans="1:25" x14ac:dyDescent="0.15">
      <c r="A202" s="5"/>
      <c r="D202" s="5"/>
      <c r="E202" s="5"/>
      <c r="F202" s="5"/>
      <c r="G202" s="5"/>
      <c r="H202" s="5"/>
      <c r="I202" s="5"/>
      <c r="J202" s="5"/>
      <c r="K202" s="5"/>
      <c r="L202" s="5"/>
      <c r="M202" s="5"/>
      <c r="N202" s="5"/>
      <c r="O202" s="5"/>
      <c r="P202" s="5"/>
    </row>
    <row r="203" spans="1:25" x14ac:dyDescent="0.15">
      <c r="A203" s="5"/>
      <c r="D203" s="5"/>
      <c r="E203" s="5"/>
      <c r="F203" s="5"/>
      <c r="G203" s="5"/>
      <c r="H203" s="5"/>
      <c r="I203" s="5"/>
      <c r="J203" s="5"/>
      <c r="K203" s="5"/>
      <c r="L203" s="5"/>
      <c r="M203" s="5"/>
      <c r="N203" s="5"/>
      <c r="O203" s="5"/>
      <c r="P203" s="5"/>
    </row>
    <row r="204" spans="1:25" x14ac:dyDescent="0.15">
      <c r="A204" s="5"/>
      <c r="D204" s="5"/>
      <c r="E204" s="5"/>
      <c r="F204" s="5"/>
      <c r="G204" s="5"/>
      <c r="H204" s="5"/>
      <c r="I204" s="5"/>
      <c r="J204" s="5"/>
      <c r="K204" s="5"/>
      <c r="L204" s="5"/>
      <c r="M204" s="5"/>
      <c r="N204" s="5"/>
      <c r="O204" s="5"/>
      <c r="P204" s="5"/>
    </row>
    <row r="205" spans="1:25" x14ac:dyDescent="0.15">
      <c r="A205" s="5"/>
      <c r="D205" s="5"/>
      <c r="E205" s="5"/>
      <c r="F205" s="5"/>
      <c r="G205" s="5"/>
      <c r="H205" s="5"/>
      <c r="I205" s="5"/>
      <c r="J205" s="5"/>
      <c r="K205" s="5"/>
      <c r="L205" s="5"/>
      <c r="M205" s="5"/>
      <c r="N205" s="5"/>
      <c r="O205" s="5"/>
      <c r="P205" s="5"/>
    </row>
    <row r="206" spans="1:25" x14ac:dyDescent="0.15">
      <c r="A206" s="5"/>
      <c r="D206" s="5"/>
      <c r="E206" s="5"/>
      <c r="F206" s="5"/>
      <c r="G206" s="5"/>
      <c r="H206" s="5"/>
      <c r="I206" s="5"/>
      <c r="J206" s="5"/>
      <c r="K206" s="5"/>
      <c r="L206" s="5"/>
      <c r="M206" s="5"/>
      <c r="N206" s="5"/>
      <c r="O206" s="5"/>
      <c r="P206" s="5"/>
    </row>
    <row r="207" spans="1:25" x14ac:dyDescent="0.15">
      <c r="A207" s="5"/>
      <c r="D207" s="5"/>
      <c r="E207" s="5"/>
      <c r="F207" s="5"/>
      <c r="G207" s="5"/>
      <c r="H207" s="5"/>
      <c r="I207" s="5"/>
      <c r="J207" s="5"/>
      <c r="K207" s="5"/>
      <c r="L207" s="5"/>
      <c r="M207" s="5"/>
      <c r="N207" s="5"/>
      <c r="O207" s="5"/>
      <c r="P207" s="5"/>
    </row>
    <row r="208" spans="1:25" x14ac:dyDescent="0.15">
      <c r="A208" s="5"/>
      <c r="D208" s="5"/>
      <c r="E208" s="5"/>
      <c r="F208" s="5"/>
      <c r="G208" s="5"/>
      <c r="H208" s="5"/>
      <c r="I208" s="5"/>
      <c r="J208" s="5"/>
      <c r="K208" s="5"/>
      <c r="L208" s="5"/>
      <c r="M208" s="5"/>
      <c r="N208" s="5"/>
      <c r="O208" s="5"/>
      <c r="P208" s="5"/>
    </row>
    <row r="209" spans="1:16" x14ac:dyDescent="0.15">
      <c r="A209" s="5"/>
      <c r="D209" s="5"/>
      <c r="E209" s="5"/>
      <c r="F209" s="5"/>
      <c r="G209" s="5"/>
      <c r="H209" s="5"/>
      <c r="I209" s="5"/>
      <c r="J209" s="5"/>
      <c r="K209" s="5"/>
      <c r="L209" s="5"/>
      <c r="M209" s="5"/>
      <c r="N209" s="5"/>
      <c r="O209" s="5"/>
      <c r="P209" s="5"/>
    </row>
    <row r="210" spans="1:16" x14ac:dyDescent="0.15">
      <c r="A210" s="5"/>
      <c r="D210" s="5"/>
      <c r="E210" s="5"/>
      <c r="F210" s="5"/>
      <c r="G210" s="5"/>
      <c r="H210" s="5"/>
      <c r="I210" s="5"/>
      <c r="J210" s="5"/>
      <c r="K210" s="5"/>
      <c r="L210" s="5"/>
      <c r="M210" s="5"/>
      <c r="N210" s="5"/>
      <c r="O210" s="5"/>
      <c r="P210" s="5"/>
    </row>
    <row r="211" spans="1:16" x14ac:dyDescent="0.15">
      <c r="A211" s="5"/>
      <c r="D211" s="5"/>
      <c r="E211" s="5"/>
      <c r="F211" s="5"/>
      <c r="G211" s="5"/>
      <c r="H211" s="5"/>
      <c r="I211" s="5"/>
      <c r="J211" s="5"/>
      <c r="K211" s="5"/>
      <c r="L211" s="5"/>
      <c r="M211" s="5"/>
      <c r="N211" s="5"/>
      <c r="O211" s="5"/>
      <c r="P211" s="5"/>
    </row>
    <row r="212" spans="1:16" x14ac:dyDescent="0.15">
      <c r="A212" s="5"/>
      <c r="D212" s="5"/>
      <c r="E212" s="5"/>
      <c r="F212" s="5"/>
      <c r="G212" s="5"/>
      <c r="H212" s="5"/>
      <c r="I212" s="5"/>
      <c r="J212" s="5"/>
      <c r="K212" s="5"/>
      <c r="L212" s="5"/>
      <c r="M212" s="5"/>
      <c r="N212" s="5"/>
      <c r="O212" s="5"/>
      <c r="P212" s="5"/>
    </row>
    <row r="213" spans="1:16" x14ac:dyDescent="0.15">
      <c r="A213" s="5"/>
      <c r="D213" s="5"/>
      <c r="E213" s="5"/>
      <c r="F213" s="5"/>
      <c r="G213" s="5"/>
      <c r="H213" s="5"/>
      <c r="I213" s="5"/>
      <c r="J213" s="5"/>
      <c r="K213" s="5"/>
      <c r="L213" s="5"/>
      <c r="M213" s="5"/>
      <c r="N213" s="5"/>
      <c r="O213" s="5"/>
      <c r="P213" s="5"/>
    </row>
    <row r="214" spans="1:16" x14ac:dyDescent="0.15">
      <c r="A214" s="5"/>
      <c r="D214" s="5"/>
      <c r="E214" s="5"/>
      <c r="F214" s="5"/>
      <c r="G214" s="5"/>
      <c r="H214" s="5"/>
      <c r="I214" s="5"/>
      <c r="J214" s="5"/>
      <c r="K214" s="5"/>
      <c r="L214" s="5"/>
      <c r="M214" s="5"/>
      <c r="N214" s="5"/>
      <c r="O214" s="5"/>
      <c r="P214" s="5"/>
    </row>
    <row r="215" spans="1:16" x14ac:dyDescent="0.15">
      <c r="A215" s="5"/>
      <c r="D215" s="5"/>
      <c r="E215" s="5"/>
      <c r="F215" s="5"/>
      <c r="G215" s="5"/>
      <c r="H215" s="5"/>
      <c r="I215" s="5"/>
      <c r="J215" s="5"/>
      <c r="K215" s="5"/>
      <c r="L215" s="5"/>
      <c r="M215" s="5"/>
      <c r="N215" s="5"/>
      <c r="O215" s="5"/>
      <c r="P215" s="5"/>
    </row>
    <row r="216" spans="1:16" x14ac:dyDescent="0.15">
      <c r="A216" s="5"/>
      <c r="D216" s="5"/>
      <c r="E216" s="5"/>
      <c r="F216" s="5"/>
      <c r="G216" s="5"/>
      <c r="H216" s="5"/>
      <c r="I216" s="5"/>
      <c r="J216" s="5"/>
      <c r="K216" s="5"/>
      <c r="L216" s="5"/>
      <c r="M216" s="5"/>
      <c r="N216" s="5"/>
      <c r="O216" s="5"/>
      <c r="P216" s="5"/>
    </row>
    <row r="217" spans="1:16" x14ac:dyDescent="0.15">
      <c r="A217" s="5"/>
      <c r="D217" s="5"/>
      <c r="E217" s="5"/>
      <c r="F217" s="5"/>
      <c r="G217" s="5"/>
      <c r="H217" s="5"/>
      <c r="I217" s="5"/>
      <c r="J217" s="5"/>
      <c r="K217" s="5"/>
      <c r="L217" s="5"/>
      <c r="M217" s="5"/>
      <c r="N217" s="5"/>
      <c r="O217" s="5"/>
      <c r="P217" s="5"/>
    </row>
    <row r="218" spans="1:16" x14ac:dyDescent="0.15">
      <c r="A218" s="5"/>
      <c r="D218" s="5"/>
      <c r="E218" s="5"/>
      <c r="F218" s="5"/>
      <c r="G218" s="5"/>
      <c r="H218" s="5"/>
      <c r="I218" s="5"/>
      <c r="J218" s="5"/>
      <c r="K218" s="5"/>
      <c r="L218" s="5"/>
      <c r="M218" s="5"/>
      <c r="N218" s="5"/>
      <c r="O218" s="5"/>
      <c r="P218" s="5"/>
    </row>
    <row r="219" spans="1:16" x14ac:dyDescent="0.15">
      <c r="A219" s="5"/>
      <c r="D219" s="5"/>
      <c r="E219" s="5"/>
      <c r="F219" s="5"/>
      <c r="G219" s="5"/>
      <c r="H219" s="5"/>
      <c r="I219" s="5"/>
      <c r="J219" s="5"/>
      <c r="K219" s="5"/>
      <c r="L219" s="5"/>
      <c r="M219" s="5"/>
      <c r="N219" s="5"/>
      <c r="O219" s="5"/>
      <c r="P219" s="5"/>
    </row>
    <row r="220" spans="1:16" x14ac:dyDescent="0.15">
      <c r="A220" s="5"/>
      <c r="D220" s="5"/>
      <c r="E220" s="5"/>
      <c r="F220" s="5"/>
      <c r="G220" s="5"/>
      <c r="H220" s="5"/>
      <c r="I220" s="5"/>
      <c r="J220" s="5"/>
      <c r="K220" s="5"/>
      <c r="L220" s="5"/>
      <c r="M220" s="5"/>
      <c r="N220" s="5"/>
      <c r="O220" s="5"/>
      <c r="P220" s="5"/>
    </row>
    <row r="221" spans="1:16" x14ac:dyDescent="0.15">
      <c r="A221" s="5"/>
      <c r="D221" s="5"/>
      <c r="E221" s="5"/>
      <c r="F221" s="5"/>
      <c r="G221" s="5"/>
      <c r="H221" s="5"/>
      <c r="I221" s="5"/>
      <c r="J221" s="5"/>
      <c r="K221" s="5"/>
      <c r="L221" s="5"/>
      <c r="M221" s="5"/>
      <c r="N221" s="5"/>
      <c r="O221" s="5"/>
      <c r="P221" s="5"/>
    </row>
    <row r="222" spans="1:16" x14ac:dyDescent="0.15">
      <c r="A222" s="5"/>
      <c r="D222" s="5"/>
      <c r="E222" s="5"/>
      <c r="F222" s="5"/>
      <c r="G222" s="5"/>
      <c r="H222" s="5"/>
      <c r="I222" s="5"/>
      <c r="J222" s="5"/>
      <c r="K222" s="5"/>
      <c r="L222" s="5"/>
      <c r="M222" s="5"/>
      <c r="N222" s="5"/>
      <c r="O222" s="5"/>
      <c r="P222" s="5"/>
    </row>
    <row r="223" spans="1:16" x14ac:dyDescent="0.15">
      <c r="A223" s="5"/>
      <c r="D223" s="5"/>
      <c r="E223" s="5"/>
      <c r="F223" s="5"/>
      <c r="G223" s="5"/>
      <c r="H223" s="5"/>
      <c r="I223" s="5"/>
      <c r="J223" s="5"/>
      <c r="K223" s="5"/>
      <c r="L223" s="5"/>
      <c r="M223" s="5"/>
      <c r="N223" s="5"/>
      <c r="O223" s="5"/>
      <c r="P223" s="5"/>
    </row>
    <row r="224" spans="1:16" x14ac:dyDescent="0.15">
      <c r="A224" s="5"/>
      <c r="D224" s="5"/>
      <c r="E224" s="5"/>
      <c r="F224" s="5"/>
      <c r="G224" s="5"/>
      <c r="H224" s="5"/>
      <c r="I224" s="5"/>
      <c r="J224" s="5"/>
      <c r="K224" s="5"/>
      <c r="L224" s="5"/>
      <c r="M224" s="5"/>
      <c r="N224" s="5"/>
      <c r="O224" s="5"/>
      <c r="P224" s="5"/>
    </row>
    <row r="225" spans="1:16" x14ac:dyDescent="0.15">
      <c r="A225" s="5"/>
      <c r="D225" s="5"/>
      <c r="E225" s="5"/>
      <c r="F225" s="5"/>
      <c r="G225" s="5"/>
      <c r="H225" s="5"/>
      <c r="I225" s="5"/>
      <c r="J225" s="5"/>
      <c r="K225" s="5"/>
      <c r="L225" s="5"/>
      <c r="M225" s="5"/>
      <c r="N225" s="5"/>
      <c r="O225" s="5"/>
      <c r="P225" s="5"/>
    </row>
    <row r="226" spans="1:16" x14ac:dyDescent="0.15">
      <c r="A226" s="5"/>
      <c r="D226" s="5"/>
      <c r="E226" s="5"/>
      <c r="F226" s="5"/>
      <c r="G226" s="5"/>
      <c r="H226" s="5"/>
      <c r="I226" s="5"/>
      <c r="J226" s="5"/>
      <c r="K226" s="5"/>
      <c r="L226" s="5"/>
      <c r="M226" s="5"/>
      <c r="N226" s="5"/>
      <c r="O226" s="5"/>
      <c r="P226" s="5"/>
    </row>
    <row r="227" spans="1:16" x14ac:dyDescent="0.15">
      <c r="A227" s="5"/>
      <c r="D227" s="5"/>
      <c r="E227" s="5"/>
      <c r="F227" s="5"/>
      <c r="G227" s="5"/>
      <c r="H227" s="5"/>
      <c r="I227" s="5"/>
      <c r="J227" s="5"/>
      <c r="K227" s="5"/>
      <c r="L227" s="5"/>
      <c r="M227" s="5"/>
      <c r="N227" s="5"/>
      <c r="O227" s="5"/>
      <c r="P227" s="5"/>
    </row>
    <row r="228" spans="1:16" x14ac:dyDescent="0.15">
      <c r="A228" s="5"/>
      <c r="D228" s="5"/>
      <c r="E228" s="5"/>
      <c r="F228" s="5"/>
      <c r="G228" s="5"/>
      <c r="H228" s="5"/>
      <c r="I228" s="5"/>
      <c r="J228" s="5"/>
      <c r="K228" s="5"/>
      <c r="L228" s="5"/>
      <c r="M228" s="5"/>
      <c r="N228" s="5"/>
      <c r="O228" s="5"/>
      <c r="P228" s="5"/>
    </row>
    <row r="229" spans="1:16" x14ac:dyDescent="0.15">
      <c r="A229" s="5"/>
      <c r="D229" s="5"/>
      <c r="E229" s="5"/>
      <c r="F229" s="5"/>
      <c r="G229" s="5"/>
      <c r="H229" s="5"/>
      <c r="I229" s="5"/>
      <c r="J229" s="5"/>
      <c r="K229" s="5"/>
      <c r="L229" s="5"/>
      <c r="M229" s="5"/>
      <c r="N229" s="5"/>
      <c r="O229" s="5"/>
      <c r="P229" s="5"/>
    </row>
    <row r="230" spans="1:16" x14ac:dyDescent="0.15">
      <c r="A230" s="5"/>
      <c r="D230" s="5"/>
      <c r="E230" s="5"/>
      <c r="F230" s="5"/>
      <c r="G230" s="5"/>
      <c r="H230" s="5"/>
      <c r="I230" s="5"/>
      <c r="J230" s="5"/>
      <c r="K230" s="5"/>
      <c r="L230" s="5"/>
      <c r="M230" s="5"/>
      <c r="N230" s="5"/>
      <c r="O230" s="5"/>
      <c r="P230" s="5"/>
    </row>
    <row r="231" spans="1:16" x14ac:dyDescent="0.15">
      <c r="A231" s="5"/>
      <c r="D231" s="5"/>
      <c r="E231" s="5"/>
      <c r="F231" s="5"/>
      <c r="G231" s="5"/>
      <c r="H231" s="5"/>
      <c r="I231" s="5"/>
      <c r="J231" s="5"/>
      <c r="K231" s="5"/>
      <c r="L231" s="5"/>
      <c r="M231" s="5"/>
      <c r="N231" s="5"/>
      <c r="O231" s="5"/>
      <c r="P231" s="5"/>
    </row>
    <row r="232" spans="1:16" x14ac:dyDescent="0.15">
      <c r="A232" s="5"/>
      <c r="D232" s="5"/>
      <c r="E232" s="5"/>
      <c r="F232" s="5"/>
      <c r="G232" s="5"/>
      <c r="H232" s="5"/>
      <c r="I232" s="5"/>
      <c r="J232" s="5"/>
      <c r="K232" s="5"/>
      <c r="L232" s="5"/>
      <c r="M232" s="5"/>
      <c r="N232" s="5"/>
      <c r="O232" s="5"/>
      <c r="P232" s="5"/>
    </row>
    <row r="233" spans="1:16" x14ac:dyDescent="0.15">
      <c r="A233" s="5"/>
      <c r="D233" s="5"/>
      <c r="E233" s="5"/>
      <c r="F233" s="5"/>
      <c r="G233" s="5"/>
      <c r="H233" s="5"/>
      <c r="I233" s="5"/>
      <c r="J233" s="5"/>
      <c r="K233" s="5"/>
      <c r="L233" s="5"/>
      <c r="M233" s="5"/>
      <c r="N233" s="5"/>
      <c r="O233" s="5"/>
      <c r="P233" s="5"/>
    </row>
    <row r="234" spans="1:16" x14ac:dyDescent="0.15">
      <c r="A234" s="5"/>
      <c r="D234" s="5"/>
      <c r="E234" s="5"/>
      <c r="F234" s="5"/>
      <c r="G234" s="5"/>
      <c r="H234" s="5"/>
      <c r="I234" s="5"/>
      <c r="J234" s="5"/>
      <c r="K234" s="5"/>
      <c r="L234" s="5"/>
      <c r="M234" s="5"/>
      <c r="N234" s="5"/>
      <c r="O234" s="5"/>
      <c r="P234" s="5"/>
    </row>
    <row r="235" spans="1:16" x14ac:dyDescent="0.15">
      <c r="A235" s="5"/>
      <c r="D235" s="5"/>
      <c r="E235" s="5"/>
      <c r="F235" s="5"/>
      <c r="G235" s="5"/>
      <c r="H235" s="5"/>
      <c r="I235" s="5"/>
      <c r="J235" s="5"/>
      <c r="K235" s="5"/>
      <c r="L235" s="5"/>
      <c r="M235" s="5"/>
      <c r="N235" s="5"/>
      <c r="O235" s="5"/>
      <c r="P235" s="5"/>
    </row>
    <row r="236" spans="1:16" x14ac:dyDescent="0.15">
      <c r="A236" s="5"/>
      <c r="D236" s="5"/>
      <c r="E236" s="5"/>
      <c r="F236" s="5"/>
      <c r="G236" s="5"/>
      <c r="H236" s="5"/>
      <c r="I236" s="5"/>
      <c r="J236" s="5"/>
      <c r="K236" s="5"/>
      <c r="L236" s="5"/>
      <c r="M236" s="5"/>
      <c r="N236" s="5"/>
      <c r="O236" s="5"/>
      <c r="P236" s="5"/>
    </row>
    <row r="237" spans="1:16" x14ac:dyDescent="0.15">
      <c r="A237" s="5"/>
      <c r="D237" s="5"/>
      <c r="E237" s="5"/>
      <c r="F237" s="5"/>
      <c r="G237" s="5"/>
      <c r="H237" s="5"/>
      <c r="I237" s="5"/>
      <c r="J237" s="5"/>
      <c r="K237" s="5"/>
      <c r="L237" s="5"/>
      <c r="M237" s="5"/>
      <c r="N237" s="5"/>
      <c r="O237" s="5"/>
      <c r="P237" s="5"/>
    </row>
    <row r="238" spans="1:16" x14ac:dyDescent="0.15">
      <c r="A238" s="5"/>
      <c r="D238" s="5"/>
      <c r="E238" s="5"/>
      <c r="F238" s="5"/>
      <c r="G238" s="5"/>
      <c r="H238" s="5"/>
      <c r="I238" s="5"/>
      <c r="J238" s="5"/>
      <c r="K238" s="5"/>
      <c r="L238" s="5"/>
      <c r="M238" s="5"/>
      <c r="N238" s="5"/>
      <c r="O238" s="5"/>
      <c r="P238" s="5"/>
    </row>
    <row r="239" spans="1:16" x14ac:dyDescent="0.15">
      <c r="A239" s="5"/>
      <c r="D239" s="5"/>
      <c r="E239" s="5"/>
      <c r="F239" s="5"/>
      <c r="G239" s="5"/>
      <c r="H239" s="5"/>
      <c r="I239" s="5"/>
      <c r="J239" s="5"/>
      <c r="K239" s="5"/>
      <c r="L239" s="5"/>
      <c r="M239" s="5"/>
      <c r="N239" s="5"/>
      <c r="O239" s="5"/>
      <c r="P239" s="5"/>
    </row>
    <row r="240" spans="1:16" x14ac:dyDescent="0.15">
      <c r="A240" s="5"/>
      <c r="D240" s="5"/>
      <c r="E240" s="5"/>
      <c r="F240" s="5"/>
      <c r="G240" s="5"/>
      <c r="H240" s="5"/>
      <c r="I240" s="5"/>
      <c r="J240" s="5"/>
      <c r="K240" s="5"/>
      <c r="L240" s="5"/>
      <c r="M240" s="5"/>
      <c r="N240" s="5"/>
      <c r="O240" s="5"/>
      <c r="P240" s="5"/>
    </row>
    <row r="241" spans="1:16" x14ac:dyDescent="0.15">
      <c r="A241" s="5"/>
      <c r="D241" s="5"/>
      <c r="E241" s="5"/>
      <c r="F241" s="5"/>
      <c r="G241" s="5"/>
      <c r="H241" s="5"/>
      <c r="I241" s="5"/>
      <c r="J241" s="5"/>
      <c r="K241" s="5"/>
      <c r="L241" s="5"/>
      <c r="M241" s="5"/>
      <c r="N241" s="5"/>
      <c r="O241" s="5"/>
      <c r="P241" s="5"/>
    </row>
    <row r="242" spans="1:16" x14ac:dyDescent="0.15">
      <c r="A242" s="5"/>
      <c r="D242" s="5"/>
      <c r="E242" s="5"/>
      <c r="F242" s="5"/>
      <c r="G242" s="5"/>
      <c r="H242" s="5"/>
      <c r="I242" s="5"/>
      <c r="J242" s="5"/>
      <c r="K242" s="5"/>
      <c r="L242" s="5"/>
      <c r="M242" s="5"/>
      <c r="N242" s="5"/>
      <c r="O242" s="5"/>
      <c r="P242" s="5"/>
    </row>
    <row r="243" spans="1:16" x14ac:dyDescent="0.15">
      <c r="A243" s="5"/>
      <c r="D243" s="5"/>
      <c r="E243" s="5"/>
      <c r="F243" s="5"/>
      <c r="G243" s="5"/>
      <c r="H243" s="5"/>
      <c r="I243" s="5"/>
      <c r="J243" s="5"/>
      <c r="K243" s="5"/>
      <c r="L243" s="5"/>
      <c r="M243" s="5"/>
      <c r="N243" s="5"/>
      <c r="O243" s="5"/>
      <c r="P243" s="5"/>
    </row>
    <row r="244" spans="1:16" x14ac:dyDescent="0.15">
      <c r="A244" s="5"/>
      <c r="D244" s="5"/>
      <c r="E244" s="5"/>
      <c r="F244" s="5"/>
      <c r="G244" s="5"/>
      <c r="H244" s="5"/>
      <c r="I244" s="5"/>
      <c r="J244" s="5"/>
      <c r="K244" s="5"/>
      <c r="L244" s="5"/>
      <c r="M244" s="5"/>
      <c r="N244" s="5"/>
      <c r="O244" s="5"/>
      <c r="P244" s="5"/>
    </row>
    <row r="245" spans="1:16" x14ac:dyDescent="0.15">
      <c r="A245" s="5"/>
      <c r="D245" s="5"/>
      <c r="E245" s="5"/>
      <c r="F245" s="5"/>
      <c r="G245" s="5"/>
      <c r="H245" s="5"/>
      <c r="I245" s="5"/>
      <c r="J245" s="5"/>
      <c r="K245" s="5"/>
      <c r="L245" s="5"/>
      <c r="M245" s="5"/>
      <c r="N245" s="5"/>
      <c r="O245" s="5"/>
      <c r="P245" s="5"/>
    </row>
    <row r="246" spans="1:16" x14ac:dyDescent="0.15">
      <c r="A246" s="5"/>
      <c r="D246" s="5"/>
      <c r="E246" s="5"/>
      <c r="F246" s="5"/>
      <c r="G246" s="5"/>
      <c r="H246" s="5"/>
      <c r="I246" s="5"/>
      <c r="J246" s="5"/>
      <c r="K246" s="5"/>
      <c r="L246" s="5"/>
      <c r="M246" s="5"/>
      <c r="N246" s="5"/>
      <c r="O246" s="5"/>
      <c r="P246" s="5"/>
    </row>
    <row r="247" spans="1:16" x14ac:dyDescent="0.15">
      <c r="A247" s="5"/>
      <c r="D247" s="5"/>
      <c r="E247" s="5"/>
      <c r="F247" s="5"/>
      <c r="G247" s="5"/>
      <c r="H247" s="5"/>
      <c r="I247" s="5"/>
      <c r="J247" s="5"/>
      <c r="K247" s="5"/>
      <c r="L247" s="5"/>
      <c r="M247" s="5"/>
      <c r="N247" s="5"/>
      <c r="O247" s="5"/>
      <c r="P247" s="5"/>
    </row>
    <row r="248" spans="1:16" x14ac:dyDescent="0.15">
      <c r="A248" s="5"/>
      <c r="D248" s="5"/>
      <c r="E248" s="5"/>
      <c r="F248" s="5"/>
      <c r="G248" s="5"/>
      <c r="H248" s="5"/>
      <c r="I248" s="5"/>
      <c r="J248" s="5"/>
      <c r="K248" s="5"/>
      <c r="L248" s="5"/>
      <c r="M248" s="5"/>
      <c r="N248" s="5"/>
      <c r="O248" s="5"/>
      <c r="P248" s="5"/>
    </row>
    <row r="249" spans="1:16" x14ac:dyDescent="0.15">
      <c r="A249" s="5"/>
      <c r="D249" s="5"/>
      <c r="E249" s="5"/>
      <c r="F249" s="5"/>
      <c r="G249" s="5"/>
      <c r="H249" s="5"/>
      <c r="I249" s="5"/>
      <c r="J249" s="5"/>
      <c r="K249" s="5"/>
      <c r="L249" s="5"/>
      <c r="M249" s="5"/>
      <c r="N249" s="5"/>
      <c r="O249" s="5"/>
      <c r="P249" s="5"/>
    </row>
    <row r="250" spans="1:16" x14ac:dyDescent="0.15">
      <c r="A250" s="5"/>
      <c r="D250" s="5"/>
      <c r="E250" s="5"/>
      <c r="F250" s="5"/>
      <c r="G250" s="5"/>
      <c r="H250" s="5"/>
      <c r="I250" s="5"/>
      <c r="J250" s="5"/>
      <c r="K250" s="5"/>
      <c r="L250" s="5"/>
      <c r="M250" s="5"/>
      <c r="N250" s="5"/>
      <c r="O250" s="5"/>
      <c r="P250" s="5"/>
    </row>
    <row r="251" spans="1:16" x14ac:dyDescent="0.15">
      <c r="A251" s="5"/>
      <c r="D251" s="5"/>
      <c r="E251" s="5"/>
      <c r="F251" s="5"/>
      <c r="G251" s="5"/>
      <c r="H251" s="5"/>
      <c r="I251" s="5"/>
      <c r="J251" s="5"/>
      <c r="K251" s="5"/>
      <c r="L251" s="5"/>
      <c r="M251" s="5"/>
      <c r="N251" s="5"/>
      <c r="O251" s="5"/>
      <c r="P251" s="5"/>
    </row>
    <row r="252" spans="1:16" x14ac:dyDescent="0.15">
      <c r="A252" s="5"/>
      <c r="D252" s="5"/>
      <c r="E252" s="5"/>
      <c r="F252" s="5"/>
      <c r="G252" s="5"/>
      <c r="H252" s="5"/>
      <c r="I252" s="5"/>
      <c r="J252" s="5"/>
      <c r="K252" s="5"/>
      <c r="L252" s="5"/>
      <c r="M252" s="5"/>
      <c r="N252" s="5"/>
      <c r="O252" s="5"/>
      <c r="P252" s="5"/>
    </row>
    <row r="253" spans="1:16" x14ac:dyDescent="0.15">
      <c r="A253" s="5"/>
      <c r="D253" s="5"/>
      <c r="E253" s="5"/>
      <c r="F253" s="5"/>
      <c r="G253" s="5"/>
      <c r="H253" s="5"/>
      <c r="I253" s="5"/>
      <c r="J253" s="5"/>
      <c r="K253" s="5"/>
      <c r="L253" s="5"/>
      <c r="M253" s="5"/>
      <c r="N253" s="5"/>
      <c r="O253" s="5"/>
      <c r="P253" s="5"/>
    </row>
    <row r="254" spans="1:16" x14ac:dyDescent="0.15">
      <c r="A254" s="5"/>
      <c r="D254" s="5"/>
      <c r="E254" s="5"/>
      <c r="F254" s="5"/>
      <c r="G254" s="5"/>
      <c r="H254" s="5"/>
      <c r="I254" s="5"/>
      <c r="J254" s="5"/>
      <c r="K254" s="5"/>
      <c r="L254" s="5"/>
      <c r="M254" s="5"/>
      <c r="N254" s="5"/>
      <c r="O254" s="5"/>
      <c r="P254" s="5"/>
    </row>
    <row r="255" spans="1:16" x14ac:dyDescent="0.15">
      <c r="A255" s="5"/>
      <c r="D255" s="5"/>
      <c r="E255" s="5"/>
      <c r="F255" s="5"/>
      <c r="G255" s="5"/>
      <c r="H255" s="5"/>
      <c r="I255" s="5"/>
      <c r="J255" s="5"/>
      <c r="K255" s="5"/>
      <c r="L255" s="5"/>
      <c r="M255" s="5"/>
      <c r="N255" s="5"/>
      <c r="O255" s="5"/>
      <c r="P255" s="5"/>
    </row>
    <row r="256" spans="1:16" x14ac:dyDescent="0.15">
      <c r="A256" s="5"/>
      <c r="D256" s="5"/>
      <c r="E256" s="5"/>
      <c r="F256" s="5"/>
      <c r="G256" s="5"/>
      <c r="H256" s="5"/>
      <c r="I256" s="5"/>
      <c r="J256" s="5"/>
      <c r="K256" s="5"/>
      <c r="L256" s="5"/>
      <c r="M256" s="5"/>
      <c r="N256" s="5"/>
      <c r="O256" s="5"/>
      <c r="P256" s="5"/>
    </row>
    <row r="257" spans="1:16" x14ac:dyDescent="0.15">
      <c r="A257" s="5"/>
      <c r="D257" s="5"/>
      <c r="E257" s="5"/>
      <c r="F257" s="5"/>
      <c r="G257" s="5"/>
      <c r="H257" s="5"/>
      <c r="I257" s="5"/>
      <c r="J257" s="5"/>
      <c r="K257" s="5"/>
      <c r="L257" s="5"/>
      <c r="M257" s="5"/>
      <c r="N257" s="5"/>
      <c r="O257" s="5"/>
      <c r="P257" s="5"/>
    </row>
    <row r="258" spans="1:16" x14ac:dyDescent="0.15">
      <c r="A258" s="5"/>
      <c r="D258" s="5"/>
      <c r="E258" s="5"/>
      <c r="F258" s="5"/>
      <c r="G258" s="5"/>
      <c r="H258" s="5"/>
      <c r="I258" s="5"/>
      <c r="J258" s="5"/>
      <c r="K258" s="5"/>
      <c r="L258" s="5"/>
      <c r="M258" s="5"/>
      <c r="N258" s="5"/>
      <c r="O258" s="5"/>
      <c r="P258" s="5"/>
    </row>
    <row r="259" spans="1:16" x14ac:dyDescent="0.15">
      <c r="A259" s="5"/>
      <c r="D259" s="5"/>
      <c r="E259" s="5"/>
      <c r="F259" s="5"/>
      <c r="G259" s="5"/>
      <c r="H259" s="5"/>
      <c r="I259" s="5"/>
      <c r="J259" s="5"/>
      <c r="K259" s="5"/>
      <c r="L259" s="5"/>
      <c r="M259" s="5"/>
      <c r="N259" s="5"/>
      <c r="O259" s="5"/>
      <c r="P259" s="5"/>
    </row>
    <row r="260" spans="1:16" x14ac:dyDescent="0.15">
      <c r="A260" s="5"/>
      <c r="D260" s="5"/>
      <c r="E260" s="5"/>
      <c r="F260" s="5"/>
      <c r="G260" s="5"/>
      <c r="H260" s="5"/>
      <c r="I260" s="5"/>
      <c r="J260" s="5"/>
      <c r="K260" s="5"/>
      <c r="L260" s="5"/>
      <c r="M260" s="5"/>
      <c r="N260" s="5"/>
      <c r="O260" s="5"/>
      <c r="P260" s="5"/>
    </row>
    <row r="261" spans="1:16" x14ac:dyDescent="0.15">
      <c r="A261" s="5"/>
      <c r="D261" s="5"/>
      <c r="E261" s="5"/>
      <c r="F261" s="5"/>
      <c r="G261" s="5"/>
      <c r="H261" s="5"/>
      <c r="I261" s="5"/>
      <c r="J261" s="5"/>
      <c r="K261" s="5"/>
      <c r="L261" s="5"/>
      <c r="M261" s="5"/>
      <c r="N261" s="5"/>
      <c r="O261" s="5"/>
      <c r="P261" s="5"/>
    </row>
    <row r="262" spans="1:16" x14ac:dyDescent="0.15">
      <c r="A262" s="5"/>
      <c r="D262" s="5"/>
      <c r="E262" s="5"/>
      <c r="F262" s="5"/>
      <c r="G262" s="5"/>
      <c r="H262" s="5"/>
      <c r="I262" s="5"/>
      <c r="J262" s="5"/>
      <c r="K262" s="5"/>
      <c r="L262" s="5"/>
      <c r="M262" s="5"/>
      <c r="N262" s="5"/>
      <c r="O262" s="5"/>
      <c r="P262" s="5"/>
    </row>
    <row r="263" spans="1:16" x14ac:dyDescent="0.15">
      <c r="A263" s="5"/>
      <c r="D263" s="5"/>
      <c r="E263" s="5"/>
      <c r="F263" s="5"/>
      <c r="G263" s="5"/>
      <c r="H263" s="5"/>
      <c r="I263" s="5"/>
      <c r="J263" s="5"/>
      <c r="K263" s="5"/>
      <c r="L263" s="5"/>
      <c r="M263" s="5"/>
      <c r="N263" s="5"/>
      <c r="O263" s="5"/>
      <c r="P263" s="5"/>
    </row>
    <row r="264" spans="1:16" x14ac:dyDescent="0.15">
      <c r="A264" s="5"/>
      <c r="D264" s="5"/>
      <c r="E264" s="5"/>
      <c r="F264" s="5"/>
      <c r="G264" s="5"/>
      <c r="H264" s="5"/>
      <c r="I264" s="5"/>
      <c r="J264" s="5"/>
      <c r="K264" s="5"/>
      <c r="L264" s="5"/>
      <c r="M264" s="5"/>
      <c r="N264" s="5"/>
      <c r="O264" s="5"/>
      <c r="P264" s="5"/>
    </row>
    <row r="265" spans="1:16" x14ac:dyDescent="0.15">
      <c r="A265" s="5"/>
      <c r="D265" s="5"/>
      <c r="E265" s="5"/>
      <c r="F265" s="5"/>
      <c r="G265" s="5"/>
      <c r="H265" s="5"/>
      <c r="I265" s="5"/>
      <c r="J265" s="5"/>
      <c r="K265" s="5"/>
      <c r="L265" s="5"/>
      <c r="M265" s="5"/>
      <c r="N265" s="5"/>
      <c r="O265" s="5"/>
      <c r="P265" s="5"/>
    </row>
    <row r="266" spans="1:16" x14ac:dyDescent="0.15">
      <c r="A266" s="5"/>
      <c r="D266" s="5"/>
      <c r="E266" s="5"/>
      <c r="F266" s="5"/>
      <c r="G266" s="5"/>
      <c r="H266" s="5"/>
      <c r="I266" s="5"/>
      <c r="J266" s="5"/>
      <c r="K266" s="5"/>
      <c r="L266" s="5"/>
      <c r="M266" s="5"/>
      <c r="N266" s="5"/>
      <c r="O266" s="5"/>
      <c r="P266" s="5"/>
    </row>
    <row r="267" spans="1:16" x14ac:dyDescent="0.15">
      <c r="A267" s="5"/>
      <c r="D267" s="5"/>
      <c r="E267" s="5"/>
      <c r="F267" s="5"/>
      <c r="G267" s="5"/>
      <c r="H267" s="5"/>
      <c r="I267" s="5"/>
      <c r="J267" s="5"/>
      <c r="K267" s="5"/>
      <c r="L267" s="5"/>
      <c r="M267" s="5"/>
      <c r="N267" s="5"/>
      <c r="O267" s="5"/>
      <c r="P267" s="5"/>
    </row>
    <row r="268" spans="1:16" x14ac:dyDescent="0.15">
      <c r="A268" s="5"/>
      <c r="D268" s="5"/>
      <c r="E268" s="5"/>
      <c r="F268" s="5"/>
      <c r="G268" s="5"/>
      <c r="H268" s="5"/>
      <c r="I268" s="5"/>
      <c r="J268" s="5"/>
      <c r="K268" s="5"/>
      <c r="L268" s="5"/>
      <c r="M268" s="5"/>
      <c r="N268" s="5"/>
      <c r="O268" s="5"/>
      <c r="P268" s="5"/>
    </row>
    <row r="269" spans="1:16" x14ac:dyDescent="0.15">
      <c r="A269" s="5"/>
      <c r="D269" s="5"/>
      <c r="E269" s="5"/>
      <c r="F269" s="5"/>
      <c r="G269" s="5"/>
      <c r="H269" s="5"/>
      <c r="I269" s="5"/>
      <c r="J269" s="5"/>
      <c r="K269" s="5"/>
      <c r="L269" s="5"/>
      <c r="M269" s="5"/>
      <c r="N269" s="5"/>
      <c r="O269" s="5"/>
      <c r="P269" s="5"/>
    </row>
    <row r="270" spans="1:16" x14ac:dyDescent="0.15">
      <c r="A270" s="5"/>
      <c r="D270" s="5"/>
      <c r="E270" s="5"/>
      <c r="F270" s="5"/>
      <c r="G270" s="5"/>
      <c r="H270" s="5"/>
      <c r="I270" s="5"/>
      <c r="J270" s="5"/>
      <c r="K270" s="5"/>
      <c r="L270" s="5"/>
      <c r="M270" s="5"/>
      <c r="N270" s="5"/>
      <c r="O270" s="5"/>
      <c r="P270" s="5"/>
    </row>
    <row r="271" spans="1:16" x14ac:dyDescent="0.15">
      <c r="A271" s="5"/>
      <c r="D271" s="5"/>
      <c r="E271" s="5"/>
      <c r="F271" s="5"/>
      <c r="G271" s="5"/>
      <c r="H271" s="5"/>
      <c r="I271" s="5"/>
      <c r="J271" s="5"/>
      <c r="K271" s="5"/>
      <c r="L271" s="5"/>
      <c r="M271" s="5"/>
      <c r="N271" s="5"/>
      <c r="O271" s="5"/>
      <c r="P271" s="5"/>
    </row>
    <row r="272" spans="1:16" x14ac:dyDescent="0.15">
      <c r="A272" s="5"/>
      <c r="D272" s="5"/>
      <c r="E272" s="5"/>
      <c r="F272" s="5"/>
      <c r="G272" s="5"/>
      <c r="H272" s="5"/>
      <c r="I272" s="5"/>
      <c r="J272" s="5"/>
      <c r="K272" s="5"/>
      <c r="L272" s="5"/>
      <c r="M272" s="5"/>
      <c r="N272" s="5"/>
      <c r="O272" s="5"/>
      <c r="P272" s="5"/>
    </row>
    <row r="273" spans="1:16" x14ac:dyDescent="0.15">
      <c r="A273" s="5"/>
      <c r="D273" s="5"/>
      <c r="E273" s="5"/>
      <c r="F273" s="5"/>
      <c r="G273" s="5"/>
      <c r="H273" s="5"/>
      <c r="I273" s="5"/>
      <c r="J273" s="5"/>
      <c r="K273" s="5"/>
      <c r="L273" s="5"/>
      <c r="M273" s="5"/>
      <c r="N273" s="5"/>
      <c r="O273" s="5"/>
      <c r="P273" s="5"/>
    </row>
    <row r="274" spans="1:16" x14ac:dyDescent="0.15">
      <c r="A274" s="5"/>
      <c r="D274" s="5"/>
      <c r="E274" s="5"/>
      <c r="F274" s="5"/>
      <c r="G274" s="5"/>
      <c r="H274" s="5"/>
      <c r="I274" s="5"/>
      <c r="J274" s="5"/>
      <c r="K274" s="5"/>
      <c r="L274" s="5"/>
      <c r="M274" s="5"/>
      <c r="N274" s="5"/>
      <c r="O274" s="5"/>
      <c r="P274" s="5"/>
    </row>
    <row r="275" spans="1:16" x14ac:dyDescent="0.15">
      <c r="A275" s="5"/>
      <c r="D275" s="5"/>
      <c r="E275" s="5"/>
      <c r="F275" s="5"/>
      <c r="G275" s="5"/>
      <c r="H275" s="5"/>
      <c r="I275" s="5"/>
      <c r="J275" s="5"/>
      <c r="K275" s="5"/>
      <c r="L275" s="5"/>
      <c r="M275" s="5"/>
      <c r="N275" s="5"/>
      <c r="O275" s="5"/>
      <c r="P275" s="5"/>
    </row>
    <row r="276" spans="1:16" x14ac:dyDescent="0.15">
      <c r="A276" s="5"/>
      <c r="D276" s="5"/>
      <c r="E276" s="5"/>
      <c r="F276" s="5"/>
      <c r="G276" s="5"/>
      <c r="H276" s="5"/>
      <c r="I276" s="5"/>
      <c r="J276" s="5"/>
      <c r="K276" s="5"/>
      <c r="L276" s="5"/>
      <c r="M276" s="5"/>
      <c r="N276" s="5"/>
      <c r="O276" s="5"/>
      <c r="P276" s="5"/>
    </row>
    <row r="277" spans="1:16" x14ac:dyDescent="0.15">
      <c r="A277" s="5"/>
      <c r="D277" s="5"/>
      <c r="E277" s="5"/>
      <c r="F277" s="5"/>
      <c r="G277" s="5"/>
      <c r="H277" s="5"/>
      <c r="I277" s="5"/>
      <c r="J277" s="5"/>
      <c r="K277" s="5"/>
      <c r="L277" s="5"/>
      <c r="M277" s="5"/>
      <c r="N277" s="5"/>
      <c r="O277" s="5"/>
      <c r="P277" s="5"/>
    </row>
    <row r="278" spans="1:16" x14ac:dyDescent="0.15">
      <c r="A278" s="5"/>
      <c r="D278" s="5"/>
      <c r="E278" s="5"/>
      <c r="F278" s="5"/>
      <c r="G278" s="5"/>
      <c r="H278" s="5"/>
      <c r="I278" s="5"/>
      <c r="J278" s="5"/>
      <c r="K278" s="5"/>
      <c r="L278" s="5"/>
      <c r="M278" s="5"/>
      <c r="N278" s="5"/>
      <c r="O278" s="5"/>
      <c r="P278" s="5"/>
    </row>
    <row r="279" spans="1:16" x14ac:dyDescent="0.15">
      <c r="A279" s="5"/>
      <c r="D279" s="5"/>
      <c r="E279" s="5"/>
      <c r="F279" s="5"/>
      <c r="G279" s="5"/>
      <c r="H279" s="5"/>
      <c r="I279" s="5"/>
      <c r="J279" s="5"/>
      <c r="K279" s="5"/>
      <c r="L279" s="5"/>
      <c r="M279" s="5"/>
      <c r="N279" s="5"/>
      <c r="O279" s="5"/>
      <c r="P279" s="5"/>
    </row>
    <row r="280" spans="1:16" x14ac:dyDescent="0.15">
      <c r="A280" s="5"/>
      <c r="D280" s="5"/>
      <c r="E280" s="5"/>
      <c r="F280" s="5"/>
      <c r="G280" s="5"/>
      <c r="H280" s="5"/>
      <c r="I280" s="5"/>
      <c r="J280" s="5"/>
      <c r="K280" s="5"/>
      <c r="L280" s="5"/>
      <c r="M280" s="5"/>
      <c r="N280" s="5"/>
      <c r="O280" s="5"/>
      <c r="P280" s="5"/>
    </row>
    <row r="281" spans="1:16" x14ac:dyDescent="0.15">
      <c r="A281" s="5"/>
      <c r="D281" s="5"/>
      <c r="E281" s="5"/>
      <c r="F281" s="5"/>
      <c r="G281" s="5"/>
      <c r="H281" s="5"/>
      <c r="I281" s="5"/>
      <c r="J281" s="5"/>
      <c r="K281" s="5"/>
      <c r="L281" s="5"/>
      <c r="M281" s="5"/>
      <c r="N281" s="5"/>
      <c r="O281" s="5"/>
      <c r="P281" s="5"/>
    </row>
    <row r="282" spans="1:16" x14ac:dyDescent="0.15">
      <c r="A282" s="5"/>
      <c r="D282" s="5"/>
      <c r="E282" s="5"/>
      <c r="F282" s="5"/>
      <c r="G282" s="5"/>
      <c r="H282" s="5"/>
      <c r="I282" s="5"/>
      <c r="J282" s="5"/>
      <c r="K282" s="5"/>
      <c r="L282" s="5"/>
      <c r="M282" s="5"/>
      <c r="N282" s="5"/>
      <c r="O282" s="5"/>
      <c r="P282" s="5"/>
    </row>
    <row r="283" spans="1:16" x14ac:dyDescent="0.15">
      <c r="A283" s="5"/>
      <c r="D283" s="5"/>
      <c r="E283" s="5"/>
      <c r="F283" s="5"/>
      <c r="G283" s="5"/>
      <c r="H283" s="5"/>
      <c r="I283" s="5"/>
      <c r="J283" s="5"/>
      <c r="K283" s="5"/>
      <c r="L283" s="5"/>
      <c r="M283" s="5"/>
      <c r="N283" s="5"/>
      <c r="O283" s="5"/>
      <c r="P283" s="5"/>
    </row>
    <row r="284" spans="1:16" x14ac:dyDescent="0.15">
      <c r="A284" s="5"/>
      <c r="D284" s="5"/>
      <c r="E284" s="5"/>
      <c r="F284" s="5"/>
      <c r="G284" s="5"/>
      <c r="H284" s="5"/>
      <c r="I284" s="5"/>
      <c r="J284" s="5"/>
      <c r="K284" s="5"/>
      <c r="L284" s="5"/>
      <c r="M284" s="5"/>
      <c r="N284" s="5"/>
      <c r="O284" s="5"/>
      <c r="P284" s="5"/>
    </row>
    <row r="285" spans="1:16" x14ac:dyDescent="0.15">
      <c r="A285" s="5"/>
      <c r="D285" s="5"/>
      <c r="E285" s="5"/>
      <c r="F285" s="5"/>
      <c r="G285" s="5"/>
      <c r="H285" s="5"/>
      <c r="I285" s="5"/>
      <c r="J285" s="5"/>
      <c r="K285" s="5"/>
      <c r="L285" s="5"/>
      <c r="M285" s="5"/>
      <c r="N285" s="5"/>
      <c r="O285" s="5"/>
      <c r="P285" s="5"/>
    </row>
    <row r="286" spans="1:16" x14ac:dyDescent="0.15">
      <c r="A286" s="5"/>
      <c r="D286" s="5"/>
      <c r="E286" s="5"/>
      <c r="F286" s="5"/>
      <c r="G286" s="5"/>
      <c r="H286" s="5"/>
      <c r="I286" s="5"/>
      <c r="J286" s="5"/>
      <c r="K286" s="5"/>
      <c r="L286" s="5"/>
      <c r="M286" s="5"/>
      <c r="N286" s="5"/>
      <c r="O286" s="5"/>
      <c r="P286" s="5"/>
    </row>
    <row r="287" spans="1:16" x14ac:dyDescent="0.15">
      <c r="A287" s="5"/>
      <c r="D287" s="5"/>
      <c r="E287" s="5"/>
      <c r="F287" s="5"/>
      <c r="G287" s="5"/>
      <c r="H287" s="5"/>
      <c r="I287" s="5"/>
      <c r="J287" s="5"/>
      <c r="K287" s="5"/>
      <c r="L287" s="5"/>
      <c r="M287" s="5"/>
      <c r="N287" s="5"/>
      <c r="O287" s="5"/>
      <c r="P287" s="5"/>
    </row>
    <row r="288" spans="1:16" x14ac:dyDescent="0.15">
      <c r="A288" s="5"/>
      <c r="D288" s="5"/>
      <c r="E288" s="5"/>
      <c r="F288" s="5"/>
      <c r="G288" s="5"/>
      <c r="H288" s="5"/>
      <c r="I288" s="5"/>
      <c r="J288" s="5"/>
      <c r="K288" s="5"/>
      <c r="L288" s="5"/>
      <c r="M288" s="5"/>
      <c r="N288" s="5"/>
      <c r="O288" s="5"/>
      <c r="P288" s="5"/>
    </row>
    <row r="289" spans="1:16" x14ac:dyDescent="0.15">
      <c r="A289" s="5"/>
      <c r="D289" s="5"/>
      <c r="E289" s="5"/>
      <c r="F289" s="5"/>
      <c r="G289" s="5"/>
      <c r="H289" s="5"/>
      <c r="I289" s="5"/>
      <c r="J289" s="5"/>
      <c r="K289" s="5"/>
      <c r="L289" s="5"/>
      <c r="M289" s="5"/>
      <c r="N289" s="5"/>
      <c r="O289" s="5"/>
      <c r="P289" s="5"/>
    </row>
    <row r="290" spans="1:16" x14ac:dyDescent="0.15">
      <c r="A290" s="5"/>
      <c r="D290" s="5"/>
      <c r="E290" s="5"/>
      <c r="F290" s="5"/>
      <c r="G290" s="5"/>
      <c r="H290" s="5"/>
      <c r="I290" s="5"/>
      <c r="J290" s="5"/>
      <c r="K290" s="5"/>
      <c r="L290" s="5"/>
      <c r="M290" s="5"/>
      <c r="N290" s="5"/>
      <c r="O290" s="5"/>
      <c r="P290" s="5"/>
    </row>
    <row r="291" spans="1:16" x14ac:dyDescent="0.15">
      <c r="A291" s="5"/>
      <c r="D291" s="5"/>
      <c r="E291" s="5"/>
      <c r="F291" s="5"/>
      <c r="G291" s="5"/>
      <c r="H291" s="5"/>
      <c r="I291" s="5"/>
      <c r="J291" s="5"/>
      <c r="K291" s="5"/>
      <c r="L291" s="5"/>
      <c r="M291" s="5"/>
      <c r="N291" s="5"/>
      <c r="O291" s="5"/>
      <c r="P291" s="5"/>
    </row>
    <row r="292" spans="1:16" x14ac:dyDescent="0.15">
      <c r="A292" s="5"/>
      <c r="D292" s="5"/>
      <c r="E292" s="5"/>
      <c r="F292" s="5"/>
      <c r="G292" s="5"/>
      <c r="H292" s="5"/>
      <c r="I292" s="5"/>
      <c r="J292" s="5"/>
      <c r="K292" s="5"/>
      <c r="L292" s="5"/>
      <c r="M292" s="5"/>
      <c r="N292" s="5"/>
      <c r="O292" s="5"/>
      <c r="P292" s="5"/>
    </row>
    <row r="293" spans="1:16" x14ac:dyDescent="0.15">
      <c r="A293" s="5"/>
      <c r="D293" s="5"/>
      <c r="E293" s="5"/>
      <c r="F293" s="5"/>
      <c r="G293" s="5"/>
      <c r="H293" s="5"/>
      <c r="I293" s="5"/>
      <c r="J293" s="5"/>
      <c r="K293" s="5"/>
      <c r="L293" s="5"/>
      <c r="M293" s="5"/>
      <c r="N293" s="5"/>
      <c r="O293" s="5"/>
      <c r="P293" s="5"/>
    </row>
    <row r="294" spans="1:16" x14ac:dyDescent="0.15">
      <c r="A294" s="5"/>
      <c r="D294" s="5"/>
      <c r="E294" s="5"/>
      <c r="F294" s="5"/>
      <c r="G294" s="5"/>
      <c r="H294" s="5"/>
      <c r="I294" s="5"/>
      <c r="J294" s="5"/>
      <c r="K294" s="5"/>
      <c r="L294" s="5"/>
      <c r="M294" s="5"/>
      <c r="N294" s="5"/>
      <c r="O294" s="5"/>
      <c r="P294" s="5"/>
    </row>
    <row r="295" spans="1:16" x14ac:dyDescent="0.15">
      <c r="A295" s="5"/>
      <c r="D295" s="5"/>
      <c r="E295" s="5"/>
      <c r="F295" s="5"/>
      <c r="G295" s="5"/>
      <c r="H295" s="5"/>
      <c r="I295" s="5"/>
      <c r="J295" s="5"/>
      <c r="K295" s="5"/>
      <c r="L295" s="5"/>
      <c r="M295" s="5"/>
      <c r="N295" s="5"/>
      <c r="O295" s="5"/>
      <c r="P295" s="5"/>
    </row>
    <row r="296" spans="1:16" x14ac:dyDescent="0.15">
      <c r="A296" s="5"/>
      <c r="D296" s="5"/>
      <c r="E296" s="5"/>
      <c r="F296" s="5"/>
      <c r="G296" s="5"/>
      <c r="H296" s="5"/>
      <c r="I296" s="5"/>
      <c r="J296" s="5"/>
      <c r="K296" s="5"/>
      <c r="L296" s="5"/>
      <c r="M296" s="5"/>
      <c r="N296" s="5"/>
      <c r="O296" s="5"/>
      <c r="P296" s="5"/>
    </row>
    <row r="297" spans="1:16" x14ac:dyDescent="0.15">
      <c r="A297" s="5"/>
      <c r="D297" s="5"/>
      <c r="E297" s="5"/>
      <c r="F297" s="5"/>
      <c r="G297" s="5"/>
      <c r="H297" s="5"/>
      <c r="I297" s="5"/>
      <c r="J297" s="5"/>
      <c r="K297" s="5"/>
      <c r="L297" s="5"/>
      <c r="M297" s="5"/>
      <c r="N297" s="5"/>
      <c r="O297" s="5"/>
      <c r="P297" s="5"/>
    </row>
    <row r="298" spans="1:16" x14ac:dyDescent="0.15">
      <c r="A298" s="5"/>
      <c r="D298" s="5"/>
      <c r="E298" s="5"/>
      <c r="F298" s="5"/>
      <c r="G298" s="5"/>
      <c r="H298" s="5"/>
      <c r="I298" s="5"/>
      <c r="J298" s="5"/>
      <c r="K298" s="5"/>
      <c r="L298" s="5"/>
      <c r="M298" s="5"/>
      <c r="N298" s="5"/>
      <c r="O298" s="5"/>
      <c r="P298" s="5"/>
    </row>
    <row r="299" spans="1:16" x14ac:dyDescent="0.15">
      <c r="A299" s="5"/>
      <c r="D299" s="5"/>
      <c r="E299" s="5"/>
      <c r="F299" s="5"/>
      <c r="G299" s="5"/>
      <c r="H299" s="5"/>
      <c r="I299" s="5"/>
      <c r="J299" s="5"/>
      <c r="K299" s="5"/>
      <c r="L299" s="5"/>
      <c r="M299" s="5"/>
      <c r="N299" s="5"/>
      <c r="O299" s="5"/>
      <c r="P299" s="5"/>
    </row>
    <row r="300" spans="1:16" x14ac:dyDescent="0.15">
      <c r="A300" s="5"/>
      <c r="D300" s="5"/>
      <c r="E300" s="5"/>
      <c r="F300" s="5"/>
      <c r="G300" s="5"/>
      <c r="H300" s="5"/>
      <c r="I300" s="5"/>
      <c r="J300" s="5"/>
      <c r="K300" s="5"/>
      <c r="L300" s="5"/>
      <c r="M300" s="5"/>
      <c r="N300" s="5"/>
      <c r="O300" s="5"/>
      <c r="P300" s="5"/>
    </row>
    <row r="301" spans="1:16" x14ac:dyDescent="0.15">
      <c r="A301" s="5"/>
      <c r="D301" s="5"/>
      <c r="E301" s="5"/>
      <c r="F301" s="5"/>
      <c r="G301" s="5"/>
      <c r="H301" s="5"/>
      <c r="I301" s="5"/>
      <c r="J301" s="5"/>
      <c r="K301" s="5"/>
      <c r="L301" s="5"/>
      <c r="M301" s="5"/>
      <c r="N301" s="5"/>
      <c r="O301" s="5"/>
      <c r="P301" s="5"/>
    </row>
    <row r="302" spans="1:16" x14ac:dyDescent="0.15">
      <c r="A302" s="5"/>
      <c r="D302" s="5"/>
      <c r="E302" s="5"/>
      <c r="F302" s="5"/>
      <c r="G302" s="5"/>
      <c r="H302" s="5"/>
      <c r="I302" s="5"/>
      <c r="J302" s="5"/>
      <c r="K302" s="5"/>
      <c r="L302" s="5"/>
      <c r="M302" s="5"/>
      <c r="N302" s="5"/>
      <c r="O302" s="5"/>
      <c r="P302" s="5"/>
    </row>
    <row r="303" spans="1:16" x14ac:dyDescent="0.15">
      <c r="A303" s="5"/>
      <c r="D303" s="5"/>
      <c r="E303" s="5"/>
      <c r="F303" s="5"/>
      <c r="G303" s="5"/>
      <c r="H303" s="5"/>
      <c r="I303" s="5"/>
      <c r="J303" s="5"/>
      <c r="K303" s="5"/>
      <c r="L303" s="5"/>
      <c r="M303" s="5"/>
      <c r="N303" s="5"/>
      <c r="O303" s="5"/>
      <c r="P303" s="5"/>
    </row>
    <row r="304" spans="1:16" x14ac:dyDescent="0.15">
      <c r="A304" s="5"/>
      <c r="D304" s="5"/>
      <c r="E304" s="5"/>
      <c r="F304" s="5"/>
      <c r="G304" s="5"/>
      <c r="H304" s="5"/>
      <c r="I304" s="5"/>
      <c r="J304" s="5"/>
      <c r="K304" s="5"/>
      <c r="L304" s="5"/>
      <c r="M304" s="5"/>
      <c r="N304" s="5"/>
      <c r="O304" s="5"/>
      <c r="P304" s="5"/>
    </row>
    <row r="305" spans="1:16" x14ac:dyDescent="0.15">
      <c r="A305" s="5"/>
      <c r="D305" s="5"/>
      <c r="E305" s="5"/>
      <c r="F305" s="5"/>
      <c r="G305" s="5"/>
      <c r="H305" s="5"/>
      <c r="I305" s="5"/>
      <c r="J305" s="5"/>
      <c r="K305" s="5"/>
      <c r="L305" s="5"/>
      <c r="M305" s="5"/>
      <c r="N305" s="5"/>
      <c r="O305" s="5"/>
      <c r="P305" s="5"/>
    </row>
    <row r="306" spans="1:16" x14ac:dyDescent="0.15">
      <c r="A306" s="5"/>
      <c r="D306" s="5"/>
      <c r="E306" s="5"/>
      <c r="F306" s="5"/>
      <c r="G306" s="5"/>
      <c r="H306" s="5"/>
      <c r="I306" s="5"/>
      <c r="J306" s="5"/>
      <c r="K306" s="5"/>
      <c r="L306" s="5"/>
      <c r="M306" s="5"/>
      <c r="N306" s="5"/>
      <c r="O306" s="5"/>
      <c r="P306" s="5"/>
    </row>
    <row r="307" spans="1:16" x14ac:dyDescent="0.15">
      <c r="A307" s="5"/>
      <c r="D307" s="5"/>
      <c r="E307" s="5"/>
      <c r="F307" s="5"/>
      <c r="G307" s="5"/>
      <c r="H307" s="5"/>
      <c r="I307" s="5"/>
      <c r="J307" s="5"/>
      <c r="K307" s="5"/>
      <c r="L307" s="5"/>
      <c r="M307" s="5"/>
      <c r="N307" s="5"/>
      <c r="O307" s="5"/>
      <c r="P307" s="5"/>
    </row>
    <row r="308" spans="1:16" x14ac:dyDescent="0.15">
      <c r="A308" s="5"/>
      <c r="D308" s="5"/>
      <c r="E308" s="5"/>
      <c r="F308" s="5"/>
      <c r="G308" s="5"/>
      <c r="H308" s="5"/>
      <c r="I308" s="5"/>
      <c r="J308" s="5"/>
      <c r="K308" s="5"/>
      <c r="L308" s="5"/>
      <c r="M308" s="5"/>
      <c r="N308" s="5"/>
      <c r="O308" s="5"/>
      <c r="P308" s="5"/>
    </row>
    <row r="309" spans="1:16" x14ac:dyDescent="0.15">
      <c r="A309" s="5"/>
      <c r="D309" s="5"/>
      <c r="E309" s="5"/>
      <c r="F309" s="5"/>
      <c r="G309" s="5"/>
      <c r="H309" s="5"/>
      <c r="I309" s="5"/>
      <c r="J309" s="5"/>
      <c r="K309" s="5"/>
      <c r="L309" s="5"/>
      <c r="M309" s="5"/>
      <c r="N309" s="5"/>
      <c r="O309" s="5"/>
      <c r="P309" s="5"/>
    </row>
    <row r="310" spans="1:16" x14ac:dyDescent="0.15">
      <c r="A310" s="5"/>
      <c r="D310" s="5"/>
      <c r="E310" s="5"/>
      <c r="F310" s="5"/>
      <c r="G310" s="5"/>
      <c r="H310" s="5"/>
      <c r="I310" s="5"/>
      <c r="J310" s="5"/>
      <c r="K310" s="5"/>
      <c r="L310" s="5"/>
      <c r="M310" s="5"/>
      <c r="N310" s="5"/>
      <c r="O310" s="5"/>
      <c r="P310" s="5"/>
    </row>
    <row r="311" spans="1:16" x14ac:dyDescent="0.15">
      <c r="A311" s="5"/>
      <c r="D311" s="5"/>
      <c r="E311" s="5"/>
      <c r="F311" s="5"/>
      <c r="G311" s="5"/>
      <c r="H311" s="5"/>
      <c r="I311" s="5"/>
      <c r="J311" s="5"/>
      <c r="K311" s="5"/>
      <c r="L311" s="5"/>
      <c r="M311" s="5"/>
      <c r="N311" s="5"/>
      <c r="O311" s="5"/>
      <c r="P311" s="5"/>
    </row>
    <row r="312" spans="1:16" x14ac:dyDescent="0.15">
      <c r="A312" s="5"/>
      <c r="D312" s="5"/>
      <c r="E312" s="5"/>
      <c r="F312" s="5"/>
      <c r="G312" s="5"/>
      <c r="H312" s="5"/>
      <c r="I312" s="5"/>
      <c r="J312" s="5"/>
      <c r="K312" s="5"/>
      <c r="L312" s="5"/>
      <c r="M312" s="5"/>
      <c r="N312" s="5"/>
      <c r="O312" s="5"/>
      <c r="P312" s="5"/>
    </row>
    <row r="313" spans="1:16" x14ac:dyDescent="0.15">
      <c r="A313" s="5"/>
      <c r="D313" s="5"/>
      <c r="E313" s="5"/>
      <c r="F313" s="5"/>
      <c r="G313" s="5"/>
      <c r="H313" s="5"/>
      <c r="I313" s="5"/>
      <c r="J313" s="5"/>
      <c r="K313" s="5"/>
      <c r="L313" s="5"/>
      <c r="M313" s="5"/>
      <c r="N313" s="5"/>
      <c r="O313" s="5"/>
      <c r="P313" s="5"/>
    </row>
    <row r="314" spans="1:16" x14ac:dyDescent="0.15">
      <c r="A314" s="5"/>
      <c r="D314" s="5"/>
      <c r="E314" s="5"/>
      <c r="F314" s="5"/>
      <c r="G314" s="5"/>
      <c r="H314" s="5"/>
      <c r="I314" s="5"/>
      <c r="J314" s="5"/>
      <c r="K314" s="5"/>
      <c r="L314" s="5"/>
      <c r="M314" s="5"/>
      <c r="N314" s="5"/>
      <c r="O314" s="5"/>
      <c r="P314" s="5"/>
    </row>
    <row r="315" spans="1:16" x14ac:dyDescent="0.15">
      <c r="A315" s="5"/>
      <c r="D315" s="5"/>
      <c r="E315" s="5"/>
      <c r="F315" s="5"/>
      <c r="G315" s="5"/>
      <c r="H315" s="5"/>
      <c r="I315" s="5"/>
      <c r="J315" s="5"/>
      <c r="K315" s="5"/>
      <c r="L315" s="5"/>
      <c r="M315" s="5"/>
      <c r="N315" s="5"/>
      <c r="O315" s="5"/>
      <c r="P315" s="5"/>
    </row>
    <row r="316" spans="1:16" x14ac:dyDescent="0.15">
      <c r="A316" s="5"/>
      <c r="D316" s="5"/>
      <c r="E316" s="5"/>
      <c r="F316" s="5"/>
      <c r="G316" s="5"/>
      <c r="H316" s="5"/>
      <c r="I316" s="5"/>
      <c r="J316" s="5"/>
      <c r="K316" s="5"/>
      <c r="L316" s="5"/>
      <c r="M316" s="5"/>
      <c r="N316" s="5"/>
      <c r="O316" s="5"/>
      <c r="P316" s="5"/>
    </row>
    <row r="317" spans="1:16" x14ac:dyDescent="0.15">
      <c r="A317" s="5"/>
      <c r="D317" s="5"/>
      <c r="E317" s="5"/>
      <c r="F317" s="5"/>
      <c r="G317" s="5"/>
      <c r="H317" s="5"/>
      <c r="I317" s="5"/>
      <c r="J317" s="5"/>
      <c r="K317" s="5"/>
      <c r="L317" s="5"/>
      <c r="M317" s="5"/>
      <c r="N317" s="5"/>
      <c r="O317" s="5"/>
      <c r="P317" s="5"/>
    </row>
    <row r="318" spans="1:16" x14ac:dyDescent="0.15">
      <c r="A318" s="5"/>
      <c r="D318" s="5"/>
      <c r="E318" s="5"/>
      <c r="F318" s="5"/>
      <c r="G318" s="5"/>
      <c r="H318" s="5"/>
      <c r="I318" s="5"/>
      <c r="J318" s="5"/>
      <c r="K318" s="5"/>
      <c r="L318" s="5"/>
      <c r="M318" s="5"/>
      <c r="N318" s="5"/>
      <c r="O318" s="5"/>
      <c r="P318" s="5"/>
    </row>
    <row r="319" spans="1:16" x14ac:dyDescent="0.15">
      <c r="A319" s="5"/>
      <c r="D319" s="5"/>
      <c r="E319" s="5"/>
      <c r="F319" s="5"/>
      <c r="G319" s="5"/>
      <c r="H319" s="5"/>
      <c r="I319" s="5"/>
      <c r="J319" s="5"/>
      <c r="K319" s="5"/>
      <c r="L319" s="5"/>
      <c r="M319" s="5"/>
      <c r="N319" s="5"/>
      <c r="O319" s="5"/>
      <c r="P319" s="5"/>
    </row>
    <row r="320" spans="1:16" x14ac:dyDescent="0.15">
      <c r="A320" s="5"/>
      <c r="D320" s="5"/>
      <c r="E320" s="5"/>
      <c r="F320" s="5"/>
      <c r="G320" s="5"/>
      <c r="H320" s="5"/>
      <c r="I320" s="5"/>
      <c r="J320" s="5"/>
      <c r="K320" s="5"/>
      <c r="L320" s="5"/>
      <c r="M320" s="5"/>
      <c r="N320" s="5"/>
      <c r="O320" s="5"/>
      <c r="P320" s="5"/>
    </row>
    <row r="321" spans="1:16" x14ac:dyDescent="0.15">
      <c r="A321" s="5"/>
      <c r="D321" s="5"/>
      <c r="E321" s="5"/>
      <c r="F321" s="5"/>
      <c r="G321" s="5"/>
      <c r="H321" s="5"/>
      <c r="I321" s="5"/>
      <c r="J321" s="5"/>
      <c r="K321" s="5"/>
      <c r="L321" s="5"/>
      <c r="M321" s="5"/>
      <c r="N321" s="5"/>
      <c r="O321" s="5"/>
      <c r="P321" s="5"/>
    </row>
    <row r="322" spans="1:16" x14ac:dyDescent="0.15">
      <c r="A322" s="5"/>
      <c r="D322" s="5"/>
      <c r="E322" s="5"/>
      <c r="F322" s="5"/>
      <c r="G322" s="5"/>
      <c r="H322" s="5"/>
      <c r="I322" s="5"/>
      <c r="J322" s="5"/>
      <c r="K322" s="5"/>
      <c r="L322" s="5"/>
      <c r="M322" s="5"/>
      <c r="N322" s="5"/>
      <c r="O322" s="5"/>
      <c r="P322" s="5"/>
    </row>
    <row r="323" spans="1:16" x14ac:dyDescent="0.15">
      <c r="A323" s="5"/>
      <c r="D323" s="5"/>
      <c r="E323" s="5"/>
      <c r="F323" s="5"/>
      <c r="G323" s="5"/>
      <c r="H323" s="5"/>
      <c r="I323" s="5"/>
      <c r="J323" s="5"/>
      <c r="K323" s="5"/>
      <c r="L323" s="5"/>
      <c r="M323" s="5"/>
      <c r="N323" s="5"/>
      <c r="O323" s="5"/>
      <c r="P323" s="5"/>
    </row>
    <row r="324" spans="1:16" x14ac:dyDescent="0.15">
      <c r="A324" s="5"/>
      <c r="D324" s="5"/>
      <c r="E324" s="5"/>
      <c r="F324" s="5"/>
      <c r="G324" s="5"/>
      <c r="H324" s="5"/>
      <c r="I324" s="5"/>
      <c r="J324" s="5"/>
      <c r="K324" s="5"/>
      <c r="L324" s="5"/>
      <c r="M324" s="5"/>
      <c r="N324" s="5"/>
      <c r="O324" s="5"/>
      <c r="P324" s="5"/>
    </row>
    <row r="325" spans="1:16" x14ac:dyDescent="0.15">
      <c r="A325" s="5"/>
      <c r="D325" s="5"/>
      <c r="E325" s="5"/>
      <c r="F325" s="5"/>
      <c r="G325" s="5"/>
      <c r="H325" s="5"/>
      <c r="I325" s="5"/>
      <c r="J325" s="5"/>
      <c r="K325" s="5"/>
      <c r="L325" s="5"/>
      <c r="M325" s="5"/>
      <c r="N325" s="5"/>
      <c r="O325" s="5"/>
      <c r="P325" s="5"/>
    </row>
    <row r="326" spans="1:16" x14ac:dyDescent="0.15">
      <c r="A326" s="5"/>
      <c r="D326" s="5"/>
      <c r="E326" s="5"/>
      <c r="F326" s="5"/>
      <c r="G326" s="5"/>
      <c r="H326" s="5"/>
      <c r="I326" s="5"/>
      <c r="J326" s="5"/>
      <c r="K326" s="5"/>
      <c r="L326" s="5"/>
      <c r="M326" s="5"/>
      <c r="N326" s="5"/>
      <c r="O326" s="5"/>
      <c r="P326" s="5"/>
    </row>
    <row r="327" spans="1:16" x14ac:dyDescent="0.15">
      <c r="A327" s="5"/>
      <c r="D327" s="5"/>
      <c r="E327" s="5"/>
      <c r="F327" s="5"/>
      <c r="G327" s="5"/>
      <c r="H327" s="5"/>
      <c r="I327" s="5"/>
      <c r="J327" s="5"/>
      <c r="K327" s="5"/>
      <c r="L327" s="5"/>
      <c r="M327" s="5"/>
      <c r="N327" s="5"/>
      <c r="O327" s="5"/>
      <c r="P327" s="5"/>
    </row>
    <row r="328" spans="1:16" x14ac:dyDescent="0.15">
      <c r="A328" s="5"/>
      <c r="D328" s="5"/>
      <c r="E328" s="5"/>
      <c r="F328" s="5"/>
      <c r="G328" s="5"/>
      <c r="H328" s="5"/>
      <c r="I328" s="5"/>
      <c r="J328" s="5"/>
      <c r="K328" s="5"/>
      <c r="L328" s="5"/>
      <c r="M328" s="5"/>
      <c r="N328" s="5"/>
      <c r="O328" s="5"/>
      <c r="P328" s="5"/>
    </row>
    <row r="329" spans="1:16" x14ac:dyDescent="0.15">
      <c r="A329" s="5"/>
      <c r="D329" s="5"/>
      <c r="E329" s="5"/>
      <c r="F329" s="5"/>
      <c r="G329" s="5"/>
      <c r="H329" s="5"/>
      <c r="I329" s="5"/>
      <c r="J329" s="5"/>
      <c r="K329" s="5"/>
      <c r="L329" s="5"/>
      <c r="M329" s="5"/>
      <c r="N329" s="5"/>
      <c r="O329" s="5"/>
      <c r="P329" s="5"/>
    </row>
    <row r="330" spans="1:16" x14ac:dyDescent="0.15">
      <c r="A330" s="5"/>
      <c r="D330" s="5"/>
      <c r="E330" s="5"/>
      <c r="F330" s="5"/>
      <c r="G330" s="5"/>
      <c r="H330" s="5"/>
      <c r="I330" s="5"/>
      <c r="J330" s="5"/>
      <c r="K330" s="5"/>
      <c r="L330" s="5"/>
      <c r="M330" s="5"/>
      <c r="N330" s="5"/>
      <c r="O330" s="5"/>
      <c r="P330" s="5"/>
    </row>
    <row r="331" spans="1:16" x14ac:dyDescent="0.15">
      <c r="A331" s="5"/>
      <c r="D331" s="5"/>
      <c r="E331" s="5"/>
      <c r="F331" s="5"/>
      <c r="G331" s="5"/>
      <c r="H331" s="5"/>
      <c r="I331" s="5"/>
      <c r="J331" s="5"/>
      <c r="K331" s="5"/>
      <c r="L331" s="5"/>
      <c r="M331" s="5"/>
      <c r="N331" s="5"/>
      <c r="O331" s="5"/>
      <c r="P331" s="5"/>
    </row>
    <row r="332" spans="1:16" x14ac:dyDescent="0.15">
      <c r="A332" s="5"/>
      <c r="D332" s="5"/>
      <c r="E332" s="5"/>
      <c r="F332" s="5"/>
      <c r="G332" s="5"/>
      <c r="H332" s="5"/>
      <c r="I332" s="5"/>
      <c r="J332" s="5"/>
      <c r="K332" s="5"/>
      <c r="L332" s="5"/>
      <c r="M332" s="5"/>
      <c r="N332" s="5"/>
      <c r="O332" s="5"/>
      <c r="P332" s="5"/>
    </row>
    <row r="333" spans="1:16" x14ac:dyDescent="0.15">
      <c r="A333" s="5"/>
      <c r="D333" s="5"/>
      <c r="E333" s="5"/>
      <c r="F333" s="5"/>
      <c r="G333" s="5"/>
      <c r="H333" s="5"/>
      <c r="I333" s="5"/>
      <c r="J333" s="5"/>
      <c r="K333" s="5"/>
      <c r="L333" s="5"/>
      <c r="M333" s="5"/>
      <c r="N333" s="5"/>
      <c r="O333" s="5"/>
      <c r="P333" s="5"/>
    </row>
    <row r="334" spans="1:16" x14ac:dyDescent="0.15">
      <c r="A334" s="5"/>
      <c r="D334" s="5"/>
      <c r="E334" s="5"/>
      <c r="F334" s="5"/>
      <c r="G334" s="5"/>
      <c r="H334" s="5"/>
      <c r="I334" s="5"/>
      <c r="J334" s="5"/>
      <c r="K334" s="5"/>
      <c r="L334" s="5"/>
      <c r="M334" s="5"/>
      <c r="N334" s="5"/>
      <c r="O334" s="5"/>
      <c r="P334" s="5"/>
    </row>
    <row r="335" spans="1:16" x14ac:dyDescent="0.15">
      <c r="A335" s="5"/>
      <c r="D335" s="5"/>
      <c r="E335" s="5"/>
      <c r="F335" s="5"/>
      <c r="G335" s="5"/>
      <c r="H335" s="5"/>
      <c r="I335" s="5"/>
      <c r="J335" s="5"/>
      <c r="K335" s="5"/>
      <c r="L335" s="5"/>
      <c r="M335" s="5"/>
      <c r="N335" s="5"/>
      <c r="O335" s="5"/>
      <c r="P335" s="5"/>
    </row>
    <row r="336" spans="1:16" x14ac:dyDescent="0.15">
      <c r="A336" s="5"/>
      <c r="D336" s="5"/>
      <c r="E336" s="5"/>
      <c r="F336" s="5"/>
      <c r="G336" s="5"/>
      <c r="H336" s="5"/>
      <c r="I336" s="5"/>
      <c r="J336" s="5"/>
      <c r="K336" s="5"/>
      <c r="L336" s="5"/>
      <c r="M336" s="5"/>
      <c r="N336" s="5"/>
      <c r="O336" s="5"/>
      <c r="P336" s="5"/>
    </row>
    <row r="337" spans="1:16" x14ac:dyDescent="0.15">
      <c r="A337" s="5"/>
      <c r="D337" s="5"/>
      <c r="E337" s="5"/>
      <c r="F337" s="5"/>
      <c r="G337" s="5"/>
      <c r="H337" s="5"/>
      <c r="I337" s="5"/>
      <c r="J337" s="5"/>
      <c r="K337" s="5"/>
      <c r="L337" s="5"/>
      <c r="M337" s="5"/>
      <c r="N337" s="5"/>
      <c r="O337" s="5"/>
      <c r="P337" s="5"/>
    </row>
    <row r="338" spans="1:16" x14ac:dyDescent="0.15">
      <c r="A338" s="5"/>
      <c r="D338" s="5"/>
      <c r="E338" s="5"/>
      <c r="F338" s="5"/>
      <c r="G338" s="5"/>
      <c r="H338" s="5"/>
      <c r="I338" s="5"/>
      <c r="J338" s="5"/>
      <c r="K338" s="5"/>
      <c r="L338" s="5"/>
      <c r="M338" s="5"/>
      <c r="N338" s="5"/>
      <c r="O338" s="5"/>
      <c r="P338" s="5"/>
    </row>
    <row r="339" spans="1:16" x14ac:dyDescent="0.15">
      <c r="A339" s="5"/>
      <c r="D339" s="5"/>
      <c r="E339" s="5"/>
      <c r="F339" s="5"/>
      <c r="G339" s="5"/>
      <c r="H339" s="5"/>
      <c r="I339" s="5"/>
      <c r="J339" s="5"/>
      <c r="K339" s="5"/>
      <c r="L339" s="5"/>
      <c r="M339" s="5"/>
      <c r="N339" s="5"/>
      <c r="O339" s="5"/>
      <c r="P339" s="5"/>
    </row>
    <row r="340" spans="1:16" x14ac:dyDescent="0.15">
      <c r="A340" s="5"/>
      <c r="D340" s="5"/>
      <c r="E340" s="5"/>
      <c r="F340" s="5"/>
      <c r="G340" s="5"/>
      <c r="H340" s="5"/>
      <c r="I340" s="5"/>
      <c r="J340" s="5"/>
      <c r="K340" s="5"/>
      <c r="L340" s="5"/>
      <c r="M340" s="5"/>
      <c r="N340" s="5"/>
      <c r="O340" s="5"/>
      <c r="P340" s="5"/>
    </row>
    <row r="341" spans="1:16" x14ac:dyDescent="0.15">
      <c r="A341" s="5"/>
      <c r="D341" s="5"/>
      <c r="E341" s="5"/>
      <c r="F341" s="5"/>
      <c r="G341" s="5"/>
      <c r="H341" s="5"/>
      <c r="I341" s="5"/>
      <c r="J341" s="5"/>
      <c r="K341" s="5"/>
      <c r="L341" s="5"/>
      <c r="M341" s="5"/>
      <c r="N341" s="5"/>
      <c r="O341" s="5"/>
      <c r="P341" s="5"/>
    </row>
    <row r="342" spans="1:16" x14ac:dyDescent="0.15">
      <c r="A342" s="5"/>
      <c r="D342" s="5"/>
      <c r="E342" s="5"/>
      <c r="F342" s="5"/>
      <c r="G342" s="5"/>
      <c r="H342" s="5"/>
      <c r="I342" s="5"/>
      <c r="J342" s="5"/>
      <c r="K342" s="5"/>
      <c r="L342" s="5"/>
      <c r="M342" s="5"/>
      <c r="N342" s="5"/>
      <c r="O342" s="5"/>
      <c r="P342" s="5"/>
    </row>
    <row r="343" spans="1:16" x14ac:dyDescent="0.15">
      <c r="A343" s="5"/>
      <c r="D343" s="5"/>
      <c r="E343" s="5"/>
      <c r="F343" s="5"/>
      <c r="G343" s="5"/>
      <c r="H343" s="5"/>
      <c r="I343" s="5"/>
      <c r="J343" s="5"/>
      <c r="K343" s="5"/>
      <c r="L343" s="5"/>
      <c r="M343" s="5"/>
      <c r="N343" s="5"/>
      <c r="O343" s="5"/>
      <c r="P343" s="5"/>
    </row>
    <row r="344" spans="1:16" x14ac:dyDescent="0.15">
      <c r="A344" s="5"/>
      <c r="D344" s="5"/>
      <c r="E344" s="5"/>
      <c r="F344" s="5"/>
      <c r="G344" s="5"/>
      <c r="H344" s="5"/>
      <c r="I344" s="5"/>
      <c r="J344" s="5"/>
      <c r="K344" s="5"/>
      <c r="L344" s="5"/>
      <c r="M344" s="5"/>
      <c r="N344" s="5"/>
      <c r="O344" s="5"/>
      <c r="P344" s="5"/>
    </row>
    <row r="345" spans="1:16" x14ac:dyDescent="0.15">
      <c r="A345" s="5"/>
      <c r="D345" s="5"/>
      <c r="E345" s="5"/>
      <c r="F345" s="5"/>
      <c r="G345" s="5"/>
      <c r="H345" s="5"/>
      <c r="I345" s="5"/>
      <c r="J345" s="5"/>
      <c r="K345" s="5"/>
      <c r="L345" s="5"/>
      <c r="M345" s="5"/>
      <c r="N345" s="5"/>
      <c r="O345" s="5"/>
      <c r="P345" s="5"/>
    </row>
    <row r="346" spans="1:16" x14ac:dyDescent="0.15">
      <c r="A346" s="5"/>
      <c r="D346" s="5"/>
      <c r="E346" s="5"/>
      <c r="F346" s="5"/>
      <c r="G346" s="5"/>
      <c r="H346" s="5"/>
      <c r="I346" s="5"/>
      <c r="J346" s="5"/>
      <c r="K346" s="5"/>
      <c r="L346" s="5"/>
      <c r="M346" s="5"/>
      <c r="N346" s="5"/>
      <c r="O346" s="5"/>
      <c r="P346" s="5"/>
    </row>
    <row r="347" spans="1:16" x14ac:dyDescent="0.15">
      <c r="A347" s="5"/>
      <c r="D347" s="5"/>
      <c r="E347" s="5"/>
      <c r="F347" s="5"/>
      <c r="G347" s="5"/>
      <c r="H347" s="5"/>
      <c r="I347" s="5"/>
      <c r="J347" s="5"/>
      <c r="K347" s="5"/>
      <c r="L347" s="5"/>
      <c r="M347" s="5"/>
      <c r="N347" s="5"/>
      <c r="O347" s="5"/>
      <c r="P347" s="5"/>
    </row>
    <row r="348" spans="1:16" x14ac:dyDescent="0.15">
      <c r="A348" s="5"/>
      <c r="D348" s="5"/>
      <c r="E348" s="5"/>
      <c r="F348" s="5"/>
      <c r="G348" s="5"/>
      <c r="H348" s="5"/>
      <c r="I348" s="5"/>
      <c r="J348" s="5"/>
      <c r="K348" s="5"/>
      <c r="L348" s="5"/>
      <c r="M348" s="5"/>
      <c r="N348" s="5"/>
      <c r="O348" s="5"/>
      <c r="P348" s="5"/>
    </row>
    <row r="349" spans="1:16" x14ac:dyDescent="0.15">
      <c r="A349" s="5"/>
      <c r="D349" s="5"/>
      <c r="E349" s="5"/>
      <c r="F349" s="5"/>
      <c r="G349" s="5"/>
      <c r="H349" s="5"/>
      <c r="I349" s="5"/>
      <c r="J349" s="5"/>
      <c r="K349" s="5"/>
      <c r="L349" s="5"/>
      <c r="M349" s="5"/>
      <c r="N349" s="5"/>
      <c r="O349" s="5"/>
      <c r="P349" s="5"/>
    </row>
    <row r="350" spans="1:16" x14ac:dyDescent="0.15">
      <c r="A350" s="5"/>
      <c r="D350" s="5"/>
      <c r="E350" s="5"/>
      <c r="F350" s="5"/>
      <c r="G350" s="5"/>
      <c r="H350" s="5"/>
      <c r="I350" s="5"/>
      <c r="J350" s="5"/>
      <c r="K350" s="5"/>
      <c r="L350" s="5"/>
      <c r="M350" s="5"/>
      <c r="N350" s="5"/>
      <c r="O350" s="5"/>
      <c r="P350" s="5"/>
    </row>
    <row r="351" spans="1:16" x14ac:dyDescent="0.15">
      <c r="A351" s="5"/>
      <c r="D351" s="5"/>
      <c r="E351" s="5"/>
      <c r="F351" s="5"/>
      <c r="G351" s="5"/>
      <c r="H351" s="5"/>
      <c r="I351" s="5"/>
      <c r="J351" s="5"/>
      <c r="K351" s="5"/>
      <c r="L351" s="5"/>
      <c r="M351" s="5"/>
      <c r="N351" s="5"/>
      <c r="O351" s="5"/>
      <c r="P351" s="5"/>
    </row>
    <row r="352" spans="1:16" x14ac:dyDescent="0.15">
      <c r="A352" s="5"/>
      <c r="D352" s="5"/>
      <c r="E352" s="5"/>
      <c r="F352" s="5"/>
      <c r="G352" s="5"/>
      <c r="H352" s="5"/>
      <c r="I352" s="5"/>
      <c r="J352" s="5"/>
      <c r="K352" s="5"/>
      <c r="L352" s="5"/>
      <c r="M352" s="5"/>
      <c r="N352" s="5"/>
      <c r="O352" s="5"/>
      <c r="P352" s="5"/>
    </row>
    <row r="353" spans="1:16" x14ac:dyDescent="0.15">
      <c r="A353" s="5"/>
      <c r="D353" s="5"/>
      <c r="E353" s="5"/>
      <c r="F353" s="5"/>
      <c r="G353" s="5"/>
      <c r="H353" s="5"/>
      <c r="I353" s="5"/>
      <c r="J353" s="5"/>
      <c r="K353" s="5"/>
      <c r="L353" s="5"/>
      <c r="M353" s="5"/>
      <c r="N353" s="5"/>
      <c r="O353" s="5"/>
      <c r="P353" s="5"/>
    </row>
    <row r="354" spans="1:16" x14ac:dyDescent="0.15">
      <c r="A354" s="5"/>
      <c r="D354" s="5"/>
      <c r="E354" s="5"/>
      <c r="F354" s="5"/>
      <c r="G354" s="5"/>
      <c r="H354" s="5"/>
      <c r="I354" s="5"/>
      <c r="J354" s="5"/>
      <c r="K354" s="5"/>
      <c r="L354" s="5"/>
      <c r="M354" s="5"/>
      <c r="N354" s="5"/>
      <c r="O354" s="5"/>
      <c r="P354" s="5"/>
    </row>
    <row r="355" spans="1:16" x14ac:dyDescent="0.15">
      <c r="A355" s="5"/>
      <c r="D355" s="5"/>
      <c r="E355" s="5"/>
      <c r="F355" s="5"/>
      <c r="G355" s="5"/>
      <c r="H355" s="5"/>
      <c r="I355" s="5"/>
      <c r="J355" s="5"/>
      <c r="K355" s="5"/>
      <c r="L355" s="5"/>
      <c r="M355" s="5"/>
      <c r="N355" s="5"/>
      <c r="O355" s="5"/>
      <c r="P355" s="5"/>
    </row>
    <row r="356" spans="1:16" x14ac:dyDescent="0.15">
      <c r="A356" s="5"/>
      <c r="D356" s="5"/>
      <c r="E356" s="5"/>
      <c r="F356" s="5"/>
      <c r="G356" s="5"/>
      <c r="H356" s="5"/>
      <c r="I356" s="5"/>
      <c r="J356" s="5"/>
      <c r="K356" s="5"/>
      <c r="L356" s="5"/>
      <c r="M356" s="5"/>
      <c r="N356" s="5"/>
      <c r="O356" s="5"/>
      <c r="P356" s="5"/>
    </row>
    <row r="357" spans="1:16" x14ac:dyDescent="0.15">
      <c r="A357" s="5"/>
      <c r="D357" s="5"/>
      <c r="E357" s="5"/>
      <c r="F357" s="5"/>
      <c r="G357" s="5"/>
      <c r="H357" s="5"/>
      <c r="I357" s="5"/>
      <c r="J357" s="5"/>
      <c r="K357" s="5"/>
      <c r="L357" s="5"/>
      <c r="M357" s="5"/>
      <c r="N357" s="5"/>
      <c r="O357" s="5"/>
      <c r="P357" s="5"/>
    </row>
    <row r="358" spans="1:16" x14ac:dyDescent="0.15">
      <c r="A358" s="5"/>
      <c r="D358" s="5"/>
      <c r="E358" s="5"/>
      <c r="F358" s="5"/>
      <c r="G358" s="5"/>
      <c r="H358" s="5"/>
      <c r="I358" s="5"/>
      <c r="J358" s="5"/>
      <c r="K358" s="5"/>
      <c r="L358" s="5"/>
      <c r="M358" s="5"/>
      <c r="N358" s="5"/>
      <c r="O358" s="5"/>
      <c r="P358" s="5"/>
    </row>
    <row r="359" spans="1:16" x14ac:dyDescent="0.15">
      <c r="A359" s="5"/>
      <c r="D359" s="5"/>
      <c r="E359" s="5"/>
      <c r="F359" s="5"/>
      <c r="G359" s="5"/>
      <c r="H359" s="5"/>
      <c r="I359" s="5"/>
      <c r="J359" s="5"/>
      <c r="K359" s="5"/>
      <c r="L359" s="5"/>
      <c r="M359" s="5"/>
      <c r="N359" s="5"/>
      <c r="O359" s="5"/>
      <c r="P359" s="5"/>
    </row>
    <row r="360" spans="1:16" x14ac:dyDescent="0.15">
      <c r="A360" s="5"/>
      <c r="D360" s="5"/>
      <c r="E360" s="5"/>
      <c r="F360" s="5"/>
      <c r="G360" s="5"/>
      <c r="H360" s="5"/>
      <c r="I360" s="5"/>
      <c r="J360" s="5"/>
      <c r="K360" s="5"/>
      <c r="L360" s="5"/>
      <c r="M360" s="5"/>
      <c r="N360" s="5"/>
      <c r="O360" s="5"/>
      <c r="P360" s="5"/>
    </row>
    <row r="361" spans="1:16" x14ac:dyDescent="0.15">
      <c r="A361" s="5"/>
      <c r="D361" s="5"/>
      <c r="E361" s="5"/>
      <c r="F361" s="5"/>
      <c r="G361" s="5"/>
      <c r="H361" s="5"/>
      <c r="I361" s="5"/>
      <c r="J361" s="5"/>
      <c r="K361" s="5"/>
      <c r="L361" s="5"/>
      <c r="M361" s="5"/>
      <c r="N361" s="5"/>
      <c r="O361" s="5"/>
      <c r="P361" s="5"/>
    </row>
    <row r="362" spans="1:16" x14ac:dyDescent="0.15">
      <c r="A362" s="5"/>
      <c r="D362" s="5"/>
      <c r="E362" s="5"/>
      <c r="F362" s="5"/>
      <c r="G362" s="5"/>
      <c r="H362" s="5"/>
      <c r="I362" s="5"/>
      <c r="J362" s="5"/>
      <c r="K362" s="5"/>
      <c r="L362" s="5"/>
      <c r="M362" s="5"/>
      <c r="N362" s="5"/>
      <c r="O362" s="5"/>
      <c r="P362" s="5"/>
    </row>
    <row r="363" spans="1:16" x14ac:dyDescent="0.15">
      <c r="A363" s="5"/>
      <c r="D363" s="5"/>
      <c r="E363" s="5"/>
      <c r="F363" s="5"/>
      <c r="G363" s="5"/>
      <c r="H363" s="5"/>
      <c r="I363" s="5"/>
      <c r="J363" s="5"/>
      <c r="K363" s="5"/>
      <c r="L363" s="5"/>
      <c r="M363" s="5"/>
      <c r="N363" s="5"/>
      <c r="O363" s="5"/>
      <c r="P363" s="5"/>
    </row>
    <row r="364" spans="1:16" x14ac:dyDescent="0.15">
      <c r="A364" s="5"/>
      <c r="D364" s="5"/>
      <c r="E364" s="5"/>
      <c r="F364" s="5"/>
      <c r="G364" s="5"/>
      <c r="H364" s="5"/>
      <c r="I364" s="5"/>
      <c r="J364" s="5"/>
      <c r="K364" s="5"/>
      <c r="L364" s="5"/>
      <c r="M364" s="5"/>
      <c r="N364" s="5"/>
      <c r="O364" s="5"/>
      <c r="P364" s="5"/>
    </row>
    <row r="365" spans="1:16" x14ac:dyDescent="0.15">
      <c r="A365" s="5"/>
      <c r="D365" s="5"/>
      <c r="E365" s="5"/>
      <c r="F365" s="5"/>
      <c r="G365" s="5"/>
      <c r="H365" s="5"/>
      <c r="I365" s="5"/>
      <c r="J365" s="5"/>
      <c r="K365" s="5"/>
      <c r="L365" s="5"/>
      <c r="M365" s="5"/>
      <c r="N365" s="5"/>
      <c r="O365" s="5"/>
      <c r="P365" s="5"/>
    </row>
    <row r="366" spans="1:16" x14ac:dyDescent="0.15">
      <c r="A366" s="5"/>
      <c r="D366" s="5"/>
      <c r="E366" s="5"/>
      <c r="F366" s="5"/>
      <c r="G366" s="5"/>
      <c r="H366" s="5"/>
      <c r="I366" s="5"/>
      <c r="J366" s="5"/>
      <c r="K366" s="5"/>
      <c r="L366" s="5"/>
      <c r="M366" s="5"/>
      <c r="N366" s="5"/>
      <c r="O366" s="5"/>
      <c r="P366" s="5"/>
    </row>
    <row r="367" spans="1:16" x14ac:dyDescent="0.15">
      <c r="A367" s="5"/>
      <c r="D367" s="5"/>
      <c r="E367" s="5"/>
      <c r="F367" s="5"/>
      <c r="G367" s="5"/>
      <c r="H367" s="5"/>
      <c r="I367" s="5"/>
      <c r="J367" s="5"/>
      <c r="K367" s="5"/>
      <c r="L367" s="5"/>
      <c r="M367" s="5"/>
      <c r="N367" s="5"/>
      <c r="O367" s="5"/>
      <c r="P367" s="5"/>
    </row>
    <row r="368" spans="1:16" x14ac:dyDescent="0.15">
      <c r="A368" s="5"/>
      <c r="D368" s="5"/>
      <c r="E368" s="5"/>
      <c r="F368" s="5"/>
      <c r="G368" s="5"/>
      <c r="H368" s="5"/>
      <c r="I368" s="5"/>
      <c r="J368" s="5"/>
      <c r="K368" s="5"/>
      <c r="L368" s="5"/>
      <c r="M368" s="5"/>
      <c r="N368" s="5"/>
      <c r="O368" s="5"/>
      <c r="P368" s="5"/>
    </row>
    <row r="369" spans="1:16" x14ac:dyDescent="0.15">
      <c r="A369" s="5"/>
      <c r="D369" s="5"/>
      <c r="E369" s="5"/>
      <c r="F369" s="5"/>
      <c r="G369" s="5"/>
      <c r="H369" s="5"/>
      <c r="I369" s="5"/>
      <c r="J369" s="5"/>
      <c r="K369" s="5"/>
      <c r="L369" s="5"/>
      <c r="M369" s="5"/>
      <c r="N369" s="5"/>
      <c r="O369" s="5"/>
      <c r="P369" s="5"/>
    </row>
    <row r="370" spans="1:16" x14ac:dyDescent="0.15">
      <c r="A370" s="5"/>
      <c r="D370" s="5"/>
      <c r="E370" s="5"/>
      <c r="F370" s="5"/>
      <c r="G370" s="5"/>
      <c r="H370" s="5"/>
      <c r="I370" s="5"/>
      <c r="J370" s="5"/>
      <c r="K370" s="5"/>
      <c r="L370" s="5"/>
      <c r="M370" s="5"/>
      <c r="N370" s="5"/>
      <c r="O370" s="5"/>
      <c r="P370" s="5"/>
    </row>
    <row r="371" spans="1:16" x14ac:dyDescent="0.15">
      <c r="A371" s="5"/>
      <c r="D371" s="5"/>
      <c r="E371" s="5"/>
      <c r="F371" s="5"/>
      <c r="G371" s="5"/>
      <c r="H371" s="5"/>
      <c r="I371" s="5"/>
      <c r="J371" s="5"/>
      <c r="K371" s="5"/>
      <c r="L371" s="5"/>
      <c r="M371" s="5"/>
      <c r="N371" s="5"/>
      <c r="O371" s="5"/>
      <c r="P371" s="5"/>
    </row>
    <row r="372" spans="1:16" x14ac:dyDescent="0.15">
      <c r="A372" s="5"/>
      <c r="D372" s="5"/>
      <c r="E372" s="5"/>
      <c r="F372" s="5"/>
      <c r="G372" s="5"/>
      <c r="H372" s="5"/>
      <c r="I372" s="5"/>
      <c r="J372" s="5"/>
      <c r="K372" s="5"/>
      <c r="L372" s="5"/>
      <c r="M372" s="5"/>
      <c r="N372" s="5"/>
      <c r="O372" s="5"/>
      <c r="P372" s="5"/>
    </row>
    <row r="373" spans="1:16" x14ac:dyDescent="0.15">
      <c r="A373" s="5"/>
      <c r="D373" s="5"/>
      <c r="E373" s="5"/>
      <c r="F373" s="5"/>
      <c r="G373" s="5"/>
      <c r="H373" s="5"/>
      <c r="I373" s="5"/>
      <c r="J373" s="5"/>
      <c r="K373" s="5"/>
      <c r="L373" s="5"/>
      <c r="M373" s="5"/>
      <c r="N373" s="5"/>
      <c r="O373" s="5"/>
      <c r="P373" s="5"/>
    </row>
    <row r="374" spans="1:16" x14ac:dyDescent="0.15">
      <c r="A374" s="5"/>
      <c r="D374" s="5"/>
      <c r="E374" s="5"/>
      <c r="F374" s="5"/>
      <c r="G374" s="5"/>
      <c r="H374" s="5"/>
      <c r="I374" s="5"/>
      <c r="J374" s="5"/>
      <c r="K374" s="5"/>
      <c r="L374" s="5"/>
      <c r="M374" s="5"/>
      <c r="N374" s="5"/>
      <c r="O374" s="5"/>
      <c r="P374" s="5"/>
    </row>
    <row r="375" spans="1:16" x14ac:dyDescent="0.15">
      <c r="A375" s="5"/>
      <c r="D375" s="5"/>
      <c r="E375" s="5"/>
      <c r="F375" s="5"/>
      <c r="G375" s="5"/>
      <c r="H375" s="5"/>
      <c r="I375" s="5"/>
      <c r="J375" s="5"/>
      <c r="K375" s="5"/>
      <c r="L375" s="5"/>
      <c r="M375" s="5"/>
      <c r="N375" s="5"/>
      <c r="O375" s="5"/>
      <c r="P375" s="5"/>
    </row>
    <row r="376" spans="1:16" x14ac:dyDescent="0.15">
      <c r="A376" s="5"/>
      <c r="D376" s="5"/>
      <c r="E376" s="5"/>
      <c r="F376" s="5"/>
      <c r="G376" s="5"/>
      <c r="H376" s="5"/>
      <c r="I376" s="5"/>
      <c r="J376" s="5"/>
      <c r="K376" s="5"/>
      <c r="L376" s="5"/>
      <c r="M376" s="5"/>
      <c r="N376" s="5"/>
      <c r="O376" s="5"/>
      <c r="P376" s="5"/>
    </row>
    <row r="377" spans="1:16" x14ac:dyDescent="0.15">
      <c r="A377" s="5"/>
      <c r="D377" s="5"/>
      <c r="E377" s="5"/>
      <c r="F377" s="5"/>
      <c r="G377" s="5"/>
      <c r="H377" s="5"/>
      <c r="I377" s="5"/>
      <c r="J377" s="5"/>
      <c r="K377" s="5"/>
      <c r="L377" s="5"/>
      <c r="M377" s="5"/>
      <c r="N377" s="5"/>
      <c r="O377" s="5"/>
      <c r="P377" s="5"/>
    </row>
    <row r="378" spans="1:16" x14ac:dyDescent="0.15">
      <c r="A378" s="5"/>
      <c r="D378" s="5"/>
      <c r="E378" s="5"/>
      <c r="F378" s="5"/>
      <c r="G378" s="5"/>
      <c r="H378" s="5"/>
      <c r="I378" s="5"/>
      <c r="J378" s="5"/>
      <c r="K378" s="5"/>
      <c r="L378" s="5"/>
      <c r="M378" s="5"/>
      <c r="N378" s="5"/>
      <c r="O378" s="5"/>
      <c r="P378" s="5"/>
    </row>
    <row r="379" spans="1:16" x14ac:dyDescent="0.15">
      <c r="A379" s="5"/>
      <c r="D379" s="5"/>
      <c r="E379" s="5"/>
      <c r="F379" s="5"/>
      <c r="G379" s="5"/>
      <c r="H379" s="5"/>
      <c r="I379" s="5"/>
      <c r="J379" s="5"/>
      <c r="K379" s="5"/>
      <c r="L379" s="5"/>
      <c r="M379" s="5"/>
      <c r="N379" s="5"/>
      <c r="O379" s="5"/>
      <c r="P379" s="5"/>
    </row>
    <row r="380" spans="1:16" x14ac:dyDescent="0.15">
      <c r="A380" s="5"/>
      <c r="D380" s="5"/>
      <c r="E380" s="5"/>
      <c r="F380" s="5"/>
      <c r="G380" s="5"/>
      <c r="H380" s="5"/>
      <c r="I380" s="5"/>
      <c r="J380" s="5"/>
      <c r="K380" s="5"/>
      <c r="L380" s="5"/>
      <c r="M380" s="5"/>
      <c r="N380" s="5"/>
      <c r="O380" s="5"/>
      <c r="P380" s="5"/>
    </row>
    <row r="381" spans="1:16" x14ac:dyDescent="0.15">
      <c r="A381" s="5"/>
      <c r="D381" s="5"/>
      <c r="E381" s="5"/>
      <c r="F381" s="5"/>
      <c r="G381" s="5"/>
      <c r="H381" s="5"/>
      <c r="I381" s="5"/>
      <c r="J381" s="5"/>
      <c r="K381" s="5"/>
      <c r="L381" s="5"/>
      <c r="M381" s="5"/>
      <c r="N381" s="5"/>
      <c r="O381" s="5"/>
      <c r="P381" s="5"/>
    </row>
    <row r="382" spans="1:16" x14ac:dyDescent="0.15">
      <c r="A382" s="5"/>
      <c r="D382" s="5"/>
      <c r="E382" s="5"/>
      <c r="F382" s="5"/>
      <c r="G382" s="5"/>
      <c r="H382" s="5"/>
      <c r="I382" s="5"/>
      <c r="J382" s="5"/>
      <c r="K382" s="5"/>
      <c r="L382" s="5"/>
      <c r="M382" s="5"/>
      <c r="N382" s="5"/>
      <c r="O382" s="5"/>
      <c r="P382" s="5"/>
    </row>
    <row r="383" spans="1:16" x14ac:dyDescent="0.15">
      <c r="A383" s="5"/>
      <c r="D383" s="5"/>
      <c r="E383" s="5"/>
      <c r="F383" s="5"/>
      <c r="G383" s="5"/>
      <c r="H383" s="5"/>
      <c r="I383" s="5"/>
      <c r="J383" s="5"/>
      <c r="K383" s="5"/>
      <c r="L383" s="5"/>
      <c r="M383" s="5"/>
      <c r="N383" s="5"/>
      <c r="O383" s="5"/>
      <c r="P383" s="5"/>
    </row>
    <row r="384" spans="1:16" x14ac:dyDescent="0.15">
      <c r="A384" s="5"/>
      <c r="D384" s="5"/>
      <c r="E384" s="5"/>
      <c r="F384" s="5"/>
      <c r="G384" s="5"/>
      <c r="H384" s="5"/>
      <c r="I384" s="5"/>
      <c r="J384" s="5"/>
      <c r="K384" s="5"/>
      <c r="L384" s="5"/>
      <c r="M384" s="5"/>
      <c r="N384" s="5"/>
      <c r="O384" s="5"/>
      <c r="P384" s="5"/>
    </row>
    <row r="385" spans="1:16" x14ac:dyDescent="0.15">
      <c r="A385" s="5"/>
      <c r="D385" s="5"/>
      <c r="E385" s="5"/>
      <c r="F385" s="5"/>
      <c r="G385" s="5"/>
      <c r="H385" s="5"/>
      <c r="I385" s="5"/>
      <c r="J385" s="5"/>
      <c r="K385" s="5"/>
      <c r="L385" s="5"/>
      <c r="M385" s="5"/>
      <c r="N385" s="5"/>
      <c r="O385" s="5"/>
      <c r="P385" s="5"/>
    </row>
    <row r="386" spans="1:16" x14ac:dyDescent="0.15">
      <c r="A386" s="5"/>
      <c r="D386" s="5"/>
      <c r="E386" s="5"/>
      <c r="F386" s="5"/>
      <c r="G386" s="5"/>
      <c r="H386" s="5"/>
      <c r="I386" s="5"/>
      <c r="J386" s="5"/>
      <c r="K386" s="5"/>
      <c r="L386" s="5"/>
      <c r="M386" s="5"/>
      <c r="N386" s="5"/>
      <c r="O386" s="5"/>
      <c r="P386" s="5"/>
    </row>
    <row r="387" spans="1:16" x14ac:dyDescent="0.15">
      <c r="A387" s="5"/>
      <c r="D387" s="5"/>
      <c r="E387" s="5"/>
      <c r="F387" s="5"/>
      <c r="G387" s="5"/>
      <c r="H387" s="5"/>
      <c r="I387" s="5"/>
      <c r="J387" s="5"/>
      <c r="K387" s="5"/>
      <c r="L387" s="5"/>
      <c r="M387" s="5"/>
      <c r="N387" s="5"/>
      <c r="O387" s="5"/>
      <c r="P387" s="5"/>
    </row>
    <row r="388" spans="1:16" x14ac:dyDescent="0.15">
      <c r="A388" s="5"/>
      <c r="D388" s="5"/>
      <c r="E388" s="5"/>
      <c r="F388" s="5"/>
      <c r="G388" s="5"/>
      <c r="H388" s="5"/>
      <c r="I388" s="5"/>
      <c r="J388" s="5"/>
      <c r="K388" s="5"/>
      <c r="L388" s="5"/>
      <c r="M388" s="5"/>
      <c r="N388" s="5"/>
      <c r="O388" s="5"/>
      <c r="P388" s="5"/>
    </row>
    <row r="389" spans="1:16" x14ac:dyDescent="0.15">
      <c r="A389" s="5"/>
      <c r="D389" s="5"/>
      <c r="E389" s="5"/>
      <c r="F389" s="5"/>
      <c r="G389" s="5"/>
      <c r="H389" s="5"/>
      <c r="I389" s="5"/>
      <c r="J389" s="5"/>
      <c r="K389" s="5"/>
      <c r="L389" s="5"/>
      <c r="M389" s="5"/>
      <c r="N389" s="5"/>
      <c r="O389" s="5"/>
      <c r="P389" s="5"/>
    </row>
    <row r="390" spans="1:16" x14ac:dyDescent="0.15">
      <c r="A390" s="5"/>
      <c r="D390" s="5"/>
      <c r="E390" s="5"/>
      <c r="F390" s="5"/>
      <c r="G390" s="5"/>
      <c r="H390" s="5"/>
      <c r="I390" s="5"/>
      <c r="J390" s="5"/>
      <c r="K390" s="5"/>
      <c r="L390" s="5"/>
      <c r="M390" s="5"/>
      <c r="N390" s="5"/>
      <c r="O390" s="5"/>
      <c r="P390" s="5"/>
    </row>
    <row r="391" spans="1:16" x14ac:dyDescent="0.15">
      <c r="A391" s="5"/>
      <c r="D391" s="5"/>
      <c r="E391" s="5"/>
      <c r="F391" s="5"/>
      <c r="G391" s="5"/>
      <c r="H391" s="5"/>
      <c r="I391" s="5"/>
      <c r="J391" s="5"/>
      <c r="K391" s="5"/>
      <c r="L391" s="5"/>
      <c r="M391" s="5"/>
      <c r="N391" s="5"/>
      <c r="O391" s="5"/>
      <c r="P391" s="5"/>
    </row>
    <row r="392" spans="1:16" x14ac:dyDescent="0.15">
      <c r="A392" s="5"/>
      <c r="D392" s="5"/>
      <c r="E392" s="5"/>
      <c r="F392" s="5"/>
      <c r="G392" s="5"/>
      <c r="H392" s="5"/>
      <c r="I392" s="5"/>
      <c r="J392" s="5"/>
      <c r="K392" s="5"/>
      <c r="L392" s="5"/>
      <c r="M392" s="5"/>
      <c r="N392" s="5"/>
      <c r="O392" s="5"/>
      <c r="P392" s="5"/>
    </row>
    <row r="393" spans="1:16" x14ac:dyDescent="0.15">
      <c r="A393" s="5"/>
      <c r="D393" s="5"/>
      <c r="E393" s="5"/>
      <c r="F393" s="5"/>
      <c r="G393" s="5"/>
      <c r="H393" s="5"/>
      <c r="I393" s="5"/>
      <c r="J393" s="5"/>
      <c r="K393" s="5"/>
      <c r="L393" s="5"/>
      <c r="M393" s="5"/>
      <c r="N393" s="5"/>
      <c r="O393" s="5"/>
      <c r="P393" s="5"/>
    </row>
    <row r="394" spans="1:16" x14ac:dyDescent="0.15">
      <c r="A394" s="5"/>
      <c r="D394" s="5"/>
      <c r="E394" s="5"/>
      <c r="F394" s="5"/>
      <c r="G394" s="5"/>
      <c r="H394" s="5"/>
      <c r="I394" s="5"/>
      <c r="J394" s="5"/>
      <c r="K394" s="5"/>
      <c r="L394" s="5"/>
      <c r="M394" s="5"/>
      <c r="N394" s="5"/>
      <c r="O394" s="5"/>
      <c r="P394" s="5"/>
    </row>
    <row r="395" spans="1:16" x14ac:dyDescent="0.15">
      <c r="A395" s="5"/>
      <c r="D395" s="5"/>
      <c r="E395" s="5"/>
      <c r="F395" s="5"/>
      <c r="G395" s="5"/>
      <c r="H395" s="5"/>
      <c r="I395" s="5"/>
      <c r="J395" s="5"/>
      <c r="K395" s="5"/>
      <c r="L395" s="5"/>
      <c r="M395" s="5"/>
      <c r="N395" s="5"/>
      <c r="O395" s="5"/>
      <c r="P395" s="5"/>
    </row>
    <row r="396" spans="1:16" x14ac:dyDescent="0.15">
      <c r="A396" s="5"/>
      <c r="D396" s="5"/>
      <c r="E396" s="5"/>
      <c r="F396" s="5"/>
      <c r="G396" s="5"/>
      <c r="H396" s="5"/>
      <c r="I396" s="5"/>
      <c r="J396" s="5"/>
      <c r="K396" s="5"/>
      <c r="L396" s="5"/>
      <c r="M396" s="5"/>
      <c r="N396" s="5"/>
      <c r="O396" s="5"/>
      <c r="P396" s="5"/>
    </row>
    <row r="397" spans="1:16" x14ac:dyDescent="0.15">
      <c r="A397" s="5"/>
      <c r="D397" s="5"/>
      <c r="E397" s="5"/>
      <c r="F397" s="5"/>
      <c r="G397" s="5"/>
      <c r="H397" s="5"/>
      <c r="I397" s="5"/>
      <c r="J397" s="5"/>
      <c r="K397" s="5"/>
      <c r="L397" s="5"/>
      <c r="M397" s="5"/>
      <c r="N397" s="5"/>
      <c r="O397" s="5"/>
      <c r="P397" s="5"/>
    </row>
    <row r="398" spans="1:16" x14ac:dyDescent="0.15">
      <c r="A398" s="5"/>
      <c r="D398" s="5"/>
      <c r="E398" s="5"/>
      <c r="F398" s="5"/>
      <c r="G398" s="5"/>
      <c r="H398" s="5"/>
      <c r="I398" s="5"/>
      <c r="J398" s="5"/>
      <c r="K398" s="5"/>
      <c r="L398" s="5"/>
      <c r="M398" s="5"/>
      <c r="N398" s="5"/>
      <c r="O398" s="5"/>
      <c r="P398" s="5"/>
    </row>
    <row r="399" spans="1:16" x14ac:dyDescent="0.15">
      <c r="A399" s="5"/>
      <c r="D399" s="5"/>
      <c r="E399" s="5"/>
      <c r="F399" s="5"/>
      <c r="G399" s="5"/>
      <c r="H399" s="5"/>
      <c r="I399" s="5"/>
      <c r="J399" s="5"/>
      <c r="K399" s="5"/>
      <c r="L399" s="5"/>
      <c r="M399" s="5"/>
      <c r="N399" s="5"/>
      <c r="O399" s="5"/>
      <c r="P399" s="5"/>
    </row>
    <row r="400" spans="1:16" x14ac:dyDescent="0.15">
      <c r="A400" s="5"/>
      <c r="D400" s="5"/>
      <c r="E400" s="5"/>
      <c r="F400" s="5"/>
      <c r="G400" s="5"/>
      <c r="H400" s="5"/>
      <c r="I400" s="5"/>
      <c r="J400" s="5"/>
      <c r="K400" s="5"/>
      <c r="L400" s="5"/>
      <c r="M400" s="5"/>
      <c r="N400" s="5"/>
      <c r="O400" s="5"/>
      <c r="P400" s="5"/>
    </row>
    <row r="401" spans="1:16" x14ac:dyDescent="0.15">
      <c r="A401" s="5"/>
      <c r="D401" s="5"/>
      <c r="E401" s="5"/>
      <c r="F401" s="5"/>
      <c r="G401" s="5"/>
      <c r="H401" s="5"/>
      <c r="I401" s="5"/>
      <c r="J401" s="5"/>
      <c r="K401" s="5"/>
      <c r="L401" s="5"/>
      <c r="M401" s="5"/>
      <c r="N401" s="5"/>
      <c r="O401" s="5"/>
      <c r="P401" s="5"/>
    </row>
    <row r="402" spans="1:16" x14ac:dyDescent="0.15">
      <c r="A402" s="5"/>
      <c r="D402" s="5"/>
      <c r="E402" s="5"/>
      <c r="F402" s="5"/>
      <c r="G402" s="5"/>
      <c r="H402" s="5"/>
      <c r="I402" s="5"/>
      <c r="J402" s="5"/>
      <c r="K402" s="5"/>
      <c r="L402" s="5"/>
      <c r="M402" s="5"/>
      <c r="N402" s="5"/>
      <c r="O402" s="5"/>
      <c r="P402" s="5"/>
    </row>
    <row r="403" spans="1:16" x14ac:dyDescent="0.15">
      <c r="A403" s="5"/>
      <c r="D403" s="5"/>
      <c r="E403" s="5"/>
      <c r="F403" s="5"/>
      <c r="G403" s="5"/>
      <c r="H403" s="5"/>
      <c r="I403" s="5"/>
      <c r="J403" s="5"/>
      <c r="K403" s="5"/>
      <c r="L403" s="5"/>
      <c r="M403" s="5"/>
      <c r="N403" s="5"/>
      <c r="O403" s="5"/>
      <c r="P403" s="5"/>
    </row>
    <row r="404" spans="1:16" x14ac:dyDescent="0.15">
      <c r="A404" s="5"/>
      <c r="D404" s="5"/>
      <c r="E404" s="5"/>
      <c r="F404" s="5"/>
      <c r="G404" s="5"/>
      <c r="H404" s="5"/>
      <c r="I404" s="5"/>
      <c r="J404" s="5"/>
      <c r="K404" s="5"/>
      <c r="L404" s="5"/>
      <c r="M404" s="5"/>
      <c r="N404" s="5"/>
      <c r="O404" s="5"/>
      <c r="P404" s="5"/>
    </row>
    <row r="405" spans="1:16" x14ac:dyDescent="0.15">
      <c r="A405" s="5"/>
      <c r="D405" s="5"/>
      <c r="E405" s="5"/>
      <c r="F405" s="5"/>
      <c r="G405" s="5"/>
      <c r="H405" s="5"/>
      <c r="I405" s="5"/>
      <c r="J405" s="5"/>
      <c r="K405" s="5"/>
      <c r="L405" s="5"/>
      <c r="M405" s="5"/>
      <c r="N405" s="5"/>
      <c r="O405" s="5"/>
      <c r="P405" s="5"/>
    </row>
    <row r="406" spans="1:16" x14ac:dyDescent="0.15">
      <c r="A406" s="5"/>
      <c r="D406" s="5"/>
      <c r="E406" s="5"/>
      <c r="F406" s="5"/>
      <c r="G406" s="5"/>
      <c r="H406" s="5"/>
      <c r="I406" s="5"/>
      <c r="J406" s="5"/>
      <c r="K406" s="5"/>
      <c r="L406" s="5"/>
      <c r="M406" s="5"/>
      <c r="N406" s="5"/>
      <c r="O406" s="5"/>
      <c r="P406" s="5"/>
    </row>
    <row r="407" spans="1:16" x14ac:dyDescent="0.15">
      <c r="A407" s="5"/>
      <c r="D407" s="5"/>
      <c r="E407" s="5"/>
      <c r="F407" s="5"/>
      <c r="G407" s="5"/>
      <c r="H407" s="5"/>
      <c r="I407" s="5"/>
      <c r="J407" s="5"/>
      <c r="K407" s="5"/>
      <c r="L407" s="5"/>
      <c r="M407" s="5"/>
      <c r="N407" s="5"/>
      <c r="O407" s="5"/>
      <c r="P407" s="5"/>
    </row>
    <row r="408" spans="1:16" x14ac:dyDescent="0.15">
      <c r="A408" s="5"/>
      <c r="D408" s="5"/>
      <c r="E408" s="5"/>
      <c r="F408" s="5"/>
      <c r="G408" s="5"/>
      <c r="H408" s="5"/>
      <c r="I408" s="5"/>
      <c r="J408" s="5"/>
      <c r="K408" s="5"/>
      <c r="L408" s="5"/>
      <c r="M408" s="5"/>
      <c r="N408" s="5"/>
      <c r="O408" s="5"/>
      <c r="P408" s="5"/>
    </row>
    <row r="409" spans="1:16" x14ac:dyDescent="0.15">
      <c r="A409" s="5"/>
      <c r="D409" s="5"/>
      <c r="E409" s="5"/>
      <c r="F409" s="5"/>
      <c r="G409" s="5"/>
      <c r="H409" s="5"/>
      <c r="I409" s="5"/>
      <c r="J409" s="5"/>
      <c r="K409" s="5"/>
      <c r="L409" s="5"/>
      <c r="M409" s="5"/>
      <c r="N409" s="5"/>
      <c r="O409" s="5"/>
      <c r="P409" s="5"/>
    </row>
    <row r="410" spans="1:16" x14ac:dyDescent="0.15">
      <c r="A410" s="5"/>
      <c r="D410" s="5"/>
      <c r="E410" s="5"/>
      <c r="F410" s="5"/>
      <c r="G410" s="5"/>
      <c r="H410" s="5"/>
      <c r="I410" s="5"/>
      <c r="J410" s="5"/>
      <c r="K410" s="5"/>
      <c r="L410" s="5"/>
      <c r="M410" s="5"/>
      <c r="N410" s="5"/>
      <c r="O410" s="5"/>
      <c r="P410" s="5"/>
    </row>
    <row r="411" spans="1:16" x14ac:dyDescent="0.15">
      <c r="A411" s="5"/>
      <c r="D411" s="5"/>
      <c r="E411" s="5"/>
      <c r="F411" s="5"/>
      <c r="G411" s="5"/>
      <c r="H411" s="5"/>
      <c r="I411" s="5"/>
      <c r="J411" s="5"/>
      <c r="K411" s="5"/>
      <c r="L411" s="5"/>
      <c r="M411" s="5"/>
      <c r="N411" s="5"/>
      <c r="O411" s="5"/>
      <c r="P411" s="5"/>
    </row>
    <row r="412" spans="1:16" x14ac:dyDescent="0.15">
      <c r="A412" s="5"/>
      <c r="D412" s="5"/>
      <c r="E412" s="5"/>
      <c r="F412" s="5"/>
      <c r="G412" s="5"/>
      <c r="H412" s="5"/>
      <c r="I412" s="5"/>
      <c r="J412" s="5"/>
      <c r="K412" s="5"/>
      <c r="L412" s="5"/>
      <c r="M412" s="5"/>
      <c r="N412" s="5"/>
      <c r="O412" s="5"/>
      <c r="P412" s="5"/>
    </row>
    <row r="413" spans="1:16" x14ac:dyDescent="0.15">
      <c r="A413" s="5"/>
      <c r="D413" s="5"/>
      <c r="E413" s="5"/>
      <c r="F413" s="5"/>
      <c r="G413" s="5"/>
      <c r="H413" s="5"/>
      <c r="I413" s="5"/>
      <c r="J413" s="5"/>
      <c r="K413" s="5"/>
      <c r="L413" s="5"/>
      <c r="M413" s="5"/>
      <c r="N413" s="5"/>
      <c r="O413" s="5"/>
      <c r="P413" s="5"/>
    </row>
    <row r="414" spans="1:16" x14ac:dyDescent="0.15">
      <c r="A414" s="5"/>
      <c r="D414" s="5"/>
      <c r="E414" s="5"/>
      <c r="F414" s="5"/>
      <c r="G414" s="5"/>
      <c r="H414" s="5"/>
      <c r="I414" s="5"/>
      <c r="J414" s="5"/>
      <c r="K414" s="5"/>
      <c r="L414" s="5"/>
      <c r="M414" s="5"/>
      <c r="N414" s="5"/>
      <c r="O414" s="5"/>
      <c r="P414" s="5"/>
    </row>
    <row r="415" spans="1:16" x14ac:dyDescent="0.15">
      <c r="A415" s="5"/>
      <c r="D415" s="5"/>
      <c r="E415" s="5"/>
      <c r="F415" s="5"/>
      <c r="G415" s="5"/>
      <c r="H415" s="5"/>
      <c r="I415" s="5"/>
      <c r="J415" s="5"/>
      <c r="K415" s="5"/>
      <c r="L415" s="5"/>
      <c r="M415" s="5"/>
      <c r="N415" s="5"/>
      <c r="O415" s="5"/>
      <c r="P415" s="5"/>
    </row>
    <row r="416" spans="1:16" x14ac:dyDescent="0.15">
      <c r="A416" s="5"/>
      <c r="D416" s="5"/>
      <c r="E416" s="5"/>
      <c r="F416" s="5"/>
      <c r="G416" s="5"/>
      <c r="H416" s="5"/>
      <c r="I416" s="5"/>
      <c r="J416" s="5"/>
      <c r="K416" s="5"/>
      <c r="L416" s="5"/>
      <c r="M416" s="5"/>
      <c r="N416" s="5"/>
      <c r="O416" s="5"/>
      <c r="P416" s="5"/>
    </row>
    <row r="417" spans="1:16" x14ac:dyDescent="0.15">
      <c r="A417" s="5"/>
      <c r="D417" s="5"/>
      <c r="E417" s="5"/>
      <c r="F417" s="5"/>
      <c r="G417" s="5"/>
      <c r="H417" s="5"/>
      <c r="I417" s="5"/>
      <c r="J417" s="5"/>
      <c r="K417" s="5"/>
      <c r="L417" s="5"/>
      <c r="M417" s="5"/>
      <c r="N417" s="5"/>
      <c r="O417" s="5"/>
      <c r="P417" s="5"/>
    </row>
    <row r="418" spans="1:16" x14ac:dyDescent="0.15">
      <c r="A418" s="5"/>
      <c r="D418" s="5"/>
      <c r="E418" s="5"/>
      <c r="F418" s="5"/>
      <c r="G418" s="5"/>
      <c r="H418" s="5"/>
      <c r="I418" s="5"/>
      <c r="J418" s="5"/>
      <c r="K418" s="5"/>
      <c r="L418" s="5"/>
      <c r="M418" s="5"/>
      <c r="N418" s="5"/>
      <c r="O418" s="5"/>
      <c r="P418" s="5"/>
    </row>
    <row r="419" spans="1:16" x14ac:dyDescent="0.15">
      <c r="A419" s="5"/>
      <c r="D419" s="5"/>
      <c r="E419" s="5"/>
      <c r="F419" s="5"/>
      <c r="G419" s="5"/>
      <c r="H419" s="5"/>
      <c r="I419" s="5"/>
      <c r="J419" s="5"/>
      <c r="K419" s="5"/>
      <c r="L419" s="5"/>
      <c r="M419" s="5"/>
      <c r="N419" s="5"/>
      <c r="O419" s="5"/>
      <c r="P419" s="5"/>
    </row>
    <row r="420" spans="1:16" x14ac:dyDescent="0.15">
      <c r="A420" s="5"/>
      <c r="D420" s="5"/>
      <c r="E420" s="5"/>
      <c r="F420" s="5"/>
      <c r="G420" s="5"/>
      <c r="H420" s="5"/>
      <c r="I420" s="5"/>
      <c r="J420" s="5"/>
      <c r="K420" s="5"/>
      <c r="L420" s="5"/>
      <c r="M420" s="5"/>
      <c r="N420" s="5"/>
      <c r="O420" s="5"/>
      <c r="P420" s="5"/>
    </row>
    <row r="421" spans="1:16" x14ac:dyDescent="0.15">
      <c r="A421" s="5"/>
      <c r="D421" s="5"/>
      <c r="E421" s="5"/>
      <c r="F421" s="5"/>
      <c r="G421" s="5"/>
      <c r="H421" s="5"/>
      <c r="I421" s="5"/>
      <c r="J421" s="5"/>
      <c r="K421" s="5"/>
      <c r="L421" s="5"/>
      <c r="M421" s="5"/>
      <c r="N421" s="5"/>
      <c r="O421" s="5"/>
      <c r="P421" s="5"/>
    </row>
    <row r="422" spans="1:16" x14ac:dyDescent="0.15">
      <c r="A422" s="5"/>
      <c r="D422" s="5"/>
      <c r="E422" s="5"/>
      <c r="F422" s="5"/>
      <c r="G422" s="5"/>
      <c r="H422" s="5"/>
      <c r="I422" s="5"/>
      <c r="J422" s="5"/>
      <c r="K422" s="5"/>
      <c r="L422" s="5"/>
      <c r="M422" s="5"/>
      <c r="N422" s="5"/>
      <c r="O422" s="5"/>
      <c r="P422" s="5"/>
    </row>
    <row r="423" spans="1:16" x14ac:dyDescent="0.15">
      <c r="A423" s="5"/>
      <c r="D423" s="5"/>
      <c r="E423" s="5"/>
      <c r="F423" s="5"/>
      <c r="G423" s="5"/>
      <c r="H423" s="5"/>
      <c r="I423" s="5"/>
      <c r="J423" s="5"/>
      <c r="K423" s="5"/>
      <c r="L423" s="5"/>
      <c r="M423" s="5"/>
      <c r="N423" s="5"/>
      <c r="O423" s="5"/>
      <c r="P423" s="5"/>
    </row>
    <row r="424" spans="1:16" x14ac:dyDescent="0.15">
      <c r="A424" s="5"/>
      <c r="D424" s="5"/>
      <c r="E424" s="5"/>
      <c r="F424" s="5"/>
      <c r="G424" s="5"/>
      <c r="H424" s="5"/>
      <c r="I424" s="5"/>
      <c r="J424" s="5"/>
      <c r="K424" s="5"/>
      <c r="L424" s="5"/>
      <c r="M424" s="5"/>
      <c r="N424" s="5"/>
      <c r="O424" s="5"/>
      <c r="P424" s="5"/>
    </row>
    <row r="425" spans="1:16" x14ac:dyDescent="0.15">
      <c r="A425" s="5"/>
      <c r="D425" s="5"/>
      <c r="E425" s="5"/>
      <c r="F425" s="5"/>
      <c r="G425" s="5"/>
      <c r="H425" s="5"/>
      <c r="I425" s="5"/>
      <c r="J425" s="5"/>
      <c r="K425" s="5"/>
      <c r="L425" s="5"/>
      <c r="M425" s="5"/>
      <c r="N425" s="5"/>
      <c r="O425" s="5"/>
      <c r="P425" s="5"/>
    </row>
    <row r="426" spans="1:16" x14ac:dyDescent="0.15">
      <c r="A426" s="5"/>
      <c r="D426" s="5"/>
      <c r="E426" s="5"/>
      <c r="F426" s="5"/>
      <c r="G426" s="5"/>
      <c r="H426" s="5"/>
      <c r="I426" s="5"/>
      <c r="J426" s="5"/>
      <c r="K426" s="5"/>
      <c r="L426" s="5"/>
      <c r="M426" s="5"/>
      <c r="N426" s="5"/>
      <c r="O426" s="5"/>
      <c r="P426" s="5"/>
    </row>
    <row r="427" spans="1:16" x14ac:dyDescent="0.15">
      <c r="A427" s="5"/>
      <c r="D427" s="5"/>
      <c r="E427" s="5"/>
      <c r="F427" s="5"/>
      <c r="G427" s="5"/>
      <c r="H427" s="5"/>
      <c r="I427" s="5"/>
      <c r="J427" s="5"/>
      <c r="K427" s="5"/>
      <c r="L427" s="5"/>
      <c r="M427" s="5"/>
      <c r="N427" s="5"/>
      <c r="O427" s="5"/>
      <c r="P427" s="5"/>
    </row>
    <row r="428" spans="1:16" x14ac:dyDescent="0.15">
      <c r="A428" s="5"/>
      <c r="D428" s="5"/>
      <c r="E428" s="5"/>
      <c r="F428" s="5"/>
      <c r="G428" s="5"/>
      <c r="H428" s="5"/>
      <c r="I428" s="5"/>
      <c r="J428" s="5"/>
      <c r="K428" s="5"/>
      <c r="L428" s="5"/>
      <c r="M428" s="5"/>
      <c r="N428" s="5"/>
      <c r="O428" s="5"/>
      <c r="P428" s="5"/>
    </row>
    <row r="429" spans="1:16" x14ac:dyDescent="0.15">
      <c r="A429" s="5"/>
      <c r="D429" s="5"/>
      <c r="E429" s="5"/>
      <c r="F429" s="5"/>
      <c r="G429" s="5"/>
      <c r="H429" s="5"/>
      <c r="I429" s="5"/>
      <c r="J429" s="5"/>
      <c r="K429" s="5"/>
      <c r="L429" s="5"/>
      <c r="M429" s="5"/>
      <c r="N429" s="5"/>
      <c r="O429" s="5"/>
      <c r="P429" s="5"/>
    </row>
    <row r="430" spans="1:16" x14ac:dyDescent="0.15">
      <c r="A430" s="5"/>
      <c r="D430" s="5"/>
      <c r="E430" s="5"/>
      <c r="F430" s="5"/>
      <c r="G430" s="5"/>
      <c r="H430" s="5"/>
      <c r="I430" s="5"/>
      <c r="J430" s="5"/>
      <c r="K430" s="5"/>
      <c r="L430" s="5"/>
      <c r="M430" s="5"/>
      <c r="N430" s="5"/>
      <c r="O430" s="5"/>
      <c r="P430" s="5"/>
    </row>
    <row r="431" spans="1:16" x14ac:dyDescent="0.15">
      <c r="A431" s="5"/>
      <c r="D431" s="5"/>
      <c r="E431" s="5"/>
      <c r="F431" s="5"/>
      <c r="G431" s="5"/>
      <c r="H431" s="5"/>
      <c r="I431" s="5"/>
      <c r="J431" s="5"/>
      <c r="K431" s="5"/>
      <c r="L431" s="5"/>
      <c r="M431" s="5"/>
      <c r="N431" s="5"/>
      <c r="O431" s="5"/>
      <c r="P431" s="5"/>
    </row>
    <row r="432" spans="1:16" x14ac:dyDescent="0.15">
      <c r="A432" s="5"/>
      <c r="D432" s="5"/>
      <c r="E432" s="5"/>
      <c r="F432" s="5"/>
      <c r="G432" s="5"/>
      <c r="H432" s="5"/>
      <c r="I432" s="5"/>
      <c r="J432" s="5"/>
      <c r="K432" s="5"/>
      <c r="L432" s="5"/>
      <c r="M432" s="5"/>
      <c r="N432" s="5"/>
      <c r="O432" s="5"/>
      <c r="P432" s="5"/>
    </row>
    <row r="433" spans="1:16" x14ac:dyDescent="0.15">
      <c r="A433" s="5"/>
      <c r="D433" s="5"/>
      <c r="E433" s="5"/>
      <c r="F433" s="5"/>
      <c r="G433" s="5"/>
      <c r="H433" s="5"/>
      <c r="I433" s="5"/>
      <c r="J433" s="5"/>
      <c r="K433" s="5"/>
      <c r="L433" s="5"/>
      <c r="M433" s="5"/>
      <c r="N433" s="5"/>
      <c r="O433" s="5"/>
      <c r="P433" s="5"/>
    </row>
    <row r="434" spans="1:16" x14ac:dyDescent="0.15">
      <c r="A434" s="5"/>
      <c r="D434" s="5"/>
      <c r="E434" s="5"/>
      <c r="F434" s="5"/>
      <c r="G434" s="5"/>
      <c r="H434" s="5"/>
      <c r="I434" s="5"/>
      <c r="J434" s="5"/>
      <c r="K434" s="5"/>
      <c r="L434" s="5"/>
      <c r="M434" s="5"/>
      <c r="N434" s="5"/>
      <c r="O434" s="5"/>
      <c r="P434" s="5"/>
    </row>
    <row r="435" spans="1:16" x14ac:dyDescent="0.15">
      <c r="A435" s="5"/>
      <c r="D435" s="5"/>
      <c r="E435" s="5"/>
      <c r="F435" s="5"/>
      <c r="G435" s="5"/>
      <c r="H435" s="5"/>
      <c r="I435" s="5"/>
      <c r="J435" s="5"/>
      <c r="K435" s="5"/>
      <c r="L435" s="5"/>
      <c r="M435" s="5"/>
      <c r="N435" s="5"/>
      <c r="O435" s="5"/>
      <c r="P435" s="5"/>
    </row>
    <row r="436" spans="1:16" x14ac:dyDescent="0.15">
      <c r="A436" s="5"/>
      <c r="D436" s="5"/>
      <c r="E436" s="5"/>
      <c r="F436" s="5"/>
      <c r="G436" s="5"/>
      <c r="H436" s="5"/>
      <c r="I436" s="5"/>
      <c r="J436" s="5"/>
      <c r="K436" s="5"/>
      <c r="L436" s="5"/>
      <c r="M436" s="5"/>
      <c r="N436" s="5"/>
      <c r="O436" s="5"/>
      <c r="P436" s="5"/>
    </row>
    <row r="437" spans="1:16" x14ac:dyDescent="0.15">
      <c r="A437" s="5"/>
      <c r="D437" s="5"/>
      <c r="E437" s="5"/>
      <c r="F437" s="5"/>
      <c r="G437" s="5"/>
      <c r="H437" s="5"/>
      <c r="I437" s="5"/>
      <c r="J437" s="5"/>
      <c r="K437" s="5"/>
      <c r="L437" s="5"/>
      <c r="M437" s="5"/>
      <c r="N437" s="5"/>
      <c r="O437" s="5"/>
      <c r="P437" s="5"/>
    </row>
    <row r="438" spans="1:16" x14ac:dyDescent="0.15">
      <c r="A438" s="5"/>
      <c r="D438" s="5"/>
      <c r="E438" s="5"/>
      <c r="F438" s="5"/>
      <c r="G438" s="5"/>
      <c r="H438" s="5"/>
      <c r="I438" s="5"/>
      <c r="J438" s="5"/>
      <c r="K438" s="5"/>
      <c r="L438" s="5"/>
      <c r="M438" s="5"/>
      <c r="N438" s="5"/>
      <c r="O438" s="5"/>
      <c r="P438" s="5"/>
    </row>
    <row r="439" spans="1:16" x14ac:dyDescent="0.15">
      <c r="A439" s="5"/>
      <c r="D439" s="5"/>
      <c r="E439" s="5"/>
      <c r="F439" s="5"/>
      <c r="G439" s="5"/>
      <c r="H439" s="5"/>
      <c r="I439" s="5"/>
      <c r="J439" s="5"/>
      <c r="K439" s="5"/>
      <c r="L439" s="5"/>
      <c r="M439" s="5"/>
      <c r="N439" s="5"/>
      <c r="O439" s="5"/>
      <c r="P439" s="5"/>
    </row>
    <row r="440" spans="1:16" x14ac:dyDescent="0.15">
      <c r="A440" s="5"/>
      <c r="D440" s="5"/>
      <c r="E440" s="5"/>
      <c r="F440" s="5"/>
      <c r="G440" s="5"/>
      <c r="H440" s="5"/>
      <c r="I440" s="5"/>
      <c r="J440" s="5"/>
      <c r="K440" s="5"/>
      <c r="L440" s="5"/>
      <c r="M440" s="5"/>
      <c r="N440" s="5"/>
      <c r="O440" s="5"/>
      <c r="P440" s="5"/>
    </row>
    <row r="441" spans="1:16" x14ac:dyDescent="0.15">
      <c r="A441" s="5"/>
      <c r="D441" s="5"/>
      <c r="E441" s="5"/>
      <c r="F441" s="5"/>
      <c r="G441" s="5"/>
      <c r="H441" s="5"/>
      <c r="I441" s="5"/>
      <c r="J441" s="5"/>
      <c r="K441" s="5"/>
      <c r="L441" s="5"/>
      <c r="M441" s="5"/>
      <c r="N441" s="5"/>
      <c r="O441" s="5"/>
      <c r="P441" s="5"/>
    </row>
    <row r="442" spans="1:16" x14ac:dyDescent="0.15">
      <c r="A442" s="5"/>
      <c r="D442" s="5"/>
      <c r="E442" s="5"/>
      <c r="F442" s="5"/>
      <c r="G442" s="5"/>
      <c r="H442" s="5"/>
      <c r="I442" s="5"/>
      <c r="J442" s="5"/>
      <c r="K442" s="5"/>
      <c r="L442" s="5"/>
      <c r="M442" s="5"/>
      <c r="N442" s="5"/>
      <c r="O442" s="5"/>
      <c r="P442" s="5"/>
    </row>
    <row r="443" spans="1:16" x14ac:dyDescent="0.15">
      <c r="A443" s="5"/>
      <c r="D443" s="5"/>
      <c r="E443" s="5"/>
      <c r="F443" s="5"/>
      <c r="G443" s="5"/>
      <c r="H443" s="5"/>
      <c r="I443" s="5"/>
      <c r="J443" s="5"/>
      <c r="K443" s="5"/>
      <c r="L443" s="5"/>
      <c r="M443" s="5"/>
      <c r="N443" s="5"/>
      <c r="O443" s="5"/>
      <c r="P443" s="5"/>
    </row>
    <row r="444" spans="1:16" x14ac:dyDescent="0.15">
      <c r="A444" s="5"/>
      <c r="D444" s="5"/>
      <c r="E444" s="5"/>
      <c r="F444" s="5"/>
      <c r="G444" s="5"/>
      <c r="H444" s="5"/>
      <c r="I444" s="5"/>
      <c r="J444" s="5"/>
      <c r="K444" s="5"/>
      <c r="L444" s="5"/>
      <c r="M444" s="5"/>
      <c r="N444" s="5"/>
      <c r="O444" s="5"/>
      <c r="P444" s="5"/>
    </row>
    <row r="445" spans="1:16" x14ac:dyDescent="0.15">
      <c r="A445" s="5"/>
      <c r="D445" s="5"/>
      <c r="E445" s="5"/>
      <c r="F445" s="5"/>
      <c r="G445" s="5"/>
      <c r="H445" s="5"/>
      <c r="I445" s="5"/>
      <c r="J445" s="5"/>
      <c r="K445" s="5"/>
      <c r="L445" s="5"/>
      <c r="M445" s="5"/>
      <c r="N445" s="5"/>
      <c r="O445" s="5"/>
      <c r="P445" s="5"/>
    </row>
    <row r="446" spans="1:16" x14ac:dyDescent="0.15">
      <c r="A446" s="5"/>
      <c r="D446" s="5"/>
      <c r="E446" s="5"/>
      <c r="F446" s="5"/>
      <c r="G446" s="5"/>
      <c r="H446" s="5"/>
      <c r="I446" s="5"/>
      <c r="J446" s="5"/>
      <c r="K446" s="5"/>
      <c r="L446" s="5"/>
      <c r="M446" s="5"/>
      <c r="N446" s="5"/>
      <c r="O446" s="5"/>
      <c r="P446" s="5"/>
    </row>
    <row r="447" spans="1:16" x14ac:dyDescent="0.15">
      <c r="A447" s="5"/>
      <c r="D447" s="5"/>
      <c r="E447" s="5"/>
      <c r="F447" s="5"/>
      <c r="G447" s="5"/>
      <c r="H447" s="5"/>
      <c r="I447" s="5"/>
      <c r="J447" s="5"/>
      <c r="K447" s="5"/>
      <c r="L447" s="5"/>
      <c r="M447" s="5"/>
      <c r="N447" s="5"/>
      <c r="O447" s="5"/>
      <c r="P447" s="5"/>
    </row>
    <row r="448" spans="1:16" x14ac:dyDescent="0.15">
      <c r="A448" s="5"/>
      <c r="D448" s="5"/>
      <c r="E448" s="5"/>
      <c r="F448" s="5"/>
      <c r="G448" s="5"/>
      <c r="H448" s="5"/>
      <c r="I448" s="5"/>
      <c r="J448" s="5"/>
      <c r="K448" s="5"/>
      <c r="L448" s="5"/>
      <c r="M448" s="5"/>
      <c r="N448" s="5"/>
      <c r="O448" s="5"/>
      <c r="P448" s="5"/>
    </row>
    <row r="449" spans="1:16" x14ac:dyDescent="0.15">
      <c r="A449" s="5"/>
      <c r="D449" s="5"/>
      <c r="E449" s="5"/>
      <c r="F449" s="5"/>
      <c r="G449" s="5"/>
      <c r="H449" s="5"/>
      <c r="I449" s="5"/>
      <c r="J449" s="5"/>
      <c r="K449" s="5"/>
      <c r="L449" s="5"/>
      <c r="M449" s="5"/>
      <c r="N449" s="5"/>
      <c r="O449" s="5"/>
      <c r="P449" s="5"/>
    </row>
    <row r="450" spans="1:16" x14ac:dyDescent="0.15">
      <c r="A450" s="5"/>
      <c r="D450" s="5"/>
      <c r="E450" s="5"/>
      <c r="F450" s="5"/>
      <c r="G450" s="5"/>
      <c r="H450" s="5"/>
      <c r="I450" s="5"/>
      <c r="J450" s="5"/>
      <c r="K450" s="5"/>
      <c r="L450" s="5"/>
      <c r="M450" s="5"/>
      <c r="N450" s="5"/>
      <c r="O450" s="5"/>
      <c r="P450" s="5"/>
    </row>
    <row r="451" spans="1:16" x14ac:dyDescent="0.15">
      <c r="A451" s="5"/>
      <c r="D451" s="5"/>
      <c r="E451" s="5"/>
      <c r="F451" s="5"/>
      <c r="G451" s="5"/>
      <c r="H451" s="5"/>
      <c r="I451" s="5"/>
      <c r="J451" s="5"/>
      <c r="K451" s="5"/>
      <c r="L451" s="5"/>
      <c r="M451" s="5"/>
      <c r="N451" s="5"/>
      <c r="O451" s="5"/>
      <c r="P451" s="5"/>
    </row>
    <row r="452" spans="1:16" x14ac:dyDescent="0.15">
      <c r="A452" s="5"/>
      <c r="D452" s="5"/>
      <c r="E452" s="5"/>
      <c r="F452" s="5"/>
      <c r="G452" s="5"/>
      <c r="H452" s="5"/>
      <c r="I452" s="5"/>
      <c r="J452" s="5"/>
      <c r="K452" s="5"/>
      <c r="L452" s="5"/>
      <c r="M452" s="5"/>
      <c r="N452" s="5"/>
      <c r="O452" s="5"/>
      <c r="P452" s="5"/>
    </row>
    <row r="453" spans="1:16" x14ac:dyDescent="0.15">
      <c r="A453" s="5"/>
      <c r="D453" s="5"/>
      <c r="E453" s="5"/>
      <c r="F453" s="5"/>
      <c r="G453" s="5"/>
      <c r="H453" s="5"/>
      <c r="I453" s="5"/>
      <c r="J453" s="5"/>
      <c r="K453" s="5"/>
      <c r="L453" s="5"/>
      <c r="M453" s="5"/>
      <c r="N453" s="5"/>
      <c r="O453" s="5"/>
      <c r="P453" s="5"/>
    </row>
    <row r="454" spans="1:16" x14ac:dyDescent="0.15">
      <c r="A454" s="5"/>
      <c r="D454" s="5"/>
      <c r="E454" s="5"/>
      <c r="F454" s="5"/>
      <c r="G454" s="5"/>
      <c r="H454" s="5"/>
      <c r="I454" s="5"/>
      <c r="J454" s="5"/>
      <c r="K454" s="5"/>
      <c r="L454" s="5"/>
      <c r="M454" s="5"/>
      <c r="N454" s="5"/>
      <c r="O454" s="5"/>
      <c r="P454" s="5"/>
    </row>
    <row r="455" spans="1:16" x14ac:dyDescent="0.15">
      <c r="A455" s="5"/>
      <c r="D455" s="5"/>
      <c r="E455" s="5"/>
      <c r="F455" s="5"/>
      <c r="G455" s="5"/>
      <c r="H455" s="5"/>
      <c r="I455" s="5"/>
      <c r="J455" s="5"/>
      <c r="K455" s="5"/>
      <c r="L455" s="5"/>
      <c r="M455" s="5"/>
      <c r="N455" s="5"/>
      <c r="O455" s="5"/>
      <c r="P455" s="5"/>
    </row>
    <row r="456" spans="1:16" x14ac:dyDescent="0.15">
      <c r="A456" s="5"/>
      <c r="D456" s="5"/>
      <c r="E456" s="5"/>
      <c r="F456" s="5"/>
      <c r="G456" s="5"/>
      <c r="H456" s="5"/>
      <c r="I456" s="5"/>
      <c r="J456" s="5"/>
      <c r="K456" s="5"/>
      <c r="L456" s="5"/>
      <c r="M456" s="5"/>
      <c r="N456" s="5"/>
      <c r="O456" s="5"/>
      <c r="P456" s="5"/>
    </row>
    <row r="457" spans="1:16" x14ac:dyDescent="0.15">
      <c r="A457" s="5"/>
      <c r="D457" s="5"/>
      <c r="E457" s="5"/>
      <c r="F457" s="5"/>
      <c r="G457" s="5"/>
      <c r="H457" s="5"/>
      <c r="I457" s="5"/>
      <c r="J457" s="5"/>
      <c r="K457" s="5"/>
      <c r="L457" s="5"/>
      <c r="M457" s="5"/>
      <c r="N457" s="5"/>
      <c r="O457" s="5"/>
      <c r="P457" s="5"/>
    </row>
    <row r="458" spans="1:16" x14ac:dyDescent="0.15">
      <c r="A458" s="5"/>
      <c r="D458" s="5"/>
      <c r="E458" s="5"/>
      <c r="F458" s="5"/>
      <c r="G458" s="5"/>
      <c r="H458" s="5"/>
      <c r="I458" s="5"/>
      <c r="J458" s="5"/>
      <c r="K458" s="5"/>
      <c r="L458" s="5"/>
      <c r="M458" s="5"/>
      <c r="N458" s="5"/>
      <c r="O458" s="5"/>
      <c r="P458" s="5"/>
    </row>
    <row r="459" spans="1:16" x14ac:dyDescent="0.15">
      <c r="A459" s="5"/>
      <c r="D459" s="5"/>
      <c r="E459" s="5"/>
      <c r="F459" s="5"/>
      <c r="G459" s="5"/>
      <c r="H459" s="5"/>
      <c r="I459" s="5"/>
      <c r="J459" s="5"/>
      <c r="K459" s="5"/>
      <c r="L459" s="5"/>
      <c r="M459" s="5"/>
      <c r="N459" s="5"/>
      <c r="O459" s="5"/>
      <c r="P459" s="5"/>
    </row>
    <row r="460" spans="1:16" x14ac:dyDescent="0.15">
      <c r="A460" s="5"/>
      <c r="D460" s="5"/>
      <c r="E460" s="5"/>
      <c r="F460" s="5"/>
      <c r="G460" s="5"/>
      <c r="H460" s="5"/>
      <c r="I460" s="5"/>
      <c r="J460" s="5"/>
      <c r="K460" s="5"/>
      <c r="L460" s="5"/>
      <c r="M460" s="5"/>
      <c r="N460" s="5"/>
      <c r="O460" s="5"/>
      <c r="P460" s="5"/>
    </row>
    <row r="461" spans="1:16" x14ac:dyDescent="0.15">
      <c r="A461" s="5"/>
      <c r="D461" s="5"/>
      <c r="E461" s="5"/>
      <c r="F461" s="5"/>
      <c r="G461" s="5"/>
      <c r="H461" s="5"/>
      <c r="I461" s="5"/>
      <c r="J461" s="5"/>
      <c r="K461" s="5"/>
      <c r="L461" s="5"/>
      <c r="M461" s="5"/>
      <c r="N461" s="5"/>
      <c r="O461" s="5"/>
      <c r="P461" s="5"/>
    </row>
    <row r="462" spans="1:16" x14ac:dyDescent="0.15">
      <c r="A462" s="5"/>
      <c r="D462" s="5"/>
      <c r="E462" s="5"/>
      <c r="F462" s="5"/>
      <c r="G462" s="5"/>
      <c r="H462" s="5"/>
      <c r="I462" s="5"/>
      <c r="J462" s="5"/>
      <c r="K462" s="5"/>
      <c r="L462" s="5"/>
      <c r="M462" s="5"/>
      <c r="N462" s="5"/>
      <c r="O462" s="5"/>
      <c r="P462" s="5"/>
    </row>
    <row r="463" spans="1:16" x14ac:dyDescent="0.15">
      <c r="A463" s="5"/>
      <c r="D463" s="5"/>
      <c r="E463" s="5"/>
      <c r="F463" s="5"/>
      <c r="G463" s="5"/>
      <c r="H463" s="5"/>
      <c r="I463" s="5"/>
      <c r="J463" s="5"/>
      <c r="K463" s="5"/>
      <c r="L463" s="5"/>
      <c r="M463" s="5"/>
      <c r="N463" s="5"/>
      <c r="O463" s="5"/>
      <c r="P463" s="5"/>
    </row>
    <row r="464" spans="1:16" x14ac:dyDescent="0.15">
      <c r="A464" s="5"/>
      <c r="D464" s="5"/>
      <c r="E464" s="5"/>
      <c r="F464" s="5"/>
      <c r="G464" s="5"/>
      <c r="H464" s="5"/>
      <c r="I464" s="5"/>
      <c r="J464" s="5"/>
      <c r="K464" s="5"/>
      <c r="L464" s="5"/>
      <c r="M464" s="5"/>
      <c r="N464" s="5"/>
      <c r="O464" s="5"/>
      <c r="P464" s="5"/>
    </row>
    <row r="465" spans="1:16" x14ac:dyDescent="0.15">
      <c r="A465" s="5"/>
      <c r="D465" s="5"/>
      <c r="E465" s="5"/>
      <c r="F465" s="5"/>
      <c r="G465" s="5"/>
      <c r="H465" s="5"/>
      <c r="I465" s="5"/>
      <c r="J465" s="5"/>
      <c r="K465" s="5"/>
      <c r="L465" s="5"/>
      <c r="M465" s="5"/>
      <c r="N465" s="5"/>
      <c r="O465" s="5"/>
      <c r="P465" s="5"/>
    </row>
    <row r="466" spans="1:16" x14ac:dyDescent="0.15">
      <c r="A466" s="5"/>
      <c r="D466" s="5"/>
      <c r="E466" s="5"/>
      <c r="F466" s="5"/>
      <c r="G466" s="5"/>
      <c r="H466" s="5"/>
      <c r="I466" s="5"/>
      <c r="J466" s="5"/>
      <c r="K466" s="5"/>
      <c r="L466" s="5"/>
      <c r="M466" s="5"/>
      <c r="N466" s="5"/>
      <c r="O466" s="5"/>
      <c r="P466" s="5"/>
    </row>
    <row r="467" spans="1:16" x14ac:dyDescent="0.15">
      <c r="A467" s="5"/>
      <c r="D467" s="5"/>
      <c r="E467" s="5"/>
      <c r="F467" s="5"/>
      <c r="G467" s="5"/>
      <c r="H467" s="5"/>
      <c r="I467" s="5"/>
      <c r="J467" s="5"/>
      <c r="K467" s="5"/>
      <c r="L467" s="5"/>
      <c r="M467" s="5"/>
      <c r="N467" s="5"/>
      <c r="O467" s="5"/>
      <c r="P467" s="5"/>
    </row>
    <row r="468" spans="1:16" x14ac:dyDescent="0.15">
      <c r="A468" s="5"/>
      <c r="D468" s="5"/>
      <c r="E468" s="5"/>
      <c r="F468" s="5"/>
      <c r="G468" s="5"/>
      <c r="H468" s="5"/>
      <c r="I468" s="5"/>
      <c r="J468" s="5"/>
      <c r="K468" s="5"/>
      <c r="L468" s="5"/>
      <c r="M468" s="5"/>
      <c r="N468" s="5"/>
      <c r="O468" s="5"/>
      <c r="P468" s="5"/>
    </row>
    <row r="469" spans="1:16" x14ac:dyDescent="0.15">
      <c r="A469" s="5"/>
      <c r="D469" s="5"/>
      <c r="E469" s="5"/>
      <c r="F469" s="5"/>
      <c r="G469" s="5"/>
      <c r="H469" s="5"/>
      <c r="I469" s="5"/>
      <c r="J469" s="5"/>
      <c r="K469" s="5"/>
      <c r="L469" s="5"/>
      <c r="M469" s="5"/>
      <c r="N469" s="5"/>
      <c r="O469" s="5"/>
      <c r="P469" s="5"/>
    </row>
    <row r="470" spans="1:16" x14ac:dyDescent="0.15">
      <c r="A470" s="5"/>
      <c r="D470" s="5"/>
      <c r="E470" s="5"/>
      <c r="F470" s="5"/>
      <c r="G470" s="5"/>
      <c r="H470" s="5"/>
      <c r="I470" s="5"/>
      <c r="J470" s="5"/>
      <c r="K470" s="5"/>
      <c r="L470" s="5"/>
      <c r="M470" s="5"/>
      <c r="N470" s="5"/>
      <c r="O470" s="5"/>
      <c r="P470" s="5"/>
    </row>
    <row r="471" spans="1:16" x14ac:dyDescent="0.15">
      <c r="A471" s="5"/>
      <c r="D471" s="5"/>
      <c r="E471" s="5"/>
      <c r="F471" s="5"/>
      <c r="G471" s="5"/>
      <c r="H471" s="5"/>
      <c r="I471" s="5"/>
      <c r="J471" s="5"/>
      <c r="K471" s="5"/>
      <c r="L471" s="5"/>
      <c r="M471" s="5"/>
      <c r="N471" s="5"/>
      <c r="O471" s="5"/>
      <c r="P471" s="5"/>
    </row>
    <row r="472" spans="1:16" x14ac:dyDescent="0.15">
      <c r="A472" s="5"/>
      <c r="D472" s="5"/>
      <c r="E472" s="5"/>
      <c r="F472" s="5"/>
      <c r="G472" s="5"/>
      <c r="H472" s="5"/>
      <c r="I472" s="5"/>
      <c r="J472" s="5"/>
      <c r="K472" s="5"/>
      <c r="L472" s="5"/>
      <c r="M472" s="5"/>
      <c r="N472" s="5"/>
      <c r="O472" s="5"/>
      <c r="P472" s="5"/>
    </row>
    <row r="473" spans="1:16" x14ac:dyDescent="0.15">
      <c r="A473" s="5"/>
      <c r="D473" s="5"/>
      <c r="E473" s="5"/>
      <c r="F473" s="5"/>
      <c r="G473" s="5"/>
      <c r="H473" s="5"/>
      <c r="I473" s="5"/>
      <c r="J473" s="5"/>
      <c r="K473" s="5"/>
      <c r="L473" s="5"/>
      <c r="M473" s="5"/>
      <c r="N473" s="5"/>
      <c r="O473" s="5"/>
      <c r="P473" s="5"/>
    </row>
    <row r="474" spans="1:16" x14ac:dyDescent="0.15">
      <c r="A474" s="5"/>
      <c r="D474" s="5"/>
      <c r="E474" s="5"/>
      <c r="F474" s="5"/>
      <c r="G474" s="5"/>
      <c r="H474" s="5"/>
      <c r="I474" s="5"/>
      <c r="J474" s="5"/>
      <c r="K474" s="5"/>
      <c r="L474" s="5"/>
      <c r="M474" s="5"/>
      <c r="N474" s="5"/>
      <c r="O474" s="5"/>
      <c r="P474" s="5"/>
    </row>
    <row r="475" spans="1:16" x14ac:dyDescent="0.15">
      <c r="A475" s="5"/>
      <c r="D475" s="5"/>
      <c r="E475" s="5"/>
      <c r="F475" s="5"/>
      <c r="G475" s="5"/>
      <c r="H475" s="5"/>
      <c r="I475" s="5"/>
      <c r="J475" s="5"/>
      <c r="K475" s="5"/>
      <c r="L475" s="5"/>
      <c r="M475" s="5"/>
      <c r="N475" s="5"/>
      <c r="O475" s="5"/>
      <c r="P475" s="5"/>
    </row>
    <row r="476" spans="1:16" x14ac:dyDescent="0.15">
      <c r="A476" s="5"/>
      <c r="D476" s="5"/>
      <c r="E476" s="5"/>
      <c r="F476" s="5"/>
      <c r="G476" s="5"/>
      <c r="H476" s="5"/>
      <c r="I476" s="5"/>
      <c r="J476" s="5"/>
      <c r="K476" s="5"/>
      <c r="L476" s="5"/>
      <c r="M476" s="5"/>
      <c r="N476" s="5"/>
      <c r="O476" s="5"/>
      <c r="P476" s="5"/>
    </row>
    <row r="477" spans="1:16" x14ac:dyDescent="0.15">
      <c r="A477" s="5"/>
      <c r="D477" s="5"/>
      <c r="E477" s="5"/>
      <c r="F477" s="5"/>
      <c r="G477" s="5"/>
      <c r="H477" s="5"/>
      <c r="I477" s="5"/>
      <c r="J477" s="5"/>
      <c r="K477" s="5"/>
      <c r="L477" s="5"/>
      <c r="M477" s="5"/>
      <c r="N477" s="5"/>
      <c r="O477" s="5"/>
      <c r="P477" s="5"/>
    </row>
    <row r="478" spans="1:16" x14ac:dyDescent="0.15">
      <c r="A478" s="5"/>
      <c r="D478" s="5"/>
      <c r="E478" s="5"/>
      <c r="F478" s="5"/>
      <c r="G478" s="5"/>
      <c r="H478" s="5"/>
      <c r="I478" s="5"/>
      <c r="J478" s="5"/>
      <c r="K478" s="5"/>
      <c r="L478" s="5"/>
      <c r="M478" s="5"/>
      <c r="N478" s="5"/>
      <c r="O478" s="5"/>
      <c r="P478" s="5"/>
    </row>
    <row r="479" spans="1:16" x14ac:dyDescent="0.15">
      <c r="A479" s="5"/>
      <c r="D479" s="5"/>
      <c r="E479" s="5"/>
      <c r="F479" s="5"/>
      <c r="G479" s="5"/>
      <c r="H479" s="5"/>
      <c r="I479" s="5"/>
      <c r="J479" s="5"/>
      <c r="K479" s="5"/>
      <c r="L479" s="5"/>
      <c r="M479" s="5"/>
      <c r="N479" s="5"/>
      <c r="O479" s="5"/>
      <c r="P479" s="5"/>
    </row>
    <row r="480" spans="1:16" x14ac:dyDescent="0.15">
      <c r="A480" s="5"/>
      <c r="D480" s="5"/>
      <c r="E480" s="5"/>
      <c r="F480" s="5"/>
      <c r="G480" s="5"/>
      <c r="H480" s="5"/>
      <c r="I480" s="5"/>
      <c r="J480" s="5"/>
      <c r="K480" s="5"/>
      <c r="L480" s="5"/>
      <c r="M480" s="5"/>
      <c r="N480" s="5"/>
      <c r="O480" s="5"/>
      <c r="P480" s="5"/>
    </row>
    <row r="481" spans="1:16" x14ac:dyDescent="0.15">
      <c r="A481" s="5"/>
      <c r="D481" s="5"/>
      <c r="E481" s="5"/>
      <c r="F481" s="5"/>
      <c r="G481" s="5"/>
      <c r="H481" s="5"/>
      <c r="I481" s="5"/>
      <c r="J481" s="5"/>
      <c r="K481" s="5"/>
      <c r="L481" s="5"/>
      <c r="M481" s="5"/>
      <c r="N481" s="5"/>
      <c r="O481" s="5"/>
      <c r="P481" s="5"/>
    </row>
    <row r="482" spans="1:16" x14ac:dyDescent="0.15">
      <c r="A482" s="5"/>
      <c r="D482" s="5"/>
      <c r="E482" s="5"/>
      <c r="F482" s="5"/>
      <c r="G482" s="5"/>
      <c r="H482" s="5"/>
      <c r="I482" s="5"/>
      <c r="J482" s="5"/>
      <c r="K482" s="5"/>
      <c r="L482" s="5"/>
      <c r="M482" s="5"/>
      <c r="N482" s="5"/>
      <c r="O482" s="5"/>
      <c r="P482" s="5"/>
    </row>
    <row r="483" spans="1:16" x14ac:dyDescent="0.15">
      <c r="A483" s="5"/>
      <c r="D483" s="5"/>
      <c r="E483" s="5"/>
      <c r="F483" s="5"/>
      <c r="G483" s="5"/>
      <c r="H483" s="5"/>
      <c r="I483" s="5"/>
      <c r="J483" s="5"/>
      <c r="K483" s="5"/>
      <c r="L483" s="5"/>
      <c r="M483" s="5"/>
      <c r="N483" s="5"/>
      <c r="O483" s="5"/>
      <c r="P483" s="5"/>
    </row>
    <row r="484" spans="1:16" x14ac:dyDescent="0.15">
      <c r="A484" s="5"/>
      <c r="D484" s="5"/>
      <c r="E484" s="5"/>
      <c r="F484" s="5"/>
      <c r="G484" s="5"/>
      <c r="H484" s="5"/>
      <c r="I484" s="5"/>
      <c r="J484" s="5"/>
      <c r="K484" s="5"/>
      <c r="L484" s="5"/>
      <c r="M484" s="5"/>
      <c r="N484" s="5"/>
      <c r="O484" s="5"/>
      <c r="P484" s="5"/>
    </row>
    <row r="485" spans="1:16" x14ac:dyDescent="0.15">
      <c r="A485" s="5"/>
      <c r="D485" s="5"/>
      <c r="E485" s="5"/>
      <c r="F485" s="5"/>
      <c r="G485" s="5"/>
      <c r="H485" s="5"/>
      <c r="I485" s="5"/>
      <c r="J485" s="5"/>
      <c r="K485" s="5"/>
      <c r="L485" s="5"/>
      <c r="M485" s="5"/>
      <c r="N485" s="5"/>
      <c r="O485" s="5"/>
      <c r="P485" s="5"/>
    </row>
    <row r="486" spans="1:16" x14ac:dyDescent="0.15">
      <c r="A486" s="5"/>
      <c r="D486" s="5"/>
      <c r="E486" s="5"/>
      <c r="F486" s="5"/>
      <c r="G486" s="5"/>
      <c r="H486" s="5"/>
      <c r="I486" s="5"/>
      <c r="J486" s="5"/>
      <c r="K486" s="5"/>
      <c r="L486" s="5"/>
      <c r="M486" s="5"/>
      <c r="N486" s="5"/>
      <c r="O486" s="5"/>
      <c r="P486" s="5"/>
    </row>
    <row r="487" spans="1:16" x14ac:dyDescent="0.15">
      <c r="A487" s="5"/>
      <c r="D487" s="5"/>
      <c r="E487" s="5"/>
      <c r="F487" s="5"/>
      <c r="G487" s="5"/>
      <c r="H487" s="5"/>
      <c r="I487" s="5"/>
      <c r="J487" s="5"/>
      <c r="K487" s="5"/>
      <c r="L487" s="5"/>
      <c r="M487" s="5"/>
      <c r="N487" s="5"/>
      <c r="O487" s="5"/>
      <c r="P487" s="5"/>
    </row>
    <row r="488" spans="1:16" x14ac:dyDescent="0.15">
      <c r="A488" s="5"/>
      <c r="D488" s="5"/>
      <c r="E488" s="5"/>
      <c r="F488" s="5"/>
      <c r="G488" s="5"/>
      <c r="H488" s="5"/>
      <c r="I488" s="5"/>
      <c r="J488" s="5"/>
      <c r="K488" s="5"/>
      <c r="L488" s="5"/>
      <c r="M488" s="5"/>
      <c r="N488" s="5"/>
      <c r="O488" s="5"/>
      <c r="P488" s="5"/>
    </row>
    <row r="489" spans="1:16" x14ac:dyDescent="0.15">
      <c r="A489" s="5"/>
      <c r="D489" s="5"/>
      <c r="E489" s="5"/>
      <c r="F489" s="5"/>
      <c r="G489" s="5"/>
      <c r="H489" s="5"/>
      <c r="I489" s="5"/>
      <c r="J489" s="5"/>
      <c r="K489" s="5"/>
      <c r="L489" s="5"/>
      <c r="M489" s="5"/>
      <c r="N489" s="5"/>
      <c r="O489" s="5"/>
      <c r="P489" s="5"/>
    </row>
    <row r="490" spans="1:16" x14ac:dyDescent="0.15">
      <c r="A490" s="5"/>
      <c r="D490" s="5"/>
      <c r="E490" s="5"/>
      <c r="F490" s="5"/>
      <c r="G490" s="5"/>
      <c r="H490" s="5"/>
      <c r="I490" s="5"/>
      <c r="J490" s="5"/>
      <c r="K490" s="5"/>
      <c r="L490" s="5"/>
      <c r="M490" s="5"/>
      <c r="N490" s="5"/>
      <c r="O490" s="5"/>
      <c r="P490" s="5"/>
    </row>
    <row r="491" spans="1:16" x14ac:dyDescent="0.15">
      <c r="A491" s="5"/>
      <c r="D491" s="5"/>
      <c r="E491" s="5"/>
      <c r="F491" s="5"/>
      <c r="G491" s="5"/>
      <c r="H491" s="5"/>
      <c r="I491" s="5"/>
      <c r="J491" s="5"/>
      <c r="K491" s="5"/>
      <c r="L491" s="5"/>
      <c r="M491" s="5"/>
      <c r="N491" s="5"/>
      <c r="O491" s="5"/>
      <c r="P491" s="5"/>
    </row>
    <row r="492" spans="1:16" x14ac:dyDescent="0.15">
      <c r="A492" s="5"/>
      <c r="D492" s="5"/>
      <c r="E492" s="5"/>
      <c r="F492" s="5"/>
      <c r="G492" s="5"/>
      <c r="H492" s="5"/>
      <c r="I492" s="5"/>
      <c r="J492" s="5"/>
      <c r="K492" s="5"/>
      <c r="L492" s="5"/>
      <c r="M492" s="5"/>
      <c r="N492" s="5"/>
      <c r="O492" s="5"/>
      <c r="P492" s="5"/>
    </row>
    <row r="493" spans="1:16" x14ac:dyDescent="0.15">
      <c r="A493" s="5"/>
      <c r="D493" s="5"/>
      <c r="E493" s="5"/>
      <c r="F493" s="5"/>
      <c r="G493" s="5"/>
      <c r="H493" s="5"/>
      <c r="I493" s="5"/>
      <c r="J493" s="5"/>
      <c r="K493" s="5"/>
      <c r="L493" s="5"/>
      <c r="M493" s="5"/>
      <c r="N493" s="5"/>
      <c r="O493" s="5"/>
      <c r="P493" s="5"/>
    </row>
    <row r="494" spans="1:16" x14ac:dyDescent="0.15">
      <c r="A494" s="5"/>
      <c r="D494" s="5"/>
      <c r="E494" s="5"/>
      <c r="F494" s="5"/>
      <c r="G494" s="5"/>
      <c r="H494" s="5"/>
      <c r="I494" s="5"/>
      <c r="J494" s="5"/>
      <c r="K494" s="5"/>
      <c r="L494" s="5"/>
      <c r="M494" s="5"/>
      <c r="N494" s="5"/>
      <c r="O494" s="5"/>
      <c r="P494" s="5"/>
    </row>
    <row r="495" spans="1:16" x14ac:dyDescent="0.15">
      <c r="A495" s="5"/>
      <c r="D495" s="5"/>
      <c r="E495" s="5"/>
      <c r="F495" s="5"/>
      <c r="G495" s="5"/>
      <c r="H495" s="5"/>
      <c r="I495" s="5"/>
      <c r="J495" s="5"/>
      <c r="K495" s="5"/>
      <c r="L495" s="5"/>
      <c r="M495" s="5"/>
      <c r="N495" s="5"/>
      <c r="O495" s="5"/>
      <c r="P495" s="5"/>
    </row>
    <row r="496" spans="1:16" x14ac:dyDescent="0.15">
      <c r="A496" s="5"/>
      <c r="D496" s="5"/>
      <c r="E496" s="5"/>
      <c r="F496" s="5"/>
      <c r="G496" s="5"/>
      <c r="H496" s="5"/>
      <c r="I496" s="5"/>
      <c r="J496" s="5"/>
      <c r="K496" s="5"/>
      <c r="L496" s="5"/>
      <c r="M496" s="5"/>
      <c r="N496" s="5"/>
      <c r="O496" s="5"/>
      <c r="P496" s="5"/>
    </row>
    <row r="497" spans="1:16" x14ac:dyDescent="0.15">
      <c r="A497" s="5"/>
      <c r="D497" s="5"/>
      <c r="E497" s="5"/>
      <c r="F497" s="5"/>
      <c r="G497" s="5"/>
      <c r="H497" s="5"/>
      <c r="I497" s="5"/>
      <c r="J497" s="5"/>
      <c r="K497" s="5"/>
      <c r="L497" s="5"/>
      <c r="M497" s="5"/>
      <c r="N497" s="5"/>
      <c r="O497" s="5"/>
      <c r="P497" s="5"/>
    </row>
    <row r="498" spans="1:16" x14ac:dyDescent="0.15">
      <c r="A498" s="5"/>
      <c r="D498" s="5"/>
      <c r="E498" s="5"/>
      <c r="F498" s="5"/>
      <c r="G498" s="5"/>
      <c r="H498" s="5"/>
      <c r="I498" s="5"/>
      <c r="J498" s="5"/>
      <c r="K498" s="5"/>
      <c r="L498" s="5"/>
      <c r="M498" s="5"/>
      <c r="N498" s="5"/>
      <c r="O498" s="5"/>
      <c r="P498" s="5"/>
    </row>
    <row r="499" spans="1:16" x14ac:dyDescent="0.15">
      <c r="A499" s="5"/>
      <c r="D499" s="5"/>
      <c r="E499" s="5"/>
      <c r="F499" s="5"/>
      <c r="G499" s="5"/>
      <c r="H499" s="5"/>
      <c r="I499" s="5"/>
      <c r="J499" s="5"/>
      <c r="K499" s="5"/>
      <c r="L499" s="5"/>
      <c r="M499" s="5"/>
      <c r="N499" s="5"/>
      <c r="O499" s="5"/>
      <c r="P499" s="5"/>
    </row>
    <row r="500" spans="1:16" x14ac:dyDescent="0.15">
      <c r="A500" s="5"/>
      <c r="D500" s="5"/>
      <c r="E500" s="5"/>
      <c r="F500" s="5"/>
      <c r="G500" s="5"/>
      <c r="H500" s="5"/>
      <c r="I500" s="5"/>
      <c r="J500" s="5"/>
      <c r="K500" s="5"/>
      <c r="L500" s="5"/>
      <c r="M500" s="5"/>
      <c r="N500" s="5"/>
      <c r="O500" s="5"/>
      <c r="P500" s="5"/>
    </row>
    <row r="501" spans="1:16" x14ac:dyDescent="0.15">
      <c r="A501" s="5"/>
      <c r="D501" s="5"/>
      <c r="E501" s="5"/>
      <c r="F501" s="5"/>
      <c r="G501" s="5"/>
      <c r="H501" s="5"/>
      <c r="I501" s="5"/>
      <c r="J501" s="5"/>
      <c r="K501" s="5"/>
      <c r="L501" s="5"/>
      <c r="M501" s="5"/>
      <c r="N501" s="5"/>
      <c r="O501" s="5"/>
      <c r="P501" s="5"/>
    </row>
    <row r="502" spans="1:16" x14ac:dyDescent="0.15">
      <c r="A502" s="5"/>
      <c r="D502" s="5"/>
      <c r="E502" s="5"/>
      <c r="F502" s="5"/>
      <c r="G502" s="5"/>
      <c r="H502" s="5"/>
      <c r="I502" s="5"/>
      <c r="J502" s="5"/>
      <c r="K502" s="5"/>
      <c r="L502" s="5"/>
      <c r="M502" s="5"/>
      <c r="N502" s="5"/>
      <c r="O502" s="5"/>
      <c r="P502" s="5"/>
    </row>
    <row r="503" spans="1:16" x14ac:dyDescent="0.15">
      <c r="A503" s="5"/>
      <c r="D503" s="5"/>
      <c r="E503" s="5"/>
      <c r="F503" s="5"/>
      <c r="G503" s="5"/>
      <c r="H503" s="5"/>
      <c r="I503" s="5"/>
      <c r="J503" s="5"/>
      <c r="K503" s="5"/>
      <c r="L503" s="5"/>
      <c r="M503" s="5"/>
      <c r="N503" s="5"/>
      <c r="O503" s="5"/>
      <c r="P503" s="5"/>
    </row>
    <row r="504" spans="1:16" x14ac:dyDescent="0.15">
      <c r="A504" s="5"/>
      <c r="D504" s="5"/>
      <c r="E504" s="5"/>
      <c r="F504" s="5"/>
      <c r="G504" s="5"/>
      <c r="H504" s="5"/>
      <c r="I504" s="5"/>
      <c r="J504" s="5"/>
      <c r="K504" s="5"/>
      <c r="L504" s="5"/>
      <c r="M504" s="5"/>
      <c r="N504" s="5"/>
      <c r="O504" s="5"/>
      <c r="P504" s="5"/>
    </row>
    <row r="505" spans="1:16" x14ac:dyDescent="0.15">
      <c r="A505" s="5"/>
      <c r="D505" s="5"/>
      <c r="E505" s="5"/>
      <c r="F505" s="5"/>
      <c r="G505" s="5"/>
      <c r="H505" s="5"/>
      <c r="I505" s="5"/>
      <c r="J505" s="5"/>
      <c r="K505" s="5"/>
      <c r="L505" s="5"/>
      <c r="M505" s="5"/>
      <c r="N505" s="5"/>
      <c r="O505" s="5"/>
      <c r="P505" s="5"/>
    </row>
    <row r="506" spans="1:16" x14ac:dyDescent="0.15">
      <c r="A506" s="5"/>
      <c r="D506" s="5"/>
      <c r="E506" s="5"/>
      <c r="F506" s="5"/>
      <c r="G506" s="5"/>
      <c r="H506" s="5"/>
      <c r="I506" s="5"/>
      <c r="J506" s="5"/>
      <c r="K506" s="5"/>
      <c r="L506" s="5"/>
      <c r="M506" s="5"/>
      <c r="N506" s="5"/>
      <c r="O506" s="5"/>
      <c r="P506" s="5"/>
    </row>
    <row r="507" spans="1:16" x14ac:dyDescent="0.15">
      <c r="A507" s="5"/>
      <c r="D507" s="5"/>
      <c r="E507" s="5"/>
      <c r="F507" s="5"/>
      <c r="G507" s="5"/>
      <c r="H507" s="5"/>
      <c r="I507" s="5"/>
      <c r="J507" s="5"/>
      <c r="K507" s="5"/>
      <c r="L507" s="5"/>
      <c r="M507" s="5"/>
      <c r="N507" s="5"/>
      <c r="O507" s="5"/>
      <c r="P507" s="5"/>
    </row>
    <row r="508" spans="1:16" x14ac:dyDescent="0.15">
      <c r="A508" s="5"/>
      <c r="D508" s="5"/>
      <c r="E508" s="5"/>
      <c r="F508" s="5"/>
      <c r="G508" s="5"/>
      <c r="H508" s="5"/>
      <c r="I508" s="5"/>
      <c r="J508" s="5"/>
      <c r="K508" s="5"/>
      <c r="L508" s="5"/>
      <c r="M508" s="5"/>
      <c r="N508" s="5"/>
      <c r="O508" s="5"/>
      <c r="P508" s="5"/>
    </row>
    <row r="509" spans="1:16" x14ac:dyDescent="0.15">
      <c r="A509" s="5"/>
      <c r="D509" s="5"/>
      <c r="E509" s="5"/>
      <c r="F509" s="5"/>
      <c r="G509" s="5"/>
      <c r="H509" s="5"/>
      <c r="I509" s="5"/>
      <c r="J509" s="5"/>
      <c r="K509" s="5"/>
      <c r="L509" s="5"/>
      <c r="M509" s="5"/>
      <c r="N509" s="5"/>
      <c r="O509" s="5"/>
      <c r="P509" s="5"/>
    </row>
    <row r="510" spans="1:16" x14ac:dyDescent="0.15">
      <c r="A510" s="5"/>
      <c r="D510" s="5"/>
      <c r="E510" s="5"/>
      <c r="F510" s="5"/>
      <c r="G510" s="5"/>
      <c r="H510" s="5"/>
      <c r="I510" s="5"/>
      <c r="J510" s="5"/>
      <c r="K510" s="5"/>
      <c r="L510" s="5"/>
      <c r="M510" s="5"/>
      <c r="N510" s="5"/>
      <c r="O510" s="5"/>
      <c r="P510" s="5"/>
    </row>
    <row r="511" spans="1:16" x14ac:dyDescent="0.15">
      <c r="A511" s="5"/>
      <c r="D511" s="5"/>
      <c r="E511" s="5"/>
      <c r="F511" s="5"/>
      <c r="G511" s="5"/>
      <c r="H511" s="5"/>
      <c r="I511" s="5"/>
      <c r="J511" s="5"/>
      <c r="K511" s="5"/>
      <c r="L511" s="5"/>
      <c r="M511" s="5"/>
      <c r="N511" s="5"/>
      <c r="O511" s="5"/>
      <c r="P511" s="5"/>
    </row>
    <row r="512" spans="1:16" x14ac:dyDescent="0.15">
      <c r="A512" s="5"/>
      <c r="D512" s="5"/>
      <c r="E512" s="5"/>
      <c r="F512" s="5"/>
      <c r="G512" s="5"/>
      <c r="H512" s="5"/>
      <c r="I512" s="5"/>
      <c r="J512" s="5"/>
      <c r="K512" s="5"/>
      <c r="L512" s="5"/>
      <c r="M512" s="5"/>
      <c r="N512" s="5"/>
      <c r="O512" s="5"/>
      <c r="P512" s="5"/>
    </row>
    <row r="513" spans="1:16" x14ac:dyDescent="0.15">
      <c r="A513" s="5"/>
      <c r="D513" s="5"/>
      <c r="E513" s="5"/>
      <c r="F513" s="5"/>
      <c r="G513" s="5"/>
      <c r="H513" s="5"/>
      <c r="I513" s="5"/>
      <c r="J513" s="5"/>
      <c r="K513" s="5"/>
      <c r="L513" s="5"/>
      <c r="M513" s="5"/>
      <c r="N513" s="5"/>
      <c r="O513" s="5"/>
      <c r="P513" s="5"/>
    </row>
    <row r="514" spans="1:16" x14ac:dyDescent="0.15">
      <c r="A514" s="5"/>
      <c r="D514" s="5"/>
      <c r="E514" s="5"/>
      <c r="F514" s="5"/>
      <c r="G514" s="5"/>
      <c r="H514" s="5"/>
      <c r="I514" s="5"/>
      <c r="J514" s="5"/>
      <c r="K514" s="5"/>
      <c r="L514" s="5"/>
      <c r="M514" s="5"/>
      <c r="N514" s="5"/>
      <c r="O514" s="5"/>
      <c r="P514" s="5"/>
    </row>
    <row r="515" spans="1:16" x14ac:dyDescent="0.15">
      <c r="A515" s="5"/>
      <c r="D515" s="5"/>
      <c r="E515" s="5"/>
      <c r="F515" s="5"/>
      <c r="G515" s="5"/>
      <c r="H515" s="5"/>
      <c r="I515" s="5"/>
      <c r="J515" s="5"/>
      <c r="K515" s="5"/>
      <c r="L515" s="5"/>
      <c r="M515" s="5"/>
      <c r="N515" s="5"/>
      <c r="O515" s="5"/>
      <c r="P515" s="5"/>
    </row>
    <row r="516" spans="1:16" x14ac:dyDescent="0.15">
      <c r="A516" s="5"/>
      <c r="D516" s="5"/>
      <c r="E516" s="5"/>
      <c r="F516" s="5"/>
      <c r="G516" s="5"/>
      <c r="H516" s="5"/>
      <c r="I516" s="5"/>
      <c r="J516" s="5"/>
      <c r="K516" s="5"/>
      <c r="L516" s="5"/>
      <c r="M516" s="5"/>
      <c r="N516" s="5"/>
      <c r="O516" s="5"/>
      <c r="P516" s="5"/>
    </row>
    <row r="517" spans="1:16" x14ac:dyDescent="0.15">
      <c r="A517" s="5"/>
      <c r="D517" s="5"/>
      <c r="E517" s="5"/>
      <c r="F517" s="5"/>
      <c r="G517" s="5"/>
      <c r="H517" s="5"/>
      <c r="I517" s="5"/>
      <c r="J517" s="5"/>
      <c r="K517" s="5"/>
      <c r="L517" s="5"/>
      <c r="M517" s="5"/>
      <c r="N517" s="5"/>
      <c r="O517" s="5"/>
      <c r="P517" s="5"/>
    </row>
    <row r="518" spans="1:16" x14ac:dyDescent="0.15">
      <c r="A518" s="5"/>
      <c r="D518" s="5"/>
      <c r="E518" s="5"/>
      <c r="F518" s="5"/>
      <c r="G518" s="5"/>
      <c r="H518" s="5"/>
      <c r="I518" s="5"/>
      <c r="J518" s="5"/>
      <c r="K518" s="5"/>
      <c r="L518" s="5"/>
      <c r="M518" s="5"/>
      <c r="N518" s="5"/>
      <c r="O518" s="5"/>
      <c r="P518" s="5"/>
    </row>
    <row r="519" spans="1:16" x14ac:dyDescent="0.15">
      <c r="A519" s="5"/>
      <c r="D519" s="5"/>
      <c r="E519" s="5"/>
      <c r="F519" s="5"/>
      <c r="G519" s="5"/>
      <c r="H519" s="5"/>
      <c r="I519" s="5"/>
      <c r="J519" s="5"/>
      <c r="K519" s="5"/>
      <c r="L519" s="5"/>
      <c r="M519" s="5"/>
      <c r="N519" s="5"/>
      <c r="O519" s="5"/>
      <c r="P519" s="5"/>
    </row>
    <row r="520" spans="1:16" x14ac:dyDescent="0.15">
      <c r="A520" s="5"/>
      <c r="D520" s="5"/>
      <c r="E520" s="5"/>
      <c r="F520" s="5"/>
      <c r="G520" s="5"/>
      <c r="H520" s="5"/>
      <c r="I520" s="5"/>
      <c r="J520" s="5"/>
      <c r="K520" s="5"/>
      <c r="L520" s="5"/>
      <c r="M520" s="5"/>
      <c r="N520" s="5"/>
      <c r="O520" s="5"/>
      <c r="P520" s="5"/>
    </row>
    <row r="521" spans="1:16" x14ac:dyDescent="0.15">
      <c r="A521" s="5"/>
      <c r="D521" s="5"/>
      <c r="E521" s="5"/>
      <c r="F521" s="5"/>
      <c r="G521" s="5"/>
      <c r="H521" s="5"/>
      <c r="I521" s="5"/>
      <c r="J521" s="5"/>
      <c r="K521" s="5"/>
      <c r="L521" s="5"/>
      <c r="M521" s="5"/>
      <c r="N521" s="5"/>
      <c r="O521" s="5"/>
      <c r="P521" s="5"/>
    </row>
    <row r="522" spans="1:16" x14ac:dyDescent="0.15">
      <c r="A522" s="5"/>
      <c r="D522" s="5"/>
      <c r="E522" s="5"/>
      <c r="F522" s="5"/>
      <c r="G522" s="5"/>
      <c r="H522" s="5"/>
      <c r="I522" s="5"/>
      <c r="J522" s="5"/>
      <c r="K522" s="5"/>
      <c r="L522" s="5"/>
      <c r="M522" s="5"/>
      <c r="N522" s="5"/>
      <c r="O522" s="5"/>
      <c r="P522" s="5"/>
    </row>
    <row r="523" spans="1:16" x14ac:dyDescent="0.15">
      <c r="A523" s="5"/>
      <c r="D523" s="5"/>
      <c r="E523" s="5"/>
      <c r="F523" s="5"/>
      <c r="G523" s="5"/>
      <c r="H523" s="5"/>
      <c r="I523" s="5"/>
      <c r="J523" s="5"/>
      <c r="K523" s="5"/>
      <c r="L523" s="5"/>
      <c r="M523" s="5"/>
      <c r="N523" s="5"/>
      <c r="O523" s="5"/>
      <c r="P523" s="5"/>
    </row>
    <row r="524" spans="1:16" x14ac:dyDescent="0.15">
      <c r="A524" s="5"/>
      <c r="D524" s="5"/>
      <c r="E524" s="5"/>
      <c r="F524" s="5"/>
      <c r="G524" s="5"/>
      <c r="H524" s="5"/>
      <c r="I524" s="5"/>
      <c r="J524" s="5"/>
      <c r="K524" s="5"/>
      <c r="L524" s="5"/>
      <c r="M524" s="5"/>
      <c r="N524" s="5"/>
      <c r="O524" s="5"/>
      <c r="P524" s="5"/>
    </row>
    <row r="525" spans="1:16" x14ac:dyDescent="0.15">
      <c r="A525" s="5"/>
      <c r="D525" s="5"/>
      <c r="E525" s="5"/>
      <c r="F525" s="5"/>
      <c r="G525" s="5"/>
      <c r="H525" s="5"/>
      <c r="I525" s="5"/>
      <c r="J525" s="5"/>
      <c r="K525" s="5"/>
      <c r="L525" s="5"/>
      <c r="M525" s="5"/>
      <c r="N525" s="5"/>
      <c r="O525" s="5"/>
      <c r="P525" s="5"/>
    </row>
    <row r="526" spans="1:16" x14ac:dyDescent="0.15">
      <c r="A526" s="5"/>
      <c r="D526" s="5"/>
      <c r="E526" s="5"/>
      <c r="F526" s="5"/>
      <c r="G526" s="5"/>
      <c r="H526" s="5"/>
      <c r="I526" s="5"/>
      <c r="J526" s="5"/>
      <c r="K526" s="5"/>
      <c r="L526" s="5"/>
      <c r="M526" s="5"/>
      <c r="N526" s="5"/>
      <c r="O526" s="5"/>
      <c r="P526" s="5"/>
    </row>
    <row r="527" spans="1:16" x14ac:dyDescent="0.15">
      <c r="A527" s="5"/>
      <c r="D527" s="5"/>
      <c r="E527" s="5"/>
      <c r="F527" s="5"/>
      <c r="G527" s="5"/>
      <c r="H527" s="5"/>
      <c r="I527" s="5"/>
      <c r="J527" s="5"/>
      <c r="K527" s="5"/>
      <c r="L527" s="5"/>
      <c r="M527" s="5"/>
      <c r="N527" s="5"/>
      <c r="O527" s="5"/>
      <c r="P527" s="5"/>
    </row>
    <row r="528" spans="1:16" x14ac:dyDescent="0.15">
      <c r="A528" s="5"/>
      <c r="D528" s="5"/>
      <c r="E528" s="5"/>
      <c r="F528" s="5"/>
      <c r="G528" s="5"/>
      <c r="H528" s="5"/>
      <c r="I528" s="5"/>
      <c r="J528" s="5"/>
      <c r="K528" s="5"/>
      <c r="L528" s="5"/>
      <c r="M528" s="5"/>
      <c r="N528" s="5"/>
      <c r="O528" s="5"/>
      <c r="P528" s="5"/>
    </row>
    <row r="529" spans="1:16" x14ac:dyDescent="0.15">
      <c r="A529" s="5"/>
      <c r="D529" s="5"/>
      <c r="E529" s="5"/>
      <c r="F529" s="5"/>
      <c r="G529" s="5"/>
      <c r="H529" s="5"/>
      <c r="I529" s="5"/>
      <c r="J529" s="5"/>
      <c r="K529" s="5"/>
      <c r="L529" s="5"/>
      <c r="M529" s="5"/>
      <c r="N529" s="5"/>
      <c r="O529" s="5"/>
      <c r="P529" s="5"/>
    </row>
    <row r="530" spans="1:16" x14ac:dyDescent="0.15">
      <c r="A530" s="5"/>
      <c r="D530" s="5"/>
      <c r="E530" s="5"/>
      <c r="F530" s="5"/>
      <c r="G530" s="5"/>
      <c r="H530" s="5"/>
      <c r="I530" s="5"/>
      <c r="J530" s="5"/>
      <c r="K530" s="5"/>
      <c r="L530" s="5"/>
      <c r="M530" s="5"/>
      <c r="N530" s="5"/>
      <c r="O530" s="5"/>
      <c r="P530" s="5"/>
    </row>
    <row r="531" spans="1:16" x14ac:dyDescent="0.15">
      <c r="A531" s="5"/>
      <c r="D531" s="5"/>
      <c r="E531" s="5"/>
      <c r="F531" s="5"/>
      <c r="G531" s="5"/>
      <c r="H531" s="5"/>
      <c r="I531" s="5"/>
      <c r="J531" s="5"/>
      <c r="K531" s="5"/>
      <c r="L531" s="5"/>
      <c r="M531" s="5"/>
      <c r="N531" s="5"/>
      <c r="O531" s="5"/>
      <c r="P531" s="5"/>
    </row>
    <row r="532" spans="1:16" x14ac:dyDescent="0.15">
      <c r="A532" s="5"/>
      <c r="D532" s="5"/>
      <c r="E532" s="5"/>
      <c r="F532" s="5"/>
      <c r="G532" s="5"/>
      <c r="H532" s="5"/>
      <c r="I532" s="5"/>
      <c r="J532" s="5"/>
      <c r="K532" s="5"/>
      <c r="L532" s="5"/>
      <c r="M532" s="5"/>
      <c r="N532" s="5"/>
      <c r="O532" s="5"/>
      <c r="P532" s="5"/>
    </row>
    <row r="533" spans="1:16" x14ac:dyDescent="0.15">
      <c r="A533" s="5"/>
      <c r="D533" s="5"/>
      <c r="E533" s="5"/>
      <c r="F533" s="5"/>
      <c r="G533" s="5"/>
      <c r="H533" s="5"/>
      <c r="I533" s="5"/>
      <c r="J533" s="5"/>
      <c r="K533" s="5"/>
      <c r="L533" s="5"/>
      <c r="M533" s="5"/>
      <c r="N533" s="5"/>
      <c r="O533" s="5"/>
      <c r="P533" s="5"/>
    </row>
    <row r="534" spans="1:16" x14ac:dyDescent="0.15">
      <c r="A534" s="5"/>
      <c r="D534" s="5"/>
      <c r="E534" s="5"/>
      <c r="F534" s="5"/>
      <c r="G534" s="5"/>
      <c r="H534" s="5"/>
      <c r="I534" s="5"/>
      <c r="J534" s="5"/>
      <c r="K534" s="5"/>
      <c r="L534" s="5"/>
      <c r="M534" s="5"/>
      <c r="N534" s="5"/>
      <c r="O534" s="5"/>
      <c r="P534" s="5"/>
    </row>
    <row r="535" spans="1:16" x14ac:dyDescent="0.15">
      <c r="A535" s="5"/>
      <c r="D535" s="5"/>
      <c r="E535" s="5"/>
      <c r="F535" s="5"/>
      <c r="G535" s="5"/>
      <c r="H535" s="5"/>
      <c r="I535" s="5"/>
      <c r="J535" s="5"/>
      <c r="K535" s="5"/>
      <c r="L535" s="5"/>
      <c r="M535" s="5"/>
      <c r="N535" s="5"/>
      <c r="O535" s="5"/>
      <c r="P535" s="5"/>
    </row>
    <row r="536" spans="1:16" x14ac:dyDescent="0.15">
      <c r="A536" s="5"/>
      <c r="D536" s="5"/>
      <c r="E536" s="5"/>
      <c r="F536" s="5"/>
      <c r="G536" s="5"/>
      <c r="H536" s="5"/>
      <c r="I536" s="5"/>
      <c r="J536" s="5"/>
      <c r="K536" s="5"/>
      <c r="L536" s="5"/>
      <c r="M536" s="5"/>
      <c r="N536" s="5"/>
      <c r="O536" s="5"/>
      <c r="P536" s="5"/>
    </row>
    <row r="537" spans="1:16" x14ac:dyDescent="0.15">
      <c r="A537" s="5"/>
      <c r="D537" s="5"/>
      <c r="E537" s="5"/>
      <c r="F537" s="5"/>
      <c r="G537" s="5"/>
      <c r="H537" s="5"/>
      <c r="I537" s="5"/>
      <c r="J537" s="5"/>
      <c r="K537" s="5"/>
      <c r="L537" s="5"/>
      <c r="M537" s="5"/>
      <c r="N537" s="5"/>
      <c r="O537" s="5"/>
      <c r="P537" s="5"/>
    </row>
    <row r="538" spans="1:16" x14ac:dyDescent="0.15">
      <c r="A538" s="5"/>
      <c r="D538" s="5"/>
      <c r="E538" s="5"/>
      <c r="F538" s="5"/>
      <c r="G538" s="5"/>
      <c r="H538" s="5"/>
      <c r="I538" s="5"/>
      <c r="J538" s="5"/>
      <c r="K538" s="5"/>
      <c r="L538" s="5"/>
      <c r="M538" s="5"/>
      <c r="N538" s="5"/>
      <c r="O538" s="5"/>
      <c r="P538" s="5"/>
    </row>
    <row r="539" spans="1:16" x14ac:dyDescent="0.15">
      <c r="A539" s="5"/>
      <c r="D539" s="5"/>
      <c r="E539" s="5"/>
      <c r="F539" s="5"/>
      <c r="G539" s="5"/>
      <c r="H539" s="5"/>
      <c r="I539" s="5"/>
      <c r="J539" s="5"/>
      <c r="K539" s="5"/>
      <c r="L539" s="5"/>
      <c r="M539" s="5"/>
      <c r="N539" s="5"/>
      <c r="O539" s="5"/>
      <c r="P539" s="5"/>
    </row>
    <row r="540" spans="1:16" x14ac:dyDescent="0.15">
      <c r="A540" s="5"/>
      <c r="D540" s="5"/>
      <c r="E540" s="5"/>
      <c r="F540" s="5"/>
      <c r="G540" s="5"/>
      <c r="H540" s="5"/>
      <c r="I540" s="5"/>
      <c r="J540" s="5"/>
      <c r="K540" s="5"/>
      <c r="L540" s="5"/>
      <c r="M540" s="5"/>
      <c r="N540" s="5"/>
      <c r="O540" s="5"/>
      <c r="P540" s="5"/>
    </row>
    <row r="541" spans="1:16" x14ac:dyDescent="0.15">
      <c r="A541" s="5"/>
      <c r="D541" s="5"/>
      <c r="E541" s="5"/>
      <c r="F541" s="5"/>
      <c r="G541" s="5"/>
      <c r="H541" s="5"/>
      <c r="I541" s="5"/>
      <c r="J541" s="5"/>
      <c r="K541" s="5"/>
      <c r="L541" s="5"/>
      <c r="M541" s="5"/>
      <c r="N541" s="5"/>
      <c r="O541" s="5"/>
      <c r="P541" s="5"/>
    </row>
    <row r="542" spans="1:16" x14ac:dyDescent="0.15">
      <c r="A542" s="5"/>
      <c r="D542" s="5"/>
      <c r="E542" s="5"/>
      <c r="F542" s="5"/>
      <c r="G542" s="5"/>
      <c r="H542" s="5"/>
      <c r="I542" s="5"/>
      <c r="J542" s="5"/>
      <c r="K542" s="5"/>
      <c r="L542" s="5"/>
      <c r="M542" s="5"/>
      <c r="N542" s="5"/>
      <c r="O542" s="5"/>
      <c r="P542" s="5"/>
    </row>
    <row r="543" spans="1:16" x14ac:dyDescent="0.15">
      <c r="A543" s="5"/>
      <c r="D543" s="5"/>
      <c r="E543" s="5"/>
      <c r="F543" s="5"/>
      <c r="G543" s="5"/>
      <c r="H543" s="5"/>
      <c r="I543" s="5"/>
      <c r="J543" s="5"/>
      <c r="K543" s="5"/>
      <c r="L543" s="5"/>
      <c r="M543" s="5"/>
      <c r="N543" s="5"/>
      <c r="O543" s="5"/>
      <c r="P543" s="5"/>
    </row>
    <row r="544" spans="1:16" x14ac:dyDescent="0.15">
      <c r="A544" s="5"/>
      <c r="D544" s="5"/>
      <c r="E544" s="5"/>
      <c r="F544" s="5"/>
      <c r="G544" s="5"/>
      <c r="H544" s="5"/>
      <c r="I544" s="5"/>
      <c r="J544" s="5"/>
      <c r="K544" s="5"/>
      <c r="L544" s="5"/>
      <c r="M544" s="5"/>
      <c r="N544" s="5"/>
      <c r="O544" s="5"/>
      <c r="P544" s="5"/>
    </row>
    <row r="545" spans="1:16" x14ac:dyDescent="0.15">
      <c r="A545" s="5"/>
      <c r="D545" s="5"/>
      <c r="E545" s="5"/>
      <c r="F545" s="5"/>
      <c r="G545" s="5"/>
      <c r="H545" s="5"/>
      <c r="I545" s="5"/>
      <c r="J545" s="5"/>
      <c r="K545" s="5"/>
      <c r="L545" s="5"/>
      <c r="M545" s="5"/>
      <c r="N545" s="5"/>
      <c r="O545" s="5"/>
      <c r="P545" s="5"/>
    </row>
    <row r="546" spans="1:16" x14ac:dyDescent="0.15">
      <c r="A546" s="5"/>
      <c r="D546" s="5"/>
      <c r="E546" s="5"/>
      <c r="F546" s="5"/>
      <c r="G546" s="5"/>
      <c r="H546" s="5"/>
      <c r="I546" s="5"/>
      <c r="J546" s="5"/>
      <c r="K546" s="5"/>
      <c r="L546" s="5"/>
      <c r="M546" s="5"/>
      <c r="N546" s="5"/>
      <c r="O546" s="5"/>
      <c r="P546" s="5"/>
    </row>
    <row r="547" spans="1:16" x14ac:dyDescent="0.15">
      <c r="A547" s="5"/>
      <c r="D547" s="5"/>
      <c r="E547" s="5"/>
      <c r="F547" s="5"/>
      <c r="G547" s="5"/>
      <c r="H547" s="5"/>
      <c r="I547" s="5"/>
      <c r="J547" s="5"/>
      <c r="K547" s="5"/>
      <c r="L547" s="5"/>
      <c r="M547" s="5"/>
      <c r="N547" s="5"/>
      <c r="O547" s="5"/>
      <c r="P547" s="5"/>
    </row>
    <row r="548" spans="1:16" x14ac:dyDescent="0.15">
      <c r="A548" s="5"/>
      <c r="D548" s="5"/>
      <c r="E548" s="5"/>
      <c r="F548" s="5"/>
      <c r="G548" s="5"/>
      <c r="H548" s="5"/>
      <c r="I548" s="5"/>
      <c r="J548" s="5"/>
      <c r="K548" s="5"/>
      <c r="L548" s="5"/>
      <c r="M548" s="5"/>
      <c r="N548" s="5"/>
      <c r="O548" s="5"/>
      <c r="P548" s="5"/>
    </row>
    <row r="549" spans="1:16" x14ac:dyDescent="0.15">
      <c r="A549" s="5"/>
      <c r="D549" s="5"/>
      <c r="E549" s="5"/>
      <c r="F549" s="5"/>
      <c r="G549" s="5"/>
      <c r="H549" s="5"/>
      <c r="I549" s="5"/>
      <c r="J549" s="5"/>
      <c r="K549" s="5"/>
      <c r="L549" s="5"/>
      <c r="M549" s="5"/>
      <c r="N549" s="5"/>
      <c r="O549" s="5"/>
      <c r="P549" s="5"/>
    </row>
    <row r="550" spans="1:16" x14ac:dyDescent="0.15">
      <c r="A550" s="5"/>
      <c r="D550" s="5"/>
      <c r="E550" s="5"/>
      <c r="F550" s="5"/>
      <c r="G550" s="5"/>
      <c r="H550" s="5"/>
      <c r="I550" s="5"/>
      <c r="J550" s="5"/>
      <c r="K550" s="5"/>
      <c r="L550" s="5"/>
      <c r="M550" s="5"/>
      <c r="N550" s="5"/>
      <c r="O550" s="5"/>
      <c r="P550" s="5"/>
    </row>
    <row r="551" spans="1:16" x14ac:dyDescent="0.15">
      <c r="A551" s="5"/>
      <c r="D551" s="5"/>
      <c r="E551" s="5"/>
      <c r="F551" s="5"/>
      <c r="G551" s="5"/>
      <c r="H551" s="5"/>
      <c r="I551" s="5"/>
      <c r="J551" s="5"/>
      <c r="K551" s="5"/>
      <c r="L551" s="5"/>
      <c r="M551" s="5"/>
      <c r="N551" s="5"/>
      <c r="O551" s="5"/>
      <c r="P551" s="5"/>
    </row>
    <row r="552" spans="1:16" x14ac:dyDescent="0.15">
      <c r="A552" s="5"/>
      <c r="D552" s="5"/>
      <c r="E552" s="5"/>
      <c r="F552" s="5"/>
      <c r="G552" s="5"/>
      <c r="H552" s="5"/>
      <c r="I552" s="5"/>
      <c r="J552" s="5"/>
      <c r="K552" s="5"/>
      <c r="L552" s="5"/>
      <c r="M552" s="5"/>
      <c r="N552" s="5"/>
      <c r="O552" s="5"/>
      <c r="P552" s="5"/>
    </row>
    <row r="553" spans="1:16" x14ac:dyDescent="0.15">
      <c r="A553" s="5"/>
      <c r="D553" s="5"/>
      <c r="E553" s="5"/>
      <c r="F553" s="5"/>
      <c r="G553" s="5"/>
      <c r="H553" s="5"/>
      <c r="I553" s="5"/>
      <c r="J553" s="5"/>
      <c r="K553" s="5"/>
      <c r="L553" s="5"/>
      <c r="M553" s="5"/>
      <c r="N553" s="5"/>
      <c r="O553" s="5"/>
      <c r="P553" s="5"/>
    </row>
    <row r="554" spans="1:16" x14ac:dyDescent="0.15">
      <c r="A554" s="5"/>
      <c r="D554" s="5"/>
      <c r="E554" s="5"/>
      <c r="F554" s="5"/>
      <c r="G554" s="5"/>
      <c r="H554" s="5"/>
      <c r="I554" s="5"/>
      <c r="J554" s="5"/>
      <c r="K554" s="5"/>
      <c r="L554" s="5"/>
      <c r="M554" s="5"/>
      <c r="N554" s="5"/>
      <c r="O554" s="5"/>
      <c r="P554" s="5"/>
    </row>
    <row r="555" spans="1:16" x14ac:dyDescent="0.15">
      <c r="A555" s="5"/>
      <c r="D555" s="5"/>
      <c r="E555" s="5"/>
      <c r="F555" s="5"/>
      <c r="G555" s="5"/>
      <c r="H555" s="5"/>
      <c r="I555" s="5"/>
      <c r="J555" s="5"/>
      <c r="K555" s="5"/>
      <c r="L555" s="5"/>
      <c r="M555" s="5"/>
      <c r="N555" s="5"/>
      <c r="O555" s="5"/>
      <c r="P555" s="5"/>
    </row>
    <row r="556" spans="1:16" x14ac:dyDescent="0.15">
      <c r="A556" s="5"/>
      <c r="D556" s="5"/>
      <c r="E556" s="5"/>
      <c r="F556" s="5"/>
      <c r="G556" s="5"/>
      <c r="H556" s="5"/>
      <c r="I556" s="5"/>
      <c r="J556" s="5"/>
      <c r="K556" s="5"/>
      <c r="L556" s="5"/>
      <c r="M556" s="5"/>
      <c r="N556" s="5"/>
      <c r="O556" s="5"/>
      <c r="P556" s="5"/>
    </row>
    <row r="557" spans="1:16" x14ac:dyDescent="0.15">
      <c r="A557" s="5"/>
      <c r="D557" s="5"/>
      <c r="E557" s="5"/>
      <c r="F557" s="5"/>
      <c r="G557" s="5"/>
      <c r="H557" s="5"/>
      <c r="I557" s="5"/>
      <c r="J557" s="5"/>
      <c r="K557" s="5"/>
      <c r="L557" s="5"/>
      <c r="M557" s="5"/>
      <c r="N557" s="5"/>
      <c r="O557" s="5"/>
      <c r="P557" s="5"/>
    </row>
    <row r="558" spans="1:16" x14ac:dyDescent="0.15">
      <c r="A558" s="5"/>
      <c r="D558" s="5"/>
      <c r="E558" s="5"/>
      <c r="F558" s="5"/>
      <c r="G558" s="5"/>
      <c r="H558" s="5"/>
      <c r="I558" s="5"/>
      <c r="J558" s="5"/>
      <c r="K558" s="5"/>
      <c r="L558" s="5"/>
      <c r="M558" s="5"/>
      <c r="N558" s="5"/>
      <c r="O558" s="5"/>
      <c r="P558" s="5"/>
    </row>
    <row r="559" spans="1:16" x14ac:dyDescent="0.15">
      <c r="A559" s="5"/>
      <c r="D559" s="5"/>
      <c r="E559" s="5"/>
      <c r="F559" s="5"/>
      <c r="G559" s="5"/>
      <c r="H559" s="5"/>
      <c r="I559" s="5"/>
      <c r="J559" s="5"/>
      <c r="K559" s="5"/>
      <c r="L559" s="5"/>
      <c r="M559" s="5"/>
      <c r="N559" s="5"/>
      <c r="O559" s="5"/>
      <c r="P559" s="5"/>
    </row>
    <row r="560" spans="1:16" x14ac:dyDescent="0.15">
      <c r="A560" s="5"/>
      <c r="D560" s="5"/>
      <c r="E560" s="5"/>
      <c r="F560" s="5"/>
      <c r="G560" s="5"/>
      <c r="H560" s="5"/>
      <c r="I560" s="5"/>
      <c r="J560" s="5"/>
      <c r="K560" s="5"/>
      <c r="L560" s="5"/>
      <c r="M560" s="5"/>
      <c r="N560" s="5"/>
      <c r="O560" s="5"/>
      <c r="P560" s="5"/>
    </row>
    <row r="561" spans="1:16" x14ac:dyDescent="0.15">
      <c r="A561" s="5"/>
      <c r="D561" s="5"/>
      <c r="E561" s="5"/>
      <c r="F561" s="5"/>
      <c r="G561" s="5"/>
      <c r="H561" s="5"/>
      <c r="I561" s="5"/>
      <c r="J561" s="5"/>
      <c r="K561" s="5"/>
      <c r="L561" s="5"/>
      <c r="M561" s="5"/>
      <c r="N561" s="5"/>
      <c r="O561" s="5"/>
      <c r="P561" s="5"/>
    </row>
    <row r="562" spans="1:16" x14ac:dyDescent="0.15">
      <c r="A562" s="5"/>
      <c r="D562" s="5"/>
      <c r="E562" s="5"/>
      <c r="F562" s="5"/>
      <c r="G562" s="5"/>
      <c r="H562" s="5"/>
      <c r="I562" s="5"/>
      <c r="J562" s="5"/>
      <c r="K562" s="5"/>
      <c r="L562" s="5"/>
      <c r="M562" s="5"/>
      <c r="N562" s="5"/>
      <c r="O562" s="5"/>
      <c r="P562" s="5"/>
    </row>
    <row r="563" spans="1:16" x14ac:dyDescent="0.15">
      <c r="A563" s="5"/>
      <c r="D563" s="5"/>
      <c r="E563" s="5"/>
      <c r="F563" s="5"/>
      <c r="G563" s="5"/>
      <c r="H563" s="5"/>
      <c r="I563" s="5"/>
      <c r="J563" s="5"/>
      <c r="K563" s="5"/>
      <c r="L563" s="5"/>
      <c r="M563" s="5"/>
      <c r="N563" s="5"/>
      <c r="O563" s="5"/>
      <c r="P563" s="5"/>
    </row>
    <row r="564" spans="1:16" x14ac:dyDescent="0.15">
      <c r="A564" s="5"/>
      <c r="D564" s="5"/>
      <c r="E564" s="5"/>
      <c r="F564" s="5"/>
      <c r="G564" s="5"/>
      <c r="H564" s="5"/>
      <c r="I564" s="5"/>
      <c r="J564" s="5"/>
      <c r="K564" s="5"/>
      <c r="L564" s="5"/>
      <c r="M564" s="5"/>
      <c r="N564" s="5"/>
      <c r="O564" s="5"/>
      <c r="P564" s="5"/>
    </row>
    <row r="565" spans="1:16" x14ac:dyDescent="0.15">
      <c r="A565" s="5"/>
      <c r="D565" s="5"/>
      <c r="E565" s="5"/>
      <c r="F565" s="5"/>
      <c r="G565" s="5"/>
      <c r="H565" s="5"/>
      <c r="I565" s="5"/>
      <c r="J565" s="5"/>
      <c r="K565" s="5"/>
      <c r="L565" s="5"/>
      <c r="M565" s="5"/>
      <c r="N565" s="5"/>
      <c r="O565" s="5"/>
      <c r="P565" s="5"/>
    </row>
    <row r="566" spans="1:16" x14ac:dyDescent="0.15">
      <c r="A566" s="5"/>
      <c r="D566" s="5"/>
      <c r="E566" s="5"/>
      <c r="F566" s="5"/>
      <c r="G566" s="5"/>
      <c r="H566" s="5"/>
      <c r="I566" s="5"/>
      <c r="J566" s="5"/>
      <c r="K566" s="5"/>
      <c r="L566" s="5"/>
      <c r="M566" s="5"/>
      <c r="N566" s="5"/>
      <c r="O566" s="5"/>
      <c r="P566" s="5"/>
    </row>
    <row r="567" spans="1:16" x14ac:dyDescent="0.15">
      <c r="A567" s="5"/>
      <c r="D567" s="5"/>
      <c r="E567" s="5"/>
      <c r="F567" s="5"/>
      <c r="G567" s="5"/>
      <c r="H567" s="5"/>
      <c r="I567" s="5"/>
      <c r="J567" s="5"/>
      <c r="K567" s="5"/>
      <c r="L567" s="5"/>
      <c r="M567" s="5"/>
      <c r="N567" s="5"/>
      <c r="O567" s="5"/>
      <c r="P567" s="5"/>
    </row>
    <row r="568" spans="1:16" x14ac:dyDescent="0.15">
      <c r="A568" s="5"/>
      <c r="D568" s="5"/>
      <c r="E568" s="5"/>
      <c r="F568" s="5"/>
      <c r="G568" s="5"/>
      <c r="H568" s="5"/>
      <c r="I568" s="5"/>
      <c r="J568" s="5"/>
      <c r="K568" s="5"/>
      <c r="L568" s="5"/>
      <c r="M568" s="5"/>
      <c r="N568" s="5"/>
      <c r="O568" s="5"/>
      <c r="P568" s="5"/>
    </row>
    <row r="569" spans="1:16" x14ac:dyDescent="0.15">
      <c r="A569" s="5"/>
      <c r="D569" s="5"/>
      <c r="E569" s="5"/>
      <c r="F569" s="5"/>
      <c r="G569" s="5"/>
      <c r="H569" s="5"/>
      <c r="I569" s="5"/>
      <c r="J569" s="5"/>
      <c r="K569" s="5"/>
      <c r="L569" s="5"/>
      <c r="M569" s="5"/>
      <c r="N569" s="5"/>
      <c r="O569" s="5"/>
      <c r="P569" s="5"/>
    </row>
    <row r="570" spans="1:16" x14ac:dyDescent="0.15">
      <c r="A570" s="5"/>
      <c r="D570" s="5"/>
      <c r="E570" s="5"/>
      <c r="F570" s="5"/>
      <c r="G570" s="5"/>
      <c r="H570" s="5"/>
      <c r="I570" s="5"/>
      <c r="J570" s="5"/>
      <c r="K570" s="5"/>
      <c r="L570" s="5"/>
      <c r="M570" s="5"/>
      <c r="N570" s="5"/>
      <c r="O570" s="5"/>
      <c r="P570" s="5"/>
    </row>
    <row r="571" spans="1:16" x14ac:dyDescent="0.15">
      <c r="A571" s="5"/>
      <c r="D571" s="5"/>
      <c r="E571" s="5"/>
      <c r="F571" s="5"/>
      <c r="G571" s="5"/>
      <c r="H571" s="5"/>
      <c r="I571" s="5"/>
      <c r="J571" s="5"/>
      <c r="K571" s="5"/>
      <c r="L571" s="5"/>
      <c r="M571" s="5"/>
      <c r="N571" s="5"/>
      <c r="O571" s="5"/>
      <c r="P571" s="5"/>
    </row>
    <row r="572" spans="1:16" x14ac:dyDescent="0.15">
      <c r="A572" s="5"/>
      <c r="D572" s="5"/>
      <c r="E572" s="5"/>
      <c r="F572" s="5"/>
      <c r="G572" s="5"/>
      <c r="H572" s="5"/>
      <c r="I572" s="5"/>
      <c r="J572" s="5"/>
      <c r="K572" s="5"/>
      <c r="L572" s="5"/>
      <c r="M572" s="5"/>
      <c r="N572" s="5"/>
      <c r="O572" s="5"/>
      <c r="P572" s="5"/>
    </row>
    <row r="573" spans="1:16" x14ac:dyDescent="0.15">
      <c r="A573" s="5"/>
      <c r="D573" s="5"/>
      <c r="E573" s="5"/>
      <c r="F573" s="5"/>
      <c r="G573" s="5"/>
      <c r="H573" s="5"/>
      <c r="I573" s="5"/>
      <c r="J573" s="5"/>
      <c r="K573" s="5"/>
      <c r="L573" s="5"/>
      <c r="M573" s="5"/>
      <c r="N573" s="5"/>
      <c r="O573" s="5"/>
      <c r="P573" s="5"/>
    </row>
    <row r="574" spans="1:16" x14ac:dyDescent="0.15">
      <c r="A574" s="5"/>
      <c r="D574" s="5"/>
      <c r="E574" s="5"/>
      <c r="F574" s="5"/>
      <c r="G574" s="5"/>
      <c r="H574" s="5"/>
      <c r="I574" s="5"/>
      <c r="J574" s="5"/>
      <c r="K574" s="5"/>
      <c r="L574" s="5"/>
      <c r="M574" s="5"/>
      <c r="N574" s="5"/>
      <c r="O574" s="5"/>
      <c r="P574" s="5"/>
    </row>
    <row r="575" spans="1:16" x14ac:dyDescent="0.15">
      <c r="A575" s="5"/>
      <c r="D575" s="5"/>
      <c r="E575" s="5"/>
      <c r="F575" s="5"/>
      <c r="G575" s="5"/>
      <c r="H575" s="5"/>
      <c r="I575" s="5"/>
      <c r="J575" s="5"/>
      <c r="K575" s="5"/>
      <c r="L575" s="5"/>
      <c r="M575" s="5"/>
      <c r="N575" s="5"/>
      <c r="O575" s="5"/>
      <c r="P575" s="5"/>
    </row>
    <row r="576" spans="1:16" x14ac:dyDescent="0.15">
      <c r="A576" s="5"/>
      <c r="D576" s="5"/>
      <c r="E576" s="5"/>
      <c r="F576" s="5"/>
      <c r="G576" s="5"/>
      <c r="H576" s="5"/>
      <c r="I576" s="5"/>
      <c r="J576" s="5"/>
      <c r="K576" s="5"/>
      <c r="L576" s="5"/>
      <c r="M576" s="5"/>
      <c r="N576" s="5"/>
      <c r="O576" s="5"/>
      <c r="P576" s="5"/>
    </row>
    <row r="577" spans="1:16" x14ac:dyDescent="0.15">
      <c r="A577" s="5"/>
      <c r="D577" s="5"/>
      <c r="E577" s="5"/>
      <c r="F577" s="5"/>
      <c r="G577" s="5"/>
      <c r="H577" s="5"/>
      <c r="I577" s="5"/>
      <c r="J577" s="5"/>
      <c r="K577" s="5"/>
      <c r="L577" s="5"/>
      <c r="M577" s="5"/>
      <c r="N577" s="5"/>
      <c r="O577" s="5"/>
      <c r="P577" s="5"/>
    </row>
    <row r="578" spans="1:16" x14ac:dyDescent="0.15">
      <c r="A578" s="5"/>
      <c r="D578" s="5"/>
      <c r="E578" s="5"/>
      <c r="F578" s="5"/>
      <c r="G578" s="5"/>
      <c r="H578" s="5"/>
      <c r="I578" s="5"/>
      <c r="J578" s="5"/>
      <c r="K578" s="5"/>
      <c r="L578" s="5"/>
      <c r="M578" s="5"/>
      <c r="N578" s="5"/>
      <c r="O578" s="5"/>
      <c r="P578" s="5"/>
    </row>
    <row r="579" spans="1:16" x14ac:dyDescent="0.15">
      <c r="A579" s="5"/>
      <c r="D579" s="5"/>
      <c r="E579" s="5"/>
      <c r="F579" s="5"/>
      <c r="G579" s="5"/>
      <c r="H579" s="5"/>
      <c r="I579" s="5"/>
      <c r="J579" s="5"/>
      <c r="K579" s="5"/>
      <c r="L579" s="5"/>
      <c r="M579" s="5"/>
      <c r="N579" s="5"/>
      <c r="O579" s="5"/>
      <c r="P579" s="5"/>
    </row>
    <row r="580" spans="1:16" x14ac:dyDescent="0.15">
      <c r="A580" s="5"/>
      <c r="D580" s="5"/>
      <c r="E580" s="5"/>
      <c r="F580" s="5"/>
      <c r="G580" s="5"/>
      <c r="H580" s="5"/>
      <c r="I580" s="5"/>
      <c r="J580" s="5"/>
      <c r="K580" s="5"/>
      <c r="L580" s="5"/>
      <c r="M580" s="5"/>
      <c r="N580" s="5"/>
      <c r="O580" s="5"/>
      <c r="P580" s="5"/>
    </row>
    <row r="581" spans="1:16" x14ac:dyDescent="0.15">
      <c r="A581" s="5"/>
      <c r="D581" s="5"/>
      <c r="E581" s="5"/>
      <c r="F581" s="5"/>
      <c r="G581" s="5"/>
      <c r="H581" s="5"/>
      <c r="I581" s="5"/>
      <c r="J581" s="5"/>
      <c r="K581" s="5"/>
      <c r="L581" s="5"/>
      <c r="M581" s="5"/>
      <c r="N581" s="5"/>
      <c r="O581" s="5"/>
      <c r="P581" s="5"/>
    </row>
    <row r="582" spans="1:16" x14ac:dyDescent="0.15">
      <c r="A582" s="5"/>
      <c r="D582" s="5"/>
      <c r="E582" s="5"/>
      <c r="F582" s="5"/>
      <c r="G582" s="5"/>
      <c r="H582" s="5"/>
      <c r="I582" s="5"/>
      <c r="J582" s="5"/>
      <c r="K582" s="5"/>
      <c r="L582" s="5"/>
      <c r="M582" s="5"/>
      <c r="N582" s="5"/>
      <c r="O582" s="5"/>
      <c r="P582" s="5"/>
    </row>
    <row r="583" spans="1:16" x14ac:dyDescent="0.15">
      <c r="A583" s="5"/>
      <c r="D583" s="5"/>
      <c r="E583" s="5"/>
      <c r="F583" s="5"/>
      <c r="G583" s="5"/>
      <c r="H583" s="5"/>
      <c r="I583" s="5"/>
      <c r="J583" s="5"/>
      <c r="K583" s="5"/>
      <c r="L583" s="5"/>
      <c r="M583" s="5"/>
      <c r="N583" s="5"/>
      <c r="O583" s="5"/>
      <c r="P583" s="5"/>
    </row>
    <row r="584" spans="1:16" x14ac:dyDescent="0.15">
      <c r="A584" s="5"/>
      <c r="D584" s="5"/>
      <c r="E584" s="5"/>
      <c r="F584" s="5"/>
      <c r="G584" s="5"/>
      <c r="H584" s="5"/>
      <c r="I584" s="5"/>
      <c r="J584" s="5"/>
      <c r="K584" s="5"/>
      <c r="L584" s="5"/>
      <c r="M584" s="5"/>
      <c r="N584" s="5"/>
      <c r="O584" s="5"/>
      <c r="P584" s="5"/>
    </row>
    <row r="585" spans="1:16" x14ac:dyDescent="0.15">
      <c r="A585" s="5"/>
      <c r="D585" s="5"/>
      <c r="E585" s="5"/>
      <c r="F585" s="5"/>
      <c r="G585" s="5"/>
      <c r="H585" s="5"/>
      <c r="I585" s="5"/>
      <c r="J585" s="5"/>
      <c r="K585" s="5"/>
      <c r="L585" s="5"/>
      <c r="M585" s="5"/>
      <c r="N585" s="5"/>
      <c r="O585" s="5"/>
      <c r="P585" s="5"/>
    </row>
    <row r="586" spans="1:16" x14ac:dyDescent="0.15">
      <c r="A586" s="5"/>
      <c r="D586" s="5"/>
      <c r="E586" s="5"/>
      <c r="F586" s="5"/>
      <c r="G586" s="5"/>
      <c r="H586" s="5"/>
      <c r="I586" s="5"/>
      <c r="J586" s="5"/>
      <c r="K586" s="5"/>
      <c r="L586" s="5"/>
      <c r="M586" s="5"/>
      <c r="N586" s="5"/>
      <c r="O586" s="5"/>
      <c r="P586" s="5"/>
    </row>
    <row r="587" spans="1:16" x14ac:dyDescent="0.15">
      <c r="A587" s="5"/>
      <c r="D587" s="5"/>
      <c r="E587" s="5"/>
      <c r="F587" s="5"/>
      <c r="G587" s="5"/>
      <c r="H587" s="5"/>
      <c r="I587" s="5"/>
      <c r="J587" s="5"/>
      <c r="K587" s="5"/>
      <c r="L587" s="5"/>
      <c r="M587" s="5"/>
      <c r="N587" s="5"/>
      <c r="O587" s="5"/>
      <c r="P587" s="5"/>
    </row>
    <row r="588" spans="1:16" x14ac:dyDescent="0.15">
      <c r="A588" s="5"/>
      <c r="D588" s="5"/>
      <c r="E588" s="5"/>
      <c r="F588" s="5"/>
      <c r="G588" s="5"/>
      <c r="H588" s="5"/>
      <c r="I588" s="5"/>
      <c r="J588" s="5"/>
      <c r="K588" s="5"/>
      <c r="L588" s="5"/>
      <c r="M588" s="5"/>
      <c r="N588" s="5"/>
      <c r="O588" s="5"/>
      <c r="P588" s="5"/>
    </row>
    <row r="589" spans="1:16" x14ac:dyDescent="0.15">
      <c r="A589" s="5"/>
      <c r="D589" s="5"/>
      <c r="E589" s="5"/>
      <c r="F589" s="5"/>
      <c r="G589" s="5"/>
      <c r="H589" s="5"/>
      <c r="I589" s="5"/>
      <c r="J589" s="5"/>
      <c r="K589" s="5"/>
      <c r="L589" s="5"/>
      <c r="M589" s="5"/>
      <c r="N589" s="5"/>
      <c r="O589" s="5"/>
      <c r="P589" s="5"/>
    </row>
    <row r="590" spans="1:16" x14ac:dyDescent="0.15">
      <c r="A590" s="5"/>
      <c r="D590" s="5"/>
      <c r="E590" s="5"/>
      <c r="F590" s="5"/>
      <c r="G590" s="5"/>
      <c r="H590" s="5"/>
      <c r="I590" s="5"/>
      <c r="J590" s="5"/>
      <c r="K590" s="5"/>
      <c r="L590" s="5"/>
      <c r="M590" s="5"/>
      <c r="N590" s="5"/>
      <c r="O590" s="5"/>
      <c r="P590" s="5"/>
    </row>
    <row r="591" spans="1:16" x14ac:dyDescent="0.15">
      <c r="A591" s="5"/>
      <c r="D591" s="5"/>
      <c r="E591" s="5"/>
      <c r="F591" s="5"/>
      <c r="G591" s="5"/>
      <c r="H591" s="5"/>
      <c r="I591" s="5"/>
      <c r="J591" s="5"/>
      <c r="K591" s="5"/>
      <c r="L591" s="5"/>
      <c r="M591" s="5"/>
      <c r="N591" s="5"/>
      <c r="O591" s="5"/>
      <c r="P591" s="5"/>
    </row>
    <row r="592" spans="1:16" x14ac:dyDescent="0.15">
      <c r="A592" s="5"/>
      <c r="D592" s="5"/>
      <c r="E592" s="5"/>
      <c r="F592" s="5"/>
      <c r="G592" s="5"/>
      <c r="H592" s="5"/>
      <c r="I592" s="5"/>
      <c r="J592" s="5"/>
      <c r="K592" s="5"/>
      <c r="L592" s="5"/>
      <c r="M592" s="5"/>
      <c r="N592" s="5"/>
      <c r="O592" s="5"/>
      <c r="P592" s="5"/>
    </row>
    <row r="593" spans="1:16" x14ac:dyDescent="0.15">
      <c r="A593" s="5"/>
      <c r="D593" s="5"/>
      <c r="E593" s="5"/>
      <c r="F593" s="5"/>
      <c r="G593" s="5"/>
      <c r="H593" s="5"/>
      <c r="I593" s="5"/>
      <c r="J593" s="5"/>
      <c r="K593" s="5"/>
      <c r="L593" s="5"/>
      <c r="M593" s="5"/>
      <c r="N593" s="5"/>
      <c r="O593" s="5"/>
      <c r="P593" s="5"/>
    </row>
    <row r="594" spans="1:16" x14ac:dyDescent="0.15">
      <c r="A594" s="5"/>
      <c r="D594" s="5"/>
      <c r="E594" s="5"/>
      <c r="F594" s="5"/>
      <c r="G594" s="5"/>
      <c r="H594" s="5"/>
      <c r="I594" s="5"/>
      <c r="J594" s="5"/>
      <c r="K594" s="5"/>
      <c r="L594" s="5"/>
      <c r="M594" s="5"/>
      <c r="N594" s="5"/>
      <c r="O594" s="5"/>
      <c r="P594" s="5"/>
    </row>
    <row r="595" spans="1:16" x14ac:dyDescent="0.15">
      <c r="A595" s="5"/>
      <c r="D595" s="5"/>
      <c r="E595" s="5"/>
      <c r="F595" s="5"/>
      <c r="G595" s="5"/>
      <c r="H595" s="5"/>
      <c r="I595" s="5"/>
      <c r="J595" s="5"/>
      <c r="K595" s="5"/>
      <c r="L595" s="5"/>
      <c r="M595" s="5"/>
      <c r="N595" s="5"/>
      <c r="O595" s="5"/>
      <c r="P595" s="5"/>
    </row>
    <row r="596" spans="1:16" x14ac:dyDescent="0.15">
      <c r="A596" s="5"/>
      <c r="D596" s="5"/>
      <c r="E596" s="5"/>
      <c r="F596" s="5"/>
      <c r="G596" s="5"/>
      <c r="H596" s="5"/>
      <c r="I596" s="5"/>
      <c r="J596" s="5"/>
      <c r="K596" s="5"/>
      <c r="L596" s="5"/>
      <c r="M596" s="5"/>
      <c r="N596" s="5"/>
      <c r="O596" s="5"/>
      <c r="P596" s="5"/>
    </row>
    <row r="597" spans="1:16" x14ac:dyDescent="0.15">
      <c r="A597" s="5"/>
      <c r="D597" s="5"/>
      <c r="E597" s="5"/>
      <c r="F597" s="5"/>
      <c r="G597" s="5"/>
      <c r="H597" s="5"/>
      <c r="I597" s="5"/>
      <c r="J597" s="5"/>
      <c r="K597" s="5"/>
      <c r="L597" s="5"/>
      <c r="M597" s="5"/>
      <c r="N597" s="5"/>
      <c r="O597" s="5"/>
      <c r="P597" s="5"/>
    </row>
    <row r="598" spans="1:16" x14ac:dyDescent="0.15">
      <c r="A598" s="5"/>
      <c r="D598" s="5"/>
      <c r="E598" s="5"/>
      <c r="F598" s="5"/>
      <c r="G598" s="5"/>
      <c r="H598" s="5"/>
      <c r="I598" s="5"/>
      <c r="J598" s="5"/>
      <c r="K598" s="5"/>
      <c r="L598" s="5"/>
      <c r="M598" s="5"/>
      <c r="N598" s="5"/>
      <c r="O598" s="5"/>
      <c r="P598" s="5"/>
    </row>
    <row r="599" spans="1:16" x14ac:dyDescent="0.15">
      <c r="A599" s="5"/>
      <c r="D599" s="5"/>
      <c r="E599" s="5"/>
      <c r="F599" s="5"/>
      <c r="G599" s="5"/>
      <c r="H599" s="5"/>
      <c r="I599" s="5"/>
      <c r="J599" s="5"/>
      <c r="K599" s="5"/>
      <c r="L599" s="5"/>
      <c r="M599" s="5"/>
      <c r="N599" s="5"/>
      <c r="O599" s="5"/>
      <c r="P599" s="5"/>
    </row>
    <row r="600" spans="1:16" x14ac:dyDescent="0.15">
      <c r="A600" s="5"/>
      <c r="D600" s="5"/>
      <c r="E600" s="5"/>
      <c r="F600" s="5"/>
      <c r="G600" s="5"/>
      <c r="H600" s="5"/>
      <c r="I600" s="5"/>
      <c r="J600" s="5"/>
      <c r="K600" s="5"/>
      <c r="L600" s="5"/>
      <c r="M600" s="5"/>
      <c r="N600" s="5"/>
      <c r="O600" s="5"/>
      <c r="P600" s="5"/>
    </row>
    <row r="601" spans="1:16" x14ac:dyDescent="0.15">
      <c r="A601" s="5"/>
      <c r="D601" s="5"/>
      <c r="E601" s="5"/>
      <c r="F601" s="5"/>
      <c r="G601" s="5"/>
      <c r="H601" s="5"/>
      <c r="I601" s="5"/>
      <c r="J601" s="5"/>
      <c r="K601" s="5"/>
      <c r="L601" s="5"/>
      <c r="M601" s="5"/>
      <c r="N601" s="5"/>
      <c r="O601" s="5"/>
      <c r="P601" s="5"/>
    </row>
    <row r="602" spans="1:16" x14ac:dyDescent="0.15">
      <c r="A602" s="5"/>
      <c r="D602" s="5"/>
      <c r="E602" s="5"/>
      <c r="F602" s="5"/>
      <c r="G602" s="5"/>
      <c r="H602" s="5"/>
      <c r="I602" s="5"/>
      <c r="J602" s="5"/>
      <c r="K602" s="5"/>
      <c r="L602" s="5"/>
      <c r="M602" s="5"/>
      <c r="N602" s="5"/>
      <c r="O602" s="5"/>
      <c r="P602" s="5"/>
    </row>
    <row r="603" spans="1:16" x14ac:dyDescent="0.15">
      <c r="A603" s="5"/>
      <c r="D603" s="5"/>
      <c r="E603" s="5"/>
      <c r="F603" s="5"/>
      <c r="G603" s="5"/>
      <c r="H603" s="5"/>
      <c r="I603" s="5"/>
      <c r="J603" s="5"/>
      <c r="K603" s="5"/>
      <c r="L603" s="5"/>
      <c r="M603" s="5"/>
      <c r="N603" s="5"/>
      <c r="O603" s="5"/>
      <c r="P603" s="5"/>
    </row>
    <row r="604" spans="1:16" x14ac:dyDescent="0.15">
      <c r="A604" s="5"/>
      <c r="D604" s="5"/>
      <c r="E604" s="5"/>
      <c r="F604" s="5"/>
      <c r="G604" s="5"/>
      <c r="H604" s="5"/>
      <c r="I604" s="5"/>
      <c r="J604" s="5"/>
      <c r="K604" s="5"/>
      <c r="L604" s="5"/>
      <c r="M604" s="5"/>
      <c r="N604" s="5"/>
      <c r="O604" s="5"/>
      <c r="P604" s="5"/>
    </row>
    <row r="605" spans="1:16" x14ac:dyDescent="0.15">
      <c r="A605" s="5"/>
      <c r="D605" s="5"/>
      <c r="E605" s="5"/>
      <c r="F605" s="5"/>
      <c r="G605" s="5"/>
      <c r="H605" s="5"/>
      <c r="I605" s="5"/>
      <c r="J605" s="5"/>
      <c r="K605" s="5"/>
      <c r="L605" s="5"/>
      <c r="M605" s="5"/>
      <c r="N605" s="5"/>
      <c r="O605" s="5"/>
      <c r="P605" s="5"/>
    </row>
    <row r="606" spans="1:16" x14ac:dyDescent="0.15">
      <c r="A606" s="5"/>
      <c r="D606" s="5"/>
      <c r="E606" s="5"/>
      <c r="F606" s="5"/>
      <c r="G606" s="5"/>
      <c r="H606" s="5"/>
      <c r="I606" s="5"/>
      <c r="J606" s="5"/>
      <c r="K606" s="5"/>
      <c r="L606" s="5"/>
      <c r="M606" s="5"/>
      <c r="N606" s="5"/>
      <c r="O606" s="5"/>
      <c r="P606" s="5"/>
    </row>
    <row r="607" spans="1:16" x14ac:dyDescent="0.15">
      <c r="A607" s="5"/>
      <c r="D607" s="5"/>
      <c r="E607" s="5"/>
      <c r="F607" s="5"/>
      <c r="G607" s="5"/>
      <c r="H607" s="5"/>
      <c r="I607" s="5"/>
      <c r="J607" s="5"/>
      <c r="K607" s="5"/>
      <c r="L607" s="5"/>
      <c r="M607" s="5"/>
      <c r="N607" s="5"/>
      <c r="O607" s="5"/>
      <c r="P607" s="5"/>
    </row>
    <row r="608" spans="1:16" x14ac:dyDescent="0.15">
      <c r="A608" s="5"/>
      <c r="D608" s="5"/>
      <c r="E608" s="5"/>
      <c r="F608" s="5"/>
      <c r="G608" s="5"/>
      <c r="H608" s="5"/>
      <c r="I608" s="5"/>
      <c r="J608" s="5"/>
      <c r="K608" s="5"/>
      <c r="L608" s="5"/>
      <c r="M608" s="5"/>
      <c r="N608" s="5"/>
      <c r="O608" s="5"/>
      <c r="P608" s="5"/>
    </row>
    <row r="609" spans="1:16" x14ac:dyDescent="0.15">
      <c r="A609" s="5"/>
      <c r="D609" s="5"/>
      <c r="E609" s="5"/>
      <c r="F609" s="5"/>
      <c r="G609" s="5"/>
      <c r="H609" s="5"/>
      <c r="I609" s="5"/>
      <c r="J609" s="5"/>
      <c r="K609" s="5"/>
      <c r="L609" s="5"/>
      <c r="M609" s="5"/>
      <c r="N609" s="5"/>
      <c r="O609" s="5"/>
      <c r="P609" s="5"/>
    </row>
    <row r="610" spans="1:16" x14ac:dyDescent="0.15">
      <c r="A610" s="5"/>
      <c r="D610" s="5"/>
      <c r="E610" s="5"/>
      <c r="F610" s="5"/>
      <c r="G610" s="5"/>
      <c r="H610" s="5"/>
      <c r="I610" s="5"/>
      <c r="J610" s="5"/>
      <c r="K610" s="5"/>
      <c r="L610" s="5"/>
      <c r="M610" s="5"/>
      <c r="N610" s="5"/>
      <c r="O610" s="5"/>
      <c r="P610" s="5"/>
    </row>
    <row r="611" spans="1:16" x14ac:dyDescent="0.15">
      <c r="A611" s="5"/>
      <c r="D611" s="5"/>
      <c r="E611" s="5"/>
      <c r="F611" s="5"/>
      <c r="G611" s="5"/>
      <c r="H611" s="5"/>
      <c r="I611" s="5"/>
      <c r="J611" s="5"/>
      <c r="K611" s="5"/>
      <c r="L611" s="5"/>
      <c r="M611" s="5"/>
      <c r="N611" s="5"/>
      <c r="O611" s="5"/>
      <c r="P611" s="5"/>
    </row>
    <row r="612" spans="1:16" x14ac:dyDescent="0.15">
      <c r="A612" s="5"/>
      <c r="D612" s="5"/>
      <c r="E612" s="5"/>
      <c r="F612" s="5"/>
      <c r="G612" s="5"/>
      <c r="H612" s="5"/>
      <c r="I612" s="5"/>
      <c r="J612" s="5"/>
      <c r="K612" s="5"/>
      <c r="L612" s="5"/>
      <c r="M612" s="5"/>
      <c r="N612" s="5"/>
      <c r="O612" s="5"/>
      <c r="P612" s="5"/>
    </row>
    <row r="613" spans="1:16" x14ac:dyDescent="0.15">
      <c r="A613" s="5"/>
      <c r="D613" s="5"/>
      <c r="E613" s="5"/>
      <c r="F613" s="5"/>
      <c r="G613" s="5"/>
      <c r="H613" s="5"/>
      <c r="I613" s="5"/>
      <c r="J613" s="5"/>
      <c r="K613" s="5"/>
      <c r="L613" s="5"/>
      <c r="M613" s="5"/>
      <c r="N613" s="5"/>
      <c r="O613" s="5"/>
      <c r="P613" s="5"/>
    </row>
    <row r="614" spans="1:16" x14ac:dyDescent="0.15">
      <c r="A614" s="5"/>
      <c r="D614" s="5"/>
      <c r="E614" s="5"/>
      <c r="F614" s="5"/>
      <c r="G614" s="5"/>
      <c r="H614" s="5"/>
      <c r="I614" s="5"/>
      <c r="J614" s="5"/>
      <c r="K614" s="5"/>
      <c r="L614" s="5"/>
      <c r="M614" s="5"/>
      <c r="N614" s="5"/>
      <c r="O614" s="5"/>
      <c r="P614" s="5"/>
    </row>
    <row r="615" spans="1:16" x14ac:dyDescent="0.15">
      <c r="A615" s="5"/>
      <c r="D615" s="5"/>
      <c r="E615" s="5"/>
      <c r="F615" s="5"/>
      <c r="G615" s="5"/>
      <c r="H615" s="5"/>
      <c r="I615" s="5"/>
      <c r="J615" s="5"/>
      <c r="K615" s="5"/>
      <c r="L615" s="5"/>
      <c r="M615" s="5"/>
      <c r="N615" s="5"/>
      <c r="O615" s="5"/>
      <c r="P615" s="5"/>
    </row>
    <row r="616" spans="1:16" x14ac:dyDescent="0.15">
      <c r="A616" s="5"/>
      <c r="D616" s="5"/>
      <c r="E616" s="5"/>
      <c r="F616" s="5"/>
      <c r="G616" s="5"/>
      <c r="H616" s="5"/>
      <c r="I616" s="5"/>
      <c r="J616" s="5"/>
      <c r="K616" s="5"/>
      <c r="L616" s="5"/>
      <c r="M616" s="5"/>
      <c r="N616" s="5"/>
      <c r="O616" s="5"/>
      <c r="P616" s="5"/>
    </row>
    <row r="617" spans="1:16" x14ac:dyDescent="0.15">
      <c r="A617" s="5"/>
      <c r="D617" s="5"/>
      <c r="E617" s="5"/>
      <c r="F617" s="5"/>
      <c r="G617" s="5"/>
      <c r="H617" s="5"/>
      <c r="I617" s="5"/>
      <c r="J617" s="5"/>
      <c r="K617" s="5"/>
      <c r="L617" s="5"/>
      <c r="M617" s="5"/>
      <c r="N617" s="5"/>
      <c r="O617" s="5"/>
      <c r="P617" s="5"/>
    </row>
    <row r="618" spans="1:16" x14ac:dyDescent="0.15">
      <c r="A618" s="5"/>
      <c r="D618" s="5"/>
      <c r="E618" s="5"/>
      <c r="F618" s="5"/>
      <c r="G618" s="5"/>
      <c r="H618" s="5"/>
      <c r="I618" s="5"/>
      <c r="J618" s="5"/>
      <c r="K618" s="5"/>
      <c r="L618" s="5"/>
      <c r="M618" s="5"/>
      <c r="N618" s="5"/>
      <c r="O618" s="5"/>
      <c r="P618" s="5"/>
    </row>
    <row r="619" spans="1:16" x14ac:dyDescent="0.15">
      <c r="A619" s="5"/>
      <c r="D619" s="5"/>
      <c r="E619" s="5"/>
      <c r="F619" s="5"/>
      <c r="G619" s="5"/>
      <c r="H619" s="5"/>
      <c r="I619" s="5"/>
      <c r="J619" s="5"/>
      <c r="K619" s="5"/>
      <c r="L619" s="5"/>
      <c r="M619" s="5"/>
      <c r="N619" s="5"/>
      <c r="O619" s="5"/>
      <c r="P619" s="5"/>
    </row>
    <row r="620" spans="1:16" x14ac:dyDescent="0.15">
      <c r="A620" s="5"/>
      <c r="D620" s="5"/>
      <c r="E620" s="5"/>
      <c r="F620" s="5"/>
      <c r="G620" s="5"/>
      <c r="H620" s="5"/>
      <c r="I620" s="5"/>
      <c r="J620" s="5"/>
      <c r="K620" s="5"/>
      <c r="L620" s="5"/>
      <c r="M620" s="5"/>
      <c r="N620" s="5"/>
      <c r="O620" s="5"/>
      <c r="P620" s="5"/>
    </row>
    <row r="621" spans="1:16" x14ac:dyDescent="0.15">
      <c r="A621" s="5"/>
      <c r="D621" s="5"/>
      <c r="E621" s="5"/>
      <c r="F621" s="5"/>
      <c r="G621" s="5"/>
      <c r="H621" s="5"/>
      <c r="I621" s="5"/>
      <c r="J621" s="5"/>
      <c r="K621" s="5"/>
      <c r="L621" s="5"/>
      <c r="M621" s="5"/>
      <c r="N621" s="5"/>
      <c r="O621" s="5"/>
      <c r="P621" s="5"/>
    </row>
    <row r="622" spans="1:16" x14ac:dyDescent="0.15">
      <c r="A622" s="5"/>
      <c r="D622" s="5"/>
      <c r="E622" s="5"/>
      <c r="F622" s="5"/>
      <c r="G622" s="5"/>
      <c r="H622" s="5"/>
      <c r="I622" s="5"/>
      <c r="J622" s="5"/>
      <c r="K622" s="5"/>
      <c r="L622" s="5"/>
      <c r="M622" s="5"/>
      <c r="N622" s="5"/>
      <c r="O622" s="5"/>
      <c r="P622" s="5"/>
    </row>
    <row r="623" spans="1:16" x14ac:dyDescent="0.15">
      <c r="A623" s="5"/>
      <c r="D623" s="5"/>
      <c r="E623" s="5"/>
      <c r="F623" s="5"/>
      <c r="G623" s="5"/>
      <c r="H623" s="5"/>
      <c r="I623" s="5"/>
      <c r="J623" s="5"/>
      <c r="K623" s="5"/>
      <c r="L623" s="5"/>
      <c r="M623" s="5"/>
      <c r="N623" s="5"/>
      <c r="O623" s="5"/>
      <c r="P623" s="5"/>
    </row>
    <row r="624" spans="1:16" x14ac:dyDescent="0.15">
      <c r="A624" s="5"/>
      <c r="D624" s="5"/>
      <c r="E624" s="5"/>
      <c r="F624" s="5"/>
      <c r="G624" s="5"/>
      <c r="H624" s="5"/>
      <c r="I624" s="5"/>
      <c r="J624" s="5"/>
      <c r="K624" s="5"/>
      <c r="L624" s="5"/>
      <c r="M624" s="5"/>
      <c r="N624" s="5"/>
      <c r="O624" s="5"/>
      <c r="P624" s="5"/>
    </row>
    <row r="625" spans="1:16" x14ac:dyDescent="0.15">
      <c r="A625" s="5"/>
      <c r="D625" s="5"/>
      <c r="E625" s="5"/>
      <c r="F625" s="5"/>
      <c r="G625" s="5"/>
      <c r="H625" s="5"/>
      <c r="I625" s="5"/>
      <c r="J625" s="5"/>
      <c r="K625" s="5"/>
      <c r="L625" s="5"/>
      <c r="M625" s="5"/>
      <c r="N625" s="5"/>
      <c r="O625" s="5"/>
      <c r="P625" s="5"/>
    </row>
    <row r="626" spans="1:16" x14ac:dyDescent="0.15">
      <c r="A626" s="5"/>
      <c r="D626" s="5"/>
      <c r="E626" s="5"/>
      <c r="F626" s="5"/>
      <c r="G626" s="5"/>
      <c r="H626" s="5"/>
      <c r="I626" s="5"/>
      <c r="J626" s="5"/>
      <c r="K626" s="5"/>
      <c r="L626" s="5"/>
      <c r="M626" s="5"/>
      <c r="N626" s="5"/>
      <c r="O626" s="5"/>
      <c r="P626" s="5"/>
    </row>
    <row r="627" spans="1:16" x14ac:dyDescent="0.15">
      <c r="A627" s="5"/>
      <c r="D627" s="5"/>
      <c r="E627" s="5"/>
      <c r="F627" s="5"/>
      <c r="G627" s="5"/>
      <c r="H627" s="5"/>
      <c r="I627" s="5"/>
      <c r="J627" s="5"/>
      <c r="K627" s="5"/>
      <c r="L627" s="5"/>
      <c r="M627" s="5"/>
      <c r="N627" s="5"/>
      <c r="O627" s="5"/>
      <c r="P627" s="5"/>
    </row>
    <row r="628" spans="1:16" x14ac:dyDescent="0.15">
      <c r="A628" s="5"/>
      <c r="D628" s="5"/>
      <c r="E628" s="5"/>
      <c r="F628" s="5"/>
      <c r="G628" s="5"/>
      <c r="H628" s="5"/>
      <c r="I628" s="5"/>
      <c r="J628" s="5"/>
      <c r="K628" s="5"/>
      <c r="L628" s="5"/>
      <c r="M628" s="5"/>
      <c r="N628" s="5"/>
      <c r="O628" s="5"/>
      <c r="P628" s="5"/>
    </row>
    <row r="629" spans="1:16" x14ac:dyDescent="0.15">
      <c r="A629" s="5"/>
      <c r="D629" s="5"/>
      <c r="E629" s="5"/>
      <c r="F629" s="5"/>
      <c r="G629" s="5"/>
      <c r="H629" s="5"/>
      <c r="I629" s="5"/>
      <c r="J629" s="5"/>
      <c r="K629" s="5"/>
      <c r="L629" s="5"/>
      <c r="M629" s="5"/>
      <c r="N629" s="5"/>
      <c r="O629" s="5"/>
      <c r="P629" s="5"/>
    </row>
    <row r="630" spans="1:16" x14ac:dyDescent="0.15">
      <c r="A630" s="5"/>
      <c r="D630" s="5"/>
      <c r="E630" s="5"/>
      <c r="F630" s="5"/>
      <c r="G630" s="5"/>
      <c r="H630" s="5"/>
      <c r="I630" s="5"/>
      <c r="J630" s="5"/>
      <c r="K630" s="5"/>
      <c r="L630" s="5"/>
      <c r="M630" s="5"/>
      <c r="N630" s="5"/>
      <c r="O630" s="5"/>
      <c r="P630" s="5"/>
    </row>
    <row r="631" spans="1:16" x14ac:dyDescent="0.15">
      <c r="A631" s="5"/>
      <c r="D631" s="5"/>
      <c r="E631" s="5"/>
      <c r="F631" s="5"/>
      <c r="G631" s="5"/>
      <c r="H631" s="5"/>
      <c r="I631" s="5"/>
      <c r="J631" s="5"/>
      <c r="K631" s="5"/>
      <c r="L631" s="5"/>
      <c r="M631" s="5"/>
      <c r="N631" s="5"/>
      <c r="O631" s="5"/>
      <c r="P631" s="5"/>
    </row>
    <row r="632" spans="1:16" x14ac:dyDescent="0.15">
      <c r="A632" s="5"/>
      <c r="D632" s="5"/>
      <c r="E632" s="5"/>
      <c r="F632" s="5"/>
      <c r="G632" s="5"/>
      <c r="H632" s="5"/>
      <c r="I632" s="5"/>
      <c r="J632" s="5"/>
      <c r="K632" s="5"/>
      <c r="L632" s="5"/>
      <c r="M632" s="5"/>
      <c r="N632" s="5"/>
      <c r="O632" s="5"/>
      <c r="P632" s="5"/>
    </row>
    <row r="633" spans="1:16" x14ac:dyDescent="0.15">
      <c r="A633" s="5"/>
      <c r="D633" s="5"/>
      <c r="E633" s="5"/>
      <c r="F633" s="5"/>
      <c r="G633" s="5"/>
      <c r="H633" s="5"/>
      <c r="I633" s="5"/>
      <c r="J633" s="5"/>
      <c r="K633" s="5"/>
      <c r="L633" s="5"/>
      <c r="M633" s="5"/>
      <c r="N633" s="5"/>
      <c r="O633" s="5"/>
      <c r="P633" s="5"/>
    </row>
    <row r="634" spans="1:16" x14ac:dyDescent="0.15">
      <c r="A634" s="5"/>
      <c r="D634" s="5"/>
      <c r="E634" s="5"/>
      <c r="F634" s="5"/>
      <c r="G634" s="5"/>
      <c r="H634" s="5"/>
      <c r="I634" s="5"/>
      <c r="J634" s="5"/>
      <c r="K634" s="5"/>
      <c r="L634" s="5"/>
      <c r="M634" s="5"/>
      <c r="N634" s="5"/>
      <c r="O634" s="5"/>
      <c r="P634" s="5"/>
    </row>
    <row r="635" spans="1:16" x14ac:dyDescent="0.15">
      <c r="A635" s="5"/>
      <c r="D635" s="5"/>
      <c r="E635" s="5"/>
      <c r="F635" s="5"/>
      <c r="G635" s="5"/>
      <c r="H635" s="5"/>
      <c r="I635" s="5"/>
      <c r="J635" s="5"/>
      <c r="K635" s="5"/>
      <c r="L635" s="5"/>
      <c r="M635" s="5"/>
      <c r="N635" s="5"/>
      <c r="O635" s="5"/>
      <c r="P635" s="5"/>
    </row>
    <row r="636" spans="1:16" x14ac:dyDescent="0.15">
      <c r="A636" s="5"/>
      <c r="D636" s="5"/>
      <c r="E636" s="5"/>
      <c r="F636" s="5"/>
      <c r="G636" s="5"/>
      <c r="H636" s="5"/>
      <c r="I636" s="5"/>
      <c r="J636" s="5"/>
      <c r="K636" s="5"/>
      <c r="L636" s="5"/>
      <c r="M636" s="5"/>
      <c r="N636" s="5"/>
      <c r="O636" s="5"/>
      <c r="P636" s="5"/>
    </row>
    <row r="637" spans="1:16" x14ac:dyDescent="0.15">
      <c r="A637" s="5"/>
      <c r="D637" s="5"/>
      <c r="E637" s="5"/>
      <c r="F637" s="5"/>
      <c r="G637" s="5"/>
      <c r="H637" s="5"/>
      <c r="I637" s="5"/>
      <c r="J637" s="5"/>
      <c r="K637" s="5"/>
      <c r="L637" s="5"/>
      <c r="M637" s="5"/>
      <c r="N637" s="5"/>
      <c r="O637" s="5"/>
      <c r="P637" s="5"/>
    </row>
    <row r="638" spans="1:16" x14ac:dyDescent="0.15">
      <c r="A638" s="5"/>
      <c r="D638" s="5"/>
      <c r="E638" s="5"/>
      <c r="F638" s="5"/>
      <c r="G638" s="5"/>
      <c r="H638" s="5"/>
      <c r="I638" s="5"/>
      <c r="J638" s="5"/>
      <c r="K638" s="5"/>
      <c r="L638" s="5"/>
      <c r="M638" s="5"/>
      <c r="N638" s="5"/>
      <c r="O638" s="5"/>
      <c r="P638" s="5"/>
    </row>
    <row r="639" spans="1:16" x14ac:dyDescent="0.15">
      <c r="A639" s="5"/>
      <c r="D639" s="5"/>
      <c r="E639" s="5"/>
      <c r="F639" s="5"/>
      <c r="G639" s="5"/>
      <c r="H639" s="5"/>
      <c r="I639" s="5"/>
      <c r="J639" s="5"/>
      <c r="K639" s="5"/>
      <c r="L639" s="5"/>
      <c r="M639" s="5"/>
      <c r="N639" s="5"/>
      <c r="O639" s="5"/>
      <c r="P639" s="5"/>
    </row>
    <row r="640" spans="1:16" x14ac:dyDescent="0.15">
      <c r="A640" s="5"/>
      <c r="D640" s="5"/>
      <c r="E640" s="5"/>
      <c r="F640" s="5"/>
      <c r="G640" s="5"/>
      <c r="H640" s="5"/>
      <c r="I640" s="5"/>
      <c r="J640" s="5"/>
      <c r="K640" s="5"/>
      <c r="L640" s="5"/>
      <c r="M640" s="5"/>
      <c r="N640" s="5"/>
      <c r="O640" s="5"/>
      <c r="P640" s="5"/>
    </row>
    <row r="641" spans="1:16" x14ac:dyDescent="0.15">
      <c r="A641" s="5"/>
      <c r="D641" s="5"/>
      <c r="E641" s="5"/>
      <c r="F641" s="5"/>
      <c r="G641" s="5"/>
      <c r="H641" s="5"/>
      <c r="I641" s="5"/>
      <c r="J641" s="5"/>
      <c r="K641" s="5"/>
      <c r="L641" s="5"/>
      <c r="M641" s="5"/>
      <c r="N641" s="5"/>
      <c r="O641" s="5"/>
      <c r="P641" s="5"/>
    </row>
    <row r="642" spans="1:16" x14ac:dyDescent="0.15">
      <c r="A642" s="5"/>
      <c r="D642" s="5"/>
      <c r="E642" s="5"/>
      <c r="F642" s="5"/>
      <c r="G642" s="5"/>
      <c r="H642" s="5"/>
      <c r="I642" s="5"/>
      <c r="J642" s="5"/>
      <c r="K642" s="5"/>
      <c r="L642" s="5"/>
      <c r="M642" s="5"/>
      <c r="N642" s="5"/>
      <c r="O642" s="5"/>
      <c r="P642" s="5"/>
    </row>
    <row r="643" spans="1:16" x14ac:dyDescent="0.15">
      <c r="A643" s="5"/>
      <c r="D643" s="5"/>
      <c r="E643" s="5"/>
      <c r="F643" s="5"/>
      <c r="G643" s="5"/>
      <c r="H643" s="5"/>
      <c r="I643" s="5"/>
      <c r="J643" s="5"/>
      <c r="K643" s="5"/>
      <c r="L643" s="5"/>
      <c r="M643" s="5"/>
      <c r="N643" s="5"/>
      <c r="O643" s="5"/>
      <c r="P643" s="5"/>
    </row>
    <row r="644" spans="1:16" x14ac:dyDescent="0.15">
      <c r="A644" s="5"/>
      <c r="D644" s="5"/>
      <c r="E644" s="5"/>
      <c r="F644" s="5"/>
      <c r="G644" s="5"/>
      <c r="H644" s="5"/>
      <c r="I644" s="5"/>
      <c r="J644" s="5"/>
      <c r="K644" s="5"/>
      <c r="L644" s="5"/>
      <c r="M644" s="5"/>
      <c r="N644" s="5"/>
      <c r="O644" s="5"/>
      <c r="P644" s="5"/>
    </row>
    <row r="645" spans="1:16" x14ac:dyDescent="0.15">
      <c r="A645" s="5"/>
      <c r="D645" s="5"/>
      <c r="E645" s="5"/>
      <c r="F645" s="5"/>
      <c r="G645" s="5"/>
      <c r="H645" s="5"/>
      <c r="I645" s="5"/>
      <c r="J645" s="5"/>
      <c r="K645" s="5"/>
      <c r="L645" s="5"/>
      <c r="M645" s="5"/>
      <c r="N645" s="5"/>
      <c r="O645" s="5"/>
      <c r="P645" s="5"/>
    </row>
    <row r="646" spans="1:16" x14ac:dyDescent="0.15">
      <c r="A646" s="5"/>
      <c r="D646" s="5"/>
      <c r="E646" s="5"/>
      <c r="F646" s="5"/>
      <c r="G646" s="5"/>
      <c r="H646" s="5"/>
      <c r="I646" s="5"/>
      <c r="J646" s="5"/>
      <c r="K646" s="5"/>
      <c r="L646" s="5"/>
      <c r="M646" s="5"/>
      <c r="N646" s="5"/>
      <c r="O646" s="5"/>
      <c r="P646" s="5"/>
    </row>
    <row r="647" spans="1:16" x14ac:dyDescent="0.15">
      <c r="A647" s="5"/>
      <c r="D647" s="5"/>
      <c r="E647" s="5"/>
      <c r="F647" s="5"/>
      <c r="G647" s="5"/>
      <c r="H647" s="5"/>
      <c r="I647" s="5"/>
      <c r="J647" s="5"/>
      <c r="K647" s="5"/>
      <c r="L647" s="5"/>
      <c r="M647" s="5"/>
      <c r="N647" s="5"/>
      <c r="O647" s="5"/>
      <c r="P647" s="5"/>
    </row>
    <row r="648" spans="1:16" x14ac:dyDescent="0.15">
      <c r="A648" s="5"/>
      <c r="D648" s="5"/>
      <c r="E648" s="5"/>
      <c r="F648" s="5"/>
      <c r="G648" s="5"/>
      <c r="H648" s="5"/>
      <c r="I648" s="5"/>
      <c r="J648" s="5"/>
      <c r="K648" s="5"/>
      <c r="L648" s="5"/>
      <c r="M648" s="5"/>
      <c r="N648" s="5"/>
      <c r="O648" s="5"/>
      <c r="P648" s="5"/>
    </row>
    <row r="649" spans="1:16" x14ac:dyDescent="0.15">
      <c r="A649" s="5"/>
      <c r="D649" s="5"/>
      <c r="E649" s="5"/>
      <c r="F649" s="5"/>
      <c r="G649" s="5"/>
      <c r="H649" s="5"/>
      <c r="I649" s="5"/>
      <c r="J649" s="5"/>
      <c r="K649" s="5"/>
      <c r="L649" s="5"/>
      <c r="M649" s="5"/>
      <c r="N649" s="5"/>
      <c r="O649" s="5"/>
      <c r="P649" s="5"/>
    </row>
    <row r="650" spans="1:16" x14ac:dyDescent="0.15">
      <c r="A650" s="5"/>
      <c r="D650" s="5"/>
      <c r="E650" s="5"/>
      <c r="F650" s="5"/>
      <c r="G650" s="5"/>
      <c r="H650" s="5"/>
      <c r="I650" s="5"/>
      <c r="J650" s="5"/>
      <c r="K650" s="5"/>
      <c r="L650" s="5"/>
      <c r="M650" s="5"/>
      <c r="N650" s="5"/>
      <c r="O650" s="5"/>
      <c r="P650" s="5"/>
    </row>
    <row r="651" spans="1:16" x14ac:dyDescent="0.15">
      <c r="A651" s="5"/>
      <c r="D651" s="5"/>
      <c r="E651" s="5"/>
      <c r="F651" s="5"/>
      <c r="G651" s="5"/>
      <c r="H651" s="5"/>
      <c r="I651" s="5"/>
      <c r="J651" s="5"/>
      <c r="K651" s="5"/>
      <c r="L651" s="5"/>
      <c r="M651" s="5"/>
      <c r="N651" s="5"/>
      <c r="O651" s="5"/>
      <c r="P651" s="5"/>
    </row>
    <row r="652" spans="1:16" x14ac:dyDescent="0.15">
      <c r="A652" s="5"/>
      <c r="D652" s="5"/>
      <c r="E652" s="5"/>
      <c r="F652" s="5"/>
      <c r="G652" s="5"/>
      <c r="H652" s="5"/>
      <c r="I652" s="5"/>
      <c r="J652" s="5"/>
      <c r="K652" s="5"/>
      <c r="L652" s="5"/>
      <c r="M652" s="5"/>
      <c r="N652" s="5"/>
      <c r="O652" s="5"/>
      <c r="P652" s="5"/>
    </row>
    <row r="653" spans="1:16" x14ac:dyDescent="0.15">
      <c r="A653" s="5"/>
      <c r="D653" s="5"/>
      <c r="E653" s="5"/>
      <c r="F653" s="5"/>
      <c r="G653" s="5"/>
      <c r="H653" s="5"/>
      <c r="I653" s="5"/>
      <c r="J653" s="5"/>
      <c r="K653" s="5"/>
      <c r="L653" s="5"/>
      <c r="M653" s="5"/>
      <c r="N653" s="5"/>
      <c r="O653" s="5"/>
      <c r="P653" s="5"/>
    </row>
    <row r="654" spans="1:16" x14ac:dyDescent="0.15">
      <c r="A654" s="5"/>
      <c r="D654" s="5"/>
      <c r="E654" s="5"/>
      <c r="F654" s="5"/>
      <c r="G654" s="5"/>
      <c r="H654" s="5"/>
      <c r="I654" s="5"/>
      <c r="J654" s="5"/>
      <c r="K654" s="5"/>
      <c r="L654" s="5"/>
      <c r="M654" s="5"/>
      <c r="N654" s="5"/>
      <c r="O654" s="5"/>
      <c r="P654" s="5"/>
    </row>
    <row r="655" spans="1:16" x14ac:dyDescent="0.15">
      <c r="A655" s="5"/>
      <c r="D655" s="5"/>
      <c r="E655" s="5"/>
      <c r="F655" s="5"/>
      <c r="G655" s="5"/>
      <c r="H655" s="5"/>
      <c r="I655" s="5"/>
      <c r="J655" s="5"/>
      <c r="K655" s="5"/>
      <c r="L655" s="5"/>
      <c r="M655" s="5"/>
      <c r="N655" s="5"/>
      <c r="O655" s="5"/>
      <c r="P655" s="5"/>
    </row>
    <row r="656" spans="1:16" x14ac:dyDescent="0.15">
      <c r="A656" s="5"/>
      <c r="D656" s="5"/>
      <c r="E656" s="5"/>
      <c r="F656" s="5"/>
      <c r="G656" s="5"/>
      <c r="H656" s="5"/>
      <c r="I656" s="5"/>
      <c r="J656" s="5"/>
      <c r="K656" s="5"/>
      <c r="L656" s="5"/>
      <c r="M656" s="5"/>
      <c r="N656" s="5"/>
      <c r="O656" s="5"/>
      <c r="P656" s="5"/>
    </row>
    <row r="657" spans="1:16" x14ac:dyDescent="0.15">
      <c r="A657" s="5"/>
      <c r="D657" s="5"/>
      <c r="E657" s="5"/>
      <c r="F657" s="5"/>
      <c r="G657" s="5"/>
      <c r="H657" s="5"/>
      <c r="I657" s="5"/>
      <c r="J657" s="5"/>
      <c r="K657" s="5"/>
      <c r="L657" s="5"/>
      <c r="M657" s="5"/>
      <c r="N657" s="5"/>
      <c r="O657" s="5"/>
      <c r="P657" s="5"/>
    </row>
    <row r="658" spans="1:16" x14ac:dyDescent="0.15">
      <c r="A658" s="5"/>
      <c r="D658" s="5"/>
      <c r="E658" s="5"/>
      <c r="F658" s="5"/>
      <c r="G658" s="5"/>
      <c r="H658" s="5"/>
      <c r="I658" s="5"/>
      <c r="J658" s="5"/>
      <c r="K658" s="5"/>
      <c r="L658" s="5"/>
      <c r="M658" s="5"/>
      <c r="N658" s="5"/>
      <c r="O658" s="5"/>
      <c r="P658" s="5"/>
    </row>
    <row r="659" spans="1:16" x14ac:dyDescent="0.15">
      <c r="A659" s="5"/>
      <c r="D659" s="5"/>
      <c r="E659" s="5"/>
      <c r="F659" s="5"/>
      <c r="G659" s="5"/>
      <c r="H659" s="5"/>
      <c r="I659" s="5"/>
      <c r="J659" s="5"/>
      <c r="K659" s="5"/>
      <c r="L659" s="5"/>
      <c r="M659" s="5"/>
      <c r="N659" s="5"/>
      <c r="O659" s="5"/>
      <c r="P659" s="5"/>
    </row>
    <row r="660" spans="1:16" x14ac:dyDescent="0.15">
      <c r="A660" s="5"/>
      <c r="D660" s="5"/>
      <c r="E660" s="5"/>
      <c r="F660" s="5"/>
      <c r="G660" s="5"/>
      <c r="H660" s="5"/>
      <c r="I660" s="5"/>
      <c r="J660" s="5"/>
      <c r="K660" s="5"/>
      <c r="L660" s="5"/>
      <c r="M660" s="5"/>
      <c r="N660" s="5"/>
      <c r="O660" s="5"/>
      <c r="P660" s="5"/>
    </row>
    <row r="661" spans="1:16" x14ac:dyDescent="0.15">
      <c r="A661" s="5"/>
      <c r="D661" s="5"/>
      <c r="E661" s="5"/>
      <c r="F661" s="5"/>
      <c r="G661" s="5"/>
      <c r="H661" s="5"/>
      <c r="I661" s="5"/>
      <c r="J661" s="5"/>
      <c r="K661" s="5"/>
      <c r="L661" s="5"/>
      <c r="M661" s="5"/>
      <c r="N661" s="5"/>
      <c r="O661" s="5"/>
      <c r="P661" s="5"/>
    </row>
    <row r="662" spans="1:16" x14ac:dyDescent="0.15">
      <c r="A662" s="5"/>
      <c r="D662" s="5"/>
      <c r="E662" s="5"/>
      <c r="F662" s="5"/>
      <c r="G662" s="5"/>
      <c r="H662" s="5"/>
      <c r="I662" s="5"/>
      <c r="J662" s="5"/>
      <c r="K662" s="5"/>
      <c r="L662" s="5"/>
      <c r="M662" s="5"/>
      <c r="N662" s="5"/>
      <c r="O662" s="5"/>
      <c r="P662" s="5"/>
    </row>
    <row r="663" spans="1:16" x14ac:dyDescent="0.15">
      <c r="A663" s="5"/>
      <c r="D663" s="5"/>
      <c r="E663" s="5"/>
      <c r="F663" s="5"/>
      <c r="G663" s="5"/>
      <c r="H663" s="5"/>
      <c r="I663" s="5"/>
      <c r="J663" s="5"/>
      <c r="K663" s="5"/>
      <c r="L663" s="5"/>
      <c r="M663" s="5"/>
      <c r="N663" s="5"/>
      <c r="O663" s="5"/>
      <c r="P663" s="5"/>
    </row>
    <row r="664" spans="1:16" x14ac:dyDescent="0.15">
      <c r="A664" s="5"/>
      <c r="D664" s="5"/>
      <c r="E664" s="5"/>
      <c r="F664" s="5"/>
      <c r="G664" s="5"/>
      <c r="H664" s="5"/>
      <c r="I664" s="5"/>
      <c r="J664" s="5"/>
      <c r="K664" s="5"/>
      <c r="L664" s="5"/>
      <c r="M664" s="5"/>
      <c r="N664" s="5"/>
      <c r="O664" s="5"/>
      <c r="P664" s="5"/>
    </row>
    <row r="665" spans="1:16" x14ac:dyDescent="0.15">
      <c r="A665" s="5"/>
      <c r="D665" s="5"/>
      <c r="E665" s="5"/>
      <c r="F665" s="5"/>
      <c r="G665" s="5"/>
      <c r="H665" s="5"/>
      <c r="I665" s="5"/>
      <c r="J665" s="5"/>
      <c r="K665" s="5"/>
      <c r="L665" s="5"/>
      <c r="M665" s="5"/>
      <c r="N665" s="5"/>
      <c r="O665" s="5"/>
      <c r="P665" s="5"/>
    </row>
    <row r="666" spans="1:16" x14ac:dyDescent="0.15">
      <c r="A666" s="5"/>
      <c r="D666" s="5"/>
      <c r="E666" s="5"/>
      <c r="F666" s="5"/>
      <c r="G666" s="5"/>
      <c r="H666" s="5"/>
      <c r="I666" s="5"/>
      <c r="J666" s="5"/>
      <c r="K666" s="5"/>
      <c r="L666" s="5"/>
      <c r="M666" s="5"/>
      <c r="N666" s="5"/>
      <c r="O666" s="5"/>
      <c r="P666" s="5"/>
    </row>
    <row r="667" spans="1:16" x14ac:dyDescent="0.15">
      <c r="A667" s="5"/>
      <c r="D667" s="5"/>
      <c r="E667" s="5"/>
      <c r="F667" s="5"/>
      <c r="G667" s="5"/>
      <c r="H667" s="5"/>
      <c r="I667" s="5"/>
      <c r="J667" s="5"/>
      <c r="K667" s="5"/>
      <c r="L667" s="5"/>
      <c r="M667" s="5"/>
      <c r="N667" s="5"/>
      <c r="O667" s="5"/>
      <c r="P667" s="5"/>
    </row>
    <row r="668" spans="1:16" x14ac:dyDescent="0.15">
      <c r="A668" s="5"/>
      <c r="D668" s="5"/>
      <c r="E668" s="5"/>
      <c r="F668" s="5"/>
      <c r="G668" s="5"/>
      <c r="H668" s="5"/>
      <c r="I668" s="5"/>
      <c r="J668" s="5"/>
      <c r="K668" s="5"/>
      <c r="L668" s="5"/>
      <c r="M668" s="5"/>
      <c r="N668" s="5"/>
      <c r="O668" s="5"/>
      <c r="P668" s="5"/>
    </row>
    <row r="669" spans="1:16" x14ac:dyDescent="0.15">
      <c r="A669" s="5"/>
      <c r="D669" s="5"/>
      <c r="E669" s="5"/>
      <c r="F669" s="5"/>
      <c r="G669" s="5"/>
      <c r="H669" s="5"/>
      <c r="I669" s="5"/>
      <c r="J669" s="5"/>
      <c r="K669" s="5"/>
      <c r="L669" s="5"/>
      <c r="M669" s="5"/>
      <c r="N669" s="5"/>
      <c r="O669" s="5"/>
      <c r="P669" s="5"/>
    </row>
    <row r="670" spans="1:16" x14ac:dyDescent="0.15">
      <c r="A670" s="5"/>
      <c r="D670" s="5"/>
      <c r="E670" s="5"/>
      <c r="F670" s="5"/>
      <c r="G670" s="5"/>
      <c r="H670" s="5"/>
      <c r="I670" s="5"/>
      <c r="J670" s="5"/>
      <c r="K670" s="5"/>
      <c r="L670" s="5"/>
      <c r="M670" s="5"/>
      <c r="N670" s="5"/>
      <c r="O670" s="5"/>
      <c r="P670" s="5"/>
    </row>
    <row r="671" spans="1:16" x14ac:dyDescent="0.15">
      <c r="A671" s="5"/>
      <c r="D671" s="5"/>
      <c r="E671" s="5"/>
      <c r="F671" s="5"/>
      <c r="G671" s="5"/>
      <c r="H671" s="5"/>
      <c r="I671" s="5"/>
      <c r="J671" s="5"/>
      <c r="K671" s="5"/>
      <c r="L671" s="5"/>
      <c r="M671" s="5"/>
      <c r="N671" s="5"/>
      <c r="O671" s="5"/>
      <c r="P671" s="5"/>
    </row>
    <row r="672" spans="1:16" x14ac:dyDescent="0.15">
      <c r="A672" s="5"/>
      <c r="D672" s="5"/>
      <c r="E672" s="5"/>
      <c r="F672" s="5"/>
      <c r="G672" s="5"/>
      <c r="H672" s="5"/>
      <c r="I672" s="5"/>
      <c r="J672" s="5"/>
      <c r="K672" s="5"/>
      <c r="L672" s="5"/>
      <c r="M672" s="5"/>
      <c r="N672" s="5"/>
      <c r="O672" s="5"/>
      <c r="P672" s="5"/>
    </row>
    <row r="673" spans="1:16" x14ac:dyDescent="0.15">
      <c r="A673" s="5"/>
      <c r="D673" s="5"/>
      <c r="E673" s="5"/>
      <c r="F673" s="5"/>
      <c r="G673" s="5"/>
      <c r="H673" s="5"/>
      <c r="I673" s="5"/>
      <c r="J673" s="5"/>
      <c r="K673" s="5"/>
      <c r="L673" s="5"/>
      <c r="M673" s="5"/>
      <c r="N673" s="5"/>
      <c r="O673" s="5"/>
      <c r="P673" s="5"/>
    </row>
    <row r="674" spans="1:16" x14ac:dyDescent="0.15">
      <c r="A674" s="5"/>
      <c r="D674" s="5"/>
      <c r="E674" s="5"/>
      <c r="F674" s="5"/>
      <c r="G674" s="5"/>
      <c r="H674" s="5"/>
      <c r="I674" s="5"/>
      <c r="J674" s="5"/>
      <c r="K674" s="5"/>
      <c r="L674" s="5"/>
      <c r="M674" s="5"/>
      <c r="N674" s="5"/>
      <c r="O674" s="5"/>
      <c r="P674" s="5"/>
    </row>
    <row r="675" spans="1:16" x14ac:dyDescent="0.15">
      <c r="A675" s="5"/>
      <c r="D675" s="5"/>
      <c r="E675" s="5"/>
      <c r="F675" s="5"/>
      <c r="G675" s="5"/>
      <c r="H675" s="5"/>
      <c r="I675" s="5"/>
      <c r="J675" s="5"/>
      <c r="K675" s="5"/>
      <c r="L675" s="5"/>
      <c r="M675" s="5"/>
      <c r="N675" s="5"/>
      <c r="O675" s="5"/>
      <c r="P675" s="5"/>
    </row>
    <row r="676" spans="1:16" x14ac:dyDescent="0.15">
      <c r="A676" s="5"/>
      <c r="D676" s="5"/>
      <c r="E676" s="5"/>
      <c r="F676" s="5"/>
      <c r="G676" s="5"/>
      <c r="H676" s="5"/>
      <c r="I676" s="5"/>
      <c r="J676" s="5"/>
      <c r="K676" s="5"/>
      <c r="L676" s="5"/>
      <c r="M676" s="5"/>
      <c r="N676" s="5"/>
      <c r="O676" s="5"/>
      <c r="P676" s="5"/>
    </row>
    <row r="677" spans="1:16" x14ac:dyDescent="0.15">
      <c r="A677" s="5"/>
      <c r="D677" s="5"/>
      <c r="E677" s="5"/>
      <c r="F677" s="5"/>
      <c r="G677" s="5"/>
      <c r="H677" s="5"/>
      <c r="I677" s="5"/>
      <c r="J677" s="5"/>
      <c r="K677" s="5"/>
      <c r="L677" s="5"/>
      <c r="M677" s="5"/>
      <c r="N677" s="5"/>
      <c r="O677" s="5"/>
      <c r="P677" s="5"/>
    </row>
    <row r="678" spans="1:16" x14ac:dyDescent="0.15">
      <c r="A678" s="5"/>
      <c r="D678" s="5"/>
      <c r="E678" s="5"/>
      <c r="F678" s="5"/>
      <c r="G678" s="5"/>
      <c r="H678" s="5"/>
      <c r="I678" s="5"/>
      <c r="J678" s="5"/>
      <c r="K678" s="5"/>
      <c r="L678" s="5"/>
      <c r="M678" s="5"/>
      <c r="N678" s="5"/>
      <c r="O678" s="5"/>
      <c r="P678" s="5"/>
    </row>
    <row r="679" spans="1:16" x14ac:dyDescent="0.15">
      <c r="A679" s="5"/>
      <c r="D679" s="5"/>
      <c r="E679" s="5"/>
      <c r="F679" s="5"/>
      <c r="G679" s="5"/>
      <c r="H679" s="5"/>
      <c r="I679" s="5"/>
      <c r="J679" s="5"/>
      <c r="K679" s="5"/>
      <c r="L679" s="5"/>
      <c r="M679" s="5"/>
      <c r="N679" s="5"/>
      <c r="O679" s="5"/>
      <c r="P679" s="5"/>
    </row>
    <row r="680" spans="1:16" x14ac:dyDescent="0.15">
      <c r="A680" s="5"/>
      <c r="D680" s="5"/>
      <c r="E680" s="5"/>
      <c r="F680" s="5"/>
      <c r="G680" s="5"/>
      <c r="H680" s="5"/>
      <c r="I680" s="5"/>
      <c r="J680" s="5"/>
      <c r="K680" s="5"/>
      <c r="L680" s="5"/>
      <c r="M680" s="5"/>
      <c r="N680" s="5"/>
      <c r="O680" s="5"/>
      <c r="P680" s="5"/>
    </row>
    <row r="681" spans="1:16" x14ac:dyDescent="0.15">
      <c r="A681" s="5"/>
      <c r="D681" s="5"/>
      <c r="E681" s="5"/>
      <c r="F681" s="5"/>
      <c r="G681" s="5"/>
      <c r="H681" s="5"/>
      <c r="I681" s="5"/>
      <c r="J681" s="5"/>
      <c r="K681" s="5"/>
      <c r="L681" s="5"/>
      <c r="M681" s="5"/>
      <c r="N681" s="5"/>
      <c r="O681" s="5"/>
      <c r="P681" s="5"/>
    </row>
    <row r="682" spans="1:16" x14ac:dyDescent="0.15">
      <c r="A682" s="5"/>
      <c r="D682" s="5"/>
      <c r="E682" s="5"/>
      <c r="F682" s="5"/>
      <c r="G682" s="5"/>
      <c r="H682" s="5"/>
      <c r="I682" s="5"/>
      <c r="J682" s="5"/>
      <c r="K682" s="5"/>
      <c r="L682" s="5"/>
      <c r="M682" s="5"/>
      <c r="N682" s="5"/>
      <c r="O682" s="5"/>
      <c r="P682" s="5"/>
    </row>
    <row r="683" spans="1:16" x14ac:dyDescent="0.15">
      <c r="A683" s="5"/>
      <c r="D683" s="5"/>
      <c r="E683" s="5"/>
      <c r="F683" s="5"/>
      <c r="G683" s="5"/>
      <c r="H683" s="5"/>
      <c r="I683" s="5"/>
      <c r="J683" s="5"/>
      <c r="K683" s="5"/>
      <c r="L683" s="5"/>
      <c r="M683" s="5"/>
      <c r="N683" s="5"/>
      <c r="O683" s="5"/>
      <c r="P683" s="5"/>
    </row>
    <row r="684" spans="1:16" x14ac:dyDescent="0.15">
      <c r="A684" s="5"/>
      <c r="D684" s="5"/>
      <c r="E684" s="5"/>
      <c r="F684" s="5"/>
      <c r="G684" s="5"/>
      <c r="H684" s="5"/>
      <c r="I684" s="5"/>
      <c r="J684" s="5"/>
      <c r="K684" s="5"/>
      <c r="L684" s="5"/>
      <c r="M684" s="5"/>
      <c r="N684" s="5"/>
      <c r="O684" s="5"/>
      <c r="P684" s="5"/>
    </row>
    <row r="685" spans="1:16" x14ac:dyDescent="0.15">
      <c r="A685" s="5"/>
      <c r="D685" s="5"/>
      <c r="E685" s="5"/>
      <c r="F685" s="5"/>
      <c r="G685" s="5"/>
      <c r="H685" s="5"/>
      <c r="I685" s="5"/>
      <c r="J685" s="5"/>
      <c r="K685" s="5"/>
      <c r="L685" s="5"/>
      <c r="M685" s="5"/>
      <c r="N685" s="5"/>
      <c r="O685" s="5"/>
      <c r="P685" s="5"/>
    </row>
    <row r="686" spans="1:16" x14ac:dyDescent="0.15">
      <c r="A686" s="5"/>
      <c r="D686" s="5"/>
      <c r="E686" s="5"/>
      <c r="F686" s="5"/>
      <c r="G686" s="5"/>
      <c r="H686" s="5"/>
      <c r="I686" s="5"/>
      <c r="J686" s="5"/>
      <c r="K686" s="5"/>
      <c r="L686" s="5"/>
      <c r="M686" s="5"/>
      <c r="N686" s="5"/>
      <c r="O686" s="5"/>
      <c r="P686" s="5"/>
    </row>
    <row r="687" spans="1:16" x14ac:dyDescent="0.15">
      <c r="A687" s="5"/>
      <c r="D687" s="5"/>
      <c r="E687" s="5"/>
      <c r="F687" s="5"/>
      <c r="G687" s="5"/>
      <c r="H687" s="5"/>
      <c r="I687" s="5"/>
      <c r="J687" s="5"/>
      <c r="K687" s="5"/>
      <c r="L687" s="5"/>
      <c r="M687" s="5"/>
      <c r="N687" s="5"/>
      <c r="O687" s="5"/>
      <c r="P687" s="5"/>
    </row>
    <row r="688" spans="1:16" x14ac:dyDescent="0.15">
      <c r="A688" s="5"/>
      <c r="D688" s="5"/>
      <c r="E688" s="5"/>
      <c r="F688" s="5"/>
      <c r="G688" s="5"/>
      <c r="H688" s="5"/>
      <c r="I688" s="5"/>
      <c r="J688" s="5"/>
      <c r="K688" s="5"/>
      <c r="L688" s="5"/>
      <c r="M688" s="5"/>
      <c r="N688" s="5"/>
      <c r="O688" s="5"/>
      <c r="P688" s="5"/>
    </row>
    <row r="689" spans="1:16" x14ac:dyDescent="0.15">
      <c r="A689" s="5"/>
      <c r="D689" s="5"/>
      <c r="E689" s="5"/>
      <c r="F689" s="5"/>
      <c r="G689" s="5"/>
      <c r="H689" s="5"/>
      <c r="I689" s="5"/>
      <c r="J689" s="5"/>
      <c r="K689" s="5"/>
      <c r="L689" s="5"/>
      <c r="M689" s="5"/>
      <c r="N689" s="5"/>
      <c r="O689" s="5"/>
      <c r="P689" s="5"/>
    </row>
    <row r="690" spans="1:16" x14ac:dyDescent="0.15">
      <c r="A690" s="5"/>
      <c r="D690" s="5"/>
      <c r="E690" s="5"/>
      <c r="F690" s="5"/>
      <c r="G690" s="5"/>
      <c r="H690" s="5"/>
      <c r="I690" s="5"/>
      <c r="J690" s="5"/>
      <c r="K690" s="5"/>
      <c r="L690" s="5"/>
      <c r="M690" s="5"/>
      <c r="N690" s="5"/>
      <c r="O690" s="5"/>
      <c r="P690" s="5"/>
    </row>
    <row r="691" spans="1:16" x14ac:dyDescent="0.15">
      <c r="A691" s="5"/>
      <c r="D691" s="5"/>
      <c r="E691" s="5"/>
      <c r="F691" s="5"/>
      <c r="G691" s="5"/>
      <c r="H691" s="5"/>
      <c r="I691" s="5"/>
      <c r="J691" s="5"/>
      <c r="K691" s="5"/>
      <c r="L691" s="5"/>
      <c r="M691" s="5"/>
      <c r="N691" s="5"/>
      <c r="O691" s="5"/>
      <c r="P691" s="5"/>
    </row>
    <row r="692" spans="1:16" x14ac:dyDescent="0.15">
      <c r="A692" s="5"/>
      <c r="D692" s="5"/>
      <c r="E692" s="5"/>
      <c r="F692" s="5"/>
      <c r="G692" s="5"/>
      <c r="H692" s="5"/>
      <c r="I692" s="5"/>
      <c r="J692" s="5"/>
      <c r="K692" s="5"/>
      <c r="L692" s="5"/>
      <c r="M692" s="5"/>
      <c r="N692" s="5"/>
      <c r="O692" s="5"/>
      <c r="P692" s="5"/>
    </row>
    <row r="693" spans="1:16" x14ac:dyDescent="0.15">
      <c r="A693" s="5"/>
      <c r="D693" s="5"/>
      <c r="E693" s="5"/>
      <c r="F693" s="5"/>
      <c r="G693" s="5"/>
      <c r="H693" s="5"/>
      <c r="I693" s="5"/>
      <c r="J693" s="5"/>
      <c r="K693" s="5"/>
      <c r="L693" s="5"/>
      <c r="M693" s="5"/>
      <c r="N693" s="5"/>
      <c r="O693" s="5"/>
      <c r="P693" s="5"/>
    </row>
    <row r="694" spans="1:16" x14ac:dyDescent="0.15">
      <c r="A694" s="5"/>
      <c r="D694" s="5"/>
      <c r="E694" s="5"/>
      <c r="F694" s="5"/>
      <c r="G694" s="5"/>
      <c r="H694" s="5"/>
      <c r="I694" s="5"/>
      <c r="J694" s="5"/>
      <c r="K694" s="5"/>
      <c r="L694" s="5"/>
      <c r="M694" s="5"/>
      <c r="N694" s="5"/>
      <c r="O694" s="5"/>
      <c r="P694" s="5"/>
    </row>
    <row r="695" spans="1:16" x14ac:dyDescent="0.15">
      <c r="A695" s="5"/>
      <c r="D695" s="5"/>
      <c r="E695" s="5"/>
      <c r="F695" s="5"/>
      <c r="G695" s="5"/>
      <c r="H695" s="5"/>
      <c r="I695" s="5"/>
      <c r="J695" s="5"/>
      <c r="K695" s="5"/>
      <c r="L695" s="5"/>
      <c r="M695" s="5"/>
      <c r="N695" s="5"/>
      <c r="O695" s="5"/>
      <c r="P695" s="5"/>
    </row>
    <row r="696" spans="1:16" x14ac:dyDescent="0.15">
      <c r="A696" s="5"/>
      <c r="D696" s="5"/>
      <c r="E696" s="5"/>
      <c r="F696" s="5"/>
      <c r="G696" s="5"/>
      <c r="H696" s="5"/>
      <c r="I696" s="5"/>
      <c r="J696" s="5"/>
      <c r="K696" s="5"/>
      <c r="L696" s="5"/>
      <c r="M696" s="5"/>
      <c r="N696" s="5"/>
      <c r="O696" s="5"/>
      <c r="P696" s="5"/>
    </row>
    <row r="697" spans="1:16" x14ac:dyDescent="0.15">
      <c r="A697" s="5"/>
      <c r="D697" s="5"/>
      <c r="E697" s="5"/>
      <c r="F697" s="5"/>
      <c r="G697" s="5"/>
      <c r="H697" s="5"/>
      <c r="I697" s="5"/>
      <c r="J697" s="5"/>
      <c r="K697" s="5"/>
      <c r="L697" s="5"/>
      <c r="M697" s="5"/>
      <c r="N697" s="5"/>
      <c r="O697" s="5"/>
      <c r="P697" s="5"/>
    </row>
    <row r="698" spans="1:16" x14ac:dyDescent="0.15">
      <c r="A698" s="5"/>
      <c r="D698" s="5"/>
      <c r="E698" s="5"/>
      <c r="F698" s="5"/>
      <c r="G698" s="5"/>
      <c r="H698" s="5"/>
      <c r="I698" s="5"/>
      <c r="J698" s="5"/>
      <c r="K698" s="5"/>
      <c r="L698" s="5"/>
      <c r="M698" s="5"/>
      <c r="N698" s="5"/>
      <c r="O698" s="5"/>
      <c r="P698" s="5"/>
    </row>
    <row r="699" spans="1:16" x14ac:dyDescent="0.15">
      <c r="A699" s="5"/>
      <c r="D699" s="5"/>
      <c r="E699" s="5"/>
      <c r="F699" s="5"/>
      <c r="G699" s="5"/>
      <c r="H699" s="5"/>
      <c r="I699" s="5"/>
      <c r="J699" s="5"/>
      <c r="K699" s="5"/>
      <c r="L699" s="5"/>
      <c r="M699" s="5"/>
      <c r="N699" s="5"/>
      <c r="O699" s="5"/>
      <c r="P699" s="5"/>
    </row>
    <row r="700" spans="1:16" x14ac:dyDescent="0.15">
      <c r="A700" s="5"/>
      <c r="D700" s="5"/>
      <c r="E700" s="5"/>
      <c r="F700" s="5"/>
      <c r="G700" s="5"/>
      <c r="H700" s="5"/>
      <c r="I700" s="5"/>
      <c r="J700" s="5"/>
      <c r="K700" s="5"/>
      <c r="L700" s="5"/>
      <c r="M700" s="5"/>
      <c r="N700" s="5"/>
      <c r="O700" s="5"/>
      <c r="P700" s="5"/>
    </row>
    <row r="701" spans="1:16" x14ac:dyDescent="0.15">
      <c r="A701" s="5"/>
      <c r="D701" s="5"/>
      <c r="E701" s="5"/>
      <c r="F701" s="5"/>
      <c r="G701" s="5"/>
      <c r="H701" s="5"/>
      <c r="I701" s="5"/>
      <c r="J701" s="5"/>
      <c r="K701" s="5"/>
      <c r="L701" s="5"/>
      <c r="M701" s="5"/>
      <c r="N701" s="5"/>
      <c r="O701" s="5"/>
      <c r="P701" s="5"/>
    </row>
    <row r="702" spans="1:16" x14ac:dyDescent="0.15">
      <c r="A702" s="5"/>
      <c r="D702" s="5"/>
      <c r="E702" s="5"/>
      <c r="F702" s="5"/>
      <c r="G702" s="5"/>
      <c r="H702" s="5"/>
      <c r="I702" s="5"/>
      <c r="J702" s="5"/>
      <c r="K702" s="5"/>
      <c r="L702" s="5"/>
      <c r="M702" s="5"/>
      <c r="N702" s="5"/>
      <c r="O702" s="5"/>
      <c r="P702" s="5"/>
    </row>
    <row r="703" spans="1:16" x14ac:dyDescent="0.15">
      <c r="A703" s="5"/>
      <c r="D703" s="5"/>
      <c r="E703" s="5"/>
      <c r="F703" s="5"/>
      <c r="G703" s="5"/>
      <c r="H703" s="5"/>
      <c r="I703" s="5"/>
      <c r="J703" s="5"/>
      <c r="K703" s="5"/>
      <c r="L703" s="5"/>
      <c r="M703" s="5"/>
      <c r="N703" s="5"/>
      <c r="O703" s="5"/>
      <c r="P703" s="5"/>
    </row>
    <row r="704" spans="1:16" x14ac:dyDescent="0.15">
      <c r="A704" s="5"/>
      <c r="D704" s="5"/>
      <c r="E704" s="5"/>
      <c r="F704" s="5"/>
      <c r="G704" s="5"/>
      <c r="H704" s="5"/>
      <c r="I704" s="5"/>
      <c r="J704" s="5"/>
      <c r="K704" s="5"/>
      <c r="L704" s="5"/>
      <c r="M704" s="5"/>
      <c r="N704" s="5"/>
      <c r="O704" s="5"/>
      <c r="P704" s="5"/>
    </row>
    <row r="705" spans="1:16" x14ac:dyDescent="0.15">
      <c r="A705" s="5"/>
      <c r="D705" s="5"/>
      <c r="E705" s="5"/>
      <c r="F705" s="5"/>
      <c r="G705" s="5"/>
      <c r="H705" s="5"/>
      <c r="I705" s="5"/>
      <c r="J705" s="5"/>
      <c r="K705" s="5"/>
      <c r="L705" s="5"/>
      <c r="M705" s="5"/>
      <c r="N705" s="5"/>
      <c r="O705" s="5"/>
      <c r="P705" s="5"/>
    </row>
    <row r="706" spans="1:16" x14ac:dyDescent="0.15">
      <c r="A706" s="5"/>
      <c r="D706" s="5"/>
      <c r="E706" s="5"/>
      <c r="F706" s="5"/>
      <c r="G706" s="5"/>
      <c r="H706" s="5"/>
      <c r="I706" s="5"/>
      <c r="J706" s="5"/>
      <c r="K706" s="5"/>
      <c r="L706" s="5"/>
      <c r="M706" s="5"/>
      <c r="N706" s="5"/>
      <c r="O706" s="5"/>
      <c r="P706" s="5"/>
    </row>
    <row r="707" spans="1:16" x14ac:dyDescent="0.15">
      <c r="A707" s="5"/>
      <c r="D707" s="5"/>
      <c r="E707" s="5"/>
      <c r="F707" s="5"/>
      <c r="G707" s="5"/>
      <c r="H707" s="5"/>
      <c r="I707" s="5"/>
      <c r="J707" s="5"/>
      <c r="K707" s="5"/>
      <c r="L707" s="5"/>
      <c r="M707" s="5"/>
      <c r="N707" s="5"/>
      <c r="O707" s="5"/>
      <c r="P707" s="5"/>
    </row>
    <row r="708" spans="1:16" x14ac:dyDescent="0.15">
      <c r="A708" s="5"/>
      <c r="D708" s="5"/>
      <c r="E708" s="5"/>
      <c r="F708" s="5"/>
      <c r="G708" s="5"/>
      <c r="H708" s="5"/>
      <c r="I708" s="5"/>
      <c r="J708" s="5"/>
      <c r="K708" s="5"/>
      <c r="L708" s="5"/>
      <c r="M708" s="5"/>
      <c r="N708" s="5"/>
      <c r="O708" s="5"/>
      <c r="P708" s="5"/>
    </row>
    <row r="709" spans="1:16" x14ac:dyDescent="0.15">
      <c r="A709" s="5"/>
      <c r="D709" s="5"/>
      <c r="E709" s="5"/>
      <c r="F709" s="5"/>
      <c r="G709" s="5"/>
      <c r="H709" s="5"/>
      <c r="I709" s="5"/>
      <c r="J709" s="5"/>
      <c r="K709" s="5"/>
      <c r="L709" s="5"/>
      <c r="M709" s="5"/>
      <c r="N709" s="5"/>
      <c r="O709" s="5"/>
      <c r="P709" s="5"/>
    </row>
    <row r="710" spans="1:16" x14ac:dyDescent="0.15">
      <c r="A710" s="5"/>
      <c r="D710" s="5"/>
      <c r="E710" s="5"/>
      <c r="F710" s="5"/>
      <c r="G710" s="5"/>
      <c r="H710" s="5"/>
      <c r="I710" s="5"/>
      <c r="J710" s="5"/>
      <c r="K710" s="5"/>
      <c r="L710" s="5"/>
      <c r="M710" s="5"/>
      <c r="N710" s="5"/>
      <c r="O710" s="5"/>
      <c r="P710" s="5"/>
    </row>
    <row r="711" spans="1:16" x14ac:dyDescent="0.15">
      <c r="A711" s="5"/>
      <c r="D711" s="5"/>
      <c r="E711" s="5"/>
      <c r="F711" s="5"/>
      <c r="G711" s="5"/>
      <c r="H711" s="5"/>
      <c r="I711" s="5"/>
      <c r="J711" s="5"/>
      <c r="K711" s="5"/>
      <c r="L711" s="5"/>
      <c r="M711" s="5"/>
      <c r="N711" s="5"/>
      <c r="O711" s="5"/>
      <c r="P711" s="5"/>
    </row>
    <row r="712" spans="1:16" x14ac:dyDescent="0.15">
      <c r="A712" s="5"/>
      <c r="D712" s="5"/>
      <c r="E712" s="5"/>
      <c r="F712" s="5"/>
      <c r="G712" s="5"/>
      <c r="H712" s="5"/>
      <c r="I712" s="5"/>
      <c r="J712" s="5"/>
      <c r="K712" s="5"/>
      <c r="L712" s="5"/>
      <c r="M712" s="5"/>
      <c r="N712" s="5"/>
      <c r="O712" s="5"/>
      <c r="P712" s="5"/>
    </row>
    <row r="713" spans="1:16" x14ac:dyDescent="0.15">
      <c r="A713" s="5"/>
      <c r="D713" s="5"/>
      <c r="E713" s="5"/>
      <c r="F713" s="5"/>
      <c r="G713" s="5"/>
      <c r="H713" s="5"/>
      <c r="I713" s="5"/>
      <c r="J713" s="5"/>
      <c r="K713" s="5"/>
      <c r="L713" s="5"/>
      <c r="M713" s="5"/>
      <c r="N713" s="5"/>
      <c r="O713" s="5"/>
      <c r="P713" s="5"/>
    </row>
    <row r="714" spans="1:16" x14ac:dyDescent="0.15">
      <c r="A714" s="5"/>
      <c r="D714" s="5"/>
      <c r="E714" s="5"/>
      <c r="F714" s="5"/>
      <c r="G714" s="5"/>
      <c r="H714" s="5"/>
      <c r="I714" s="5"/>
      <c r="J714" s="5"/>
      <c r="K714" s="5"/>
      <c r="L714" s="5"/>
      <c r="M714" s="5"/>
      <c r="N714" s="5"/>
      <c r="O714" s="5"/>
      <c r="P714" s="5"/>
    </row>
    <row r="715" spans="1:16" x14ac:dyDescent="0.15">
      <c r="A715" s="5"/>
      <c r="D715" s="5"/>
      <c r="E715" s="5"/>
      <c r="F715" s="5"/>
      <c r="G715" s="5"/>
      <c r="H715" s="5"/>
      <c r="I715" s="5"/>
      <c r="J715" s="5"/>
      <c r="K715" s="5"/>
      <c r="L715" s="5"/>
      <c r="M715" s="5"/>
      <c r="N715" s="5"/>
      <c r="O715" s="5"/>
      <c r="P715" s="5"/>
    </row>
    <row r="716" spans="1:16" x14ac:dyDescent="0.15">
      <c r="A716" s="5"/>
      <c r="D716" s="5"/>
      <c r="E716" s="5"/>
      <c r="F716" s="5"/>
      <c r="G716" s="5"/>
      <c r="H716" s="5"/>
      <c r="I716" s="5"/>
      <c r="J716" s="5"/>
      <c r="K716" s="5"/>
      <c r="L716" s="5"/>
      <c r="M716" s="5"/>
      <c r="N716" s="5"/>
      <c r="O716" s="5"/>
      <c r="P716" s="5"/>
    </row>
    <row r="717" spans="1:16" x14ac:dyDescent="0.15">
      <c r="A717" s="5"/>
      <c r="D717" s="5"/>
      <c r="E717" s="5"/>
      <c r="F717" s="5"/>
      <c r="G717" s="5"/>
      <c r="H717" s="5"/>
      <c r="I717" s="5"/>
      <c r="J717" s="5"/>
      <c r="K717" s="5"/>
      <c r="L717" s="5"/>
      <c r="M717" s="5"/>
      <c r="N717" s="5"/>
      <c r="O717" s="5"/>
      <c r="P717" s="5"/>
    </row>
    <row r="718" spans="1:16" x14ac:dyDescent="0.15">
      <c r="A718" s="5"/>
      <c r="D718" s="5"/>
      <c r="E718" s="5"/>
      <c r="F718" s="5"/>
      <c r="G718" s="5"/>
      <c r="H718" s="5"/>
      <c r="I718" s="5"/>
      <c r="J718" s="5"/>
      <c r="K718" s="5"/>
      <c r="L718" s="5"/>
      <c r="M718" s="5"/>
      <c r="N718" s="5"/>
      <c r="O718" s="5"/>
      <c r="P718" s="5"/>
    </row>
    <row r="719" spans="1:16" x14ac:dyDescent="0.15">
      <c r="A719" s="5"/>
      <c r="D719" s="5"/>
      <c r="E719" s="5"/>
      <c r="F719" s="5"/>
      <c r="G719" s="5"/>
      <c r="H719" s="5"/>
      <c r="I719" s="5"/>
      <c r="J719" s="5"/>
      <c r="K719" s="5"/>
      <c r="L719" s="5"/>
      <c r="M719" s="5"/>
      <c r="N719" s="5"/>
      <c r="O719" s="5"/>
      <c r="P719" s="5"/>
    </row>
    <row r="720" spans="1:16" x14ac:dyDescent="0.15">
      <c r="A720" s="5"/>
      <c r="D720" s="5"/>
      <c r="E720" s="5"/>
      <c r="F720" s="5"/>
      <c r="G720" s="5"/>
      <c r="H720" s="5"/>
      <c r="I720" s="5"/>
      <c r="J720" s="5"/>
      <c r="K720" s="5"/>
      <c r="L720" s="5"/>
      <c r="M720" s="5"/>
      <c r="N720" s="5"/>
      <c r="O720" s="5"/>
      <c r="P720" s="5"/>
    </row>
    <row r="721" spans="1:16" x14ac:dyDescent="0.15">
      <c r="A721" s="5"/>
      <c r="D721" s="5"/>
      <c r="E721" s="5"/>
      <c r="F721" s="5"/>
      <c r="G721" s="5"/>
      <c r="H721" s="5"/>
      <c r="I721" s="5"/>
      <c r="J721" s="5"/>
      <c r="K721" s="5"/>
      <c r="L721" s="5"/>
      <c r="M721" s="5"/>
      <c r="N721" s="5"/>
      <c r="O721" s="5"/>
      <c r="P721" s="5"/>
    </row>
    <row r="722" spans="1:16" x14ac:dyDescent="0.15">
      <c r="A722" s="5"/>
      <c r="D722" s="5"/>
      <c r="E722" s="5"/>
      <c r="F722" s="5"/>
      <c r="G722" s="5"/>
      <c r="H722" s="5"/>
      <c r="I722" s="5"/>
      <c r="J722" s="5"/>
      <c r="K722" s="5"/>
      <c r="L722" s="5"/>
      <c r="M722" s="5"/>
      <c r="N722" s="5"/>
      <c r="O722" s="5"/>
      <c r="P722" s="5"/>
    </row>
    <row r="723" spans="1:16" x14ac:dyDescent="0.15">
      <c r="A723" s="5"/>
      <c r="D723" s="5"/>
      <c r="E723" s="5"/>
      <c r="F723" s="5"/>
      <c r="G723" s="5"/>
      <c r="H723" s="5"/>
      <c r="I723" s="5"/>
      <c r="J723" s="5"/>
      <c r="K723" s="5"/>
      <c r="L723" s="5"/>
      <c r="M723" s="5"/>
      <c r="N723" s="5"/>
      <c r="O723" s="5"/>
      <c r="P723" s="5"/>
    </row>
    <row r="724" spans="1:16" x14ac:dyDescent="0.15">
      <c r="A724" s="5"/>
      <c r="D724" s="5"/>
      <c r="E724" s="5"/>
      <c r="F724" s="5"/>
      <c r="G724" s="5"/>
      <c r="H724" s="5"/>
      <c r="I724" s="5"/>
      <c r="J724" s="5"/>
      <c r="K724" s="5"/>
      <c r="L724" s="5"/>
      <c r="M724" s="5"/>
      <c r="N724" s="5"/>
      <c r="O724" s="5"/>
      <c r="P724" s="5"/>
    </row>
    <row r="725" spans="1:16" x14ac:dyDescent="0.15">
      <c r="A725" s="5"/>
      <c r="D725" s="5"/>
      <c r="E725" s="5"/>
      <c r="F725" s="5"/>
      <c r="G725" s="5"/>
      <c r="H725" s="5"/>
      <c r="I725" s="5"/>
      <c r="J725" s="5"/>
      <c r="K725" s="5"/>
      <c r="L725" s="5"/>
      <c r="M725" s="5"/>
      <c r="N725" s="5"/>
      <c r="O725" s="5"/>
      <c r="P725" s="5"/>
    </row>
    <row r="726" spans="1:16" x14ac:dyDescent="0.15">
      <c r="A726" s="5"/>
      <c r="D726" s="5"/>
      <c r="E726" s="5"/>
      <c r="F726" s="5"/>
      <c r="G726" s="5"/>
      <c r="H726" s="5"/>
      <c r="I726" s="5"/>
      <c r="J726" s="5"/>
      <c r="K726" s="5"/>
      <c r="L726" s="5"/>
      <c r="M726" s="5"/>
      <c r="N726" s="5"/>
      <c r="O726" s="5"/>
      <c r="P726" s="5"/>
    </row>
    <row r="727" spans="1:16" x14ac:dyDescent="0.15">
      <c r="A727" s="5"/>
      <c r="D727" s="5"/>
      <c r="E727" s="5"/>
      <c r="F727" s="5"/>
      <c r="G727" s="5"/>
      <c r="H727" s="5"/>
      <c r="I727" s="5"/>
      <c r="J727" s="5"/>
      <c r="K727" s="5"/>
      <c r="L727" s="5"/>
      <c r="M727" s="5"/>
      <c r="N727" s="5"/>
      <c r="O727" s="5"/>
      <c r="P727" s="5"/>
    </row>
    <row r="728" spans="1:16" x14ac:dyDescent="0.15">
      <c r="A728" s="5"/>
      <c r="D728" s="5"/>
      <c r="E728" s="5"/>
      <c r="F728" s="5"/>
      <c r="G728" s="5"/>
      <c r="H728" s="5"/>
      <c r="I728" s="5"/>
      <c r="J728" s="5"/>
      <c r="K728" s="5"/>
      <c r="L728" s="5"/>
      <c r="M728" s="5"/>
      <c r="N728" s="5"/>
      <c r="O728" s="5"/>
      <c r="P728" s="5"/>
    </row>
    <row r="729" spans="1:16" x14ac:dyDescent="0.15">
      <c r="A729" s="5"/>
      <c r="D729" s="5"/>
      <c r="E729" s="5"/>
      <c r="F729" s="5"/>
      <c r="G729" s="5"/>
      <c r="H729" s="5"/>
      <c r="I729" s="5"/>
      <c r="J729" s="5"/>
      <c r="K729" s="5"/>
      <c r="L729" s="5"/>
      <c r="M729" s="5"/>
      <c r="N729" s="5"/>
      <c r="O729" s="5"/>
      <c r="P729" s="5"/>
    </row>
    <row r="730" spans="1:16" x14ac:dyDescent="0.15">
      <c r="A730" s="5"/>
      <c r="D730" s="5"/>
      <c r="E730" s="5"/>
      <c r="F730" s="5"/>
      <c r="G730" s="5"/>
      <c r="H730" s="5"/>
      <c r="I730" s="5"/>
      <c r="J730" s="5"/>
      <c r="K730" s="5"/>
      <c r="L730" s="5"/>
      <c r="M730" s="5"/>
      <c r="N730" s="5"/>
      <c r="O730" s="5"/>
      <c r="P730" s="5"/>
    </row>
    <row r="731" spans="1:16" x14ac:dyDescent="0.15">
      <c r="A731" s="5"/>
      <c r="D731" s="5"/>
      <c r="E731" s="5"/>
      <c r="F731" s="5"/>
      <c r="G731" s="5"/>
      <c r="H731" s="5"/>
      <c r="I731" s="5"/>
      <c r="J731" s="5"/>
      <c r="K731" s="5"/>
      <c r="L731" s="5"/>
      <c r="M731" s="5"/>
      <c r="N731" s="5"/>
      <c r="O731" s="5"/>
      <c r="P731" s="5"/>
    </row>
    <row r="732" spans="1:16" x14ac:dyDescent="0.15">
      <c r="A732" s="5"/>
      <c r="D732" s="5"/>
      <c r="E732" s="5"/>
      <c r="F732" s="5"/>
      <c r="G732" s="5"/>
      <c r="H732" s="5"/>
      <c r="I732" s="5"/>
      <c r="J732" s="5"/>
      <c r="K732" s="5"/>
      <c r="L732" s="5"/>
      <c r="M732" s="5"/>
      <c r="N732" s="5"/>
      <c r="O732" s="5"/>
      <c r="P732" s="5"/>
    </row>
    <row r="733" spans="1:16" x14ac:dyDescent="0.15">
      <c r="A733" s="5"/>
      <c r="D733" s="5"/>
      <c r="E733" s="5"/>
      <c r="F733" s="5"/>
      <c r="G733" s="5"/>
      <c r="H733" s="5"/>
      <c r="I733" s="5"/>
      <c r="J733" s="5"/>
      <c r="K733" s="5"/>
      <c r="L733" s="5"/>
      <c r="M733" s="5"/>
      <c r="N733" s="5"/>
      <c r="O733" s="5"/>
      <c r="P733" s="5"/>
    </row>
    <row r="734" spans="1:16" x14ac:dyDescent="0.15">
      <c r="A734" s="5"/>
      <c r="D734" s="5"/>
      <c r="E734" s="5"/>
      <c r="F734" s="5"/>
      <c r="G734" s="5"/>
      <c r="H734" s="5"/>
      <c r="I734" s="5"/>
      <c r="J734" s="5"/>
      <c r="K734" s="5"/>
      <c r="L734" s="5"/>
      <c r="M734" s="5"/>
      <c r="N734" s="5"/>
      <c r="O734" s="5"/>
      <c r="P734" s="5"/>
    </row>
    <row r="735" spans="1:16" x14ac:dyDescent="0.15">
      <c r="A735" s="5"/>
      <c r="D735" s="5"/>
      <c r="E735" s="5"/>
      <c r="F735" s="5"/>
      <c r="G735" s="5"/>
      <c r="H735" s="5"/>
      <c r="I735" s="5"/>
      <c r="J735" s="5"/>
      <c r="K735" s="5"/>
      <c r="L735" s="5"/>
      <c r="M735" s="5"/>
      <c r="N735" s="5"/>
      <c r="O735" s="5"/>
      <c r="P735" s="5"/>
    </row>
    <row r="736" spans="1:16" x14ac:dyDescent="0.15">
      <c r="A736" s="5"/>
      <c r="D736" s="5"/>
      <c r="E736" s="5"/>
      <c r="F736" s="5"/>
      <c r="G736" s="5"/>
      <c r="H736" s="5"/>
      <c r="I736" s="5"/>
      <c r="J736" s="5"/>
      <c r="K736" s="5"/>
      <c r="L736" s="5"/>
      <c r="M736" s="5"/>
      <c r="N736" s="5"/>
      <c r="O736" s="5"/>
      <c r="P736" s="5"/>
    </row>
    <row r="737" spans="1:16" x14ac:dyDescent="0.15">
      <c r="A737" s="5"/>
      <c r="D737" s="5"/>
      <c r="E737" s="5"/>
      <c r="F737" s="5"/>
      <c r="G737" s="5"/>
      <c r="H737" s="5"/>
      <c r="I737" s="5"/>
      <c r="J737" s="5"/>
      <c r="K737" s="5"/>
      <c r="L737" s="5"/>
      <c r="M737" s="5"/>
      <c r="N737" s="5"/>
      <c r="O737" s="5"/>
      <c r="P737" s="5"/>
    </row>
    <row r="738" spans="1:16" x14ac:dyDescent="0.15">
      <c r="A738" s="5"/>
      <c r="D738" s="5"/>
      <c r="E738" s="5"/>
      <c r="F738" s="5"/>
      <c r="G738" s="5"/>
      <c r="H738" s="5"/>
      <c r="I738" s="5"/>
      <c r="J738" s="5"/>
      <c r="K738" s="5"/>
      <c r="L738" s="5"/>
      <c r="M738" s="5"/>
      <c r="N738" s="5"/>
      <c r="O738" s="5"/>
      <c r="P738" s="5"/>
    </row>
    <row r="739" spans="1:16" x14ac:dyDescent="0.15">
      <c r="A739" s="5"/>
      <c r="D739" s="5"/>
      <c r="E739" s="5"/>
      <c r="F739" s="5"/>
      <c r="G739" s="5"/>
      <c r="H739" s="5"/>
      <c r="I739" s="5"/>
      <c r="J739" s="5"/>
      <c r="K739" s="5"/>
      <c r="L739" s="5"/>
      <c r="M739" s="5"/>
      <c r="N739" s="5"/>
      <c r="O739" s="5"/>
      <c r="P739" s="5"/>
    </row>
    <row r="740" spans="1:16" x14ac:dyDescent="0.15">
      <c r="A740" s="5"/>
      <c r="D740" s="5"/>
      <c r="E740" s="5"/>
      <c r="F740" s="5"/>
      <c r="G740" s="5"/>
      <c r="H740" s="5"/>
      <c r="I740" s="5"/>
      <c r="J740" s="5"/>
      <c r="K740" s="5"/>
      <c r="L740" s="5"/>
      <c r="M740" s="5"/>
      <c r="N740" s="5"/>
      <c r="O740" s="5"/>
      <c r="P740" s="5"/>
    </row>
    <row r="741" spans="1:16" x14ac:dyDescent="0.15">
      <c r="A741" s="5"/>
      <c r="D741" s="5"/>
      <c r="E741" s="5"/>
      <c r="F741" s="5"/>
      <c r="G741" s="5"/>
      <c r="H741" s="5"/>
      <c r="I741" s="5"/>
      <c r="J741" s="5"/>
      <c r="K741" s="5"/>
      <c r="L741" s="5"/>
      <c r="M741" s="5"/>
      <c r="N741" s="5"/>
      <c r="O741" s="5"/>
      <c r="P741" s="5"/>
    </row>
    <row r="742" spans="1:16" x14ac:dyDescent="0.15">
      <c r="A742" s="5"/>
      <c r="D742" s="5"/>
      <c r="E742" s="5"/>
      <c r="F742" s="5"/>
      <c r="G742" s="5"/>
      <c r="H742" s="5"/>
      <c r="I742" s="5"/>
      <c r="J742" s="5"/>
      <c r="K742" s="5"/>
      <c r="L742" s="5"/>
      <c r="M742" s="5"/>
      <c r="N742" s="5"/>
      <c r="O742" s="5"/>
      <c r="P742" s="5"/>
    </row>
    <row r="743" spans="1:16" x14ac:dyDescent="0.15">
      <c r="A743" s="5"/>
      <c r="D743" s="5"/>
      <c r="E743" s="5"/>
      <c r="F743" s="5"/>
      <c r="G743" s="5"/>
      <c r="H743" s="5"/>
      <c r="I743" s="5"/>
      <c r="J743" s="5"/>
      <c r="K743" s="5"/>
      <c r="L743" s="5"/>
      <c r="M743" s="5"/>
      <c r="N743" s="5"/>
      <c r="O743" s="5"/>
      <c r="P743" s="5"/>
    </row>
    <row r="744" spans="1:16" x14ac:dyDescent="0.15">
      <c r="A744" s="5"/>
      <c r="D744" s="5"/>
      <c r="E744" s="5"/>
      <c r="F744" s="5"/>
      <c r="G744" s="5"/>
      <c r="H744" s="5"/>
      <c r="I744" s="5"/>
      <c r="J744" s="5"/>
      <c r="K744" s="5"/>
      <c r="L744" s="5"/>
      <c r="M744" s="5"/>
      <c r="N744" s="5"/>
      <c r="O744" s="5"/>
      <c r="P744" s="5"/>
    </row>
    <row r="745" spans="1:16" x14ac:dyDescent="0.15">
      <c r="A745" s="5"/>
      <c r="D745" s="5"/>
      <c r="E745" s="5"/>
      <c r="F745" s="5"/>
      <c r="G745" s="5"/>
      <c r="H745" s="5"/>
      <c r="I745" s="5"/>
      <c r="J745" s="5"/>
      <c r="K745" s="5"/>
      <c r="L745" s="5"/>
      <c r="M745" s="5"/>
      <c r="N745" s="5"/>
      <c r="O745" s="5"/>
      <c r="P745" s="5"/>
    </row>
    <row r="746" spans="1:16" x14ac:dyDescent="0.15">
      <c r="A746" s="5"/>
      <c r="D746" s="5"/>
      <c r="E746" s="5"/>
      <c r="F746" s="5"/>
      <c r="G746" s="5"/>
      <c r="H746" s="5"/>
      <c r="I746" s="5"/>
      <c r="J746" s="5"/>
      <c r="K746" s="5"/>
      <c r="L746" s="5"/>
      <c r="M746" s="5"/>
      <c r="N746" s="5"/>
      <c r="O746" s="5"/>
      <c r="P746" s="5"/>
    </row>
    <row r="747" spans="1:16" x14ac:dyDescent="0.15">
      <c r="A747" s="5"/>
      <c r="D747" s="5"/>
      <c r="E747" s="5"/>
      <c r="F747" s="5"/>
      <c r="G747" s="5"/>
      <c r="H747" s="5"/>
      <c r="I747" s="5"/>
      <c r="J747" s="5"/>
      <c r="K747" s="5"/>
      <c r="L747" s="5"/>
      <c r="M747" s="5"/>
      <c r="N747" s="5"/>
      <c r="O747" s="5"/>
      <c r="P747" s="5"/>
    </row>
    <row r="748" spans="1:16" x14ac:dyDescent="0.15">
      <c r="A748" s="5"/>
      <c r="D748" s="5"/>
      <c r="E748" s="5"/>
      <c r="F748" s="5"/>
      <c r="G748" s="5"/>
      <c r="H748" s="5"/>
      <c r="I748" s="5"/>
      <c r="J748" s="5"/>
      <c r="K748" s="5"/>
      <c r="L748" s="5"/>
      <c r="M748" s="5"/>
      <c r="N748" s="5"/>
      <c r="O748" s="5"/>
      <c r="P748" s="5"/>
    </row>
    <row r="749" spans="1:16" x14ac:dyDescent="0.15">
      <c r="A749" s="5"/>
      <c r="D749" s="5"/>
      <c r="E749" s="5"/>
      <c r="F749" s="5"/>
      <c r="G749" s="5"/>
      <c r="H749" s="5"/>
      <c r="I749" s="5"/>
      <c r="J749" s="5"/>
      <c r="K749" s="5"/>
      <c r="L749" s="5"/>
      <c r="M749" s="5"/>
      <c r="N749" s="5"/>
      <c r="O749" s="5"/>
      <c r="P749" s="5"/>
    </row>
    <row r="750" spans="1:16" x14ac:dyDescent="0.15">
      <c r="A750" s="5"/>
      <c r="D750" s="5"/>
      <c r="E750" s="5"/>
      <c r="F750" s="5"/>
      <c r="G750" s="5"/>
      <c r="H750" s="5"/>
      <c r="I750" s="5"/>
      <c r="J750" s="5"/>
      <c r="K750" s="5"/>
      <c r="L750" s="5"/>
      <c r="M750" s="5"/>
      <c r="N750" s="5"/>
      <c r="O750" s="5"/>
      <c r="P750" s="5"/>
    </row>
    <row r="751" spans="1:16" x14ac:dyDescent="0.15">
      <c r="A751" s="5"/>
      <c r="D751" s="5"/>
      <c r="E751" s="5"/>
      <c r="F751" s="5"/>
      <c r="G751" s="5"/>
      <c r="H751" s="5"/>
      <c r="I751" s="5"/>
      <c r="J751" s="5"/>
      <c r="K751" s="5"/>
      <c r="L751" s="5"/>
      <c r="M751" s="5"/>
      <c r="N751" s="5"/>
      <c r="O751" s="5"/>
      <c r="P751" s="5"/>
    </row>
    <row r="752" spans="1:16" x14ac:dyDescent="0.15">
      <c r="A752" s="5"/>
      <c r="D752" s="5"/>
      <c r="E752" s="5"/>
      <c r="F752" s="5"/>
      <c r="G752" s="5"/>
      <c r="H752" s="5"/>
      <c r="I752" s="5"/>
      <c r="J752" s="5"/>
      <c r="K752" s="5"/>
      <c r="L752" s="5"/>
      <c r="M752" s="5"/>
      <c r="N752" s="5"/>
      <c r="O752" s="5"/>
      <c r="P752" s="5"/>
    </row>
    <row r="753" spans="1:16" x14ac:dyDescent="0.15">
      <c r="A753" s="5"/>
      <c r="D753" s="5"/>
      <c r="E753" s="5"/>
      <c r="F753" s="5"/>
      <c r="G753" s="5"/>
      <c r="H753" s="5"/>
      <c r="I753" s="5"/>
      <c r="J753" s="5"/>
      <c r="K753" s="5"/>
      <c r="L753" s="5"/>
      <c r="M753" s="5"/>
      <c r="N753" s="5"/>
      <c r="O753" s="5"/>
      <c r="P753" s="5"/>
    </row>
    <row r="754" spans="1:16" x14ac:dyDescent="0.15">
      <c r="A754" s="5"/>
      <c r="D754" s="5"/>
      <c r="E754" s="5"/>
      <c r="F754" s="5"/>
      <c r="G754" s="5"/>
      <c r="H754" s="5"/>
      <c r="I754" s="5"/>
      <c r="J754" s="5"/>
      <c r="K754" s="5"/>
      <c r="L754" s="5"/>
      <c r="M754" s="5"/>
      <c r="N754" s="5"/>
      <c r="O754" s="5"/>
      <c r="P754" s="5"/>
    </row>
    <row r="755" spans="1:16" x14ac:dyDescent="0.15">
      <c r="A755" s="5"/>
      <c r="D755" s="5"/>
      <c r="E755" s="5"/>
      <c r="F755" s="5"/>
      <c r="G755" s="5"/>
      <c r="H755" s="5"/>
      <c r="I755" s="5"/>
      <c r="J755" s="5"/>
      <c r="K755" s="5"/>
      <c r="L755" s="5"/>
      <c r="M755" s="5"/>
      <c r="N755" s="5"/>
      <c r="O755" s="5"/>
      <c r="P755" s="5"/>
    </row>
    <row r="756" spans="1:16" x14ac:dyDescent="0.15">
      <c r="A756" s="5"/>
      <c r="D756" s="5"/>
      <c r="E756" s="5"/>
      <c r="F756" s="5"/>
      <c r="G756" s="5"/>
      <c r="H756" s="5"/>
      <c r="I756" s="5"/>
      <c r="J756" s="5"/>
      <c r="K756" s="5"/>
      <c r="L756" s="5"/>
      <c r="M756" s="5"/>
      <c r="N756" s="5"/>
      <c r="O756" s="5"/>
      <c r="P756" s="5"/>
    </row>
    <row r="757" spans="1:16" x14ac:dyDescent="0.15">
      <c r="A757" s="5"/>
      <c r="D757" s="5"/>
      <c r="E757" s="5"/>
      <c r="F757" s="5"/>
      <c r="G757" s="5"/>
      <c r="H757" s="5"/>
      <c r="I757" s="5"/>
      <c r="J757" s="5"/>
      <c r="K757" s="5"/>
      <c r="L757" s="5"/>
      <c r="M757" s="5"/>
      <c r="N757" s="5"/>
      <c r="O757" s="5"/>
      <c r="P757" s="5"/>
    </row>
    <row r="758" spans="1:16" x14ac:dyDescent="0.15">
      <c r="A758" s="5"/>
      <c r="D758" s="5"/>
      <c r="E758" s="5"/>
      <c r="F758" s="5"/>
      <c r="G758" s="5"/>
      <c r="H758" s="5"/>
      <c r="I758" s="5"/>
      <c r="J758" s="5"/>
      <c r="K758" s="5"/>
      <c r="L758" s="5"/>
      <c r="M758" s="5"/>
      <c r="N758" s="5"/>
      <c r="O758" s="5"/>
      <c r="P758" s="5"/>
    </row>
    <row r="759" spans="1:16" x14ac:dyDescent="0.15">
      <c r="A759" s="5"/>
      <c r="D759" s="5"/>
      <c r="E759" s="5"/>
      <c r="F759" s="5"/>
      <c r="G759" s="5"/>
      <c r="H759" s="5"/>
      <c r="I759" s="5"/>
      <c r="J759" s="5"/>
      <c r="K759" s="5"/>
      <c r="L759" s="5"/>
      <c r="M759" s="5"/>
      <c r="N759" s="5"/>
      <c r="O759" s="5"/>
      <c r="P759" s="5"/>
    </row>
    <row r="760" spans="1:16" x14ac:dyDescent="0.15">
      <c r="A760" s="5"/>
      <c r="D760" s="5"/>
      <c r="E760" s="5"/>
      <c r="F760" s="5"/>
      <c r="G760" s="5"/>
      <c r="H760" s="5"/>
      <c r="I760" s="5"/>
      <c r="J760" s="5"/>
      <c r="K760" s="5"/>
      <c r="L760" s="5"/>
      <c r="M760" s="5"/>
      <c r="N760" s="5"/>
      <c r="O760" s="5"/>
      <c r="P760" s="5"/>
    </row>
    <row r="761" spans="1:16" x14ac:dyDescent="0.15">
      <c r="A761" s="5"/>
      <c r="D761" s="5"/>
      <c r="E761" s="5"/>
      <c r="F761" s="5"/>
      <c r="G761" s="5"/>
      <c r="H761" s="5"/>
      <c r="I761" s="5"/>
      <c r="J761" s="5"/>
      <c r="K761" s="5"/>
      <c r="L761" s="5"/>
      <c r="M761" s="5"/>
      <c r="N761" s="5"/>
      <c r="O761" s="5"/>
      <c r="P761" s="5"/>
    </row>
    <row r="762" spans="1:16" x14ac:dyDescent="0.15">
      <c r="A762" s="5"/>
      <c r="D762" s="5"/>
      <c r="E762" s="5"/>
      <c r="F762" s="5"/>
      <c r="G762" s="5"/>
      <c r="H762" s="5"/>
      <c r="I762" s="5"/>
      <c r="J762" s="5"/>
      <c r="K762" s="5"/>
      <c r="L762" s="5"/>
      <c r="M762" s="5"/>
      <c r="N762" s="5"/>
      <c r="O762" s="5"/>
      <c r="P762" s="5"/>
    </row>
    <row r="763" spans="1:16" x14ac:dyDescent="0.15">
      <c r="A763" s="5"/>
      <c r="D763" s="5"/>
      <c r="E763" s="5"/>
      <c r="F763" s="5"/>
      <c r="G763" s="5"/>
      <c r="H763" s="5"/>
      <c r="I763" s="5"/>
      <c r="J763" s="5"/>
      <c r="K763" s="5"/>
      <c r="L763" s="5"/>
      <c r="M763" s="5"/>
      <c r="N763" s="5"/>
      <c r="O763" s="5"/>
      <c r="P763" s="5"/>
    </row>
    <row r="764" spans="1:16" x14ac:dyDescent="0.15">
      <c r="A764" s="5"/>
      <c r="D764" s="5"/>
      <c r="E764" s="5"/>
      <c r="F764" s="5"/>
      <c r="G764" s="5"/>
      <c r="H764" s="5"/>
      <c r="I764" s="5"/>
      <c r="J764" s="5"/>
      <c r="K764" s="5"/>
      <c r="L764" s="5"/>
      <c r="M764" s="5"/>
      <c r="N764" s="5"/>
      <c r="O764" s="5"/>
      <c r="P764" s="5"/>
    </row>
    <row r="765" spans="1:16" x14ac:dyDescent="0.15">
      <c r="A765" s="5"/>
      <c r="D765" s="5"/>
      <c r="E765" s="5"/>
      <c r="F765" s="5"/>
      <c r="G765" s="5"/>
      <c r="H765" s="5"/>
      <c r="I765" s="5"/>
      <c r="J765" s="5"/>
      <c r="K765" s="5"/>
      <c r="L765" s="5"/>
      <c r="M765" s="5"/>
      <c r="N765" s="5"/>
      <c r="O765" s="5"/>
      <c r="P765" s="5"/>
    </row>
    <row r="766" spans="1:16" x14ac:dyDescent="0.15">
      <c r="A766" s="5"/>
      <c r="D766" s="5"/>
      <c r="E766" s="5"/>
      <c r="F766" s="5"/>
      <c r="G766" s="5"/>
      <c r="H766" s="5"/>
      <c r="I766" s="5"/>
      <c r="J766" s="5"/>
      <c r="K766" s="5"/>
      <c r="L766" s="5"/>
      <c r="M766" s="5"/>
      <c r="N766" s="5"/>
      <c r="O766" s="5"/>
      <c r="P766" s="5"/>
    </row>
    <row r="767" spans="1:16" x14ac:dyDescent="0.15">
      <c r="A767" s="5"/>
      <c r="D767" s="5"/>
      <c r="E767" s="5"/>
      <c r="F767" s="5"/>
      <c r="G767" s="5"/>
      <c r="H767" s="5"/>
      <c r="I767" s="5"/>
      <c r="J767" s="5"/>
      <c r="K767" s="5"/>
      <c r="L767" s="5"/>
      <c r="M767" s="5"/>
      <c r="N767" s="5"/>
      <c r="O767" s="5"/>
      <c r="P767" s="5"/>
    </row>
    <row r="768" spans="1:16" x14ac:dyDescent="0.15">
      <c r="A768" s="5"/>
      <c r="D768" s="5"/>
      <c r="E768" s="5"/>
      <c r="F768" s="5"/>
      <c r="G768" s="5"/>
      <c r="H768" s="5"/>
      <c r="I768" s="5"/>
      <c r="J768" s="5"/>
      <c r="K768" s="5"/>
      <c r="L768" s="5"/>
      <c r="M768" s="5"/>
      <c r="N768" s="5"/>
      <c r="O768" s="5"/>
      <c r="P768" s="5"/>
    </row>
    <row r="769" spans="1:16" x14ac:dyDescent="0.15">
      <c r="A769" s="5"/>
      <c r="D769" s="5"/>
      <c r="E769" s="5"/>
      <c r="F769" s="5"/>
      <c r="G769" s="5"/>
      <c r="H769" s="5"/>
      <c r="I769" s="5"/>
      <c r="J769" s="5"/>
      <c r="K769" s="5"/>
      <c r="L769" s="5"/>
      <c r="M769" s="5"/>
      <c r="N769" s="5"/>
      <c r="O769" s="5"/>
      <c r="P769" s="5"/>
    </row>
    <row r="770" spans="1:16" x14ac:dyDescent="0.15">
      <c r="A770" s="5"/>
      <c r="D770" s="5"/>
      <c r="E770" s="5"/>
      <c r="F770" s="5"/>
      <c r="G770" s="5"/>
      <c r="H770" s="5"/>
      <c r="I770" s="5"/>
      <c r="J770" s="5"/>
      <c r="K770" s="5"/>
      <c r="L770" s="5"/>
      <c r="M770" s="5"/>
      <c r="N770" s="5"/>
      <c r="O770" s="5"/>
      <c r="P770" s="5"/>
    </row>
    <row r="771" spans="1:16" x14ac:dyDescent="0.15">
      <c r="A771" s="5"/>
      <c r="D771" s="5"/>
      <c r="E771" s="5"/>
      <c r="F771" s="5"/>
      <c r="G771" s="5"/>
      <c r="H771" s="5"/>
      <c r="I771" s="5"/>
      <c r="J771" s="5"/>
      <c r="K771" s="5"/>
      <c r="L771" s="5"/>
      <c r="M771" s="5"/>
      <c r="N771" s="5"/>
      <c r="O771" s="5"/>
      <c r="P771" s="5"/>
    </row>
    <row r="772" spans="1:16" x14ac:dyDescent="0.15">
      <c r="A772" s="5"/>
      <c r="D772" s="5"/>
      <c r="E772" s="5"/>
      <c r="F772" s="5"/>
      <c r="G772" s="5"/>
      <c r="H772" s="5"/>
      <c r="I772" s="5"/>
      <c r="J772" s="5"/>
      <c r="K772" s="5"/>
      <c r="L772" s="5"/>
      <c r="M772" s="5"/>
      <c r="N772" s="5"/>
      <c r="O772" s="5"/>
      <c r="P772" s="5"/>
    </row>
    <row r="773" spans="1:16" x14ac:dyDescent="0.15">
      <c r="A773" s="5"/>
      <c r="D773" s="5"/>
      <c r="E773" s="5"/>
      <c r="F773" s="5"/>
      <c r="G773" s="5"/>
      <c r="H773" s="5"/>
      <c r="I773" s="5"/>
      <c r="J773" s="5"/>
      <c r="K773" s="5"/>
      <c r="L773" s="5"/>
      <c r="M773" s="5"/>
      <c r="N773" s="5"/>
      <c r="O773" s="5"/>
      <c r="P773" s="5"/>
    </row>
    <row r="774" spans="1:16" x14ac:dyDescent="0.15">
      <c r="A774" s="5"/>
      <c r="D774" s="5"/>
      <c r="E774" s="5"/>
      <c r="F774" s="5"/>
      <c r="G774" s="5"/>
      <c r="H774" s="5"/>
      <c r="I774" s="5"/>
      <c r="J774" s="5"/>
      <c r="K774" s="5"/>
      <c r="L774" s="5"/>
      <c r="M774" s="5"/>
      <c r="N774" s="5"/>
      <c r="O774" s="5"/>
      <c r="P774" s="5"/>
    </row>
    <row r="775" spans="1:16" x14ac:dyDescent="0.15">
      <c r="A775" s="5"/>
      <c r="D775" s="5"/>
      <c r="E775" s="5"/>
      <c r="F775" s="5"/>
      <c r="G775" s="5"/>
      <c r="H775" s="5"/>
      <c r="I775" s="5"/>
      <c r="J775" s="5"/>
      <c r="K775" s="5"/>
      <c r="L775" s="5"/>
      <c r="M775" s="5"/>
      <c r="N775" s="5"/>
      <c r="O775" s="5"/>
      <c r="P775" s="5"/>
    </row>
    <row r="776" spans="1:16" x14ac:dyDescent="0.15">
      <c r="A776" s="5"/>
      <c r="D776" s="5"/>
      <c r="E776" s="5"/>
      <c r="F776" s="5"/>
      <c r="G776" s="5"/>
      <c r="H776" s="5"/>
      <c r="I776" s="5"/>
      <c r="J776" s="5"/>
      <c r="K776" s="5"/>
      <c r="L776" s="5"/>
      <c r="M776" s="5"/>
      <c r="N776" s="5"/>
      <c r="O776" s="5"/>
      <c r="P776" s="5"/>
    </row>
    <row r="777" spans="1:16" x14ac:dyDescent="0.15">
      <c r="A777" s="5"/>
      <c r="D777" s="5"/>
      <c r="E777" s="5"/>
      <c r="F777" s="5"/>
      <c r="G777" s="5"/>
      <c r="H777" s="5"/>
      <c r="I777" s="5"/>
      <c r="J777" s="5"/>
      <c r="K777" s="5"/>
      <c r="L777" s="5"/>
      <c r="M777" s="5"/>
      <c r="N777" s="5"/>
      <c r="O777" s="5"/>
      <c r="P777" s="5"/>
    </row>
    <row r="778" spans="1:16" x14ac:dyDescent="0.15">
      <c r="A778" s="5"/>
      <c r="D778" s="5"/>
      <c r="E778" s="5"/>
      <c r="F778" s="5"/>
      <c r="G778" s="5"/>
      <c r="H778" s="5"/>
      <c r="I778" s="5"/>
      <c r="J778" s="5"/>
      <c r="K778" s="5"/>
      <c r="L778" s="5"/>
      <c r="M778" s="5"/>
      <c r="N778" s="5"/>
      <c r="O778" s="5"/>
      <c r="P778" s="5"/>
    </row>
    <row r="779" spans="1:16" x14ac:dyDescent="0.15">
      <c r="A779" s="5"/>
      <c r="D779" s="5"/>
      <c r="E779" s="5"/>
      <c r="F779" s="5"/>
      <c r="G779" s="5"/>
      <c r="H779" s="5"/>
      <c r="I779" s="5"/>
      <c r="J779" s="5"/>
      <c r="K779" s="5"/>
      <c r="L779" s="5"/>
      <c r="M779" s="5"/>
      <c r="N779" s="5"/>
      <c r="O779" s="5"/>
      <c r="P779" s="5"/>
    </row>
    <row r="780" spans="1:16" x14ac:dyDescent="0.15">
      <c r="A780" s="5"/>
      <c r="D780" s="5"/>
      <c r="E780" s="5"/>
      <c r="F780" s="5"/>
      <c r="G780" s="5"/>
      <c r="H780" s="5"/>
      <c r="I780" s="5"/>
      <c r="J780" s="5"/>
      <c r="K780" s="5"/>
      <c r="L780" s="5"/>
      <c r="M780" s="5"/>
      <c r="N780" s="5"/>
      <c r="O780" s="5"/>
      <c r="P780" s="5"/>
    </row>
    <row r="781" spans="1:16" x14ac:dyDescent="0.15">
      <c r="A781" s="5"/>
      <c r="D781" s="5"/>
      <c r="E781" s="5"/>
      <c r="F781" s="5"/>
      <c r="G781" s="5"/>
      <c r="H781" s="5"/>
      <c r="I781" s="5"/>
      <c r="J781" s="5"/>
      <c r="K781" s="5"/>
      <c r="L781" s="5"/>
      <c r="M781" s="5"/>
      <c r="N781" s="5"/>
      <c r="O781" s="5"/>
      <c r="P781" s="5"/>
    </row>
    <row r="782" spans="1:16" x14ac:dyDescent="0.15">
      <c r="A782" s="5"/>
      <c r="D782" s="5"/>
      <c r="E782" s="5"/>
      <c r="F782" s="5"/>
      <c r="G782" s="5"/>
      <c r="H782" s="5"/>
      <c r="I782" s="5"/>
      <c r="J782" s="5"/>
      <c r="K782" s="5"/>
      <c r="L782" s="5"/>
      <c r="M782" s="5"/>
      <c r="N782" s="5"/>
      <c r="O782" s="5"/>
      <c r="P782" s="5"/>
    </row>
    <row r="783" spans="1:16" x14ac:dyDescent="0.15">
      <c r="A783" s="5"/>
      <c r="D783" s="5"/>
      <c r="E783" s="5"/>
      <c r="F783" s="5"/>
      <c r="G783" s="5"/>
      <c r="H783" s="5"/>
      <c r="I783" s="5"/>
      <c r="J783" s="5"/>
      <c r="K783" s="5"/>
      <c r="L783" s="5"/>
      <c r="M783" s="5"/>
      <c r="N783" s="5"/>
      <c r="O783" s="5"/>
      <c r="P783" s="5"/>
    </row>
    <row r="784" spans="1:16" x14ac:dyDescent="0.15">
      <c r="A784" s="5"/>
      <c r="D784" s="5"/>
      <c r="E784" s="5"/>
      <c r="F784" s="5"/>
      <c r="G784" s="5"/>
      <c r="H784" s="5"/>
      <c r="I784" s="5"/>
      <c r="J784" s="5"/>
      <c r="K784" s="5"/>
      <c r="L784" s="5"/>
      <c r="M784" s="5"/>
      <c r="N784" s="5"/>
      <c r="O784" s="5"/>
      <c r="P784" s="5"/>
    </row>
    <row r="785" spans="1:16" x14ac:dyDescent="0.15">
      <c r="A785" s="5"/>
      <c r="D785" s="5"/>
      <c r="E785" s="5"/>
      <c r="F785" s="5"/>
      <c r="G785" s="5"/>
      <c r="H785" s="5"/>
      <c r="I785" s="5"/>
      <c r="J785" s="5"/>
      <c r="K785" s="5"/>
      <c r="L785" s="5"/>
      <c r="M785" s="5"/>
      <c r="N785" s="5"/>
      <c r="O785" s="5"/>
      <c r="P785" s="5"/>
    </row>
    <row r="786" spans="1:16" x14ac:dyDescent="0.15">
      <c r="A786" s="5"/>
      <c r="D786" s="5"/>
      <c r="E786" s="5"/>
      <c r="F786" s="5"/>
      <c r="G786" s="5"/>
      <c r="H786" s="5"/>
      <c r="I786" s="5"/>
      <c r="J786" s="5"/>
      <c r="K786" s="5"/>
      <c r="L786" s="5"/>
      <c r="M786" s="5"/>
      <c r="N786" s="5"/>
      <c r="O786" s="5"/>
      <c r="P786" s="5"/>
    </row>
    <row r="787" spans="1:16" x14ac:dyDescent="0.15">
      <c r="A787" s="5"/>
      <c r="D787" s="5"/>
      <c r="E787" s="5"/>
      <c r="F787" s="5"/>
      <c r="G787" s="5"/>
      <c r="H787" s="5"/>
      <c r="I787" s="5"/>
      <c r="J787" s="5"/>
      <c r="K787" s="5"/>
      <c r="L787" s="5"/>
      <c r="M787" s="5"/>
      <c r="N787" s="5"/>
      <c r="O787" s="5"/>
      <c r="P787" s="5"/>
    </row>
    <row r="788" spans="1:16" x14ac:dyDescent="0.15">
      <c r="A788" s="5"/>
      <c r="D788" s="5"/>
      <c r="E788" s="5"/>
      <c r="F788" s="5"/>
      <c r="G788" s="5"/>
      <c r="H788" s="5"/>
      <c r="I788" s="5"/>
      <c r="J788" s="5"/>
      <c r="K788" s="5"/>
      <c r="L788" s="5"/>
      <c r="M788" s="5"/>
      <c r="N788" s="5"/>
      <c r="O788" s="5"/>
      <c r="P788" s="5"/>
    </row>
    <row r="789" spans="1:16" x14ac:dyDescent="0.15">
      <c r="A789" s="5"/>
      <c r="D789" s="5"/>
      <c r="E789" s="5"/>
      <c r="F789" s="5"/>
      <c r="G789" s="5"/>
      <c r="H789" s="5"/>
      <c r="I789" s="5"/>
      <c r="J789" s="5"/>
      <c r="K789" s="5"/>
      <c r="L789" s="5"/>
      <c r="M789" s="5"/>
      <c r="N789" s="5"/>
      <c r="O789" s="5"/>
      <c r="P789" s="5"/>
    </row>
    <row r="790" spans="1:16" x14ac:dyDescent="0.15">
      <c r="A790" s="5"/>
      <c r="D790" s="5"/>
      <c r="E790" s="5"/>
      <c r="F790" s="5"/>
      <c r="G790" s="5"/>
      <c r="H790" s="5"/>
      <c r="I790" s="5"/>
      <c r="J790" s="5"/>
      <c r="K790" s="5"/>
      <c r="L790" s="5"/>
      <c r="M790" s="5"/>
      <c r="N790" s="5"/>
      <c r="O790" s="5"/>
      <c r="P790" s="5"/>
    </row>
    <row r="791" spans="1:16" x14ac:dyDescent="0.15">
      <c r="A791" s="5"/>
      <c r="D791" s="5"/>
      <c r="E791" s="5"/>
      <c r="F791" s="5"/>
      <c r="G791" s="5"/>
      <c r="H791" s="5"/>
      <c r="I791" s="5"/>
      <c r="J791" s="5"/>
      <c r="K791" s="5"/>
      <c r="L791" s="5"/>
      <c r="M791" s="5"/>
      <c r="N791" s="5"/>
      <c r="O791" s="5"/>
      <c r="P791" s="5"/>
    </row>
    <row r="792" spans="1:16" x14ac:dyDescent="0.15">
      <c r="A792" s="5"/>
      <c r="D792" s="5"/>
      <c r="E792" s="5"/>
      <c r="F792" s="5"/>
      <c r="G792" s="5"/>
      <c r="H792" s="5"/>
      <c r="I792" s="5"/>
      <c r="J792" s="5"/>
      <c r="K792" s="5"/>
      <c r="L792" s="5"/>
      <c r="M792" s="5"/>
      <c r="N792" s="5"/>
      <c r="O792" s="5"/>
      <c r="P792" s="5"/>
    </row>
    <row r="793" spans="1:16" x14ac:dyDescent="0.15">
      <c r="A793" s="5"/>
      <c r="D793" s="5"/>
      <c r="E793" s="5"/>
      <c r="F793" s="5"/>
      <c r="G793" s="5"/>
      <c r="H793" s="5"/>
      <c r="I793" s="5"/>
      <c r="J793" s="5"/>
      <c r="K793" s="5"/>
      <c r="L793" s="5"/>
      <c r="M793" s="5"/>
      <c r="N793" s="5"/>
      <c r="O793" s="5"/>
      <c r="P793" s="5"/>
    </row>
    <row r="794" spans="1:16" x14ac:dyDescent="0.15">
      <c r="A794" s="5"/>
      <c r="D794" s="5"/>
      <c r="E794" s="5"/>
      <c r="F794" s="5"/>
      <c r="G794" s="5"/>
      <c r="H794" s="5"/>
      <c r="I794" s="5"/>
      <c r="J794" s="5"/>
      <c r="K794" s="5"/>
      <c r="L794" s="5"/>
      <c r="M794" s="5"/>
      <c r="N794" s="5"/>
      <c r="O794" s="5"/>
      <c r="P794" s="5"/>
    </row>
    <row r="795" spans="1:16" x14ac:dyDescent="0.15">
      <c r="A795" s="5"/>
      <c r="D795" s="5"/>
      <c r="E795" s="5"/>
      <c r="F795" s="5"/>
      <c r="G795" s="5"/>
      <c r="H795" s="5"/>
      <c r="I795" s="5"/>
      <c r="J795" s="5"/>
      <c r="K795" s="5"/>
      <c r="L795" s="5"/>
      <c r="M795" s="5"/>
      <c r="N795" s="5"/>
      <c r="O795" s="5"/>
      <c r="P795" s="5"/>
    </row>
    <row r="796" spans="1:16" x14ac:dyDescent="0.15">
      <c r="A796" s="5"/>
      <c r="D796" s="5"/>
      <c r="E796" s="5"/>
      <c r="F796" s="5"/>
      <c r="G796" s="5"/>
      <c r="H796" s="5"/>
      <c r="I796" s="5"/>
      <c r="J796" s="5"/>
      <c r="K796" s="5"/>
      <c r="L796" s="5"/>
      <c r="M796" s="5"/>
      <c r="N796" s="5"/>
      <c r="O796" s="5"/>
      <c r="P796" s="5"/>
    </row>
    <row r="797" spans="1:16" x14ac:dyDescent="0.15">
      <c r="A797" s="5"/>
      <c r="D797" s="5"/>
      <c r="E797" s="5"/>
      <c r="F797" s="5"/>
      <c r="G797" s="5"/>
      <c r="H797" s="5"/>
      <c r="I797" s="5"/>
      <c r="J797" s="5"/>
      <c r="K797" s="5"/>
      <c r="L797" s="5"/>
      <c r="M797" s="5"/>
      <c r="N797" s="5"/>
      <c r="O797" s="5"/>
      <c r="P797" s="5"/>
    </row>
    <row r="798" spans="1:16" x14ac:dyDescent="0.15">
      <c r="A798" s="5"/>
      <c r="D798" s="5"/>
      <c r="E798" s="5"/>
      <c r="F798" s="5"/>
      <c r="G798" s="5"/>
      <c r="H798" s="5"/>
      <c r="I798" s="5"/>
      <c r="J798" s="5"/>
      <c r="K798" s="5"/>
      <c r="L798" s="5"/>
      <c r="M798" s="5"/>
      <c r="N798" s="5"/>
      <c r="O798" s="5"/>
      <c r="P798" s="5"/>
    </row>
    <row r="799" spans="1:16" x14ac:dyDescent="0.15">
      <c r="A799" s="5"/>
      <c r="D799" s="5"/>
      <c r="E799" s="5"/>
      <c r="F799" s="5"/>
      <c r="G799" s="5"/>
      <c r="H799" s="5"/>
      <c r="I799" s="5"/>
      <c r="J799" s="5"/>
      <c r="K799" s="5"/>
      <c r="L799" s="5"/>
      <c r="M799" s="5"/>
      <c r="N799" s="5"/>
      <c r="O799" s="5"/>
      <c r="P799" s="5"/>
    </row>
    <row r="800" spans="1:16" x14ac:dyDescent="0.15">
      <c r="A800" s="5"/>
      <c r="D800" s="5"/>
      <c r="E800" s="5"/>
      <c r="F800" s="5"/>
      <c r="G800" s="5"/>
      <c r="H800" s="5"/>
      <c r="I800" s="5"/>
      <c r="J800" s="5"/>
      <c r="K800" s="5"/>
      <c r="L800" s="5"/>
      <c r="M800" s="5"/>
      <c r="N800" s="5"/>
      <c r="O800" s="5"/>
      <c r="P800" s="5"/>
    </row>
    <row r="801" spans="1:16" x14ac:dyDescent="0.15">
      <c r="A801" s="5"/>
      <c r="D801" s="5"/>
      <c r="E801" s="5"/>
      <c r="F801" s="5"/>
      <c r="G801" s="5"/>
      <c r="H801" s="5"/>
      <c r="I801" s="5"/>
      <c r="J801" s="5"/>
      <c r="K801" s="5"/>
      <c r="L801" s="5"/>
      <c r="M801" s="5"/>
      <c r="N801" s="5"/>
      <c r="O801" s="5"/>
      <c r="P801" s="5"/>
    </row>
    <row r="802" spans="1:16" x14ac:dyDescent="0.15">
      <c r="A802" s="5"/>
      <c r="D802" s="5"/>
      <c r="E802" s="5"/>
      <c r="F802" s="5"/>
      <c r="G802" s="5"/>
      <c r="H802" s="5"/>
      <c r="I802" s="5"/>
      <c r="J802" s="5"/>
      <c r="K802" s="5"/>
      <c r="L802" s="5"/>
      <c r="M802" s="5"/>
      <c r="N802" s="5"/>
      <c r="O802" s="5"/>
      <c r="P802" s="5"/>
    </row>
    <row r="803" spans="1:16" x14ac:dyDescent="0.15">
      <c r="A803" s="5"/>
      <c r="D803" s="5"/>
      <c r="E803" s="5"/>
      <c r="F803" s="5"/>
      <c r="G803" s="5"/>
      <c r="H803" s="5"/>
      <c r="I803" s="5"/>
      <c r="J803" s="5"/>
      <c r="K803" s="5"/>
      <c r="L803" s="5"/>
      <c r="M803" s="5"/>
      <c r="N803" s="5"/>
      <c r="O803" s="5"/>
      <c r="P803" s="5"/>
    </row>
    <row r="804" spans="1:16" x14ac:dyDescent="0.15">
      <c r="A804" s="5"/>
      <c r="D804" s="5"/>
      <c r="E804" s="5"/>
      <c r="F804" s="5"/>
      <c r="G804" s="5"/>
      <c r="H804" s="5"/>
      <c r="I804" s="5"/>
      <c r="J804" s="5"/>
      <c r="K804" s="5"/>
      <c r="L804" s="5"/>
      <c r="M804" s="5"/>
      <c r="N804" s="5"/>
      <c r="O804" s="5"/>
      <c r="P804" s="5"/>
    </row>
    <row r="805" spans="1:16" x14ac:dyDescent="0.15">
      <c r="A805" s="5"/>
      <c r="D805" s="5"/>
      <c r="E805" s="5"/>
      <c r="F805" s="5"/>
      <c r="G805" s="5"/>
      <c r="H805" s="5"/>
      <c r="I805" s="5"/>
      <c r="J805" s="5"/>
      <c r="K805" s="5"/>
      <c r="L805" s="5"/>
      <c r="M805" s="5"/>
      <c r="N805" s="5"/>
      <c r="O805" s="5"/>
      <c r="P805" s="5"/>
    </row>
    <row r="806" spans="1:16" x14ac:dyDescent="0.15">
      <c r="A806" s="5"/>
      <c r="D806" s="5"/>
      <c r="E806" s="5"/>
      <c r="F806" s="5"/>
      <c r="G806" s="5"/>
      <c r="H806" s="5"/>
      <c r="I806" s="5"/>
      <c r="J806" s="5"/>
      <c r="K806" s="5"/>
      <c r="L806" s="5"/>
      <c r="M806" s="5"/>
      <c r="N806" s="5"/>
      <c r="O806" s="5"/>
      <c r="P806" s="5"/>
    </row>
    <row r="807" spans="1:16" x14ac:dyDescent="0.15">
      <c r="A807" s="5"/>
      <c r="D807" s="5"/>
      <c r="E807" s="5"/>
      <c r="F807" s="5"/>
      <c r="G807" s="5"/>
      <c r="H807" s="5"/>
      <c r="I807" s="5"/>
      <c r="J807" s="5"/>
      <c r="K807" s="5"/>
      <c r="L807" s="5"/>
      <c r="M807" s="5"/>
      <c r="N807" s="5"/>
      <c r="O807" s="5"/>
      <c r="P807" s="5"/>
    </row>
    <row r="808" spans="1:16" x14ac:dyDescent="0.15">
      <c r="A808" s="5"/>
      <c r="D808" s="5"/>
      <c r="E808" s="5"/>
      <c r="F808" s="5"/>
      <c r="G808" s="5"/>
      <c r="H808" s="5"/>
      <c r="I808" s="5"/>
      <c r="J808" s="5"/>
      <c r="K808" s="5"/>
      <c r="L808" s="5"/>
      <c r="M808" s="5"/>
      <c r="N808" s="5"/>
      <c r="O808" s="5"/>
      <c r="P808" s="5"/>
    </row>
    <row r="809" spans="1:16" x14ac:dyDescent="0.15">
      <c r="A809" s="5"/>
      <c r="D809" s="5"/>
      <c r="E809" s="5"/>
      <c r="F809" s="5"/>
      <c r="G809" s="5"/>
      <c r="H809" s="5"/>
      <c r="I809" s="5"/>
      <c r="J809" s="5"/>
      <c r="K809" s="5"/>
      <c r="L809" s="5"/>
      <c r="M809" s="5"/>
      <c r="N809" s="5"/>
      <c r="O809" s="5"/>
      <c r="P809" s="5"/>
    </row>
    <row r="810" spans="1:16" x14ac:dyDescent="0.15">
      <c r="A810" s="5"/>
      <c r="D810" s="5"/>
      <c r="E810" s="5"/>
      <c r="F810" s="5"/>
      <c r="G810" s="5"/>
      <c r="H810" s="5"/>
      <c r="I810" s="5"/>
      <c r="J810" s="5"/>
      <c r="K810" s="5"/>
      <c r="L810" s="5"/>
      <c r="M810" s="5"/>
      <c r="N810" s="5"/>
      <c r="O810" s="5"/>
      <c r="P810" s="5"/>
    </row>
    <row r="811" spans="1:16" x14ac:dyDescent="0.15">
      <c r="A811" s="5"/>
      <c r="D811" s="5"/>
      <c r="E811" s="5"/>
      <c r="F811" s="5"/>
      <c r="G811" s="5"/>
      <c r="H811" s="5"/>
      <c r="I811" s="5"/>
      <c r="J811" s="5"/>
      <c r="K811" s="5"/>
      <c r="L811" s="5"/>
      <c r="M811" s="5"/>
      <c r="N811" s="5"/>
      <c r="O811" s="5"/>
      <c r="P811" s="5"/>
    </row>
    <row r="812" spans="1:16" x14ac:dyDescent="0.15">
      <c r="A812" s="5"/>
      <c r="D812" s="5"/>
      <c r="E812" s="5"/>
      <c r="F812" s="5"/>
      <c r="G812" s="5"/>
      <c r="H812" s="5"/>
      <c r="I812" s="5"/>
      <c r="J812" s="5"/>
      <c r="K812" s="5"/>
      <c r="L812" s="5"/>
      <c r="M812" s="5"/>
      <c r="N812" s="5"/>
      <c r="O812" s="5"/>
      <c r="P812" s="5"/>
    </row>
    <row r="813" spans="1:16" x14ac:dyDescent="0.15">
      <c r="A813" s="5"/>
      <c r="D813" s="5"/>
      <c r="E813" s="5"/>
      <c r="F813" s="5"/>
      <c r="G813" s="5"/>
      <c r="H813" s="5"/>
      <c r="I813" s="5"/>
      <c r="J813" s="5"/>
      <c r="K813" s="5"/>
      <c r="L813" s="5"/>
      <c r="M813" s="5"/>
      <c r="N813" s="5"/>
      <c r="O813" s="5"/>
      <c r="P813" s="5"/>
    </row>
    <row r="814" spans="1:16" x14ac:dyDescent="0.15">
      <c r="A814" s="5"/>
      <c r="D814" s="5"/>
      <c r="E814" s="5"/>
      <c r="F814" s="5"/>
      <c r="G814" s="5"/>
      <c r="H814" s="5"/>
      <c r="I814" s="5"/>
      <c r="J814" s="5"/>
      <c r="K814" s="5"/>
      <c r="L814" s="5"/>
      <c r="M814" s="5"/>
      <c r="N814" s="5"/>
      <c r="O814" s="5"/>
      <c r="P814" s="5"/>
    </row>
    <row r="815" spans="1:16" x14ac:dyDescent="0.15">
      <c r="A815" s="5"/>
      <c r="D815" s="5"/>
      <c r="E815" s="5"/>
      <c r="F815" s="5"/>
      <c r="G815" s="5"/>
      <c r="H815" s="5"/>
      <c r="I815" s="5"/>
      <c r="J815" s="5"/>
      <c r="K815" s="5"/>
      <c r="L815" s="5"/>
      <c r="M815" s="5"/>
      <c r="N815" s="5"/>
      <c r="O815" s="5"/>
      <c r="P815" s="5"/>
    </row>
    <row r="816" spans="1:16" x14ac:dyDescent="0.15">
      <c r="A816" s="5"/>
      <c r="D816" s="5"/>
      <c r="E816" s="5"/>
      <c r="F816" s="5"/>
      <c r="G816" s="5"/>
      <c r="H816" s="5"/>
      <c r="I816" s="5"/>
      <c r="J816" s="5"/>
      <c r="K816" s="5"/>
      <c r="L816" s="5"/>
      <c r="M816" s="5"/>
      <c r="N816" s="5"/>
      <c r="O816" s="5"/>
      <c r="P816" s="5"/>
    </row>
    <row r="817" spans="1:16" x14ac:dyDescent="0.15">
      <c r="A817" s="5"/>
      <c r="D817" s="5"/>
      <c r="E817" s="5"/>
      <c r="F817" s="5"/>
      <c r="G817" s="5"/>
      <c r="H817" s="5"/>
      <c r="I817" s="5"/>
      <c r="J817" s="5"/>
      <c r="K817" s="5"/>
      <c r="L817" s="5"/>
      <c r="M817" s="5"/>
      <c r="N817" s="5"/>
      <c r="O817" s="5"/>
      <c r="P817" s="5"/>
    </row>
    <row r="818" spans="1:16" x14ac:dyDescent="0.15">
      <c r="A818" s="5"/>
      <c r="D818" s="5"/>
      <c r="E818" s="5"/>
      <c r="F818" s="5"/>
      <c r="G818" s="5"/>
      <c r="H818" s="5"/>
      <c r="I818" s="5"/>
      <c r="J818" s="5"/>
      <c r="K818" s="5"/>
      <c r="L818" s="5"/>
      <c r="M818" s="5"/>
      <c r="N818" s="5"/>
      <c r="O818" s="5"/>
      <c r="P818" s="5"/>
    </row>
    <row r="819" spans="1:16" x14ac:dyDescent="0.15">
      <c r="A819" s="5"/>
      <c r="D819" s="5"/>
      <c r="E819" s="5"/>
      <c r="F819" s="5"/>
      <c r="G819" s="5"/>
      <c r="H819" s="5"/>
      <c r="I819" s="5"/>
      <c r="J819" s="5"/>
      <c r="K819" s="5"/>
      <c r="L819" s="5"/>
      <c r="M819" s="5"/>
      <c r="N819" s="5"/>
      <c r="O819" s="5"/>
      <c r="P819" s="5"/>
    </row>
    <row r="820" spans="1:16" x14ac:dyDescent="0.15">
      <c r="A820" s="5"/>
      <c r="D820" s="5"/>
      <c r="E820" s="5"/>
      <c r="F820" s="5"/>
      <c r="G820" s="5"/>
      <c r="H820" s="5"/>
      <c r="I820" s="5"/>
      <c r="J820" s="5"/>
      <c r="K820" s="5"/>
      <c r="L820" s="5"/>
      <c r="M820" s="5"/>
      <c r="N820" s="5"/>
      <c r="O820" s="5"/>
      <c r="P820" s="5"/>
    </row>
    <row r="821" spans="1:16" x14ac:dyDescent="0.15">
      <c r="A821" s="5"/>
      <c r="D821" s="5"/>
      <c r="E821" s="5"/>
      <c r="F821" s="5"/>
      <c r="G821" s="5"/>
      <c r="H821" s="5"/>
      <c r="I821" s="5"/>
      <c r="J821" s="5"/>
      <c r="K821" s="5"/>
      <c r="L821" s="5"/>
      <c r="M821" s="5"/>
      <c r="N821" s="5"/>
      <c r="O821" s="5"/>
      <c r="P821" s="5"/>
    </row>
    <row r="822" spans="1:16" x14ac:dyDescent="0.15">
      <c r="A822" s="5"/>
      <c r="D822" s="5"/>
      <c r="E822" s="5"/>
      <c r="F822" s="5"/>
      <c r="G822" s="5"/>
      <c r="H822" s="5"/>
      <c r="I822" s="5"/>
      <c r="J822" s="5"/>
      <c r="K822" s="5"/>
      <c r="L822" s="5"/>
      <c r="M822" s="5"/>
      <c r="N822" s="5"/>
      <c r="O822" s="5"/>
      <c r="P822" s="5"/>
    </row>
    <row r="823" spans="1:16" x14ac:dyDescent="0.15">
      <c r="A823" s="5"/>
      <c r="D823" s="5"/>
      <c r="E823" s="5"/>
      <c r="F823" s="5"/>
      <c r="G823" s="5"/>
      <c r="H823" s="5"/>
      <c r="I823" s="5"/>
      <c r="J823" s="5"/>
      <c r="K823" s="5"/>
      <c r="L823" s="5"/>
      <c r="M823" s="5"/>
      <c r="N823" s="5"/>
      <c r="O823" s="5"/>
      <c r="P823" s="5"/>
    </row>
    <row r="824" spans="1:16" x14ac:dyDescent="0.15">
      <c r="A824" s="5"/>
      <c r="D824" s="5"/>
      <c r="E824" s="5"/>
      <c r="F824" s="5"/>
      <c r="G824" s="5"/>
      <c r="H824" s="5"/>
      <c r="I824" s="5"/>
      <c r="J824" s="5"/>
      <c r="K824" s="5"/>
      <c r="L824" s="5"/>
      <c r="M824" s="5"/>
      <c r="N824" s="5"/>
      <c r="O824" s="5"/>
      <c r="P824" s="5"/>
    </row>
    <row r="825" spans="1:16" x14ac:dyDescent="0.15">
      <c r="A825" s="5"/>
      <c r="D825" s="5"/>
      <c r="E825" s="5"/>
      <c r="F825" s="5"/>
      <c r="G825" s="5"/>
      <c r="H825" s="5"/>
      <c r="I825" s="5"/>
      <c r="J825" s="5"/>
      <c r="K825" s="5"/>
      <c r="L825" s="5"/>
      <c r="M825" s="5"/>
      <c r="N825" s="5"/>
      <c r="O825" s="5"/>
      <c r="P825" s="5"/>
    </row>
    <row r="826" spans="1:16" x14ac:dyDescent="0.15">
      <c r="A826" s="5"/>
      <c r="D826" s="5"/>
      <c r="E826" s="5"/>
      <c r="F826" s="5"/>
      <c r="G826" s="5"/>
      <c r="H826" s="5"/>
      <c r="I826" s="5"/>
      <c r="J826" s="5"/>
      <c r="K826" s="5"/>
      <c r="L826" s="5"/>
      <c r="M826" s="5"/>
      <c r="N826" s="5"/>
      <c r="O826" s="5"/>
      <c r="P826" s="5"/>
    </row>
    <row r="827" spans="1:16" x14ac:dyDescent="0.15">
      <c r="A827" s="5"/>
      <c r="D827" s="5"/>
      <c r="E827" s="5"/>
      <c r="F827" s="5"/>
      <c r="G827" s="5"/>
      <c r="H827" s="5"/>
      <c r="I827" s="5"/>
      <c r="J827" s="5"/>
      <c r="K827" s="5"/>
      <c r="L827" s="5"/>
      <c r="M827" s="5"/>
      <c r="N827" s="5"/>
      <c r="O827" s="5"/>
      <c r="P827" s="5"/>
    </row>
    <row r="828" spans="1:16" x14ac:dyDescent="0.15">
      <c r="A828" s="5"/>
      <c r="D828" s="5"/>
      <c r="E828" s="5"/>
      <c r="F828" s="5"/>
      <c r="G828" s="5"/>
      <c r="H828" s="5"/>
      <c r="I828" s="5"/>
      <c r="J828" s="5"/>
      <c r="K828" s="5"/>
      <c r="L828" s="5"/>
      <c r="M828" s="5"/>
      <c r="N828" s="5"/>
      <c r="O828" s="5"/>
      <c r="P828" s="5"/>
    </row>
    <row r="829" spans="1:16" x14ac:dyDescent="0.15">
      <c r="A829" s="5"/>
      <c r="D829" s="5"/>
      <c r="E829" s="5"/>
      <c r="F829" s="5"/>
      <c r="G829" s="5"/>
      <c r="H829" s="5"/>
      <c r="I829" s="5"/>
      <c r="J829" s="5"/>
      <c r="K829" s="5"/>
      <c r="L829" s="5"/>
      <c r="M829" s="5"/>
      <c r="N829" s="5"/>
      <c r="O829" s="5"/>
      <c r="P829" s="5"/>
    </row>
    <row r="830" spans="1:16" x14ac:dyDescent="0.15">
      <c r="A830" s="5"/>
      <c r="D830" s="5"/>
      <c r="E830" s="5"/>
      <c r="F830" s="5"/>
      <c r="G830" s="5"/>
      <c r="H830" s="5"/>
      <c r="I830" s="5"/>
      <c r="J830" s="5"/>
      <c r="K830" s="5"/>
      <c r="L830" s="5"/>
      <c r="M830" s="5"/>
      <c r="N830" s="5"/>
      <c r="O830" s="5"/>
      <c r="P830" s="5"/>
    </row>
    <row r="831" spans="1:16" x14ac:dyDescent="0.15">
      <c r="A831" s="5"/>
      <c r="D831" s="5"/>
      <c r="E831" s="5"/>
      <c r="F831" s="5"/>
      <c r="G831" s="5"/>
      <c r="H831" s="5"/>
      <c r="I831" s="5"/>
      <c r="J831" s="5"/>
      <c r="K831" s="5"/>
      <c r="L831" s="5"/>
      <c r="M831" s="5"/>
      <c r="N831" s="5"/>
      <c r="O831" s="5"/>
      <c r="P831" s="5"/>
    </row>
    <row r="832" spans="1:16" x14ac:dyDescent="0.15">
      <c r="A832" s="5"/>
      <c r="D832" s="5"/>
      <c r="E832" s="5"/>
      <c r="F832" s="5"/>
      <c r="G832" s="5"/>
      <c r="H832" s="5"/>
      <c r="I832" s="5"/>
      <c r="J832" s="5"/>
      <c r="K832" s="5"/>
      <c r="L832" s="5"/>
      <c r="M832" s="5"/>
      <c r="N832" s="5"/>
      <c r="O832" s="5"/>
      <c r="P832" s="5"/>
    </row>
    <row r="833" spans="1:16" x14ac:dyDescent="0.15">
      <c r="A833" s="5"/>
      <c r="D833" s="5"/>
      <c r="E833" s="5"/>
      <c r="F833" s="5"/>
      <c r="G833" s="5"/>
      <c r="H833" s="5"/>
      <c r="I833" s="5"/>
      <c r="J833" s="5"/>
      <c r="K833" s="5"/>
      <c r="L833" s="5"/>
      <c r="M833" s="5"/>
      <c r="N833" s="5"/>
      <c r="O833" s="5"/>
      <c r="P833" s="5"/>
    </row>
    <row r="834" spans="1:16" x14ac:dyDescent="0.15">
      <c r="A834" s="5"/>
      <c r="D834" s="5"/>
      <c r="E834" s="5"/>
      <c r="F834" s="5"/>
      <c r="G834" s="5"/>
      <c r="H834" s="5"/>
      <c r="I834" s="5"/>
      <c r="J834" s="5"/>
      <c r="K834" s="5"/>
      <c r="L834" s="5"/>
      <c r="M834" s="5"/>
      <c r="N834" s="5"/>
      <c r="O834" s="5"/>
      <c r="P834" s="5"/>
    </row>
    <row r="835" spans="1:16" x14ac:dyDescent="0.15">
      <c r="A835" s="5"/>
      <c r="D835" s="5"/>
      <c r="E835" s="5"/>
      <c r="F835" s="5"/>
      <c r="G835" s="5"/>
      <c r="H835" s="5"/>
      <c r="I835" s="5"/>
      <c r="J835" s="5"/>
      <c r="K835" s="5"/>
      <c r="L835" s="5"/>
      <c r="M835" s="5"/>
      <c r="N835" s="5"/>
      <c r="O835" s="5"/>
      <c r="P835" s="5"/>
    </row>
    <row r="836" spans="1:16" x14ac:dyDescent="0.15">
      <c r="A836" s="5"/>
      <c r="D836" s="5"/>
      <c r="E836" s="5"/>
      <c r="F836" s="5"/>
      <c r="G836" s="5"/>
      <c r="H836" s="5"/>
      <c r="I836" s="5"/>
      <c r="J836" s="5"/>
      <c r="K836" s="5"/>
      <c r="L836" s="5"/>
      <c r="M836" s="5"/>
      <c r="N836" s="5"/>
      <c r="O836" s="5"/>
      <c r="P836" s="5"/>
    </row>
    <row r="837" spans="1:16" x14ac:dyDescent="0.15">
      <c r="A837" s="5"/>
      <c r="D837" s="5"/>
      <c r="E837" s="5"/>
      <c r="F837" s="5"/>
      <c r="G837" s="5"/>
      <c r="H837" s="5"/>
      <c r="I837" s="5"/>
      <c r="J837" s="5"/>
      <c r="K837" s="5"/>
      <c r="L837" s="5"/>
      <c r="M837" s="5"/>
      <c r="N837" s="5"/>
      <c r="O837" s="5"/>
      <c r="P837" s="5"/>
    </row>
    <row r="838" spans="1:16" x14ac:dyDescent="0.15">
      <c r="A838" s="5"/>
      <c r="D838" s="5"/>
      <c r="E838" s="5"/>
      <c r="F838" s="5"/>
      <c r="G838" s="5"/>
      <c r="H838" s="5"/>
      <c r="I838" s="5"/>
      <c r="J838" s="5"/>
      <c r="K838" s="5"/>
      <c r="L838" s="5"/>
      <c r="M838" s="5"/>
      <c r="N838" s="5"/>
      <c r="O838" s="5"/>
      <c r="P838" s="5"/>
    </row>
    <row r="839" spans="1:16" x14ac:dyDescent="0.15">
      <c r="A839" s="5"/>
      <c r="D839" s="5"/>
      <c r="E839" s="5"/>
      <c r="F839" s="5"/>
      <c r="G839" s="5"/>
      <c r="H839" s="5"/>
      <c r="I839" s="5"/>
      <c r="J839" s="5"/>
      <c r="K839" s="5"/>
      <c r="L839" s="5"/>
      <c r="M839" s="5"/>
      <c r="N839" s="5"/>
      <c r="O839" s="5"/>
      <c r="P839" s="5"/>
    </row>
    <row r="840" spans="1:16" x14ac:dyDescent="0.15">
      <c r="A840" s="5"/>
      <c r="D840" s="5"/>
      <c r="E840" s="5"/>
      <c r="F840" s="5"/>
      <c r="G840" s="5"/>
      <c r="H840" s="5"/>
      <c r="I840" s="5"/>
      <c r="J840" s="5"/>
      <c r="K840" s="5"/>
      <c r="L840" s="5"/>
      <c r="M840" s="5"/>
      <c r="N840" s="5"/>
      <c r="O840" s="5"/>
      <c r="P840" s="5"/>
    </row>
    <row r="841" spans="1:16" x14ac:dyDescent="0.15">
      <c r="A841" s="5"/>
      <c r="D841" s="5"/>
      <c r="E841" s="5"/>
      <c r="F841" s="5"/>
      <c r="G841" s="5"/>
      <c r="H841" s="5"/>
      <c r="I841" s="5"/>
      <c r="J841" s="5"/>
      <c r="K841" s="5"/>
      <c r="L841" s="5"/>
      <c r="M841" s="5"/>
      <c r="N841" s="5"/>
      <c r="O841" s="5"/>
      <c r="P841" s="5"/>
    </row>
    <row r="842" spans="1:16" x14ac:dyDescent="0.15">
      <c r="A842" s="5"/>
      <c r="D842" s="5"/>
      <c r="E842" s="5"/>
      <c r="F842" s="5"/>
      <c r="G842" s="5"/>
      <c r="H842" s="5"/>
      <c r="I842" s="5"/>
      <c r="J842" s="5"/>
      <c r="K842" s="5"/>
      <c r="L842" s="5"/>
      <c r="M842" s="5"/>
      <c r="N842" s="5"/>
      <c r="O842" s="5"/>
      <c r="P842" s="5"/>
    </row>
  </sheetData>
  <sortState ref="A1:V228">
    <sortCondition ref="B2:B263"/>
  </sortState>
  <customSheetViews>
    <customSheetView guid="{ADFF1452-1AD6-481E-A95F-41005C28769F}" scale="90" showGridLines="0" fitToPage="1" showAutoFilter="1">
      <pane ySplit="1" topLeftCell="A2" activePane="bottomLeft" state="frozenSplit"/>
      <selection pane="bottomLeft" activeCell="G4" sqref="G4"/>
      <pageMargins left="0.7" right="0.7" top="0.75" bottom="0.75" header="0.3" footer="0.3"/>
      <pageSetup scale="48" fitToHeight="0" orientation="landscape" r:id="rId1"/>
      <autoFilter ref="A1:L126">
        <sortState ref="A83:AA109">
          <sortCondition ref="B1:B126"/>
        </sortState>
      </autoFilter>
    </customSheetView>
  </customSheetViews>
  <mergeCells count="9">
    <mergeCell ref="A178:H178"/>
    <mergeCell ref="A123:H123"/>
    <mergeCell ref="A135:H135"/>
    <mergeCell ref="A152:H152"/>
    <mergeCell ref="A2:H2"/>
    <mergeCell ref="A26:H26"/>
    <mergeCell ref="A51:H51"/>
    <mergeCell ref="A70:H70"/>
    <mergeCell ref="A84:H84"/>
  </mergeCells>
  <printOptions gridLines="1"/>
  <pageMargins left="0.5" right="0.5" top="0.5" bottom="0.5" header="0.3" footer="0.3"/>
  <pageSetup scale="61" fitToHeight="0" orientation="landscape" r:id="rId2"/>
  <headerFooter>
    <oddFooter>Page &amp;P of &amp;N</oddFooter>
  </headerFooter>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showGridLines="0" workbookViewId="0">
      <selection activeCell="B5" sqref="B5"/>
    </sheetView>
  </sheetViews>
  <sheetFormatPr baseColWidth="10" defaultColWidth="8.83203125" defaultRowHeight="13" x14ac:dyDescent="0.15"/>
  <cols>
    <col min="1" max="1" width="42.5" customWidth="1"/>
    <col min="2" max="7" width="9.6640625" customWidth="1"/>
    <col min="10" max="10" width="14.5" bestFit="1" customWidth="1"/>
    <col min="11" max="11" width="12.5" customWidth="1"/>
  </cols>
  <sheetData>
    <row r="1" spans="1:12" ht="25" customHeight="1" x14ac:dyDescent="0.25">
      <c r="A1" s="202" t="s">
        <v>1176</v>
      </c>
      <c r="B1" s="50"/>
      <c r="C1" s="50"/>
      <c r="D1" s="50"/>
      <c r="E1" s="50"/>
      <c r="F1" s="50"/>
      <c r="G1" s="50"/>
    </row>
    <row r="2" spans="1:12" x14ac:dyDescent="0.15">
      <c r="A2" s="32"/>
      <c r="B2" s="370"/>
      <c r="C2" s="370"/>
      <c r="D2" s="370"/>
    </row>
    <row r="3" spans="1:12" ht="14" thickBot="1" x14ac:dyDescent="0.2">
      <c r="A3" s="230"/>
      <c r="B3" s="369" t="s">
        <v>1291</v>
      </c>
      <c r="C3" s="369"/>
      <c r="D3" s="369"/>
      <c r="E3" s="231"/>
      <c r="F3" s="371"/>
      <c r="G3" s="372"/>
    </row>
    <row r="4" spans="1:12" ht="14" thickBot="1" x14ac:dyDescent="0.2">
      <c r="A4" s="228" t="s">
        <v>915</v>
      </c>
      <c r="B4" s="228" t="s">
        <v>916</v>
      </c>
      <c r="C4" s="228" t="s">
        <v>917</v>
      </c>
      <c r="D4" s="228" t="s">
        <v>918</v>
      </c>
      <c r="E4" s="229"/>
      <c r="F4" s="228" t="s">
        <v>958</v>
      </c>
      <c r="G4" s="228" t="s">
        <v>970</v>
      </c>
    </row>
    <row r="5" spans="1:12" x14ac:dyDescent="0.15">
      <c r="A5" s="32" t="s">
        <v>968</v>
      </c>
      <c r="B5">
        <v>66</v>
      </c>
      <c r="C5">
        <v>0</v>
      </c>
      <c r="D5">
        <f>B5+C5</f>
        <v>66</v>
      </c>
      <c r="F5" s="348">
        <v>9</v>
      </c>
      <c r="G5" s="32">
        <v>7</v>
      </c>
      <c r="I5" s="199"/>
      <c r="J5" s="199"/>
      <c r="K5" s="199"/>
      <c r="L5" s="199"/>
    </row>
    <row r="6" spans="1:12" x14ac:dyDescent="0.15">
      <c r="A6" s="204" t="s">
        <v>969</v>
      </c>
      <c r="B6" s="199">
        <v>0</v>
      </c>
      <c r="C6" s="199">
        <v>66</v>
      </c>
      <c r="D6">
        <f t="shared" ref="D6:D7" si="0">B6+C6</f>
        <v>66</v>
      </c>
      <c r="E6" s="199"/>
      <c r="F6" s="204">
        <v>6</v>
      </c>
      <c r="G6" s="204">
        <v>12</v>
      </c>
      <c r="I6" s="199"/>
      <c r="J6" s="238"/>
      <c r="K6" s="238"/>
      <c r="L6" s="199"/>
    </row>
    <row r="7" spans="1:12" x14ac:dyDescent="0.15">
      <c r="A7" s="203" t="s">
        <v>965</v>
      </c>
      <c r="B7" s="197">
        <v>0</v>
      </c>
      <c r="C7" s="197">
        <v>35</v>
      </c>
      <c r="D7">
        <f t="shared" si="0"/>
        <v>35</v>
      </c>
      <c r="E7" s="197"/>
      <c r="F7" s="203">
        <v>3</v>
      </c>
      <c r="G7" s="203">
        <v>0</v>
      </c>
      <c r="I7" s="199"/>
      <c r="J7" s="204"/>
      <c r="K7" s="204"/>
      <c r="L7" s="199"/>
    </row>
    <row r="8" spans="1:12" ht="14" thickBot="1" x14ac:dyDescent="0.2">
      <c r="A8" s="232" t="s">
        <v>1175</v>
      </c>
      <c r="B8" s="232">
        <f>B5+B7+B6</f>
        <v>66</v>
      </c>
      <c r="C8" s="232">
        <f>C5+C7+C6</f>
        <v>101</v>
      </c>
      <c r="D8" s="233">
        <f>D5+D7+D6</f>
        <v>167</v>
      </c>
      <c r="E8" s="231"/>
      <c r="F8" s="256">
        <f>SUM(F5:F7)</f>
        <v>18</v>
      </c>
      <c r="G8" s="234">
        <f>SUM(G5:G7)</f>
        <v>19</v>
      </c>
      <c r="I8" s="199"/>
      <c r="J8" s="204"/>
      <c r="K8" s="253"/>
      <c r="L8" s="199"/>
    </row>
    <row r="9" spans="1:12" x14ac:dyDescent="0.15">
      <c r="E9" s="32"/>
      <c r="I9" s="199"/>
      <c r="J9" s="254"/>
      <c r="K9" s="255"/>
      <c r="L9" s="199"/>
    </row>
    <row r="10" spans="1:12" x14ac:dyDescent="0.15">
      <c r="I10" s="199"/>
      <c r="J10" s="238"/>
      <c r="K10" s="238"/>
      <c r="L10" s="199"/>
    </row>
    <row r="11" spans="1:12" ht="14" thickBot="1" x14ac:dyDescent="0.2">
      <c r="A11" s="231"/>
      <c r="B11" s="369" t="s">
        <v>1291</v>
      </c>
      <c r="C11" s="369"/>
      <c r="D11" s="369"/>
      <c r="E11" s="231"/>
      <c r="F11" s="371"/>
      <c r="G11" s="372"/>
      <c r="I11" s="199"/>
      <c r="J11" s="199"/>
      <c r="K11" s="199"/>
      <c r="L11" s="199"/>
    </row>
    <row r="12" spans="1:12" ht="14" thickBot="1" x14ac:dyDescent="0.2">
      <c r="A12" s="228" t="s">
        <v>3</v>
      </c>
      <c r="B12" s="228" t="s">
        <v>916</v>
      </c>
      <c r="C12" s="228" t="s">
        <v>917</v>
      </c>
      <c r="D12" s="228" t="s">
        <v>918</v>
      </c>
      <c r="E12" s="229"/>
      <c r="F12" s="228" t="s">
        <v>958</v>
      </c>
      <c r="G12" s="228" t="s">
        <v>970</v>
      </c>
      <c r="I12" s="199"/>
      <c r="J12" s="238"/>
      <c r="K12" s="199"/>
      <c r="L12" s="199"/>
    </row>
    <row r="13" spans="1:12" x14ac:dyDescent="0.15">
      <c r="A13" s="200" t="s">
        <v>1170</v>
      </c>
      <c r="B13">
        <v>4</v>
      </c>
      <c r="C13" s="126">
        <v>19</v>
      </c>
      <c r="D13" s="126">
        <f>C13+B13</f>
        <v>23</v>
      </c>
      <c r="E13" s="126"/>
      <c r="F13">
        <v>1</v>
      </c>
      <c r="G13">
        <v>2</v>
      </c>
      <c r="I13" s="199"/>
      <c r="J13" s="257"/>
      <c r="K13" s="199"/>
      <c r="L13" s="199"/>
    </row>
    <row r="14" spans="1:12" x14ac:dyDescent="0.15">
      <c r="A14" s="200" t="s">
        <v>1171</v>
      </c>
      <c r="B14">
        <v>12</v>
      </c>
      <c r="C14" s="126">
        <v>11</v>
      </c>
      <c r="D14" s="126">
        <f t="shared" ref="D14:D20" si="1">C14+B14</f>
        <v>23</v>
      </c>
      <c r="E14" s="126"/>
      <c r="F14">
        <v>4</v>
      </c>
      <c r="G14">
        <v>4</v>
      </c>
    </row>
    <row r="15" spans="1:12" x14ac:dyDescent="0.15">
      <c r="A15" s="200" t="s">
        <v>1172</v>
      </c>
      <c r="B15">
        <v>10</v>
      </c>
      <c r="C15" s="126">
        <v>8</v>
      </c>
      <c r="D15" s="126">
        <f t="shared" si="1"/>
        <v>18</v>
      </c>
      <c r="E15" s="126"/>
      <c r="F15">
        <v>3</v>
      </c>
      <c r="G15">
        <v>2</v>
      </c>
    </row>
    <row r="16" spans="1:12" x14ac:dyDescent="0.15">
      <c r="A16" s="200" t="s">
        <v>1173</v>
      </c>
      <c r="B16">
        <v>8</v>
      </c>
      <c r="C16" s="126">
        <v>5</v>
      </c>
      <c r="D16" s="126">
        <f t="shared" si="1"/>
        <v>13</v>
      </c>
      <c r="E16" s="126"/>
      <c r="F16">
        <v>0</v>
      </c>
      <c r="G16">
        <v>3</v>
      </c>
    </row>
    <row r="17" spans="1:10" x14ac:dyDescent="0.15">
      <c r="A17" s="200" t="s">
        <v>1174</v>
      </c>
      <c r="B17">
        <v>11</v>
      </c>
      <c r="C17" s="126">
        <v>27</v>
      </c>
      <c r="D17" s="126">
        <f t="shared" si="1"/>
        <v>38</v>
      </c>
      <c r="E17" s="126"/>
      <c r="F17">
        <v>5</v>
      </c>
      <c r="G17">
        <v>4</v>
      </c>
    </row>
    <row r="18" spans="1:10" x14ac:dyDescent="0.15">
      <c r="A18" s="200" t="s">
        <v>1177</v>
      </c>
      <c r="B18">
        <v>2</v>
      </c>
      <c r="C18" s="126">
        <v>9</v>
      </c>
      <c r="D18" s="126">
        <f t="shared" si="1"/>
        <v>11</v>
      </c>
      <c r="E18" s="126"/>
      <c r="F18">
        <v>0</v>
      </c>
      <c r="G18">
        <v>1</v>
      </c>
    </row>
    <row r="19" spans="1:10" x14ac:dyDescent="0.15">
      <c r="A19" s="200" t="s">
        <v>1178</v>
      </c>
      <c r="B19">
        <v>9</v>
      </c>
      <c r="C19" s="126">
        <v>7</v>
      </c>
      <c r="D19" s="126">
        <f t="shared" si="1"/>
        <v>16</v>
      </c>
      <c r="E19" s="126"/>
      <c r="F19">
        <v>3</v>
      </c>
      <c r="G19">
        <v>2</v>
      </c>
    </row>
    <row r="20" spans="1:10" x14ac:dyDescent="0.15">
      <c r="A20" s="201" t="s">
        <v>1179</v>
      </c>
      <c r="B20" s="197">
        <v>10</v>
      </c>
      <c r="C20" s="198">
        <v>15</v>
      </c>
      <c r="D20" s="126">
        <f t="shared" si="1"/>
        <v>25</v>
      </c>
      <c r="E20" s="198"/>
      <c r="F20" s="197">
        <v>2</v>
      </c>
      <c r="G20" s="197">
        <v>1</v>
      </c>
    </row>
    <row r="21" spans="1:10" ht="14" thickBot="1" x14ac:dyDescent="0.2">
      <c r="A21" s="232" t="s">
        <v>1175</v>
      </c>
      <c r="B21" s="232">
        <f>B13+B14+B15+B16+B17+B18+B19+B20</f>
        <v>66</v>
      </c>
      <c r="C21" s="232">
        <f t="shared" ref="C21" si="2">C13+C14+C15+C16+C17+C18+C19+C20</f>
        <v>101</v>
      </c>
      <c r="D21" s="233">
        <f t="shared" ref="D21:F21" si="3">D13+D14+D15+D16+D17+D18+D19+D20</f>
        <v>167</v>
      </c>
      <c r="E21" s="231"/>
      <c r="F21" s="256">
        <f t="shared" si="3"/>
        <v>18</v>
      </c>
      <c r="G21" s="234">
        <f t="shared" ref="G21" si="4">G13+G14+G15+G16+G17+G18+G19+G20</f>
        <v>19</v>
      </c>
      <c r="I21" s="33"/>
      <c r="J21" s="33"/>
    </row>
    <row r="24" spans="1:10" ht="40.5" customHeight="1" x14ac:dyDescent="0.15">
      <c r="A24" s="365" t="s">
        <v>1292</v>
      </c>
      <c r="B24" s="365"/>
      <c r="C24" s="365"/>
      <c r="D24" s="365"/>
      <c r="E24" s="365"/>
      <c r="F24" s="365"/>
      <c r="G24" s="365"/>
    </row>
    <row r="26" spans="1:10" x14ac:dyDescent="0.15">
      <c r="A26" s="32"/>
    </row>
    <row r="27" spans="1:10" x14ac:dyDescent="0.15">
      <c r="A27" s="32"/>
    </row>
  </sheetData>
  <mergeCells count="6">
    <mergeCell ref="B3:D3"/>
    <mergeCell ref="B2:D2"/>
    <mergeCell ref="B11:D11"/>
    <mergeCell ref="A24:G24"/>
    <mergeCell ref="F3:G3"/>
    <mergeCell ref="F11:G11"/>
  </mergeCells>
  <pageMargins left="0.7" right="0.7"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9"/>
  <sheetViews>
    <sheetView showGridLines="0" workbookViewId="0">
      <pane ySplit="1" topLeftCell="A2" activePane="bottomLeft" state="frozen"/>
      <selection pane="bottomLeft" activeCell="L10" sqref="L10"/>
    </sheetView>
  </sheetViews>
  <sheetFormatPr baseColWidth="10" defaultColWidth="8.83203125" defaultRowHeight="13" x14ac:dyDescent="0.15"/>
  <cols>
    <col min="1" max="1" width="48.5" customWidth="1"/>
    <col min="2" max="2" width="17.5" bestFit="1" customWidth="1"/>
    <col min="4" max="4" width="13.83203125" customWidth="1"/>
    <col min="5" max="5" width="14.5" customWidth="1"/>
    <col min="6" max="6" width="21.5" bestFit="1" customWidth="1"/>
    <col min="7" max="7" width="16.83203125" customWidth="1"/>
    <col min="10" max="10" width="14" customWidth="1"/>
  </cols>
  <sheetData>
    <row r="1" spans="1:10" s="50" customFormat="1" ht="23" x14ac:dyDescent="0.25">
      <c r="A1" s="50" t="s">
        <v>794</v>
      </c>
    </row>
    <row r="3" spans="1:10" x14ac:dyDescent="0.15">
      <c r="A3" s="32" t="s">
        <v>795</v>
      </c>
    </row>
    <row r="5" spans="1:10" x14ac:dyDescent="0.15">
      <c r="A5" s="120" t="s">
        <v>887</v>
      </c>
    </row>
    <row r="8" spans="1:10" ht="39" x14ac:dyDescent="0.15">
      <c r="A8" s="1" t="s">
        <v>352</v>
      </c>
      <c r="B8" t="s">
        <v>354</v>
      </c>
      <c r="D8" s="43" t="s">
        <v>785</v>
      </c>
      <c r="E8" s="43" t="s">
        <v>888</v>
      </c>
      <c r="F8" s="43" t="s">
        <v>889</v>
      </c>
      <c r="G8" s="43" t="s">
        <v>890</v>
      </c>
      <c r="H8" s="42"/>
      <c r="J8" s="43" t="s">
        <v>891</v>
      </c>
    </row>
    <row r="9" spans="1:10" x14ac:dyDescent="0.15">
      <c r="A9" s="62" t="s">
        <v>366</v>
      </c>
      <c r="B9" s="2">
        <v>31</v>
      </c>
      <c r="D9">
        <f>COUNTA(A10:A25)</f>
        <v>16</v>
      </c>
      <c r="E9" s="119">
        <f>1/4</f>
        <v>0.25</v>
      </c>
      <c r="J9">
        <f>SUM(B10:B25)</f>
        <v>31</v>
      </c>
    </row>
    <row r="10" spans="1:10" x14ac:dyDescent="0.15">
      <c r="A10" s="38" t="s">
        <v>177</v>
      </c>
      <c r="B10" s="2">
        <v>3</v>
      </c>
      <c r="F10" s="59">
        <f t="shared" ref="F10:F25" si="0">(1/$D$9)*$E$9</f>
        <v>1.5625E-2</v>
      </c>
      <c r="G10" s="59">
        <f>F10/GETPIVOTDATA("Question",$A$8,"Governance input (Component)","Oversight","Indicator",A10)</f>
        <v>5.208333333333333E-3</v>
      </c>
    </row>
    <row r="11" spans="1:10" x14ac:dyDescent="0.15">
      <c r="A11" s="38" t="s">
        <v>21</v>
      </c>
      <c r="B11" s="2">
        <v>1</v>
      </c>
      <c r="F11" s="59">
        <f t="shared" si="0"/>
        <v>1.5625E-2</v>
      </c>
      <c r="G11" s="59">
        <f t="shared" ref="G11:G25" si="1">F11/GETPIVOTDATA("Question",$A$8,"Governance input (Component)","Oversight","Indicator",A11)</f>
        <v>1.5625E-2</v>
      </c>
    </row>
    <row r="12" spans="1:10" x14ac:dyDescent="0.15">
      <c r="A12" s="38" t="s">
        <v>100</v>
      </c>
      <c r="B12" s="2">
        <v>1</v>
      </c>
      <c r="F12" s="59">
        <f t="shared" si="0"/>
        <v>1.5625E-2</v>
      </c>
      <c r="G12" s="59">
        <f t="shared" si="1"/>
        <v>1.5625E-2</v>
      </c>
    </row>
    <row r="13" spans="1:10" x14ac:dyDescent="0.15">
      <c r="A13" s="38" t="s">
        <v>759</v>
      </c>
      <c r="B13" s="2">
        <v>1</v>
      </c>
      <c r="F13" s="59">
        <f t="shared" si="0"/>
        <v>1.5625E-2</v>
      </c>
      <c r="G13" s="59">
        <f t="shared" si="1"/>
        <v>1.5625E-2</v>
      </c>
    </row>
    <row r="14" spans="1:10" x14ac:dyDescent="0.15">
      <c r="A14" s="38" t="s">
        <v>755</v>
      </c>
      <c r="B14" s="2">
        <v>8</v>
      </c>
      <c r="F14" s="59">
        <f t="shared" si="0"/>
        <v>1.5625E-2</v>
      </c>
      <c r="G14" s="59">
        <f t="shared" si="1"/>
        <v>1.953125E-3</v>
      </c>
    </row>
    <row r="15" spans="1:10" x14ac:dyDescent="0.15">
      <c r="A15" s="38" t="s">
        <v>401</v>
      </c>
      <c r="B15" s="2">
        <v>1</v>
      </c>
      <c r="F15" s="59">
        <f t="shared" si="0"/>
        <v>1.5625E-2</v>
      </c>
      <c r="G15" s="59">
        <f t="shared" si="1"/>
        <v>1.5625E-2</v>
      </c>
    </row>
    <row r="16" spans="1:10" x14ac:dyDescent="0.15">
      <c r="A16" s="38" t="s">
        <v>771</v>
      </c>
      <c r="B16" s="2">
        <v>1</v>
      </c>
      <c r="F16" s="59">
        <f t="shared" si="0"/>
        <v>1.5625E-2</v>
      </c>
      <c r="G16" s="59">
        <f t="shared" si="1"/>
        <v>1.5625E-2</v>
      </c>
    </row>
    <row r="17" spans="1:10" x14ac:dyDescent="0.15">
      <c r="A17" s="38" t="s">
        <v>770</v>
      </c>
      <c r="B17" s="2">
        <v>3</v>
      </c>
      <c r="F17" s="59">
        <f t="shared" si="0"/>
        <v>1.5625E-2</v>
      </c>
      <c r="G17" s="59">
        <f t="shared" si="1"/>
        <v>5.208333333333333E-3</v>
      </c>
    </row>
    <row r="18" spans="1:10" x14ac:dyDescent="0.15">
      <c r="A18" s="38" t="s">
        <v>762</v>
      </c>
      <c r="B18" s="2">
        <v>1</v>
      </c>
      <c r="F18" s="59">
        <f t="shared" si="0"/>
        <v>1.5625E-2</v>
      </c>
      <c r="G18" s="59">
        <f t="shared" si="1"/>
        <v>1.5625E-2</v>
      </c>
    </row>
    <row r="19" spans="1:10" x14ac:dyDescent="0.15">
      <c r="A19" s="38" t="s">
        <v>897</v>
      </c>
      <c r="B19" s="2">
        <v>2</v>
      </c>
      <c r="F19" s="59">
        <f t="shared" si="0"/>
        <v>1.5625E-2</v>
      </c>
      <c r="G19" s="59">
        <f t="shared" si="1"/>
        <v>7.8125E-3</v>
      </c>
    </row>
    <row r="20" spans="1:10" x14ac:dyDescent="0.15">
      <c r="A20" s="38" t="s">
        <v>895</v>
      </c>
      <c r="B20" s="2">
        <v>4</v>
      </c>
      <c r="F20" s="59">
        <f t="shared" si="0"/>
        <v>1.5625E-2</v>
      </c>
      <c r="G20" s="59">
        <f t="shared" si="1"/>
        <v>3.90625E-3</v>
      </c>
    </row>
    <row r="21" spans="1:10" x14ac:dyDescent="0.15">
      <c r="A21" s="38" t="s">
        <v>893</v>
      </c>
      <c r="B21" s="2">
        <v>1</v>
      </c>
      <c r="F21" s="59">
        <f t="shared" si="0"/>
        <v>1.5625E-2</v>
      </c>
      <c r="G21" s="59">
        <f t="shared" si="1"/>
        <v>1.5625E-2</v>
      </c>
    </row>
    <row r="22" spans="1:10" x14ac:dyDescent="0.15">
      <c r="A22" s="38" t="s">
        <v>892</v>
      </c>
      <c r="B22" s="2">
        <v>1</v>
      </c>
      <c r="F22" s="59">
        <f t="shared" si="0"/>
        <v>1.5625E-2</v>
      </c>
      <c r="G22" s="59">
        <f t="shared" si="1"/>
        <v>1.5625E-2</v>
      </c>
    </row>
    <row r="23" spans="1:10" x14ac:dyDescent="0.15">
      <c r="A23" s="38" t="s">
        <v>898</v>
      </c>
      <c r="B23" s="2">
        <v>1</v>
      </c>
      <c r="F23" s="59">
        <f t="shared" si="0"/>
        <v>1.5625E-2</v>
      </c>
      <c r="G23" s="59">
        <f t="shared" si="1"/>
        <v>1.5625E-2</v>
      </c>
    </row>
    <row r="24" spans="1:10" x14ac:dyDescent="0.15">
      <c r="A24" s="38" t="s">
        <v>913</v>
      </c>
      <c r="B24" s="2">
        <v>1</v>
      </c>
      <c r="F24" s="59">
        <f t="shared" si="0"/>
        <v>1.5625E-2</v>
      </c>
      <c r="G24" s="59">
        <f t="shared" si="1"/>
        <v>1.5625E-2</v>
      </c>
    </row>
    <row r="25" spans="1:10" x14ac:dyDescent="0.15">
      <c r="A25" s="38" t="s">
        <v>914</v>
      </c>
      <c r="B25" s="2">
        <v>1</v>
      </c>
      <c r="F25" s="59">
        <f t="shared" si="0"/>
        <v>1.5625E-2</v>
      </c>
      <c r="G25" s="59">
        <f t="shared" si="1"/>
        <v>1.5625E-2</v>
      </c>
    </row>
    <row r="26" spans="1:10" x14ac:dyDescent="0.15">
      <c r="A26" s="62" t="s">
        <v>26</v>
      </c>
      <c r="B26" s="2">
        <v>66</v>
      </c>
      <c r="D26">
        <f>COUNTA(A27:A47)</f>
        <v>21</v>
      </c>
      <c r="E26" s="119">
        <f>1/4</f>
        <v>0.25</v>
      </c>
      <c r="F26" s="59"/>
      <c r="G26" s="59"/>
      <c r="H26" s="44">
        <f>SUMPRODUCT(B10:B25,G10:G25)</f>
        <v>0.25</v>
      </c>
      <c r="J26">
        <f>SUM(B27:B47)</f>
        <v>66</v>
      </c>
    </row>
    <row r="27" spans="1:10" x14ac:dyDescent="0.15">
      <c r="A27" s="38" t="s">
        <v>124</v>
      </c>
      <c r="B27" s="2">
        <v>3</v>
      </c>
      <c r="F27" s="59">
        <f t="shared" ref="F27:F47" si="2">(1/$D$26)*$E$26</f>
        <v>1.1904761904761904E-2</v>
      </c>
      <c r="G27" s="59">
        <f>F27/GETPIVOTDATA("Question",$A$8,"Governance input (Component)","Reporting practice","Indicator",A27)</f>
        <v>3.968253968253968E-3</v>
      </c>
    </row>
    <row r="28" spans="1:10" x14ac:dyDescent="0.15">
      <c r="A28" s="38" t="s">
        <v>34</v>
      </c>
      <c r="B28" s="2">
        <v>1</v>
      </c>
      <c r="F28" s="59">
        <f t="shared" si="2"/>
        <v>1.1904761904761904E-2</v>
      </c>
      <c r="G28" s="59">
        <f t="shared" ref="G28:G44" si="3">F28/GETPIVOTDATA("Question",$A$8,"Governance input (Component)","Reporting practice","Indicator",A28)</f>
        <v>1.1904761904761904E-2</v>
      </c>
    </row>
    <row r="29" spans="1:10" x14ac:dyDescent="0.15">
      <c r="A29" s="38" t="s">
        <v>50</v>
      </c>
      <c r="B29" s="2">
        <v>1</v>
      </c>
      <c r="F29" s="59">
        <f t="shared" si="2"/>
        <v>1.1904761904761904E-2</v>
      </c>
      <c r="G29" s="59">
        <f t="shared" si="3"/>
        <v>1.1904761904761904E-2</v>
      </c>
    </row>
    <row r="30" spans="1:10" x14ac:dyDescent="0.15">
      <c r="A30" s="38" t="s">
        <v>37</v>
      </c>
      <c r="B30" s="2">
        <v>6</v>
      </c>
      <c r="F30" s="59">
        <f t="shared" si="2"/>
        <v>1.1904761904761904E-2</v>
      </c>
      <c r="G30" s="59">
        <f t="shared" si="3"/>
        <v>1.984126984126984E-3</v>
      </c>
    </row>
    <row r="31" spans="1:10" x14ac:dyDescent="0.15">
      <c r="A31" s="38" t="s">
        <v>309</v>
      </c>
      <c r="B31" s="2">
        <v>2</v>
      </c>
      <c r="F31" s="59">
        <f t="shared" si="2"/>
        <v>1.1904761904761904E-2</v>
      </c>
      <c r="G31" s="59">
        <f t="shared" si="3"/>
        <v>5.9523809523809521E-3</v>
      </c>
    </row>
    <row r="32" spans="1:10" x14ac:dyDescent="0.15">
      <c r="A32" s="38" t="s">
        <v>133</v>
      </c>
      <c r="B32" s="2">
        <v>4</v>
      </c>
      <c r="F32" s="59">
        <f t="shared" si="2"/>
        <v>1.1904761904761904E-2</v>
      </c>
      <c r="G32" s="59">
        <f t="shared" si="3"/>
        <v>2.976190476190476E-3</v>
      </c>
    </row>
    <row r="33" spans="1:10" x14ac:dyDescent="0.15">
      <c r="A33" s="38" t="s">
        <v>283</v>
      </c>
      <c r="B33" s="2">
        <v>4</v>
      </c>
      <c r="F33" s="59">
        <f t="shared" si="2"/>
        <v>1.1904761904761904E-2</v>
      </c>
      <c r="G33" s="59">
        <f t="shared" si="3"/>
        <v>2.976190476190476E-3</v>
      </c>
    </row>
    <row r="34" spans="1:10" x14ac:dyDescent="0.15">
      <c r="A34" s="38" t="s">
        <v>291</v>
      </c>
      <c r="B34" s="2">
        <v>1</v>
      </c>
      <c r="F34" s="59">
        <f t="shared" si="2"/>
        <v>1.1904761904761904E-2</v>
      </c>
      <c r="G34" s="59">
        <f t="shared" si="3"/>
        <v>1.1904761904761904E-2</v>
      </c>
    </row>
    <row r="35" spans="1:10" x14ac:dyDescent="0.15">
      <c r="A35" s="38" t="s">
        <v>338</v>
      </c>
      <c r="B35" s="2">
        <v>4</v>
      </c>
      <c r="F35" s="59">
        <f t="shared" si="2"/>
        <v>1.1904761904761904E-2</v>
      </c>
      <c r="G35" s="59">
        <f t="shared" si="3"/>
        <v>2.976190476190476E-3</v>
      </c>
    </row>
    <row r="36" spans="1:10" x14ac:dyDescent="0.15">
      <c r="A36" s="38" t="s">
        <v>757</v>
      </c>
      <c r="B36" s="2">
        <v>2</v>
      </c>
      <c r="F36" s="59">
        <f t="shared" si="2"/>
        <v>1.1904761904761904E-2</v>
      </c>
      <c r="G36" s="59">
        <f t="shared" si="3"/>
        <v>5.9523809523809521E-3</v>
      </c>
    </row>
    <row r="37" spans="1:10" x14ac:dyDescent="0.15">
      <c r="A37" s="38" t="s">
        <v>55</v>
      </c>
      <c r="B37" s="2">
        <v>3</v>
      </c>
      <c r="F37" s="59">
        <f t="shared" si="2"/>
        <v>1.1904761904761904E-2</v>
      </c>
      <c r="G37" s="59">
        <f t="shared" si="3"/>
        <v>3.968253968253968E-3</v>
      </c>
    </row>
    <row r="38" spans="1:10" x14ac:dyDescent="0.15">
      <c r="A38" s="38" t="s">
        <v>179</v>
      </c>
      <c r="B38" s="2">
        <v>2</v>
      </c>
      <c r="F38" s="59">
        <f t="shared" si="2"/>
        <v>1.1904761904761904E-2</v>
      </c>
      <c r="G38" s="59">
        <f t="shared" si="3"/>
        <v>5.9523809523809521E-3</v>
      </c>
    </row>
    <row r="39" spans="1:10" x14ac:dyDescent="0.15">
      <c r="A39" s="38" t="s">
        <v>769</v>
      </c>
      <c r="B39" s="2">
        <v>9</v>
      </c>
      <c r="F39" s="59">
        <f t="shared" si="2"/>
        <v>1.1904761904761904E-2</v>
      </c>
      <c r="G39" s="59">
        <f t="shared" si="3"/>
        <v>1.3227513227513227E-3</v>
      </c>
    </row>
    <row r="40" spans="1:10" x14ac:dyDescent="0.15">
      <c r="A40" s="38" t="s">
        <v>244</v>
      </c>
      <c r="B40" s="2">
        <v>4</v>
      </c>
      <c r="F40" s="59">
        <f t="shared" si="2"/>
        <v>1.1904761904761904E-2</v>
      </c>
      <c r="G40" s="59">
        <f t="shared" si="3"/>
        <v>2.976190476190476E-3</v>
      </c>
    </row>
    <row r="41" spans="1:10" x14ac:dyDescent="0.15">
      <c r="A41" s="38" t="s">
        <v>238</v>
      </c>
      <c r="B41" s="2">
        <v>4</v>
      </c>
      <c r="F41" s="59">
        <f t="shared" si="2"/>
        <v>1.1904761904761904E-2</v>
      </c>
      <c r="G41" s="59">
        <f t="shared" si="3"/>
        <v>2.976190476190476E-3</v>
      </c>
    </row>
    <row r="42" spans="1:10" x14ac:dyDescent="0.15">
      <c r="A42" s="38" t="s">
        <v>901</v>
      </c>
      <c r="B42" s="2">
        <v>4</v>
      </c>
      <c r="F42" s="59">
        <f t="shared" si="2"/>
        <v>1.1904761904761904E-2</v>
      </c>
      <c r="G42" s="59">
        <f t="shared" si="3"/>
        <v>2.976190476190476E-3</v>
      </c>
    </row>
    <row r="43" spans="1:10" x14ac:dyDescent="0.15">
      <c r="A43" s="38" t="s">
        <v>899</v>
      </c>
      <c r="B43" s="2">
        <v>1</v>
      </c>
      <c r="F43" s="59">
        <f t="shared" si="2"/>
        <v>1.1904761904761904E-2</v>
      </c>
      <c r="G43" s="59">
        <f t="shared" si="3"/>
        <v>1.1904761904761904E-2</v>
      </c>
    </row>
    <row r="44" spans="1:10" x14ac:dyDescent="0.15">
      <c r="A44" s="38" t="s">
        <v>895</v>
      </c>
      <c r="B44" s="2">
        <v>3</v>
      </c>
      <c r="F44" s="59">
        <f t="shared" si="2"/>
        <v>1.1904761904761904E-2</v>
      </c>
      <c r="G44" s="59">
        <f t="shared" si="3"/>
        <v>3.968253968253968E-3</v>
      </c>
    </row>
    <row r="45" spans="1:10" x14ac:dyDescent="0.15">
      <c r="A45" s="38" t="s">
        <v>902</v>
      </c>
      <c r="B45" s="2">
        <v>1</v>
      </c>
      <c r="F45" s="59">
        <f t="shared" si="2"/>
        <v>1.1904761904761904E-2</v>
      </c>
      <c r="G45" s="59">
        <f>F45/GETPIVOTDATA("Question",$A$8,"Governance input (Component)","Reporting practice","Indicator",A45)</f>
        <v>1.1904761904761904E-2</v>
      </c>
    </row>
    <row r="46" spans="1:10" x14ac:dyDescent="0.15">
      <c r="A46" s="38" t="s">
        <v>894</v>
      </c>
      <c r="B46" s="2">
        <v>3</v>
      </c>
      <c r="F46" s="59">
        <f t="shared" si="2"/>
        <v>1.1904761904761904E-2</v>
      </c>
      <c r="G46" s="59">
        <f>F46/GETPIVOTDATA("Question",$A$8,"Governance input (Component)","Reporting practice","Indicator",A46)</f>
        <v>3.968253968253968E-3</v>
      </c>
    </row>
    <row r="47" spans="1:10" x14ac:dyDescent="0.15">
      <c r="A47" s="38" t="s">
        <v>896</v>
      </c>
      <c r="B47" s="2">
        <v>4</v>
      </c>
      <c r="F47" s="59">
        <f t="shared" si="2"/>
        <v>1.1904761904761904E-2</v>
      </c>
      <c r="G47" s="59">
        <f>F47/GETPIVOTDATA("Question",$A$8,"Governance input (Component)","Reporting practice","Indicator",A47)</f>
        <v>2.976190476190476E-3</v>
      </c>
    </row>
    <row r="48" spans="1:10" x14ac:dyDescent="0.15">
      <c r="A48" s="62" t="s">
        <v>872</v>
      </c>
      <c r="B48" s="2">
        <v>28</v>
      </c>
      <c r="D48">
        <f>COUNTA(A49:A67)</f>
        <v>19</v>
      </c>
      <c r="E48" s="119">
        <f>1/4</f>
        <v>0.25</v>
      </c>
      <c r="F48" s="59"/>
      <c r="G48" s="59"/>
      <c r="H48" s="44">
        <f>SUMPRODUCT(B27:B48,G27:G48)</f>
        <v>0.25000000000000011</v>
      </c>
      <c r="J48">
        <f>SUM(B49:B67)</f>
        <v>153</v>
      </c>
    </row>
    <row r="49" spans="1:7" x14ac:dyDescent="0.15">
      <c r="A49" s="38" t="s">
        <v>766</v>
      </c>
      <c r="B49" s="2">
        <v>1</v>
      </c>
      <c r="F49" s="59">
        <f t="shared" ref="F49:F67" si="4">(1/$D$48)*$E$48</f>
        <v>1.3157894736842105E-2</v>
      </c>
      <c r="G49" s="59">
        <f>F49/GETPIVOTDATA("Question",$A$8,"Governance input (Component)","Legal structure","Indicator",A49)</f>
        <v>1.3157894736842105E-2</v>
      </c>
    </row>
    <row r="50" spans="1:7" x14ac:dyDescent="0.15">
      <c r="A50" s="38" t="s">
        <v>177</v>
      </c>
      <c r="B50" s="2">
        <v>1</v>
      </c>
      <c r="F50" s="59">
        <f t="shared" si="4"/>
        <v>1.3157894736842105E-2</v>
      </c>
      <c r="G50" s="59">
        <f>F50/GETPIVOTDATA("Question",$A$8,"Governance input (Component)","Legal structure","Indicator",A50)</f>
        <v>1.3157894736842105E-2</v>
      </c>
    </row>
    <row r="51" spans="1:7" x14ac:dyDescent="0.15">
      <c r="A51" s="38" t="s">
        <v>767</v>
      </c>
      <c r="B51" s="2">
        <v>3</v>
      </c>
      <c r="F51" s="59">
        <f t="shared" si="4"/>
        <v>1.3157894736842105E-2</v>
      </c>
      <c r="G51" s="59">
        <f t="shared" ref="G51:G67" si="5">F51/GETPIVOTDATA("Question",$A$8,"Governance input (Component)","Legal structure","Indicator",A51)</f>
        <v>4.3859649122807015E-3</v>
      </c>
    </row>
    <row r="52" spans="1:7" x14ac:dyDescent="0.15">
      <c r="A52" s="38" t="s">
        <v>173</v>
      </c>
      <c r="B52" s="2">
        <v>3</v>
      </c>
      <c r="F52" s="59">
        <f t="shared" si="4"/>
        <v>1.3157894736842105E-2</v>
      </c>
      <c r="G52" s="59">
        <f t="shared" si="5"/>
        <v>4.3859649122807015E-3</v>
      </c>
    </row>
    <row r="53" spans="1:7" x14ac:dyDescent="0.15">
      <c r="A53" s="38" t="s">
        <v>777</v>
      </c>
      <c r="B53" s="2">
        <v>1</v>
      </c>
      <c r="F53" s="59">
        <f t="shared" si="4"/>
        <v>1.3157894736842105E-2</v>
      </c>
      <c r="G53" s="59">
        <f t="shared" si="5"/>
        <v>1.3157894736842105E-2</v>
      </c>
    </row>
    <row r="54" spans="1:7" x14ac:dyDescent="0.15">
      <c r="A54" s="38" t="s">
        <v>760</v>
      </c>
      <c r="B54" s="2">
        <v>1</v>
      </c>
      <c r="F54" s="59">
        <f t="shared" si="4"/>
        <v>1.3157894736842105E-2</v>
      </c>
      <c r="G54" s="59">
        <f t="shared" si="5"/>
        <v>1.3157894736842105E-2</v>
      </c>
    </row>
    <row r="55" spans="1:7" x14ac:dyDescent="0.15">
      <c r="A55" s="38" t="s">
        <v>756</v>
      </c>
      <c r="B55" s="2">
        <v>2</v>
      </c>
      <c r="F55" s="59">
        <f t="shared" si="4"/>
        <v>1.3157894736842105E-2</v>
      </c>
      <c r="G55" s="59">
        <f t="shared" si="5"/>
        <v>6.5789473684210523E-3</v>
      </c>
    </row>
    <row r="56" spans="1:7" x14ac:dyDescent="0.15">
      <c r="A56" s="38" t="s">
        <v>212</v>
      </c>
      <c r="B56" s="2">
        <v>1</v>
      </c>
      <c r="F56" s="59">
        <f t="shared" si="4"/>
        <v>1.3157894736842105E-2</v>
      </c>
      <c r="G56" s="59">
        <f t="shared" si="5"/>
        <v>1.3157894736842105E-2</v>
      </c>
    </row>
    <row r="57" spans="1:7" x14ac:dyDescent="0.15">
      <c r="A57" s="38" t="s">
        <v>115</v>
      </c>
      <c r="B57" s="2">
        <v>1</v>
      </c>
      <c r="F57" s="59">
        <f t="shared" si="4"/>
        <v>1.3157894736842105E-2</v>
      </c>
      <c r="G57" s="59">
        <f t="shared" si="5"/>
        <v>1.3157894736842105E-2</v>
      </c>
    </row>
    <row r="58" spans="1:7" x14ac:dyDescent="0.15">
      <c r="A58" s="38" t="s">
        <v>907</v>
      </c>
      <c r="B58" s="2">
        <v>1</v>
      </c>
      <c r="F58" s="59">
        <f t="shared" si="4"/>
        <v>1.3157894736842105E-2</v>
      </c>
      <c r="G58" s="59">
        <f t="shared" si="5"/>
        <v>1.3157894736842105E-2</v>
      </c>
    </row>
    <row r="59" spans="1:7" x14ac:dyDescent="0.15">
      <c r="A59" s="38" t="s">
        <v>903</v>
      </c>
      <c r="B59" s="2">
        <v>1</v>
      </c>
      <c r="F59" s="59">
        <f t="shared" si="4"/>
        <v>1.3157894736842105E-2</v>
      </c>
      <c r="G59" s="59">
        <f t="shared" si="5"/>
        <v>1.3157894736842105E-2</v>
      </c>
    </row>
    <row r="60" spans="1:7" x14ac:dyDescent="0.15">
      <c r="A60" s="38" t="s">
        <v>909</v>
      </c>
      <c r="B60" s="2">
        <v>1</v>
      </c>
      <c r="F60" s="59">
        <f t="shared" si="4"/>
        <v>1.3157894736842105E-2</v>
      </c>
      <c r="G60" s="59">
        <f t="shared" si="5"/>
        <v>1.3157894736842105E-2</v>
      </c>
    </row>
    <row r="61" spans="1:7" x14ac:dyDescent="0.15">
      <c r="A61" s="38" t="s">
        <v>908</v>
      </c>
      <c r="B61" s="2">
        <v>1</v>
      </c>
      <c r="F61" s="59">
        <f t="shared" si="4"/>
        <v>1.3157894736842105E-2</v>
      </c>
      <c r="G61" s="59">
        <f t="shared" si="5"/>
        <v>1.3157894736842105E-2</v>
      </c>
    </row>
    <row r="62" spans="1:7" x14ac:dyDescent="0.15">
      <c r="A62" s="38" t="s">
        <v>895</v>
      </c>
      <c r="B62" s="2">
        <v>1</v>
      </c>
      <c r="F62" s="59">
        <f t="shared" si="4"/>
        <v>1.3157894736842105E-2</v>
      </c>
      <c r="G62" s="59">
        <f t="shared" si="5"/>
        <v>1.3157894736842105E-2</v>
      </c>
    </row>
    <row r="63" spans="1:7" x14ac:dyDescent="0.15">
      <c r="A63" s="38" t="s">
        <v>910</v>
      </c>
      <c r="B63" s="2">
        <v>2</v>
      </c>
      <c r="F63" s="59">
        <f t="shared" si="4"/>
        <v>1.3157894736842105E-2</v>
      </c>
      <c r="G63" s="59">
        <f t="shared" si="5"/>
        <v>6.5789473684210523E-3</v>
      </c>
    </row>
    <row r="64" spans="1:7" x14ac:dyDescent="0.15">
      <c r="A64" s="38" t="s">
        <v>911</v>
      </c>
      <c r="B64" s="2">
        <v>1</v>
      </c>
      <c r="F64" s="59">
        <f t="shared" si="4"/>
        <v>1.3157894736842105E-2</v>
      </c>
      <c r="G64" s="59">
        <f t="shared" si="5"/>
        <v>1.3157894736842105E-2</v>
      </c>
    </row>
    <row r="65" spans="1:8" x14ac:dyDescent="0.15">
      <c r="A65" s="38" t="s">
        <v>900</v>
      </c>
      <c r="B65" s="2">
        <v>1</v>
      </c>
      <c r="F65" s="59">
        <f t="shared" si="4"/>
        <v>1.3157894736842105E-2</v>
      </c>
      <c r="G65" s="59">
        <f t="shared" si="5"/>
        <v>1.3157894736842105E-2</v>
      </c>
    </row>
    <row r="66" spans="1:8" x14ac:dyDescent="0.15">
      <c r="A66" s="38" t="s">
        <v>912</v>
      </c>
      <c r="B66" s="2">
        <v>5</v>
      </c>
      <c r="F66" s="59">
        <f t="shared" si="4"/>
        <v>1.3157894736842105E-2</v>
      </c>
      <c r="G66" s="59">
        <f t="shared" si="5"/>
        <v>2.631578947368421E-3</v>
      </c>
    </row>
    <row r="67" spans="1:8" x14ac:dyDescent="0.15">
      <c r="A67" s="62" t="s">
        <v>353</v>
      </c>
      <c r="B67" s="2">
        <v>125</v>
      </c>
      <c r="F67" s="59">
        <f t="shared" si="4"/>
        <v>1.3157894736842105E-2</v>
      </c>
      <c r="G67" s="59" t="e">
        <f t="shared" si="5"/>
        <v>#REF!</v>
      </c>
    </row>
    <row r="68" spans="1:8" x14ac:dyDescent="0.15">
      <c r="F68" s="44">
        <f>SUM(F10:F67)</f>
        <v>0.750000000000001</v>
      </c>
      <c r="G68" s="40"/>
      <c r="H68" s="44" t="e">
        <f>SUMPRODUCT(B49:B67,G49:G67)</f>
        <v>#REF!</v>
      </c>
    </row>
    <row r="69" spans="1:8" x14ac:dyDescent="0.15">
      <c r="F69" s="39"/>
      <c r="G69" s="40"/>
      <c r="H69" s="41" t="e">
        <f>SUM(H26:H68)</f>
        <v>#REF!</v>
      </c>
    </row>
  </sheetData>
  <customSheetViews>
    <customSheetView guid="{ADFF1452-1AD6-481E-A95F-41005C28769F}" showGridLines="0" state="hidden">
      <pane ySplit="1" topLeftCell="A2" activePane="bottomLeft" state="frozenSplit"/>
      <selection pane="bottomLeft" activeCell="L10" sqref="L10"/>
      <pageMargins left="0.7" right="0.7" top="0.75" bottom="0.75" header="0.3" footer="0.3"/>
      <pageSetup paperSize="9" orientation="portrait" r:id="rId2"/>
    </customSheetView>
  </customSheetViews>
  <pageMargins left="0.7" right="0.7" top="0.75" bottom="0.75" header="0.3" footer="0.3"/>
  <pageSetup paperSize="9"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5"/>
  <sheetViews>
    <sheetView showGridLines="0" topLeftCell="A22" workbookViewId="0">
      <selection activeCell="B11" sqref="B11"/>
    </sheetView>
  </sheetViews>
  <sheetFormatPr baseColWidth="10" defaultColWidth="8.83203125" defaultRowHeight="13" x14ac:dyDescent="0.15"/>
  <cols>
    <col min="1" max="1" width="12.5" customWidth="1"/>
    <col min="2" max="2" width="16.1640625" customWidth="1"/>
    <col min="3" max="3" width="8.83203125" customWidth="1"/>
    <col min="4" max="5" width="3" customWidth="1"/>
    <col min="6" max="6" width="11.6640625" customWidth="1"/>
  </cols>
  <sheetData>
    <row r="1" spans="1:6" s="50" customFormat="1" ht="23" x14ac:dyDescent="0.25">
      <c r="A1" s="50" t="s">
        <v>798</v>
      </c>
    </row>
    <row r="4" spans="1:6" x14ac:dyDescent="0.15">
      <c r="B4" s="33" t="s">
        <v>797</v>
      </c>
    </row>
    <row r="5" spans="1:6" x14ac:dyDescent="0.15">
      <c r="B5" s="52" t="s">
        <v>14</v>
      </c>
    </row>
    <row r="7" spans="1:6" x14ac:dyDescent="0.15">
      <c r="B7" s="1" t="s">
        <v>16</v>
      </c>
      <c r="C7" t="s">
        <v>383</v>
      </c>
    </row>
    <row r="9" spans="1:6" x14ac:dyDescent="0.15">
      <c r="B9" s="1" t="s">
        <v>352</v>
      </c>
    </row>
    <row r="10" spans="1:6" x14ac:dyDescent="0.15">
      <c r="B10" s="62" t="s">
        <v>366</v>
      </c>
    </row>
    <row r="11" spans="1:6" x14ac:dyDescent="0.15">
      <c r="B11" s="62" t="s">
        <v>26</v>
      </c>
    </row>
    <row r="12" spans="1:6" x14ac:dyDescent="0.15">
      <c r="B12" s="62" t="s">
        <v>872</v>
      </c>
    </row>
    <row r="13" spans="1:6" x14ac:dyDescent="0.15">
      <c r="B13" s="62" t="s">
        <v>353</v>
      </c>
    </row>
    <row r="15" spans="1:6" x14ac:dyDescent="0.15">
      <c r="B15" s="36"/>
      <c r="C15" s="2"/>
      <c r="D15" s="2"/>
      <c r="E15" s="2"/>
      <c r="F15" s="2"/>
    </row>
    <row r="16" spans="1:6" x14ac:dyDescent="0.15">
      <c r="B16" s="36"/>
      <c r="C16" s="2"/>
      <c r="D16" s="2"/>
      <c r="E16" s="2"/>
      <c r="F16" s="2"/>
    </row>
    <row r="17" spans="2:6" x14ac:dyDescent="0.15">
      <c r="B17" s="36"/>
      <c r="C17" s="2"/>
      <c r="D17" s="2"/>
      <c r="E17" s="2"/>
      <c r="F17" s="2"/>
    </row>
    <row r="18" spans="2:6" x14ac:dyDescent="0.15">
      <c r="B18" s="51" t="s">
        <v>799</v>
      </c>
    </row>
    <row r="19" spans="2:6" x14ac:dyDescent="0.15">
      <c r="B19" s="52" t="s">
        <v>14</v>
      </c>
    </row>
    <row r="20" spans="2:6" x14ac:dyDescent="0.15">
      <c r="B20" s="33"/>
    </row>
    <row r="21" spans="2:6" x14ac:dyDescent="0.15">
      <c r="B21" s="1" t="s">
        <v>16</v>
      </c>
      <c r="C21" t="s">
        <v>383</v>
      </c>
    </row>
    <row r="23" spans="2:6" x14ac:dyDescent="0.15">
      <c r="B23" s="1" t="s">
        <v>352</v>
      </c>
    </row>
    <row r="24" spans="2:6" x14ac:dyDescent="0.15">
      <c r="B24" s="62" t="s">
        <v>366</v>
      </c>
    </row>
    <row r="25" spans="2:6" x14ac:dyDescent="0.15">
      <c r="B25" s="62" t="s">
        <v>26</v>
      </c>
    </row>
    <row r="26" spans="2:6" x14ac:dyDescent="0.15">
      <c r="B26" s="62" t="s">
        <v>872</v>
      </c>
    </row>
    <row r="27" spans="2:6" x14ac:dyDescent="0.15">
      <c r="B27" s="62" t="s">
        <v>353</v>
      </c>
    </row>
    <row r="33" spans="2:3" x14ac:dyDescent="0.15">
      <c r="B33" s="33" t="s">
        <v>801</v>
      </c>
    </row>
    <row r="36" spans="2:3" x14ac:dyDescent="0.15">
      <c r="B36" s="1" t="s">
        <v>16</v>
      </c>
      <c r="C36" t="s">
        <v>383</v>
      </c>
    </row>
    <row r="38" spans="2:3" x14ac:dyDescent="0.15">
      <c r="B38" s="1" t="s">
        <v>352</v>
      </c>
      <c r="C38" t="s">
        <v>802</v>
      </c>
    </row>
    <row r="39" spans="2:3" x14ac:dyDescent="0.15">
      <c r="B39" s="62" t="s">
        <v>366</v>
      </c>
      <c r="C39" s="53">
        <v>7</v>
      </c>
    </row>
    <row r="40" spans="2:3" x14ac:dyDescent="0.15">
      <c r="B40" s="62" t="s">
        <v>26</v>
      </c>
      <c r="C40" s="53">
        <v>15</v>
      </c>
    </row>
    <row r="41" spans="2:3" x14ac:dyDescent="0.15">
      <c r="B41" s="62" t="s">
        <v>872</v>
      </c>
      <c r="C41" s="53">
        <v>5</v>
      </c>
    </row>
    <row r="42" spans="2:3" x14ac:dyDescent="0.15">
      <c r="B42" s="62" t="s">
        <v>353</v>
      </c>
      <c r="C42" s="53">
        <v>27</v>
      </c>
    </row>
    <row r="46" spans="2:3" x14ac:dyDescent="0.15">
      <c r="B46" s="33" t="s">
        <v>825</v>
      </c>
    </row>
    <row r="47" spans="2:3" x14ac:dyDescent="0.15">
      <c r="B47" s="52" t="s">
        <v>14</v>
      </c>
    </row>
    <row r="48" spans="2:3" x14ac:dyDescent="0.15">
      <c r="B48" s="52"/>
    </row>
    <row r="49" spans="2:3" x14ac:dyDescent="0.15">
      <c r="B49" s="1" t="s">
        <v>16</v>
      </c>
      <c r="C49" t="s">
        <v>383</v>
      </c>
    </row>
    <row r="51" spans="2:3" x14ac:dyDescent="0.15">
      <c r="B51" s="1" t="s">
        <v>352</v>
      </c>
    </row>
    <row r="52" spans="2:3" x14ac:dyDescent="0.15">
      <c r="B52" s="62" t="s">
        <v>366</v>
      </c>
    </row>
    <row r="53" spans="2:3" x14ac:dyDescent="0.15">
      <c r="B53" s="62" t="s">
        <v>26</v>
      </c>
    </row>
    <row r="54" spans="2:3" x14ac:dyDescent="0.15">
      <c r="B54" s="62" t="s">
        <v>872</v>
      </c>
    </row>
    <row r="55" spans="2:3" x14ac:dyDescent="0.15">
      <c r="B55" s="62" t="s">
        <v>353</v>
      </c>
    </row>
  </sheetData>
  <customSheetViews>
    <customSheetView guid="{ADFF1452-1AD6-481E-A95F-41005C28769F}" showGridLines="0" state="hidden" topLeftCell="A22">
      <selection activeCell="B11" sqref="B11"/>
      <pageMargins left="0.7" right="0.7" top="0.75" bottom="0.75" header="0.3" footer="0.3"/>
    </customSheetView>
  </customSheetView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AC14"/>
  <sheetViews>
    <sheetView workbookViewId="0">
      <selection activeCell="B3" sqref="B3:AC14"/>
    </sheetView>
  </sheetViews>
  <sheetFormatPr baseColWidth="10" defaultColWidth="8.83203125" defaultRowHeight="13" x14ac:dyDescent="0.15"/>
  <sheetData>
    <row r="3" spans="2:29" ht="78" x14ac:dyDescent="0.15">
      <c r="B3" s="8" t="s">
        <v>692</v>
      </c>
      <c r="C3" s="8" t="s">
        <v>0</v>
      </c>
      <c r="D3" s="8" t="s">
        <v>1</v>
      </c>
      <c r="E3" s="8" t="s">
        <v>3</v>
      </c>
      <c r="F3" s="8" t="s">
        <v>4</v>
      </c>
      <c r="G3" s="49" t="s">
        <v>5</v>
      </c>
      <c r="H3" s="8" t="s">
        <v>873</v>
      </c>
      <c r="I3" s="49" t="s">
        <v>6</v>
      </c>
      <c r="J3" s="49" t="s">
        <v>7</v>
      </c>
      <c r="K3" s="49" t="s">
        <v>8</v>
      </c>
      <c r="L3" s="49" t="s">
        <v>9</v>
      </c>
      <c r="M3" s="49" t="s">
        <v>10</v>
      </c>
      <c r="N3" s="49" t="s">
        <v>11</v>
      </c>
      <c r="O3" s="49" t="s">
        <v>12</v>
      </c>
      <c r="P3" s="49" t="s">
        <v>13</v>
      </c>
      <c r="Q3" s="48" t="s">
        <v>14</v>
      </c>
      <c r="R3" s="48" t="s">
        <v>15</v>
      </c>
      <c r="S3" s="48" t="s">
        <v>16</v>
      </c>
      <c r="T3" s="48" t="s">
        <v>2</v>
      </c>
      <c r="U3" s="48" t="s">
        <v>793</v>
      </c>
      <c r="V3" s="48" t="s">
        <v>18</v>
      </c>
      <c r="W3" s="54" t="s">
        <v>786</v>
      </c>
      <c r="X3" s="47" t="s">
        <v>803</v>
      </c>
      <c r="Y3" s="47" t="s">
        <v>804</v>
      </c>
      <c r="Z3" s="47" t="s">
        <v>626</v>
      </c>
      <c r="AA3" s="47" t="s">
        <v>826</v>
      </c>
      <c r="AB3" s="63" t="s">
        <v>864</v>
      </c>
      <c r="AC3" s="63" t="s">
        <v>864</v>
      </c>
    </row>
    <row r="4" spans="2:29" ht="143" x14ac:dyDescent="0.2">
      <c r="B4" s="9" t="str">
        <f>CONCATENATE(MATCH(G4,IGNORE!$A$4:$A$6,0),".",E4,".",C4)</f>
        <v>1.2.14</v>
      </c>
      <c r="C4" s="9">
        <v>14</v>
      </c>
      <c r="D4" s="10"/>
      <c r="E4" s="10">
        <v>2</v>
      </c>
      <c r="F4" s="10" t="s">
        <v>30</v>
      </c>
      <c r="G4" s="9" t="s">
        <v>872</v>
      </c>
      <c r="H4" s="9" t="s">
        <v>32</v>
      </c>
      <c r="I4" s="9" t="s">
        <v>32</v>
      </c>
      <c r="J4" s="9" t="s">
        <v>33</v>
      </c>
      <c r="K4" s="9" t="s">
        <v>19</v>
      </c>
      <c r="L4" s="9" t="s">
        <v>171</v>
      </c>
      <c r="M4" s="9"/>
      <c r="N4" s="9" t="s">
        <v>75</v>
      </c>
      <c r="O4" s="9" t="s">
        <v>426</v>
      </c>
      <c r="P4" s="9"/>
      <c r="Q4" s="9">
        <v>1</v>
      </c>
      <c r="R4" s="9"/>
      <c r="S4" s="9" t="s">
        <v>16</v>
      </c>
      <c r="T4" s="9"/>
      <c r="U4" s="9"/>
      <c r="V4" s="9"/>
      <c r="W4" s="55">
        <f>IFERROR(INDEX('Indicators and weighting'!$G$10:$G$66,MATCH(I4,'Indicators and weighting'!$A$10:$A$66,0)),0)</f>
        <v>0</v>
      </c>
      <c r="X4" s="9"/>
      <c r="Y4" s="9"/>
      <c r="Z4" s="28" t="s">
        <v>627</v>
      </c>
      <c r="AA4" s="60"/>
      <c r="AB4" s="4"/>
      <c r="AC4" s="4"/>
    </row>
    <row r="5" spans="2:29" ht="169" x14ac:dyDescent="0.2">
      <c r="B5" s="9" t="str">
        <f>CONCATENATE(MATCH(G5,IGNORE!$A$4:$A$6,0),".",E5,".",C5)</f>
        <v>3.2.16</v>
      </c>
      <c r="C5" s="9">
        <v>16</v>
      </c>
      <c r="D5" s="10"/>
      <c r="E5" s="10">
        <v>2</v>
      </c>
      <c r="F5" s="10" t="s">
        <v>30</v>
      </c>
      <c r="G5" s="9" t="s">
        <v>366</v>
      </c>
      <c r="H5" s="9" t="s">
        <v>36</v>
      </c>
      <c r="I5" s="9" t="s">
        <v>36</v>
      </c>
      <c r="J5" s="9" t="s">
        <v>379</v>
      </c>
      <c r="K5" s="9" t="s">
        <v>833</v>
      </c>
      <c r="L5" s="9" t="s">
        <v>171</v>
      </c>
      <c r="M5" s="9"/>
      <c r="N5" s="9" t="s">
        <v>75</v>
      </c>
      <c r="O5" s="9" t="s">
        <v>426</v>
      </c>
      <c r="P5" s="9"/>
      <c r="Q5" s="9">
        <v>1</v>
      </c>
      <c r="R5" s="9"/>
      <c r="S5" s="9" t="s">
        <v>16</v>
      </c>
      <c r="T5" s="9"/>
      <c r="U5" s="9"/>
      <c r="V5" s="9"/>
      <c r="W5" s="55">
        <f>IFERROR(INDEX('Indicators and weighting'!$G$10:$G$66,MATCH(I5,'Indicators and weighting'!$A$10:$A$66,0)),0)</f>
        <v>0</v>
      </c>
      <c r="X5" s="9"/>
      <c r="Y5" s="9"/>
      <c r="Z5" s="28" t="s">
        <v>628</v>
      </c>
      <c r="AA5" s="60"/>
      <c r="AB5" s="4"/>
      <c r="AC5" s="4"/>
    </row>
    <row r="6" spans="2:29" ht="409" x14ac:dyDescent="0.2">
      <c r="B6" s="9" t="str">
        <f>CONCATENATE(MATCH(G6,IGNORE!$A$4:$A$6,0),".",E6,".",C6)</f>
        <v>2.2.17</v>
      </c>
      <c r="C6" s="9">
        <v>17</v>
      </c>
      <c r="D6" s="24">
        <v>64</v>
      </c>
      <c r="E6" s="24">
        <v>2</v>
      </c>
      <c r="F6" s="24" t="s">
        <v>30</v>
      </c>
      <c r="G6" s="9" t="s">
        <v>26</v>
      </c>
      <c r="H6" s="9" t="s">
        <v>37</v>
      </c>
      <c r="I6" s="9" t="s">
        <v>37</v>
      </c>
      <c r="J6" s="27" t="s">
        <v>38</v>
      </c>
      <c r="K6" s="9" t="s">
        <v>39</v>
      </c>
      <c r="L6" s="9" t="s">
        <v>40</v>
      </c>
      <c r="M6" s="9" t="s">
        <v>41</v>
      </c>
      <c r="N6" s="9" t="s">
        <v>42</v>
      </c>
      <c r="O6" s="9" t="s">
        <v>429</v>
      </c>
      <c r="P6" s="9" t="s">
        <v>43</v>
      </c>
      <c r="Q6" s="9">
        <v>1</v>
      </c>
      <c r="R6" s="9"/>
      <c r="S6" s="9" t="s">
        <v>16</v>
      </c>
      <c r="T6" s="9" t="s">
        <v>347</v>
      </c>
      <c r="U6" s="9"/>
      <c r="V6" s="9"/>
      <c r="W6" s="55">
        <f>IFERROR(INDEX('Indicators and weighting'!$G$10:$G$66,MATCH(I6,'Indicators and weighting'!$A$10:$A$66,0)),0)</f>
        <v>1.984126984126984E-3</v>
      </c>
      <c r="X6" s="9"/>
      <c r="Y6" s="9"/>
      <c r="Z6" s="28"/>
      <c r="AA6" s="60"/>
      <c r="AB6" s="4"/>
      <c r="AC6" s="4"/>
    </row>
    <row r="7" spans="2:29" ht="247" x14ac:dyDescent="0.2">
      <c r="B7" s="15" t="str">
        <f>CONCATENATE(MATCH(G7,IGNORE!$A$4:$A$6,0),".",E7,".",C7)</f>
        <v>2.2.183</v>
      </c>
      <c r="C7" s="15">
        <v>183</v>
      </c>
      <c r="D7" s="10">
        <v>284</v>
      </c>
      <c r="E7" s="10">
        <v>2</v>
      </c>
      <c r="F7" s="10"/>
      <c r="G7" s="15" t="s">
        <v>26</v>
      </c>
      <c r="H7" s="15"/>
      <c r="I7" s="15"/>
      <c r="J7" s="15" t="s">
        <v>708</v>
      </c>
      <c r="K7" s="15" t="s">
        <v>706</v>
      </c>
      <c r="L7" s="15"/>
      <c r="M7" s="15"/>
      <c r="N7" s="15" t="s">
        <v>707</v>
      </c>
      <c r="O7" s="15" t="s">
        <v>31</v>
      </c>
      <c r="P7" s="15"/>
      <c r="Q7" s="15">
        <v>3</v>
      </c>
      <c r="R7" s="15"/>
      <c r="S7" s="15" t="s">
        <v>705</v>
      </c>
      <c r="T7" s="15"/>
      <c r="U7" s="15"/>
      <c r="V7" s="15"/>
      <c r="W7" s="55">
        <f>IFERROR(INDEX('Indicators and weighting'!$G$10:$G$66,MATCH(I7,'Indicators and weighting'!$A$10:$A$66,0)),0)</f>
        <v>0</v>
      </c>
      <c r="X7" s="15"/>
      <c r="Y7" s="15" t="s">
        <v>789</v>
      </c>
      <c r="Z7" s="28" t="s">
        <v>685</v>
      </c>
      <c r="AA7" s="60" t="s">
        <v>835</v>
      </c>
      <c r="AB7" s="60"/>
      <c r="AC7" s="4"/>
    </row>
    <row r="8" spans="2:29" ht="409" x14ac:dyDescent="0.2">
      <c r="B8" s="7" t="str">
        <f>CONCATENATE(MATCH(G8,IGNORE!$A$4:$A$6,0),".",E8,".",C8)</f>
        <v>3.2.xx</v>
      </c>
      <c r="C8" s="7" t="s">
        <v>421</v>
      </c>
      <c r="D8" s="7"/>
      <c r="E8" s="7">
        <v>2</v>
      </c>
      <c r="F8" s="7"/>
      <c r="G8" s="9" t="s">
        <v>366</v>
      </c>
      <c r="H8" s="11" t="s">
        <v>425</v>
      </c>
      <c r="I8" s="11" t="s">
        <v>773</v>
      </c>
      <c r="J8" s="11" t="s">
        <v>774</v>
      </c>
      <c r="K8" s="11" t="s">
        <v>422</v>
      </c>
      <c r="L8" s="11" t="s">
        <v>423</v>
      </c>
      <c r="M8" s="11" t="s">
        <v>424</v>
      </c>
      <c r="N8" s="11" t="s">
        <v>427</v>
      </c>
      <c r="O8" s="11" t="s">
        <v>428</v>
      </c>
      <c r="P8" s="7"/>
      <c r="Q8" s="7">
        <v>1</v>
      </c>
      <c r="R8" s="7"/>
      <c r="S8" s="7" t="s">
        <v>705</v>
      </c>
      <c r="T8" s="7"/>
      <c r="U8" s="7"/>
      <c r="V8" s="7"/>
      <c r="W8" s="55">
        <f>IFERROR(INDEX('Indicators and weighting'!$G$10:$G$66,MATCH(I8,'Indicators and weighting'!$A$10:$A$66,0)),0)</f>
        <v>0</v>
      </c>
      <c r="X8" s="7"/>
      <c r="Y8" s="7" t="s">
        <v>775</v>
      </c>
      <c r="Z8" s="28" t="s">
        <v>688</v>
      </c>
      <c r="AA8" s="60" t="s">
        <v>828</v>
      </c>
      <c r="AB8" s="4"/>
      <c r="AC8" s="4"/>
    </row>
    <row r="9" spans="2:29" ht="409" x14ac:dyDescent="0.2">
      <c r="B9" s="12" t="str">
        <f>CONCATENATE(MATCH(G9,IGNORE!$A$4:$A$6,0),".",E9,".",C9)</f>
        <v>2.3.43</v>
      </c>
      <c r="C9" s="12">
        <v>43</v>
      </c>
      <c r="D9" s="10">
        <v>241</v>
      </c>
      <c r="E9" s="10">
        <v>3</v>
      </c>
      <c r="F9" s="10" t="s">
        <v>64</v>
      </c>
      <c r="G9" s="12" t="s">
        <v>26</v>
      </c>
      <c r="H9" s="12" t="s">
        <v>76</v>
      </c>
      <c r="I9" s="12" t="s">
        <v>76</v>
      </c>
      <c r="J9" s="12" t="s">
        <v>813</v>
      </c>
      <c r="K9" s="12" t="s">
        <v>377</v>
      </c>
      <c r="L9" s="12" t="s">
        <v>459</v>
      </c>
      <c r="M9" s="12"/>
      <c r="N9" s="12" t="s">
        <v>378</v>
      </c>
      <c r="O9" s="12" t="s">
        <v>31</v>
      </c>
      <c r="P9" s="12" t="s">
        <v>78</v>
      </c>
      <c r="Q9" s="12">
        <v>2</v>
      </c>
      <c r="R9" s="12"/>
      <c r="S9" s="12" t="s">
        <v>16</v>
      </c>
      <c r="T9" s="13" t="s">
        <v>322</v>
      </c>
      <c r="U9" s="12" t="s">
        <v>80</v>
      </c>
      <c r="V9" s="12" t="s">
        <v>77</v>
      </c>
      <c r="W9" s="55">
        <f>IFERROR(INDEX('Indicators and weighting'!$G$10:$G$66,MATCH(I9,'Indicators and weighting'!$A$10:$A$66,0)),0)</f>
        <v>0</v>
      </c>
      <c r="X9" s="12"/>
      <c r="Y9" s="12" t="s">
        <v>79</v>
      </c>
      <c r="Z9" s="28" t="s">
        <v>635</v>
      </c>
      <c r="AA9" s="60"/>
      <c r="AB9" s="4"/>
      <c r="AC9" s="4"/>
    </row>
    <row r="10" spans="2:29" ht="351" x14ac:dyDescent="0.2">
      <c r="B10" s="9" t="str">
        <f>CONCATENATE(MATCH(G10,IGNORE!$A$4:$A$6,0),".",E10,".",C10)</f>
        <v>1.4.74</v>
      </c>
      <c r="C10" s="9">
        <v>74</v>
      </c>
      <c r="D10" s="14"/>
      <c r="E10" s="14">
        <v>4</v>
      </c>
      <c r="F10" s="14" t="s">
        <v>111</v>
      </c>
      <c r="G10" s="9" t="s">
        <v>872</v>
      </c>
      <c r="H10" s="9" t="s">
        <v>112</v>
      </c>
      <c r="I10" s="9" t="s">
        <v>112</v>
      </c>
      <c r="J10" s="9" t="s">
        <v>695</v>
      </c>
      <c r="K10" s="9" t="s">
        <v>498</v>
      </c>
      <c r="L10" s="9" t="s">
        <v>499</v>
      </c>
      <c r="M10" s="9"/>
      <c r="N10" s="9" t="s">
        <v>500</v>
      </c>
      <c r="O10" s="9" t="s">
        <v>429</v>
      </c>
      <c r="P10" s="9"/>
      <c r="Q10" s="9">
        <v>1</v>
      </c>
      <c r="R10" s="9"/>
      <c r="S10" s="9" t="s">
        <v>16</v>
      </c>
      <c r="T10" s="9"/>
      <c r="U10" s="9"/>
      <c r="V10" s="9"/>
      <c r="W10" s="55">
        <f>IFERROR(INDEX('Indicators and weighting'!$G$10:$G$66,MATCH(I10,'Indicators and weighting'!$A$10:$A$66,0)),0)</f>
        <v>0</v>
      </c>
      <c r="X10" s="9"/>
      <c r="Y10" s="9"/>
      <c r="Z10" s="28" t="s">
        <v>643</v>
      </c>
      <c r="AA10" s="60" t="s">
        <v>844</v>
      </c>
      <c r="AB10" s="4"/>
      <c r="AC10" s="4"/>
    </row>
    <row r="11" spans="2:29" ht="377" x14ac:dyDescent="0.2">
      <c r="B11" s="12" t="str">
        <f>CONCATENATE(MATCH(G11,IGNORE!$A$4:$A$6,0),".",E11,".",C11)</f>
        <v>2.4.82</v>
      </c>
      <c r="C11" s="12">
        <v>82</v>
      </c>
      <c r="D11" s="24"/>
      <c r="E11" s="24">
        <v>4</v>
      </c>
      <c r="F11" s="24" t="s">
        <v>111</v>
      </c>
      <c r="G11" s="9" t="s">
        <v>26</v>
      </c>
      <c r="H11" s="12" t="s">
        <v>137</v>
      </c>
      <c r="I11" s="12" t="s">
        <v>137</v>
      </c>
      <c r="J11" s="12" t="s">
        <v>515</v>
      </c>
      <c r="K11" s="12" t="s">
        <v>139</v>
      </c>
      <c r="L11" s="12" t="s">
        <v>140</v>
      </c>
      <c r="M11" s="12" t="s">
        <v>141</v>
      </c>
      <c r="N11" s="12"/>
      <c r="O11" s="12" t="s">
        <v>17</v>
      </c>
      <c r="P11" s="12"/>
      <c r="Q11" s="12">
        <v>2</v>
      </c>
      <c r="R11" s="12"/>
      <c r="S11" s="12" t="s">
        <v>16</v>
      </c>
      <c r="T11" s="12" t="s">
        <v>333</v>
      </c>
      <c r="U11" s="12"/>
      <c r="V11" s="12"/>
      <c r="W11" s="55">
        <f>IFERROR(INDEX('Indicators and weighting'!$G$10:$G$66,MATCH(I11,'Indicators and weighting'!$A$10:$A$66,0)),0)</f>
        <v>0</v>
      </c>
      <c r="X11" s="12"/>
      <c r="Y11" s="12"/>
      <c r="Z11" s="28" t="s">
        <v>647</v>
      </c>
      <c r="AA11" s="60" t="s">
        <v>845</v>
      </c>
      <c r="AB11" s="4"/>
      <c r="AC11" s="4"/>
    </row>
    <row r="12" spans="2:29" ht="195" x14ac:dyDescent="0.2">
      <c r="B12" s="12" t="str">
        <f>CONCATENATE(MATCH(G12,IGNORE!$A$4:$A$6,0),".",E12,".",C12)</f>
        <v>2.6.127</v>
      </c>
      <c r="C12" s="12">
        <v>127</v>
      </c>
      <c r="D12" s="10">
        <v>275</v>
      </c>
      <c r="E12" s="10">
        <v>6</v>
      </c>
      <c r="F12" s="10" t="s">
        <v>185</v>
      </c>
      <c r="G12" s="9" t="s">
        <v>26</v>
      </c>
      <c r="H12" s="12" t="s">
        <v>188</v>
      </c>
      <c r="I12" s="12" t="s">
        <v>768</v>
      </c>
      <c r="J12" s="12" t="s">
        <v>717</v>
      </c>
      <c r="K12" s="12" t="s">
        <v>718</v>
      </c>
      <c r="L12" s="12"/>
      <c r="M12" s="12" t="s">
        <v>719</v>
      </c>
      <c r="N12" s="12"/>
      <c r="O12" s="12" t="s">
        <v>17</v>
      </c>
      <c r="P12" s="12"/>
      <c r="Q12" s="12">
        <v>2</v>
      </c>
      <c r="R12" s="12"/>
      <c r="S12" s="12" t="s">
        <v>705</v>
      </c>
      <c r="T12" s="12"/>
      <c r="U12" s="12"/>
      <c r="V12" s="12"/>
      <c r="W12" s="55">
        <f>IFERROR(INDEX('Indicators and weighting'!$G$10:$G$66,MATCH(I12,'Indicators and weighting'!$A$10:$A$66,0)),0)</f>
        <v>0</v>
      </c>
      <c r="X12" s="12"/>
      <c r="Y12" s="12" t="s">
        <v>792</v>
      </c>
      <c r="Z12" s="28" t="s">
        <v>659</v>
      </c>
      <c r="AA12" s="60"/>
      <c r="AB12" s="4"/>
      <c r="AC12" s="4"/>
    </row>
    <row r="13" spans="2:29" ht="351" x14ac:dyDescent="0.2">
      <c r="B13" s="12" t="str">
        <f>CONCATENATE(MATCH(G13,IGNORE!$A$4:$A$6,0),".",E13,".",C13)</f>
        <v>2.6.145</v>
      </c>
      <c r="C13" s="12">
        <v>145</v>
      </c>
      <c r="D13" s="10" t="s">
        <v>205</v>
      </c>
      <c r="E13" s="10">
        <v>6</v>
      </c>
      <c r="F13" s="10" t="s">
        <v>143</v>
      </c>
      <c r="G13" s="9" t="s">
        <v>26</v>
      </c>
      <c r="H13" s="12" t="s">
        <v>206</v>
      </c>
      <c r="I13" s="12" t="s">
        <v>206</v>
      </c>
      <c r="J13" s="12" t="s">
        <v>559</v>
      </c>
      <c r="K13" s="12" t="s">
        <v>560</v>
      </c>
      <c r="L13" s="12" t="s">
        <v>561</v>
      </c>
      <c r="M13" s="12" t="s">
        <v>562</v>
      </c>
      <c r="N13" s="12" t="s">
        <v>207</v>
      </c>
      <c r="O13" s="12" t="s">
        <v>17</v>
      </c>
      <c r="P13" s="12" t="s">
        <v>27</v>
      </c>
      <c r="Q13" s="12">
        <v>2</v>
      </c>
      <c r="R13" s="12" t="s">
        <v>22</v>
      </c>
      <c r="S13" s="12" t="s">
        <v>705</v>
      </c>
      <c r="T13" s="12"/>
      <c r="U13" s="12"/>
      <c r="V13" s="12"/>
      <c r="W13" s="55">
        <f>IFERROR(INDEX('Indicators and weighting'!$G$10:$G$66,MATCH(I13,'Indicators and weighting'!$A$10:$A$66,0)),0)</f>
        <v>0</v>
      </c>
      <c r="X13" s="12"/>
      <c r="Y13" s="12" t="s">
        <v>208</v>
      </c>
      <c r="Z13" s="28" t="s">
        <v>667</v>
      </c>
      <c r="AA13" s="60"/>
      <c r="AB13" s="4"/>
      <c r="AC13" s="4"/>
    </row>
    <row r="14" spans="2:29" ht="312" x14ac:dyDescent="0.2">
      <c r="B14" s="9" t="str">
        <f>CONCATENATE(MATCH(G14,IGNORE!$A$4:$A$6,0),".",E14,".",C14)</f>
        <v>1.8.179</v>
      </c>
      <c r="C14" s="9">
        <v>179</v>
      </c>
      <c r="D14" s="24"/>
      <c r="E14" s="24">
        <v>8</v>
      </c>
      <c r="F14" s="24" t="s">
        <v>135</v>
      </c>
      <c r="G14" s="9" t="s">
        <v>872</v>
      </c>
      <c r="H14" s="9" t="s">
        <v>252</v>
      </c>
      <c r="I14" s="9" t="s">
        <v>252</v>
      </c>
      <c r="J14" s="9" t="s">
        <v>260</v>
      </c>
      <c r="K14" s="9" t="s">
        <v>600</v>
      </c>
      <c r="L14" s="9" t="s">
        <v>601</v>
      </c>
      <c r="M14" s="9"/>
      <c r="N14" s="9" t="s">
        <v>602</v>
      </c>
      <c r="O14" s="9" t="s">
        <v>426</v>
      </c>
      <c r="P14" s="9"/>
      <c r="Q14" s="9">
        <v>1</v>
      </c>
      <c r="R14" s="9"/>
      <c r="S14" s="9" t="s">
        <v>705</v>
      </c>
      <c r="T14" s="9"/>
      <c r="U14" s="9"/>
      <c r="V14" s="9"/>
      <c r="W14" s="55">
        <f>IFERROR(INDEX('Indicators and weighting'!$G$10:$G$66,MATCH(I14,'Indicators and weighting'!$A$10:$A$66,0)),0)</f>
        <v>0</v>
      </c>
      <c r="X14" s="9"/>
      <c r="Y14" s="9"/>
      <c r="Z14" s="28" t="s">
        <v>684</v>
      </c>
      <c r="AA14" s="60"/>
      <c r="AB14" s="4"/>
      <c r="AC14" s="4"/>
    </row>
  </sheetData>
  <customSheetViews>
    <customSheetView guid="{ADFF1452-1AD6-481E-A95F-41005C28769F}" state="hidden">
      <selection activeCell="B3" sqref="B3:AC14"/>
      <pageMargins left="0.7" right="0.7" top="0.75" bottom="0.75" header="0.3" footer="0.3"/>
    </customSheetView>
  </customSheetViews>
  <conditionalFormatting sqref="J5:O5">
    <cfRule type="expression" dxfId="23" priority="1">
      <formula>#REF!=3</formula>
    </cfRule>
    <cfRule type="expression" dxfId="22" priority="2">
      <formula>#REF!=2</formula>
    </cfRule>
    <cfRule type="expression" dxfId="21" priority="3">
      <formula>#REF!=1</formula>
    </cfRule>
  </conditionalFormatting>
  <conditionalFormatting sqref="H5">
    <cfRule type="expression" dxfId="20" priority="4">
      <formula>$P5=3</formula>
    </cfRule>
    <cfRule type="expression" dxfId="19" priority="5">
      <formula>$P5=2</formula>
    </cfRule>
    <cfRule type="expression" dxfId="18" priority="6">
      <formula>$P5=1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52"/>
  <sheetViews>
    <sheetView showGridLines="0" zoomScale="70" zoomScaleNormal="70" zoomScalePageLayoutView="70" workbookViewId="0">
      <pane ySplit="1" topLeftCell="A2" activePane="bottomLeft" state="frozen"/>
      <selection pane="bottomLeft" activeCell="H1" sqref="H1"/>
    </sheetView>
  </sheetViews>
  <sheetFormatPr baseColWidth="10" defaultColWidth="14.5" defaultRowHeight="15" outlineLevelCol="1" x14ac:dyDescent="0.2"/>
  <cols>
    <col min="1" max="2" width="15.6640625" style="6" customWidth="1"/>
    <col min="3" max="3" width="29.83203125" style="6" customWidth="1" outlineLevel="1"/>
    <col min="4" max="4" width="11.5" style="6" customWidth="1" outlineLevel="1"/>
    <col min="5" max="5" width="63.33203125" style="6" customWidth="1" outlineLevel="1"/>
    <col min="6" max="6" width="35.83203125" style="6" customWidth="1"/>
    <col min="7" max="7" width="15.83203125" style="6" customWidth="1" outlineLevel="1"/>
    <col min="8" max="8" width="15.83203125" style="6" customWidth="1"/>
    <col min="9" max="9" width="41.1640625" style="6" customWidth="1"/>
    <col min="10" max="14" width="22.5" style="6" customWidth="1"/>
    <col min="15" max="15" width="34.5" style="6" hidden="1" customWidth="1" outlineLevel="1"/>
    <col min="16" max="16" width="39.83203125" style="6" hidden="1" customWidth="1" outlineLevel="1" collapsed="1"/>
    <col min="17" max="17" width="19" style="6" hidden="1" customWidth="1" outlineLevel="1"/>
    <col min="18" max="18" width="14.5" style="6" hidden="1" customWidth="1" outlineLevel="1"/>
    <col min="19" max="19" width="30.83203125" style="6" hidden="1" customWidth="1" outlineLevel="1"/>
    <col min="20" max="20" width="14.5" style="6" hidden="1" customWidth="1" outlineLevel="1"/>
    <col min="21" max="21" width="38" style="6" hidden="1" customWidth="1" outlineLevel="1"/>
    <col min="22" max="22" width="38" style="58" hidden="1" customWidth="1" outlineLevel="1"/>
    <col min="23" max="23" width="5.33203125" style="6" customWidth="1" collapsed="1"/>
    <col min="24" max="24" width="29.1640625" style="6" hidden="1" customWidth="1" outlineLevel="1"/>
    <col min="25" max="25" width="35.5" style="31" hidden="1" customWidth="1" outlineLevel="1"/>
    <col min="26" max="26" width="42.5" style="60" hidden="1" customWidth="1" outlineLevel="1"/>
    <col min="27" max="27" width="12.6640625" style="4" customWidth="1" collapsed="1"/>
    <col min="28" max="16384" width="14.5" style="4"/>
  </cols>
  <sheetData>
    <row r="1" spans="1:28" ht="39" x14ac:dyDescent="0.15">
      <c r="A1" s="8" t="s">
        <v>692</v>
      </c>
      <c r="B1" s="8" t="s">
        <v>0</v>
      </c>
      <c r="C1" s="8" t="s">
        <v>1</v>
      </c>
      <c r="D1" s="8" t="s">
        <v>3</v>
      </c>
      <c r="E1" s="8" t="s">
        <v>4</v>
      </c>
      <c r="F1" s="49" t="s">
        <v>5</v>
      </c>
      <c r="G1" s="8" t="s">
        <v>873</v>
      </c>
      <c r="H1" s="49" t="s">
        <v>6</v>
      </c>
      <c r="I1" s="49" t="s">
        <v>7</v>
      </c>
      <c r="J1" s="49" t="s">
        <v>8</v>
      </c>
      <c r="K1" s="49" t="s">
        <v>9</v>
      </c>
      <c r="L1" s="49" t="s">
        <v>10</v>
      </c>
      <c r="M1" s="49" t="s">
        <v>11</v>
      </c>
      <c r="N1" s="49" t="s">
        <v>12</v>
      </c>
      <c r="O1" s="49" t="s">
        <v>13</v>
      </c>
      <c r="P1" s="48" t="s">
        <v>14</v>
      </c>
      <c r="Q1" s="48" t="s">
        <v>15</v>
      </c>
      <c r="R1" s="48" t="s">
        <v>16</v>
      </c>
      <c r="S1" s="48" t="s">
        <v>2</v>
      </c>
      <c r="T1" s="48" t="s">
        <v>793</v>
      </c>
      <c r="U1" s="48" t="s">
        <v>18</v>
      </c>
      <c r="V1" s="54" t="s">
        <v>786</v>
      </c>
      <c r="W1" s="47" t="s">
        <v>803</v>
      </c>
      <c r="X1" s="47" t="s">
        <v>804</v>
      </c>
      <c r="Y1" s="47" t="s">
        <v>626</v>
      </c>
      <c r="Z1" s="47" t="s">
        <v>826</v>
      </c>
      <c r="AA1" s="63" t="s">
        <v>864</v>
      </c>
      <c r="AB1" s="63" t="s">
        <v>864</v>
      </c>
    </row>
    <row r="2" spans="1:28" ht="38.25" customHeight="1" x14ac:dyDescent="0.2">
      <c r="A2" s="12" t="str">
        <f>CONCATENATE(MATCH(F2,IGNORE!$A$4:$A$6,0),".",D2,".",B2)</f>
        <v>2.2.22</v>
      </c>
      <c r="B2" s="12">
        <v>22</v>
      </c>
      <c r="C2" s="10" t="s">
        <v>48</v>
      </c>
      <c r="D2" s="10">
        <v>2</v>
      </c>
      <c r="E2" s="10" t="s">
        <v>30</v>
      </c>
      <c r="F2" s="9" t="s">
        <v>26</v>
      </c>
      <c r="G2" s="12" t="s">
        <v>49</v>
      </c>
      <c r="H2" s="12" t="s">
        <v>780</v>
      </c>
      <c r="I2" s="12" t="s">
        <v>779</v>
      </c>
      <c r="J2" s="12" t="s">
        <v>343</v>
      </c>
      <c r="K2" s="12"/>
      <c r="L2" s="12" t="s">
        <v>621</v>
      </c>
      <c r="M2" s="12" t="s">
        <v>622</v>
      </c>
      <c r="N2" s="12" t="s">
        <v>17</v>
      </c>
      <c r="O2" s="12" t="s">
        <v>27</v>
      </c>
      <c r="P2" s="12">
        <v>2</v>
      </c>
      <c r="Q2" s="12" t="s">
        <v>22</v>
      </c>
      <c r="R2" s="12"/>
      <c r="S2" s="12" t="s">
        <v>345</v>
      </c>
      <c r="T2" s="12"/>
      <c r="U2" s="12"/>
      <c r="V2" s="55">
        <f>IFERROR(INDEX('Indicators and weighting'!$G$10:$G$66,MATCH(H2,'Indicators and weighting'!$A$10:$A$66,0)),0)</f>
        <v>0</v>
      </c>
      <c r="W2" s="12"/>
      <c r="X2" s="12"/>
      <c r="Y2" s="34" t="s">
        <v>629</v>
      </c>
      <c r="Z2" s="60" t="s">
        <v>705</v>
      </c>
    </row>
    <row r="3" spans="1:28" ht="65" x14ac:dyDescent="0.2">
      <c r="A3" s="9" t="str">
        <f>CONCATENATE(MATCH(F3,IGNORE!$A$4:$A$6,0),".",D3,".",B3)</f>
        <v>2.2.23</v>
      </c>
      <c r="B3" s="9">
        <v>23</v>
      </c>
      <c r="C3" s="14" t="s">
        <v>48</v>
      </c>
      <c r="D3" s="14">
        <v>2</v>
      </c>
      <c r="E3" s="14" t="s">
        <v>30</v>
      </c>
      <c r="F3" s="9" t="s">
        <v>26</v>
      </c>
      <c r="G3" s="9" t="s">
        <v>49</v>
      </c>
      <c r="H3" s="9" t="s">
        <v>780</v>
      </c>
      <c r="I3" s="9" t="s">
        <v>373</v>
      </c>
      <c r="J3" s="9" t="s">
        <v>441</v>
      </c>
      <c r="K3" s="9" t="s">
        <v>442</v>
      </c>
      <c r="L3" s="9" t="s">
        <v>442</v>
      </c>
      <c r="M3" s="9" t="s">
        <v>344</v>
      </c>
      <c r="N3" s="9" t="s">
        <v>429</v>
      </c>
      <c r="O3" s="9"/>
      <c r="P3" s="9">
        <v>1</v>
      </c>
      <c r="Q3" s="9" t="s">
        <v>800</v>
      </c>
      <c r="R3" s="9"/>
      <c r="S3" s="9" t="s">
        <v>345</v>
      </c>
      <c r="T3" s="9"/>
      <c r="U3" s="9"/>
      <c r="V3" s="55">
        <f>IFERROR(INDEX('Indicators and weighting'!$G$10:$G$66,MATCH(H3,'Indicators and weighting'!$A$10:$A$66,0)),0)</f>
        <v>0</v>
      </c>
      <c r="W3" s="9"/>
      <c r="X3" s="9"/>
      <c r="Y3" s="34" t="s">
        <v>630</v>
      </c>
    </row>
    <row r="4" spans="1:28" ht="39" customHeight="1" x14ac:dyDescent="0.2">
      <c r="A4" s="9" t="str">
        <f>CONCATENATE(MATCH(F4,IGNORE!$A$4:$A$6,0),".",D4,".",B4)</f>
        <v>2.2.24</v>
      </c>
      <c r="B4" s="9">
        <v>24</v>
      </c>
      <c r="C4" s="10" t="s">
        <v>48</v>
      </c>
      <c r="D4" s="10">
        <v>2</v>
      </c>
      <c r="E4" s="10" t="s">
        <v>30</v>
      </c>
      <c r="F4" s="9" t="s">
        <v>26</v>
      </c>
      <c r="G4" s="9" t="s">
        <v>49</v>
      </c>
      <c r="H4" s="9" t="s">
        <v>780</v>
      </c>
      <c r="I4" s="27" t="s">
        <v>342</v>
      </c>
      <c r="J4" s="9" t="s">
        <v>443</v>
      </c>
      <c r="K4" s="9"/>
      <c r="L4" s="9" t="s">
        <v>444</v>
      </c>
      <c r="M4" s="9" t="s">
        <v>344</v>
      </c>
      <c r="N4" s="9" t="s">
        <v>429</v>
      </c>
      <c r="O4" s="9"/>
      <c r="P4" s="9">
        <v>1</v>
      </c>
      <c r="Q4" s="9" t="s">
        <v>800</v>
      </c>
      <c r="R4" s="9"/>
      <c r="S4" s="9" t="s">
        <v>345</v>
      </c>
      <c r="T4" s="9"/>
      <c r="U4" s="9"/>
      <c r="V4" s="55">
        <f>IFERROR(INDEX('Indicators and weighting'!$G$10:$G$66,MATCH(H4,'Indicators and weighting'!$A$10:$A$66,0)),0)</f>
        <v>0</v>
      </c>
      <c r="W4" s="9"/>
      <c r="X4" s="9"/>
      <c r="Y4" s="34" t="s">
        <v>629</v>
      </c>
      <c r="Z4" s="60" t="s">
        <v>863</v>
      </c>
      <c r="AA4" s="60"/>
    </row>
    <row r="5" spans="1:28" ht="52" x14ac:dyDescent="0.2">
      <c r="A5" s="9" t="str">
        <f>CONCATENATE(MATCH(F5,IGNORE!$A$4:$A$6,0),".",D5,".",B5)</f>
        <v>2.2.25</v>
      </c>
      <c r="B5" s="9">
        <v>25</v>
      </c>
      <c r="C5" s="14" t="s">
        <v>48</v>
      </c>
      <c r="D5" s="14">
        <v>2</v>
      </c>
      <c r="E5" s="14" t="s">
        <v>30</v>
      </c>
      <c r="F5" s="9" t="s">
        <v>26</v>
      </c>
      <c r="G5" s="9" t="s">
        <v>49</v>
      </c>
      <c r="H5" s="9" t="s">
        <v>780</v>
      </c>
      <c r="I5" s="9" t="s">
        <v>445</v>
      </c>
      <c r="J5" s="25" t="s">
        <v>446</v>
      </c>
      <c r="K5" s="9"/>
      <c r="L5" s="9" t="s">
        <v>447</v>
      </c>
      <c r="M5" s="9" t="s">
        <v>344</v>
      </c>
      <c r="N5" s="9" t="s">
        <v>429</v>
      </c>
      <c r="O5" s="9"/>
      <c r="P5" s="9">
        <v>1</v>
      </c>
      <c r="Q5" s="9" t="s">
        <v>800</v>
      </c>
      <c r="R5" s="9"/>
      <c r="S5" s="9" t="s">
        <v>345</v>
      </c>
      <c r="T5" s="9"/>
      <c r="U5" s="9"/>
      <c r="V5" s="55">
        <f>IFERROR(INDEX('Indicators and weighting'!$G$10:$G$66,MATCH(H5,'Indicators and weighting'!$A$10:$A$66,0)),0)</f>
        <v>0</v>
      </c>
      <c r="W5" s="9"/>
      <c r="X5" s="9"/>
      <c r="Y5" s="34" t="s">
        <v>629</v>
      </c>
      <c r="Z5" s="60" t="s">
        <v>834</v>
      </c>
    </row>
    <row r="6" spans="1:28" ht="26" x14ac:dyDescent="0.2">
      <c r="A6" s="9" t="str">
        <f>CONCATENATE(MATCH(F6,IGNORE!$A$4:$A$6,0),".",D6,".",B6)</f>
        <v>1.2.14</v>
      </c>
      <c r="B6" s="9">
        <v>14</v>
      </c>
      <c r="C6" s="10"/>
      <c r="D6" s="10">
        <v>2</v>
      </c>
      <c r="E6" s="10" t="s">
        <v>30</v>
      </c>
      <c r="F6" s="9" t="s">
        <v>872</v>
      </c>
      <c r="G6" s="9" t="s">
        <v>32</v>
      </c>
      <c r="H6" s="9" t="s">
        <v>32</v>
      </c>
      <c r="I6" s="9" t="s">
        <v>33</v>
      </c>
      <c r="J6" s="9" t="s">
        <v>19</v>
      </c>
      <c r="K6" s="9" t="s">
        <v>171</v>
      </c>
      <c r="L6" s="9"/>
      <c r="M6" s="9" t="s">
        <v>75</v>
      </c>
      <c r="N6" s="9" t="s">
        <v>426</v>
      </c>
      <c r="O6" s="9"/>
      <c r="P6" s="9">
        <v>1</v>
      </c>
      <c r="Q6" s="9"/>
      <c r="R6" s="9" t="s">
        <v>16</v>
      </c>
      <c r="S6" s="9"/>
      <c r="T6" s="9"/>
      <c r="U6" s="9"/>
      <c r="V6" s="55">
        <f>IFERROR(INDEX('Indicators and weighting'!$G$10:$G$66,MATCH(H6,'Indicators and weighting'!$A$10:$A$66,0)),0)</f>
        <v>0</v>
      </c>
      <c r="W6" s="9"/>
      <c r="X6" s="9"/>
      <c r="Y6" s="28" t="s">
        <v>627</v>
      </c>
    </row>
    <row r="7" spans="1:28" ht="39" x14ac:dyDescent="0.2">
      <c r="A7" s="9" t="str">
        <f>CONCATENATE(MATCH(F7,IGNORE!$A$4:$A$6,0),".",D7,".",B7)</f>
        <v>3.2.16</v>
      </c>
      <c r="B7" s="9">
        <v>16</v>
      </c>
      <c r="C7" s="10"/>
      <c r="D7" s="10">
        <v>2</v>
      </c>
      <c r="E7" s="10" t="s">
        <v>30</v>
      </c>
      <c r="F7" s="9" t="s">
        <v>366</v>
      </c>
      <c r="G7" s="9" t="s">
        <v>36</v>
      </c>
      <c r="H7" s="9" t="s">
        <v>36</v>
      </c>
      <c r="I7" s="9" t="s">
        <v>379</v>
      </c>
      <c r="J7" s="9" t="s">
        <v>833</v>
      </c>
      <c r="K7" s="9" t="s">
        <v>171</v>
      </c>
      <c r="L7" s="9"/>
      <c r="M7" s="9" t="s">
        <v>75</v>
      </c>
      <c r="N7" s="9" t="s">
        <v>426</v>
      </c>
      <c r="O7" s="9"/>
      <c r="P7" s="9">
        <v>1</v>
      </c>
      <c r="Q7" s="9"/>
      <c r="R7" s="9" t="s">
        <v>16</v>
      </c>
      <c r="S7" s="9"/>
      <c r="T7" s="9"/>
      <c r="U7" s="9"/>
      <c r="V7" s="55">
        <f>IFERROR(INDEX('Indicators and weighting'!$G$10:$G$66,MATCH(H7,'Indicators and weighting'!$A$10:$A$66,0)),0)</f>
        <v>0</v>
      </c>
      <c r="W7" s="9"/>
      <c r="X7" s="9"/>
      <c r="Y7" s="28" t="s">
        <v>628</v>
      </c>
    </row>
    <row r="8" spans="1:28" ht="351" x14ac:dyDescent="0.2">
      <c r="A8" s="9" t="str">
        <f>CONCATENATE(MATCH(F8,IGNORE!$A$4:$A$6,0),".",D8,".",B8)</f>
        <v>2.2.17</v>
      </c>
      <c r="B8" s="9">
        <v>17</v>
      </c>
      <c r="C8" s="24">
        <v>64</v>
      </c>
      <c r="D8" s="24">
        <v>2</v>
      </c>
      <c r="E8" s="24" t="s">
        <v>30</v>
      </c>
      <c r="F8" s="9" t="s">
        <v>26</v>
      </c>
      <c r="G8" s="9" t="s">
        <v>37</v>
      </c>
      <c r="H8" s="9" t="s">
        <v>37</v>
      </c>
      <c r="I8" s="9" t="s">
        <v>38</v>
      </c>
      <c r="J8" s="9" t="s">
        <v>39</v>
      </c>
      <c r="K8" s="9" t="s">
        <v>40</v>
      </c>
      <c r="L8" s="9" t="s">
        <v>41</v>
      </c>
      <c r="M8" s="9" t="s">
        <v>42</v>
      </c>
      <c r="N8" s="9" t="s">
        <v>429</v>
      </c>
      <c r="O8" s="9" t="s">
        <v>43</v>
      </c>
      <c r="P8" s="9">
        <v>1</v>
      </c>
      <c r="Q8" s="9"/>
      <c r="R8" s="9" t="s">
        <v>16</v>
      </c>
      <c r="S8" s="9" t="s">
        <v>347</v>
      </c>
      <c r="T8" s="9"/>
      <c r="U8" s="9"/>
      <c r="V8" s="55">
        <f>IFERROR(INDEX('Indicators and weighting'!$G$10:$G$66,MATCH(H8,'Indicators and weighting'!$A$10:$A$66,0)),0)</f>
        <v>1.984126984126984E-3</v>
      </c>
      <c r="W8" s="9"/>
      <c r="X8" s="9"/>
      <c r="Y8" s="28"/>
    </row>
    <row r="9" spans="1:28" ht="65" x14ac:dyDescent="0.2">
      <c r="A9" s="15" t="str">
        <f>CONCATENATE(MATCH(F9,IGNORE!$A$4:$A$6,0),".",D9,".",B9)</f>
        <v>2.2.183</v>
      </c>
      <c r="B9" s="15">
        <v>183</v>
      </c>
      <c r="C9" s="10">
        <v>284</v>
      </c>
      <c r="D9" s="10">
        <v>2</v>
      </c>
      <c r="E9" s="10"/>
      <c r="F9" s="15" t="s">
        <v>26</v>
      </c>
      <c r="G9" s="15"/>
      <c r="H9" s="15"/>
      <c r="I9" s="15" t="s">
        <v>708</v>
      </c>
      <c r="J9" s="15" t="s">
        <v>706</v>
      </c>
      <c r="K9" s="15"/>
      <c r="L9" s="15"/>
      <c r="M9" s="15" t="s">
        <v>707</v>
      </c>
      <c r="N9" s="15" t="s">
        <v>31</v>
      </c>
      <c r="O9" s="15"/>
      <c r="P9" s="15">
        <v>3</v>
      </c>
      <c r="Q9" s="15"/>
      <c r="R9" s="15" t="s">
        <v>705</v>
      </c>
      <c r="S9" s="15"/>
      <c r="T9" s="15"/>
      <c r="U9" s="15"/>
      <c r="V9" s="55">
        <f>IFERROR(INDEX('Indicators and weighting'!$G$10:$G$66,MATCH(H9,'Indicators and weighting'!$A$10:$A$66,0)),0)</f>
        <v>0</v>
      </c>
      <c r="W9" s="15"/>
      <c r="X9" s="15" t="s">
        <v>789</v>
      </c>
      <c r="Y9" s="28" t="s">
        <v>685</v>
      </c>
      <c r="Z9" s="60" t="s">
        <v>835</v>
      </c>
      <c r="AA9" s="60"/>
    </row>
    <row r="10" spans="1:28" ht="156" x14ac:dyDescent="0.2">
      <c r="A10" s="12" t="str">
        <f>CONCATENATE(MATCH(F10,IGNORE!$A$4:$A$6,0),".",D10,".",B10)</f>
        <v>1.2.15</v>
      </c>
      <c r="B10" s="12">
        <v>15</v>
      </c>
      <c r="C10" s="10">
        <v>68</v>
      </c>
      <c r="D10" s="10">
        <v>2</v>
      </c>
      <c r="E10" s="10" t="s">
        <v>30</v>
      </c>
      <c r="F10" s="12" t="s">
        <v>872</v>
      </c>
      <c r="G10" s="12" t="s">
        <v>34</v>
      </c>
      <c r="H10" s="12" t="s">
        <v>34</v>
      </c>
      <c r="I10" s="12" t="s">
        <v>35</v>
      </c>
      <c r="J10" s="12" t="s">
        <v>861</v>
      </c>
      <c r="K10" s="12" t="s">
        <v>860</v>
      </c>
      <c r="L10" s="12"/>
      <c r="M10" s="12" t="s">
        <v>862</v>
      </c>
      <c r="N10" s="12" t="s">
        <v>31</v>
      </c>
      <c r="O10" s="12"/>
      <c r="P10" s="12">
        <v>2</v>
      </c>
      <c r="Q10" s="12" t="s">
        <v>22</v>
      </c>
      <c r="R10" s="12"/>
      <c r="S10" s="13" t="s">
        <v>24</v>
      </c>
      <c r="T10" s="12"/>
      <c r="U10" s="12" t="s">
        <v>23</v>
      </c>
      <c r="V10" s="55">
        <f>IFERROR(INDEX('Indicators and weighting'!$G$10:$G$66,MATCH(H10,'Indicators and weighting'!$A$10:$A$66,0)),0)</f>
        <v>1.1904761904761904E-2</v>
      </c>
      <c r="W10" s="12"/>
      <c r="X10" s="12"/>
      <c r="Y10" s="28"/>
      <c r="AA10" s="61" t="s">
        <v>865</v>
      </c>
    </row>
    <row r="11" spans="1:28" ht="65" x14ac:dyDescent="0.2">
      <c r="A11" s="7" t="str">
        <f>CONCATENATE(MATCH(F11,IGNORE!$A$4:$A$6,0),".",D11,".",B11)</f>
        <v>2.2.xx</v>
      </c>
      <c r="B11" s="7" t="s">
        <v>421</v>
      </c>
      <c r="C11" s="23"/>
      <c r="D11" s="23">
        <v>2</v>
      </c>
      <c r="E11" s="23"/>
      <c r="F11" s="9" t="s">
        <v>26</v>
      </c>
      <c r="G11" s="9" t="s">
        <v>34</v>
      </c>
      <c r="H11" s="9" t="s">
        <v>34</v>
      </c>
      <c r="I11" s="9" t="s">
        <v>23</v>
      </c>
      <c r="J11" s="9" t="s">
        <v>709</v>
      </c>
      <c r="K11" s="9" t="s">
        <v>711</v>
      </c>
      <c r="L11" s="9" t="s">
        <v>712</v>
      </c>
      <c r="M11" s="9" t="s">
        <v>710</v>
      </c>
      <c r="N11" s="9" t="s">
        <v>426</v>
      </c>
      <c r="O11" s="7"/>
      <c r="P11" s="7">
        <v>3</v>
      </c>
      <c r="Q11" s="7"/>
      <c r="R11" s="7"/>
      <c r="S11" s="7"/>
      <c r="T11" s="7"/>
      <c r="U11" s="7"/>
      <c r="V11" s="55">
        <f>IFERROR(INDEX('Indicators and weighting'!$G$10:$G$66,MATCH(H11,'Indicators and weighting'!$A$10:$A$66,0)),0)</f>
        <v>1.1904761904761904E-2</v>
      </c>
      <c r="W11" s="7"/>
      <c r="X11" s="7"/>
      <c r="Y11" s="28" t="s">
        <v>689</v>
      </c>
      <c r="AA11" s="61" t="s">
        <v>865</v>
      </c>
    </row>
    <row r="12" spans="1:28" ht="66" x14ac:dyDescent="0.2">
      <c r="A12" s="9" t="str">
        <f>CONCATENATE(MATCH(F12,IGNORE!$A$4:$A$6,0),".",D12,".",B12)</f>
        <v>2.2.26</v>
      </c>
      <c r="B12" s="9">
        <v>26</v>
      </c>
      <c r="C12" s="10">
        <v>34</v>
      </c>
      <c r="D12" s="10">
        <v>2</v>
      </c>
      <c r="E12" s="10" t="s">
        <v>30</v>
      </c>
      <c r="F12" s="9" t="s">
        <v>26</v>
      </c>
      <c r="G12" s="9" t="s">
        <v>50</v>
      </c>
      <c r="H12" s="9" t="s">
        <v>50</v>
      </c>
      <c r="I12" s="9" t="s">
        <v>380</v>
      </c>
      <c r="J12" s="9" t="s">
        <v>381</v>
      </c>
      <c r="K12" s="9" t="s">
        <v>51</v>
      </c>
      <c r="L12" s="25" t="s">
        <v>52</v>
      </c>
      <c r="M12" s="9" t="s">
        <v>53</v>
      </c>
      <c r="N12" s="9" t="s">
        <v>429</v>
      </c>
      <c r="O12" s="9"/>
      <c r="P12" s="9">
        <v>1</v>
      </c>
      <c r="Q12" s="9" t="s">
        <v>800</v>
      </c>
      <c r="R12" s="9"/>
      <c r="S12" s="9" t="s">
        <v>20</v>
      </c>
      <c r="T12" s="9"/>
      <c r="U12" s="9"/>
      <c r="V12" s="55">
        <f>IFERROR(INDEX('Indicators and weighting'!$G$10:$G$66,MATCH(H12,'Indicators and weighting'!$A$10:$A$66,0)),0)</f>
        <v>1.1904761904761904E-2</v>
      </c>
      <c r="W12" s="9"/>
      <c r="X12" s="9" t="s">
        <v>784</v>
      </c>
      <c r="Y12" s="28"/>
      <c r="Z12" s="60" t="s">
        <v>836</v>
      </c>
      <c r="AA12" s="60"/>
    </row>
    <row r="13" spans="1:28" ht="91" x14ac:dyDescent="0.2">
      <c r="A13" s="15" t="str">
        <f>CONCATENATE(MATCH(F13,IGNORE!$A$4:$A$6,0),".",D13,".",B13)</f>
        <v>2.2.27</v>
      </c>
      <c r="B13" s="15">
        <v>27</v>
      </c>
      <c r="C13" s="14">
        <v>267</v>
      </c>
      <c r="D13" s="14">
        <v>2</v>
      </c>
      <c r="E13" s="14" t="s">
        <v>30</v>
      </c>
      <c r="F13" s="15" t="s">
        <v>26</v>
      </c>
      <c r="G13" s="15" t="s">
        <v>54</v>
      </c>
      <c r="H13" s="15" t="s">
        <v>54</v>
      </c>
      <c r="I13" s="15" t="s">
        <v>735</v>
      </c>
      <c r="J13" s="15" t="s">
        <v>736</v>
      </c>
      <c r="K13" s="15" t="s">
        <v>737</v>
      </c>
      <c r="L13" s="15"/>
      <c r="M13" s="15" t="s">
        <v>738</v>
      </c>
      <c r="N13" s="15" t="s">
        <v>31</v>
      </c>
      <c r="O13" s="15"/>
      <c r="P13" s="15">
        <v>3</v>
      </c>
      <c r="Q13" s="15"/>
      <c r="R13" s="15"/>
      <c r="S13" s="15" t="s">
        <v>20</v>
      </c>
      <c r="T13" s="15"/>
      <c r="U13" s="15"/>
      <c r="V13" s="55">
        <f>IFERROR(INDEX('Indicators and weighting'!$G$10:$G$66,MATCH(H13,'Indicators and weighting'!$A$10:$A$66,0)),0)</f>
        <v>0</v>
      </c>
      <c r="W13" s="15"/>
      <c r="X13" s="15"/>
      <c r="Y13" s="28" t="s">
        <v>631</v>
      </c>
      <c r="Z13" s="60" t="s">
        <v>837</v>
      </c>
      <c r="AA13" s="61" t="s">
        <v>865</v>
      </c>
    </row>
    <row r="14" spans="1:28" ht="52" x14ac:dyDescent="0.2">
      <c r="A14" s="9" t="str">
        <f>CONCATENATE(MATCH(F14,IGNORE!$A$4:$A$6,0),".",D14,".",B14)</f>
        <v>2.2.28</v>
      </c>
      <c r="B14" s="9">
        <v>28</v>
      </c>
      <c r="C14" s="10"/>
      <c r="D14" s="10">
        <v>2</v>
      </c>
      <c r="E14" s="10" t="s">
        <v>30</v>
      </c>
      <c r="F14" s="9" t="s">
        <v>26</v>
      </c>
      <c r="G14" s="9" t="s">
        <v>55</v>
      </c>
      <c r="H14" s="9" t="s">
        <v>55</v>
      </c>
      <c r="I14" s="9" t="s">
        <v>56</v>
      </c>
      <c r="J14" s="9" t="s">
        <v>57</v>
      </c>
      <c r="K14" s="9" t="s">
        <v>448</v>
      </c>
      <c r="L14" s="9" t="s">
        <v>58</v>
      </c>
      <c r="M14" s="9" t="s">
        <v>449</v>
      </c>
      <c r="N14" s="9" t="s">
        <v>426</v>
      </c>
      <c r="O14" s="9"/>
      <c r="P14" s="9">
        <v>1</v>
      </c>
      <c r="Q14" s="9"/>
      <c r="R14" s="9"/>
      <c r="S14" s="9"/>
      <c r="T14" s="9"/>
      <c r="U14" s="9"/>
      <c r="V14" s="55">
        <f>IFERROR(INDEX('Indicators and weighting'!$G$10:$G$66,MATCH(H14,'Indicators and weighting'!$A$10:$A$66,0)),0)</f>
        <v>3.968253968253968E-3</v>
      </c>
      <c r="W14" s="9"/>
      <c r="X14" s="9"/>
      <c r="Y14" s="28"/>
    </row>
    <row r="15" spans="1:28" ht="26" x14ac:dyDescent="0.2">
      <c r="A15" s="9" t="str">
        <f>CONCATENATE(MATCH(F15,IGNORE!$A$4:$A$6,0),".",D15,".",B15)</f>
        <v>2.2.29</v>
      </c>
      <c r="B15" s="9">
        <v>29</v>
      </c>
      <c r="C15" s="24"/>
      <c r="D15" s="24">
        <v>2</v>
      </c>
      <c r="E15" s="24" t="s">
        <v>30</v>
      </c>
      <c r="F15" s="9" t="s">
        <v>26</v>
      </c>
      <c r="G15" s="9" t="s">
        <v>55</v>
      </c>
      <c r="H15" s="9" t="s">
        <v>55</v>
      </c>
      <c r="I15" s="9" t="s">
        <v>59</v>
      </c>
      <c r="J15" s="9" t="s">
        <v>450</v>
      </c>
      <c r="K15" s="9" t="s">
        <v>451</v>
      </c>
      <c r="L15" s="9" t="s">
        <v>452</v>
      </c>
      <c r="M15" s="9" t="s">
        <v>449</v>
      </c>
      <c r="N15" s="9" t="s">
        <v>426</v>
      </c>
      <c r="O15" s="9"/>
      <c r="P15" s="9">
        <v>1</v>
      </c>
      <c r="Q15" s="9"/>
      <c r="R15" s="9"/>
      <c r="S15" s="9"/>
      <c r="T15" s="9"/>
      <c r="U15" s="9"/>
      <c r="V15" s="55">
        <f>IFERROR(INDEX('Indicators and weighting'!$G$10:$G$66,MATCH(H15,'Indicators and weighting'!$A$10:$A$66,0)),0)</f>
        <v>3.968253968253968E-3</v>
      </c>
      <c r="W15" s="9"/>
      <c r="X15" s="16"/>
      <c r="Y15" s="28"/>
    </row>
    <row r="16" spans="1:28" ht="52" x14ac:dyDescent="0.2">
      <c r="A16" s="9" t="str">
        <f>CONCATENATE(MATCH(F16,IGNORE!$A$4:$A$6,0),".",D16,".",B16)</f>
        <v>2.2.30</v>
      </c>
      <c r="B16" s="9">
        <v>30</v>
      </c>
      <c r="C16" s="10"/>
      <c r="D16" s="10">
        <v>2</v>
      </c>
      <c r="E16" s="10" t="s">
        <v>30</v>
      </c>
      <c r="F16" s="9" t="s">
        <v>26</v>
      </c>
      <c r="G16" s="9" t="s">
        <v>55</v>
      </c>
      <c r="H16" s="9" t="s">
        <v>55</v>
      </c>
      <c r="I16" s="9" t="s">
        <v>453</v>
      </c>
      <c r="J16" s="9" t="s">
        <v>454</v>
      </c>
      <c r="K16" s="9" t="s">
        <v>60</v>
      </c>
      <c r="L16" s="9" t="s">
        <v>61</v>
      </c>
      <c r="M16" s="9" t="s">
        <v>449</v>
      </c>
      <c r="N16" s="9" t="s">
        <v>426</v>
      </c>
      <c r="O16" s="9"/>
      <c r="P16" s="9">
        <v>1</v>
      </c>
      <c r="Q16" s="9"/>
      <c r="R16" s="9"/>
      <c r="S16" s="9"/>
      <c r="T16" s="9"/>
      <c r="U16" s="9"/>
      <c r="V16" s="55">
        <f>IFERROR(INDEX('Indicators and weighting'!$G$10:$G$66,MATCH(H16,'Indicators and weighting'!$A$10:$A$66,0)),0)</f>
        <v>3.968253968253968E-3</v>
      </c>
      <c r="W16" s="9"/>
      <c r="X16" s="16" t="s">
        <v>817</v>
      </c>
      <c r="Y16" s="28"/>
    </row>
    <row r="17" spans="1:28" ht="40" x14ac:dyDescent="0.2">
      <c r="A17" s="9" t="str">
        <f>CONCATENATE(MATCH(F17,IGNORE!$A$4:$A$6,0),".",D17,".",B17)</f>
        <v>2.2.18</v>
      </c>
      <c r="B17" s="9">
        <v>18</v>
      </c>
      <c r="C17" s="10"/>
      <c r="D17" s="10">
        <v>2</v>
      </c>
      <c r="E17" s="10" t="s">
        <v>30</v>
      </c>
      <c r="F17" s="9" t="s">
        <v>26</v>
      </c>
      <c r="G17" s="9" t="s">
        <v>44</v>
      </c>
      <c r="H17" s="9" t="s">
        <v>37</v>
      </c>
      <c r="I17" s="9" t="s">
        <v>430</v>
      </c>
      <c r="J17" s="9" t="s">
        <v>45</v>
      </c>
      <c r="K17" s="9"/>
      <c r="L17" s="9" t="s">
        <v>46</v>
      </c>
      <c r="M17" s="9" t="s">
        <v>42</v>
      </c>
      <c r="N17" s="9" t="s">
        <v>429</v>
      </c>
      <c r="O17" s="9" t="s">
        <v>47</v>
      </c>
      <c r="P17" s="9">
        <v>1</v>
      </c>
      <c r="Q17" s="9"/>
      <c r="R17" s="9"/>
      <c r="S17" s="9"/>
      <c r="T17" s="9"/>
      <c r="U17" s="9"/>
      <c r="V17" s="55">
        <f>IFERROR(INDEX('Indicators and weighting'!$G$10:$G$66,MATCH(H17,'Indicators and weighting'!$A$10:$A$66,0)),0)</f>
        <v>1.984126984126984E-3</v>
      </c>
      <c r="W17" s="9"/>
      <c r="X17" s="9"/>
      <c r="Y17" s="28"/>
      <c r="Z17" s="60" t="s">
        <v>838</v>
      </c>
      <c r="AA17" s="61"/>
    </row>
    <row r="18" spans="1:28" ht="27" x14ac:dyDescent="0.2">
      <c r="A18" s="9" t="str">
        <f>CONCATENATE(MATCH(F18,IGNORE!$A$4:$A$6,0),".",D18,".",B18)</f>
        <v>2.2.19</v>
      </c>
      <c r="B18" s="9">
        <v>19</v>
      </c>
      <c r="C18" s="24"/>
      <c r="D18" s="24">
        <v>2</v>
      </c>
      <c r="E18" s="24" t="s">
        <v>30</v>
      </c>
      <c r="F18" s="9" t="s">
        <v>26</v>
      </c>
      <c r="G18" s="9" t="s">
        <v>44</v>
      </c>
      <c r="H18" s="9" t="s">
        <v>37</v>
      </c>
      <c r="I18" s="9" t="s">
        <v>431</v>
      </c>
      <c r="J18" s="9" t="s">
        <v>432</v>
      </c>
      <c r="K18" s="9"/>
      <c r="L18" s="9" t="s">
        <v>433</v>
      </c>
      <c r="M18" s="9" t="s">
        <v>42</v>
      </c>
      <c r="N18" s="9" t="s">
        <v>429</v>
      </c>
      <c r="O18" s="9"/>
      <c r="P18" s="9">
        <v>1</v>
      </c>
      <c r="Q18" s="9"/>
      <c r="R18" s="9"/>
      <c r="S18" s="9"/>
      <c r="T18" s="9"/>
      <c r="U18" s="9"/>
      <c r="V18" s="55">
        <f>IFERROR(INDEX('Indicators and weighting'!$G$10:$G$66,MATCH(H18,'Indicators and weighting'!$A$10:$A$66,0)),0)</f>
        <v>1.984126984126984E-3</v>
      </c>
      <c r="W18" s="9"/>
      <c r="X18" s="9"/>
      <c r="Y18" s="28"/>
      <c r="Z18" s="60" t="s">
        <v>839</v>
      </c>
    </row>
    <row r="19" spans="1:28" ht="27" x14ac:dyDescent="0.2">
      <c r="A19" s="9" t="str">
        <f>CONCATENATE(MATCH(F19,IGNORE!$A$4:$A$6,0),".",D19,".",B19)</f>
        <v>2.2.20</v>
      </c>
      <c r="B19" s="9">
        <v>20</v>
      </c>
      <c r="C19" s="10"/>
      <c r="D19" s="10">
        <v>2</v>
      </c>
      <c r="E19" s="10" t="s">
        <v>30</v>
      </c>
      <c r="F19" s="9" t="s">
        <v>26</v>
      </c>
      <c r="G19" s="9" t="s">
        <v>44</v>
      </c>
      <c r="H19" s="9" t="s">
        <v>37</v>
      </c>
      <c r="I19" s="9" t="s">
        <v>434</v>
      </c>
      <c r="J19" s="9" t="s">
        <v>435</v>
      </c>
      <c r="K19" s="9"/>
      <c r="L19" s="9" t="s">
        <v>436</v>
      </c>
      <c r="M19" s="9" t="s">
        <v>42</v>
      </c>
      <c r="N19" s="9" t="s">
        <v>429</v>
      </c>
      <c r="O19" s="9"/>
      <c r="P19" s="9">
        <v>1</v>
      </c>
      <c r="Q19" s="9"/>
      <c r="R19" s="9"/>
      <c r="S19" s="9"/>
      <c r="T19" s="9"/>
      <c r="U19" s="9"/>
      <c r="V19" s="55">
        <f>IFERROR(INDEX('Indicators and weighting'!$G$10:$G$66,MATCH(H19,'Indicators and weighting'!$A$10:$A$66,0)),0)</f>
        <v>1.984126984126984E-3</v>
      </c>
      <c r="W19" s="9"/>
      <c r="X19" s="9"/>
      <c r="Y19" s="28"/>
      <c r="Z19" s="60" t="s">
        <v>827</v>
      </c>
    </row>
    <row r="20" spans="1:28" ht="65" x14ac:dyDescent="0.2">
      <c r="A20" s="9" t="str">
        <f>CONCATENATE(MATCH(F20,IGNORE!$A$4:$A$6,0),".",D20,".",B20)</f>
        <v>2.2.21</v>
      </c>
      <c r="B20" s="9">
        <v>21</v>
      </c>
      <c r="C20" s="24"/>
      <c r="D20" s="24">
        <v>2</v>
      </c>
      <c r="E20" s="24" t="s">
        <v>30</v>
      </c>
      <c r="F20" s="9" t="s">
        <v>26</v>
      </c>
      <c r="G20" s="9" t="s">
        <v>44</v>
      </c>
      <c r="H20" s="9" t="s">
        <v>37</v>
      </c>
      <c r="I20" s="9" t="s">
        <v>437</v>
      </c>
      <c r="J20" s="9" t="s">
        <v>438</v>
      </c>
      <c r="K20" s="9" t="s">
        <v>439</v>
      </c>
      <c r="L20" s="9" t="s">
        <v>440</v>
      </c>
      <c r="M20" s="9" t="s">
        <v>42</v>
      </c>
      <c r="N20" s="9" t="s">
        <v>429</v>
      </c>
      <c r="O20" s="9"/>
      <c r="P20" s="9">
        <v>1</v>
      </c>
      <c r="Q20" s="9" t="s">
        <v>800</v>
      </c>
      <c r="R20" s="9"/>
      <c r="S20" s="9" t="s">
        <v>346</v>
      </c>
      <c r="T20" s="9"/>
      <c r="U20" s="9"/>
      <c r="V20" s="55">
        <f>IFERROR(INDEX('Indicators and weighting'!$G$10:$G$66,MATCH(H20,'Indicators and weighting'!$A$10:$A$66,0)),0)</f>
        <v>1.984126984126984E-3</v>
      </c>
      <c r="W20" s="9"/>
      <c r="X20" s="9"/>
      <c r="Y20" s="28"/>
    </row>
    <row r="21" spans="1:28" ht="169" x14ac:dyDescent="0.2">
      <c r="A21" s="7" t="str">
        <f>CONCATENATE(MATCH(F21,IGNORE!$A$4:$A$6,0),".",D21,".",B21)</f>
        <v>2.2.205</v>
      </c>
      <c r="B21" s="7">
        <v>205</v>
      </c>
      <c r="C21" s="7"/>
      <c r="D21" s="7">
        <v>2</v>
      </c>
      <c r="E21" s="7"/>
      <c r="F21" s="9" t="s">
        <v>26</v>
      </c>
      <c r="G21" s="22" t="s">
        <v>409</v>
      </c>
      <c r="H21" s="22" t="s">
        <v>37</v>
      </c>
      <c r="I21" s="22" t="s">
        <v>410</v>
      </c>
      <c r="J21" s="22" t="s">
        <v>411</v>
      </c>
      <c r="K21" s="22" t="s">
        <v>412</v>
      </c>
      <c r="L21" s="22" t="s">
        <v>413</v>
      </c>
      <c r="M21" s="22" t="s">
        <v>414</v>
      </c>
      <c r="N21" s="22" t="s">
        <v>620</v>
      </c>
      <c r="O21" s="7"/>
      <c r="P21" s="7">
        <v>1</v>
      </c>
      <c r="Q21" s="7"/>
      <c r="R21" s="7"/>
      <c r="S21" s="7"/>
      <c r="T21" s="7"/>
      <c r="U21" s="7"/>
      <c r="V21" s="55">
        <f>IFERROR(INDEX('Indicators and weighting'!$G$10:$G$66,MATCH(H21,'Indicators and weighting'!$A$10:$A$66,0)),0)</f>
        <v>1.984126984126984E-3</v>
      </c>
      <c r="W21" s="7"/>
      <c r="X21" s="7"/>
      <c r="Y21" s="28"/>
    </row>
    <row r="22" spans="1:28" ht="204" customHeight="1" x14ac:dyDescent="0.2">
      <c r="A22" s="7" t="str">
        <f>CONCATENATE(MATCH(F22,IGNORE!$A$4:$A$6,0),".",D22,".",B22)</f>
        <v>2.2.206</v>
      </c>
      <c r="B22" s="7">
        <v>206</v>
      </c>
      <c r="C22" s="7"/>
      <c r="D22" s="7">
        <v>2</v>
      </c>
      <c r="E22" s="7"/>
      <c r="F22" s="9" t="s">
        <v>26</v>
      </c>
      <c r="G22" s="22" t="s">
        <v>415</v>
      </c>
      <c r="H22" s="22" t="s">
        <v>37</v>
      </c>
      <c r="I22" s="22" t="s">
        <v>416</v>
      </c>
      <c r="J22" s="22" t="s">
        <v>417</v>
      </c>
      <c r="K22" s="22" t="s">
        <v>418</v>
      </c>
      <c r="L22" s="22" t="s">
        <v>419</v>
      </c>
      <c r="M22" s="22" t="s">
        <v>420</v>
      </c>
      <c r="N22" s="22" t="s">
        <v>428</v>
      </c>
      <c r="O22" s="7"/>
      <c r="P22" s="7">
        <v>1</v>
      </c>
      <c r="Q22" s="7"/>
      <c r="R22" s="7"/>
      <c r="S22" s="7"/>
      <c r="T22" s="7"/>
      <c r="U22" s="7"/>
      <c r="V22" s="55">
        <f>IFERROR(INDEX('Indicators and weighting'!$G$10:$G$66,MATCH(H22,'Indicators and weighting'!$A$10:$A$66,0)),0)</f>
        <v>1.984126984126984E-3</v>
      </c>
      <c r="W22" s="7"/>
      <c r="X22" s="7"/>
      <c r="Y22" s="28"/>
      <c r="Z22" s="60" t="s">
        <v>840</v>
      </c>
    </row>
    <row r="23" spans="1:28" ht="143" x14ac:dyDescent="0.2">
      <c r="A23" s="7" t="str">
        <f>CONCATENATE(MATCH(F23,IGNORE!$A$4:$A$6,0),".",D23,".",B23)</f>
        <v>3.2.xx</v>
      </c>
      <c r="B23" s="7" t="s">
        <v>421</v>
      </c>
      <c r="C23" s="7"/>
      <c r="D23" s="7">
        <v>2</v>
      </c>
      <c r="E23" s="7"/>
      <c r="F23" s="9" t="s">
        <v>366</v>
      </c>
      <c r="G23" s="11" t="s">
        <v>425</v>
      </c>
      <c r="H23" s="11" t="s">
        <v>773</v>
      </c>
      <c r="I23" s="11" t="s">
        <v>774</v>
      </c>
      <c r="J23" s="11" t="s">
        <v>422</v>
      </c>
      <c r="K23" s="11" t="s">
        <v>423</v>
      </c>
      <c r="L23" s="11" t="s">
        <v>424</v>
      </c>
      <c r="M23" s="11" t="s">
        <v>427</v>
      </c>
      <c r="N23" s="11" t="s">
        <v>428</v>
      </c>
      <c r="O23" s="7"/>
      <c r="P23" s="7">
        <v>1</v>
      </c>
      <c r="Q23" s="7"/>
      <c r="R23" s="7" t="s">
        <v>705</v>
      </c>
      <c r="S23" s="7"/>
      <c r="T23" s="7"/>
      <c r="U23" s="7"/>
      <c r="V23" s="55">
        <f>IFERROR(INDEX('Indicators and weighting'!$G$10:$G$66,MATCH(H23,'Indicators and weighting'!$A$10:$A$66,0)),0)</f>
        <v>0</v>
      </c>
      <c r="W23" s="7"/>
      <c r="X23" s="7" t="s">
        <v>775</v>
      </c>
      <c r="Y23" s="28" t="s">
        <v>688</v>
      </c>
      <c r="Z23" s="60" t="s">
        <v>828</v>
      </c>
    </row>
    <row r="24" spans="1:28" ht="26" x14ac:dyDescent="0.2">
      <c r="A24" s="12" t="str">
        <f>CONCATENATE(MATCH(F24,IGNORE!$A$4:$A$6,0),".",D24,".",B24)</f>
        <v>3.3.xxx</v>
      </c>
      <c r="B24" s="12" t="s">
        <v>690</v>
      </c>
      <c r="C24" s="10"/>
      <c r="D24" s="10">
        <v>3</v>
      </c>
      <c r="E24" s="10"/>
      <c r="F24" s="12" t="s">
        <v>366</v>
      </c>
      <c r="G24" s="12"/>
      <c r="H24" s="12" t="s">
        <v>755</v>
      </c>
      <c r="I24" s="12" t="s">
        <v>106</v>
      </c>
      <c r="J24" s="25"/>
      <c r="K24" s="25"/>
      <c r="L24" s="25"/>
      <c r="M24" s="25"/>
      <c r="N24" s="25"/>
      <c r="O24" s="12"/>
      <c r="P24" s="12">
        <v>3</v>
      </c>
      <c r="Q24" s="12" t="s">
        <v>800</v>
      </c>
      <c r="R24" s="12"/>
      <c r="S24" s="12"/>
      <c r="T24" s="12"/>
      <c r="U24" s="12"/>
      <c r="V24" s="55">
        <f>IFERROR(INDEX('Indicators and weighting'!$G$10:$G$66,MATCH(H24,'Indicators and weighting'!$A$10:$A$66,0)),0)</f>
        <v>1.953125E-3</v>
      </c>
      <c r="W24" s="12"/>
      <c r="X24" s="12"/>
      <c r="AA24" s="61" t="s">
        <v>866</v>
      </c>
    </row>
    <row r="25" spans="1:28" ht="338" x14ac:dyDescent="0.2">
      <c r="A25" s="9" t="str">
        <f>CONCATENATE(MATCH(F25,IGNORE!$A$4:$A$6,0),".",D25,".",B25)</f>
        <v>1.3.35</v>
      </c>
      <c r="B25" s="9">
        <v>35</v>
      </c>
      <c r="C25" s="24"/>
      <c r="D25" s="24">
        <v>3</v>
      </c>
      <c r="E25" s="24" t="s">
        <v>62</v>
      </c>
      <c r="F25" s="9" t="s">
        <v>872</v>
      </c>
      <c r="G25" s="9" t="s">
        <v>63</v>
      </c>
      <c r="H25" s="9" t="s">
        <v>63</v>
      </c>
      <c r="I25" s="9" t="s">
        <v>455</v>
      </c>
      <c r="J25" s="9" t="s">
        <v>456</v>
      </c>
      <c r="K25" s="9" t="s">
        <v>457</v>
      </c>
      <c r="L25" s="9"/>
      <c r="M25" s="9" t="s">
        <v>458</v>
      </c>
      <c r="N25" s="9" t="s">
        <v>426</v>
      </c>
      <c r="O25" s="9" t="s">
        <v>340</v>
      </c>
      <c r="P25" s="9">
        <v>1</v>
      </c>
      <c r="Q25" s="9"/>
      <c r="R25" s="9"/>
      <c r="S25" s="9"/>
      <c r="T25" s="9" t="s">
        <v>25</v>
      </c>
      <c r="U25" s="9"/>
      <c r="V25" s="55">
        <f>IFERROR(INDEX('Indicators and weighting'!$G$10:$G$66,MATCH(H25,'Indicators and weighting'!$A$10:$A$66,0)),0)</f>
        <v>0</v>
      </c>
      <c r="W25" s="9"/>
      <c r="X25" s="9"/>
      <c r="Y25" s="28" t="s">
        <v>632</v>
      </c>
      <c r="AA25" s="61" t="s">
        <v>866</v>
      </c>
    </row>
    <row r="26" spans="1:28" ht="104" x14ac:dyDescent="0.2">
      <c r="A26" s="9" t="str">
        <f>CONCATENATE(MATCH(F26,IGNORE!$A$4:$A$6,0),".",D26,".",B26)</f>
        <v>1.3.64</v>
      </c>
      <c r="B26" s="9">
        <v>64</v>
      </c>
      <c r="C26" s="14"/>
      <c r="D26" s="14">
        <v>3</v>
      </c>
      <c r="E26" s="14" t="s">
        <v>99</v>
      </c>
      <c r="F26" s="9" t="s">
        <v>872</v>
      </c>
      <c r="G26" s="9" t="s">
        <v>116</v>
      </c>
      <c r="H26" s="9" t="s">
        <v>777</v>
      </c>
      <c r="I26" s="9" t="s">
        <v>117</v>
      </c>
      <c r="J26" s="9" t="s">
        <v>484</v>
      </c>
      <c r="K26" s="9" t="s">
        <v>118</v>
      </c>
      <c r="L26" s="9"/>
      <c r="M26" s="9" t="s">
        <v>485</v>
      </c>
      <c r="N26" s="9" t="s">
        <v>429</v>
      </c>
      <c r="O26" s="9"/>
      <c r="P26" s="9">
        <v>1</v>
      </c>
      <c r="Q26" s="9"/>
      <c r="R26" s="9"/>
      <c r="S26" s="9"/>
      <c r="T26" s="9"/>
      <c r="U26" s="9"/>
      <c r="V26" s="55">
        <f>IFERROR(INDEX('Indicators and weighting'!$G$10:$G$66,MATCH(H26,'Indicators and weighting'!$A$10:$A$66,0)),0)</f>
        <v>1.3157894736842105E-2</v>
      </c>
      <c r="W26" s="9"/>
      <c r="X26" s="9" t="s">
        <v>360</v>
      </c>
      <c r="Y26" s="28" t="s">
        <v>640</v>
      </c>
      <c r="AA26" s="61" t="s">
        <v>866</v>
      </c>
    </row>
    <row r="27" spans="1:28" ht="104" x14ac:dyDescent="0.2">
      <c r="A27" s="9" t="str">
        <f>CONCATENATE(MATCH(F27,IGNORE!$A$4:$A$6,0),".",D27,".",B27)</f>
        <v>3.3.66</v>
      </c>
      <c r="B27" s="9">
        <v>66</v>
      </c>
      <c r="C27" s="10"/>
      <c r="D27" s="10">
        <v>3</v>
      </c>
      <c r="E27" s="10" t="s">
        <v>99</v>
      </c>
      <c r="F27" s="9" t="s">
        <v>366</v>
      </c>
      <c r="G27" s="9" t="s">
        <v>100</v>
      </c>
      <c r="H27" s="9" t="s">
        <v>100</v>
      </c>
      <c r="I27" s="9" t="s">
        <v>119</v>
      </c>
      <c r="J27" s="9" t="s">
        <v>486</v>
      </c>
      <c r="K27" s="9" t="s">
        <v>487</v>
      </c>
      <c r="L27" s="9"/>
      <c r="M27" s="9" t="s">
        <v>488</v>
      </c>
      <c r="N27" s="9" t="s">
        <v>429</v>
      </c>
      <c r="O27" s="9"/>
      <c r="P27" s="9">
        <v>1</v>
      </c>
      <c r="Q27" s="9"/>
      <c r="R27" s="9"/>
      <c r="S27" s="9"/>
      <c r="T27" s="9"/>
      <c r="U27" s="9"/>
      <c r="V27" s="55">
        <f>IFERROR(INDEX('Indicators and weighting'!$G$10:$G$66,MATCH(H27,'Indicators and weighting'!$A$10:$A$66,0)),0)</f>
        <v>1.5625E-2</v>
      </c>
      <c r="W27" s="9"/>
      <c r="X27" s="9"/>
      <c r="Y27" s="28"/>
      <c r="AA27" s="61" t="s">
        <v>866</v>
      </c>
    </row>
    <row r="28" spans="1:28" ht="182" x14ac:dyDescent="0.2">
      <c r="A28" s="12" t="str">
        <f>CONCATENATE(MATCH(F28,IGNORE!$A$4:$A$6,0),".",D28,".",B28)</f>
        <v>2.3.43</v>
      </c>
      <c r="B28" s="12">
        <v>43</v>
      </c>
      <c r="C28" s="10">
        <v>241</v>
      </c>
      <c r="D28" s="10">
        <v>3</v>
      </c>
      <c r="E28" s="10" t="s">
        <v>64</v>
      </c>
      <c r="F28" s="12" t="s">
        <v>26</v>
      </c>
      <c r="G28" s="12" t="s">
        <v>76</v>
      </c>
      <c r="H28" s="12" t="s">
        <v>76</v>
      </c>
      <c r="I28" s="12" t="s">
        <v>813</v>
      </c>
      <c r="J28" s="12" t="s">
        <v>377</v>
      </c>
      <c r="K28" s="12" t="s">
        <v>459</v>
      </c>
      <c r="L28" s="12"/>
      <c r="M28" s="12" t="s">
        <v>378</v>
      </c>
      <c r="N28" s="12" t="s">
        <v>31</v>
      </c>
      <c r="O28" s="12" t="s">
        <v>78</v>
      </c>
      <c r="P28" s="12">
        <v>2</v>
      </c>
      <c r="Q28" s="12"/>
      <c r="R28" s="12" t="s">
        <v>16</v>
      </c>
      <c r="S28" s="13" t="s">
        <v>322</v>
      </c>
      <c r="T28" s="12" t="s">
        <v>80</v>
      </c>
      <c r="U28" s="12" t="s">
        <v>77</v>
      </c>
      <c r="V28" s="55">
        <f>IFERROR(INDEX('Indicators and weighting'!$G$10:$G$66,MATCH(H28,'Indicators and weighting'!$A$10:$A$66,0)),0)</f>
        <v>0</v>
      </c>
      <c r="W28" s="12"/>
      <c r="X28" s="12" t="s">
        <v>79</v>
      </c>
      <c r="Y28" s="28" t="s">
        <v>635</v>
      </c>
    </row>
    <row r="29" spans="1:28" ht="135" x14ac:dyDescent="0.2">
      <c r="A29" s="12" t="str">
        <f>CONCATENATE(MATCH(F29,IGNORE!$A$4:$A$6,0),".",D29,".",B29)</f>
        <v>1.3.38</v>
      </c>
      <c r="B29" s="12">
        <v>38</v>
      </c>
      <c r="C29" s="10">
        <v>36</v>
      </c>
      <c r="D29" s="10">
        <v>3</v>
      </c>
      <c r="E29" s="10" t="s">
        <v>64</v>
      </c>
      <c r="F29" s="12" t="s">
        <v>872</v>
      </c>
      <c r="G29" s="12" t="s">
        <v>65</v>
      </c>
      <c r="H29" s="12" t="s">
        <v>756</v>
      </c>
      <c r="I29" s="12" t="s">
        <v>66</v>
      </c>
      <c r="J29" s="12" t="s">
        <v>693</v>
      </c>
      <c r="K29" s="12"/>
      <c r="L29" s="12"/>
      <c r="M29" s="12" t="s">
        <v>694</v>
      </c>
      <c r="N29" s="12" t="s">
        <v>17</v>
      </c>
      <c r="O29" s="12"/>
      <c r="P29" s="12">
        <v>2</v>
      </c>
      <c r="Q29" s="12"/>
      <c r="R29" s="12"/>
      <c r="S29" s="12" t="s">
        <v>329</v>
      </c>
      <c r="T29" s="12" t="s">
        <v>68</v>
      </c>
      <c r="U29" s="12" t="s">
        <v>69</v>
      </c>
      <c r="V29" s="55">
        <f>IFERROR(INDEX('Indicators and weighting'!$G$10:$G$66,MATCH(H29,'Indicators and weighting'!$A$10:$A$66,0)),0)</f>
        <v>6.5789473684210523E-3</v>
      </c>
      <c r="W29" s="12"/>
      <c r="X29" s="12"/>
      <c r="Y29" s="28" t="s">
        <v>633</v>
      </c>
      <c r="AA29" s="61" t="s">
        <v>866</v>
      </c>
    </row>
    <row r="30" spans="1:28" ht="156" x14ac:dyDescent="0.2">
      <c r="A30" s="15" t="str">
        <f>CONCATENATE(MATCH(F30,IGNORE!$A$4:$A$6,0),".",D30,".",B30)</f>
        <v>1.3.40</v>
      </c>
      <c r="B30" s="15">
        <v>40</v>
      </c>
      <c r="C30" s="24">
        <v>244</v>
      </c>
      <c r="D30" s="24">
        <v>3</v>
      </c>
      <c r="E30" s="24" t="s">
        <v>64</v>
      </c>
      <c r="F30" s="15" t="s">
        <v>872</v>
      </c>
      <c r="G30" s="15" t="s">
        <v>65</v>
      </c>
      <c r="H30" s="12" t="s">
        <v>756</v>
      </c>
      <c r="I30" s="15" t="s">
        <v>70</v>
      </c>
      <c r="J30" s="15" t="s">
        <v>71</v>
      </c>
      <c r="K30" s="15" t="s">
        <v>72</v>
      </c>
      <c r="L30" s="15" t="s">
        <v>73</v>
      </c>
      <c r="M30" s="15" t="s">
        <v>74</v>
      </c>
      <c r="N30" s="15" t="s">
        <v>17</v>
      </c>
      <c r="O30" s="15"/>
      <c r="P30" s="15">
        <v>3</v>
      </c>
      <c r="Q30" s="15"/>
      <c r="R30" s="15"/>
      <c r="S30" s="15" t="s">
        <v>20</v>
      </c>
      <c r="T30" s="15" t="s">
        <v>68</v>
      </c>
      <c r="U30" s="15"/>
      <c r="V30" s="55">
        <f>IFERROR(INDEX('Indicators and weighting'!$G$10:$G$66,MATCH(H30,'Indicators and weighting'!$A$10:$A$66,0)),0)</f>
        <v>6.5789473684210523E-3</v>
      </c>
      <c r="W30" s="15"/>
      <c r="X30" s="15"/>
      <c r="Y30" s="28" t="s">
        <v>634</v>
      </c>
      <c r="AA30" s="61" t="s">
        <v>866</v>
      </c>
    </row>
    <row r="31" spans="1:28" ht="260" x14ac:dyDescent="0.2">
      <c r="A31" s="12" t="str">
        <f>CONCATENATE(MATCH(F31,IGNORE!$A$4:$A$6,0),".",D31,".",B31)</f>
        <v>2.3.46</v>
      </c>
      <c r="B31" s="12">
        <v>46</v>
      </c>
      <c r="C31" s="10">
        <v>65</v>
      </c>
      <c r="D31" s="10">
        <v>3</v>
      </c>
      <c r="E31" s="10" t="s">
        <v>64</v>
      </c>
      <c r="F31" s="9" t="s">
        <v>26</v>
      </c>
      <c r="G31" s="12" t="s">
        <v>82</v>
      </c>
      <c r="H31" s="12" t="s">
        <v>757</v>
      </c>
      <c r="I31" s="12" t="s">
        <v>713</v>
      </c>
      <c r="J31" s="12" t="s">
        <v>83</v>
      </c>
      <c r="K31" s="12" t="s">
        <v>84</v>
      </c>
      <c r="L31" s="12" t="s">
        <v>85</v>
      </c>
      <c r="M31" s="12" t="s">
        <v>86</v>
      </c>
      <c r="N31" s="12" t="s">
        <v>17</v>
      </c>
      <c r="O31" s="12" t="s">
        <v>87</v>
      </c>
      <c r="P31" s="12">
        <v>2</v>
      </c>
      <c r="Q31" s="12"/>
      <c r="R31" s="12"/>
      <c r="S31" s="17" t="s">
        <v>318</v>
      </c>
      <c r="T31" s="12"/>
      <c r="U31" s="12" t="s">
        <v>88</v>
      </c>
      <c r="V31" s="55">
        <f>IFERROR(INDEX('Indicators and weighting'!$G$10:$G$66,MATCH(H31,'Indicators and weighting'!$A$10:$A$66,0)),0)</f>
        <v>5.9523809523809521E-3</v>
      </c>
      <c r="W31" s="12"/>
      <c r="X31" s="12" t="s">
        <v>382</v>
      </c>
      <c r="Y31" s="28" t="s">
        <v>636</v>
      </c>
      <c r="AA31" s="61" t="s">
        <v>865</v>
      </c>
      <c r="AB31" s="61" t="s">
        <v>866</v>
      </c>
    </row>
    <row r="32" spans="1:28" ht="286" x14ac:dyDescent="0.2">
      <c r="A32" s="12" t="str">
        <f>CONCATENATE(MATCH(F32,IGNORE!$A$4:$A$6,0),".",D32,".",B32)</f>
        <v>2.3.47</v>
      </c>
      <c r="B32" s="12">
        <v>47</v>
      </c>
      <c r="C32" s="24">
        <v>66</v>
      </c>
      <c r="D32" s="24">
        <v>3</v>
      </c>
      <c r="E32" s="24" t="s">
        <v>64</v>
      </c>
      <c r="F32" s="9" t="s">
        <v>26</v>
      </c>
      <c r="G32" s="12" t="s">
        <v>82</v>
      </c>
      <c r="H32" s="12" t="s">
        <v>757</v>
      </c>
      <c r="I32" s="12" t="s">
        <v>460</v>
      </c>
      <c r="J32" s="12" t="s">
        <v>89</v>
      </c>
      <c r="K32" s="12" t="s">
        <v>90</v>
      </c>
      <c r="L32" s="12" t="s">
        <v>91</v>
      </c>
      <c r="M32" s="12" t="s">
        <v>92</v>
      </c>
      <c r="N32" s="12" t="s">
        <v>17</v>
      </c>
      <c r="O32" s="12" t="s">
        <v>93</v>
      </c>
      <c r="P32" s="12">
        <v>2</v>
      </c>
      <c r="Q32" s="12"/>
      <c r="R32" s="12"/>
      <c r="S32" s="17" t="s">
        <v>326</v>
      </c>
      <c r="T32" s="12"/>
      <c r="U32" s="12" t="s">
        <v>94</v>
      </c>
      <c r="V32" s="55">
        <f>IFERROR(INDEX('Indicators and weighting'!$G$10:$G$66,MATCH(H32,'Indicators and weighting'!$A$10:$A$66,0)),0)</f>
        <v>5.9523809523809521E-3</v>
      </c>
      <c r="W32" s="12"/>
      <c r="X32" s="12"/>
      <c r="Y32" s="28"/>
      <c r="AA32" s="61" t="s">
        <v>865</v>
      </c>
      <c r="AB32" s="61" t="s">
        <v>866</v>
      </c>
    </row>
    <row r="33" spans="1:28" ht="52" x14ac:dyDescent="0.2">
      <c r="A33" s="9" t="str">
        <f>CONCATENATE(MATCH(F33,IGNORE!$A$4:$A$6,0),".",D33,".",B33)</f>
        <v>2.3.48</v>
      </c>
      <c r="B33" s="9">
        <v>48</v>
      </c>
      <c r="C33" s="10"/>
      <c r="D33" s="10">
        <v>3</v>
      </c>
      <c r="E33" s="10" t="s">
        <v>64</v>
      </c>
      <c r="F33" s="9" t="s">
        <v>26</v>
      </c>
      <c r="G33" s="9" t="s">
        <v>338</v>
      </c>
      <c r="H33" s="9" t="s">
        <v>338</v>
      </c>
      <c r="I33" s="9" t="s">
        <v>819</v>
      </c>
      <c r="J33" s="9" t="s">
        <v>461</v>
      </c>
      <c r="K33" s="9" t="s">
        <v>95</v>
      </c>
      <c r="L33" s="9"/>
      <c r="M33" s="9" t="s">
        <v>462</v>
      </c>
      <c r="N33" s="9" t="s">
        <v>429</v>
      </c>
      <c r="O33" s="9" t="s">
        <v>96</v>
      </c>
      <c r="P33" s="9">
        <v>1</v>
      </c>
      <c r="Q33" s="9"/>
      <c r="R33" s="9"/>
      <c r="S33" s="9" t="s">
        <v>337</v>
      </c>
      <c r="T33" s="9"/>
      <c r="U33" s="9"/>
      <c r="V33" s="55">
        <f>IFERROR(INDEX('Indicators and weighting'!$G$10:$G$66,MATCH(H33,'Indicators and weighting'!$A$10:$A$66,0)),0)</f>
        <v>2.976190476190476E-3</v>
      </c>
      <c r="W33" s="9"/>
      <c r="X33" s="9"/>
      <c r="Y33" s="28"/>
      <c r="AA33" s="61" t="s">
        <v>865</v>
      </c>
      <c r="AB33" s="61" t="s">
        <v>866</v>
      </c>
    </row>
    <row r="34" spans="1:28" ht="78" x14ac:dyDescent="0.2">
      <c r="A34" s="9" t="str">
        <f>CONCATENATE(MATCH(F34,IGNORE!$A$4:$A$6,0),".",D34,".",B34)</f>
        <v>2.3.49</v>
      </c>
      <c r="B34" s="9">
        <v>49</v>
      </c>
      <c r="C34" s="14"/>
      <c r="D34" s="14">
        <v>3</v>
      </c>
      <c r="E34" s="14" t="s">
        <v>64</v>
      </c>
      <c r="F34" s="9" t="s">
        <v>26</v>
      </c>
      <c r="G34" s="9" t="s">
        <v>338</v>
      </c>
      <c r="H34" s="9" t="s">
        <v>338</v>
      </c>
      <c r="I34" s="9" t="s">
        <v>463</v>
      </c>
      <c r="J34" s="9" t="s">
        <v>464</v>
      </c>
      <c r="K34" s="9" t="s">
        <v>339</v>
      </c>
      <c r="L34" s="9" t="s">
        <v>465</v>
      </c>
      <c r="M34" s="9" t="s">
        <v>462</v>
      </c>
      <c r="N34" s="9" t="s">
        <v>429</v>
      </c>
      <c r="O34" s="9"/>
      <c r="P34" s="9">
        <v>1</v>
      </c>
      <c r="Q34" s="9"/>
      <c r="R34" s="9"/>
      <c r="S34" s="9" t="s">
        <v>337</v>
      </c>
      <c r="T34" s="9"/>
      <c r="U34" s="9"/>
      <c r="V34" s="55">
        <f>IFERROR(INDEX('Indicators and weighting'!$G$10:$G$66,MATCH(H34,'Indicators and weighting'!$A$10:$A$66,0)),0)</f>
        <v>2.976190476190476E-3</v>
      </c>
      <c r="W34" s="9"/>
      <c r="X34" s="9"/>
      <c r="Y34" s="28"/>
      <c r="AA34" s="61" t="s">
        <v>865</v>
      </c>
      <c r="AB34" s="61" t="s">
        <v>866</v>
      </c>
    </row>
    <row r="35" spans="1:28" ht="39" x14ac:dyDescent="0.2">
      <c r="A35" s="9" t="str">
        <f>CONCATENATE(MATCH(F35,IGNORE!$A$4:$A$6,0),".",D35,".",B35)</f>
        <v>2.3.50</v>
      </c>
      <c r="B35" s="9">
        <v>50</v>
      </c>
      <c r="C35" s="10"/>
      <c r="D35" s="10">
        <v>3</v>
      </c>
      <c r="E35" s="10" t="s">
        <v>64</v>
      </c>
      <c r="F35" s="9" t="s">
        <v>26</v>
      </c>
      <c r="G35" s="9" t="s">
        <v>338</v>
      </c>
      <c r="H35" s="9" t="s">
        <v>338</v>
      </c>
      <c r="I35" s="9" t="s">
        <v>341</v>
      </c>
      <c r="J35" s="9" t="s">
        <v>466</v>
      </c>
      <c r="K35" s="9"/>
      <c r="L35" s="9" t="s">
        <v>467</v>
      </c>
      <c r="M35" s="9" t="s">
        <v>462</v>
      </c>
      <c r="N35" s="9" t="s">
        <v>429</v>
      </c>
      <c r="O35" s="9"/>
      <c r="P35" s="9">
        <v>1</v>
      </c>
      <c r="Q35" s="9"/>
      <c r="R35" s="9"/>
      <c r="S35" s="9" t="s">
        <v>337</v>
      </c>
      <c r="T35" s="9"/>
      <c r="U35" s="9"/>
      <c r="V35" s="55">
        <f>IFERROR(INDEX('Indicators and weighting'!$G$10:$G$66,MATCH(H35,'Indicators and weighting'!$A$10:$A$66,0)),0)</f>
        <v>2.976190476190476E-3</v>
      </c>
      <c r="W35" s="9"/>
      <c r="X35" s="9"/>
      <c r="Y35" s="28"/>
      <c r="AA35" s="61" t="s">
        <v>865</v>
      </c>
      <c r="AB35" s="61" t="s">
        <v>866</v>
      </c>
    </row>
    <row r="36" spans="1:28" ht="26" x14ac:dyDescent="0.2">
      <c r="A36" s="9" t="str">
        <f>CONCATENATE(MATCH(F36,IGNORE!$A$4:$A$6,0),".",D36,".",B36)</f>
        <v>2.3.51</v>
      </c>
      <c r="B36" s="9">
        <v>51</v>
      </c>
      <c r="C36" s="14"/>
      <c r="D36" s="14">
        <v>3</v>
      </c>
      <c r="E36" s="14" t="s">
        <v>64</v>
      </c>
      <c r="F36" s="9" t="s">
        <v>26</v>
      </c>
      <c r="G36" s="9" t="s">
        <v>338</v>
      </c>
      <c r="H36" s="9" t="s">
        <v>338</v>
      </c>
      <c r="I36" s="9" t="s">
        <v>468</v>
      </c>
      <c r="J36" s="9" t="s">
        <v>469</v>
      </c>
      <c r="K36" s="9"/>
      <c r="L36" s="9" t="s">
        <v>470</v>
      </c>
      <c r="M36" s="9" t="s">
        <v>462</v>
      </c>
      <c r="N36" s="9" t="s">
        <v>429</v>
      </c>
      <c r="O36" s="9"/>
      <c r="P36" s="9">
        <v>1</v>
      </c>
      <c r="Q36" s="9"/>
      <c r="R36" s="9"/>
      <c r="S36" s="9" t="s">
        <v>337</v>
      </c>
      <c r="T36" s="9"/>
      <c r="U36" s="9"/>
      <c r="V36" s="55">
        <f>IFERROR(INDEX('Indicators and weighting'!$G$10:$G$66,MATCH(H36,'Indicators and weighting'!$A$10:$A$66,0)),0)</f>
        <v>2.976190476190476E-3</v>
      </c>
      <c r="W36" s="9"/>
      <c r="X36" s="9"/>
      <c r="Y36" s="28"/>
      <c r="AA36" s="61" t="s">
        <v>865</v>
      </c>
      <c r="AB36" s="61" t="s">
        <v>866</v>
      </c>
    </row>
    <row r="37" spans="1:28" ht="104" x14ac:dyDescent="0.2">
      <c r="A37" s="9" t="str">
        <f>CONCATENATE(MATCH(F37,IGNORE!$A$4:$A$6,0),".",D37,".",B37)</f>
        <v>3.3.44</v>
      </c>
      <c r="B37" s="9">
        <v>44</v>
      </c>
      <c r="C37" s="14">
        <v>35</v>
      </c>
      <c r="D37" s="14">
        <v>3</v>
      </c>
      <c r="E37" s="14" t="s">
        <v>64</v>
      </c>
      <c r="F37" s="9" t="s">
        <v>366</v>
      </c>
      <c r="G37" s="9" t="s">
        <v>65</v>
      </c>
      <c r="H37" s="9" t="s">
        <v>755</v>
      </c>
      <c r="I37" s="9" t="s">
        <v>355</v>
      </c>
      <c r="J37" s="9" t="s">
        <v>356</v>
      </c>
      <c r="K37" s="9" t="s">
        <v>171</v>
      </c>
      <c r="L37" s="9" t="s">
        <v>80</v>
      </c>
      <c r="M37" s="9" t="s">
        <v>357</v>
      </c>
      <c r="N37" s="9" t="s">
        <v>429</v>
      </c>
      <c r="O37" s="9"/>
      <c r="P37" s="9">
        <v>1</v>
      </c>
      <c r="Q37" s="9"/>
      <c r="R37" s="9"/>
      <c r="S37" s="9" t="s">
        <v>20</v>
      </c>
      <c r="T37" s="9"/>
      <c r="U37" s="9"/>
      <c r="V37" s="55">
        <f>IFERROR(INDEX('Indicators and weighting'!$G$10:$G$66,MATCH(H37,'Indicators and weighting'!$A$10:$A$66,0)),0)</f>
        <v>1.953125E-3</v>
      </c>
      <c r="W37" s="9"/>
      <c r="X37" s="9" t="s">
        <v>805</v>
      </c>
      <c r="Y37" s="28"/>
      <c r="AA37" s="61" t="s">
        <v>865</v>
      </c>
      <c r="AB37" s="61" t="s">
        <v>866</v>
      </c>
    </row>
    <row r="38" spans="1:28" ht="91" x14ac:dyDescent="0.2">
      <c r="A38" s="12" t="str">
        <f>CONCATENATE(MATCH(F38,IGNORE!$A$4:$A$6,0),".",D38,".",B38)</f>
        <v>1.3.52</v>
      </c>
      <c r="B38" s="12">
        <v>52</v>
      </c>
      <c r="C38" s="10" t="s">
        <v>98</v>
      </c>
      <c r="D38" s="10">
        <v>3</v>
      </c>
      <c r="E38" s="10" t="s">
        <v>64</v>
      </c>
      <c r="F38" s="12" t="s">
        <v>872</v>
      </c>
      <c r="G38" s="12" t="s">
        <v>101</v>
      </c>
      <c r="H38" s="9" t="s">
        <v>755</v>
      </c>
      <c r="I38" s="12" t="s">
        <v>625</v>
      </c>
      <c r="J38" s="25" t="s">
        <v>471</v>
      </c>
      <c r="K38" s="25" t="s">
        <v>472</v>
      </c>
      <c r="L38" s="25"/>
      <c r="M38" s="25" t="s">
        <v>473</v>
      </c>
      <c r="N38" s="25" t="s">
        <v>17</v>
      </c>
      <c r="O38" s="12" t="s">
        <v>102</v>
      </c>
      <c r="P38" s="12">
        <v>3</v>
      </c>
      <c r="Q38" s="9" t="s">
        <v>800</v>
      </c>
      <c r="R38" s="12"/>
      <c r="S38" s="12" t="s">
        <v>323</v>
      </c>
      <c r="T38" s="12"/>
      <c r="U38" s="12" t="s">
        <v>103</v>
      </c>
      <c r="V38" s="55">
        <f>IFERROR(INDEX('Indicators and weighting'!$G$10:$G$66,MATCH(H38,'Indicators and weighting'!$A$10:$A$66,0)),0)</f>
        <v>1.953125E-3</v>
      </c>
      <c r="W38" s="12"/>
      <c r="X38" s="12"/>
      <c r="Y38" s="28"/>
      <c r="AA38" s="61" t="s">
        <v>865</v>
      </c>
      <c r="AB38" s="61" t="s">
        <v>866</v>
      </c>
    </row>
    <row r="39" spans="1:28" ht="234" x14ac:dyDescent="0.2">
      <c r="A39" s="12" t="str">
        <f>CONCATENATE(MATCH(F39,IGNORE!$A$4:$A$6,0),".",D39,".",B39)</f>
        <v>3.3.53</v>
      </c>
      <c r="B39" s="12">
        <v>53</v>
      </c>
      <c r="C39" s="24">
        <v>245</v>
      </c>
      <c r="D39" s="24">
        <v>3</v>
      </c>
      <c r="E39" s="24" t="s">
        <v>64</v>
      </c>
      <c r="F39" s="12" t="s">
        <v>366</v>
      </c>
      <c r="G39" s="12" t="s">
        <v>97</v>
      </c>
      <c r="H39" s="9" t="s">
        <v>755</v>
      </c>
      <c r="I39" s="12" t="s">
        <v>776</v>
      </c>
      <c r="J39" s="12" t="s">
        <v>474</v>
      </c>
      <c r="K39" s="12" t="s">
        <v>475</v>
      </c>
      <c r="L39" s="12" t="s">
        <v>104</v>
      </c>
      <c r="M39" s="12" t="s">
        <v>105</v>
      </c>
      <c r="N39" s="12" t="s">
        <v>17</v>
      </c>
      <c r="O39" s="12"/>
      <c r="P39" s="12">
        <v>2</v>
      </c>
      <c r="Q39" s="12"/>
      <c r="R39" s="12"/>
      <c r="S39" s="12" t="s">
        <v>330</v>
      </c>
      <c r="T39" s="12"/>
      <c r="U39" s="12" t="s">
        <v>106</v>
      </c>
      <c r="V39" s="55">
        <f>IFERROR(INDEX('Indicators and weighting'!$G$10:$G$66,MATCH(H39,'Indicators and weighting'!$A$10:$A$66,0)),0)</f>
        <v>1.953125E-3</v>
      </c>
      <c r="W39" s="12"/>
      <c r="X39" s="12"/>
      <c r="Y39" s="28"/>
      <c r="AA39" s="61" t="s">
        <v>865</v>
      </c>
      <c r="AB39" s="61" t="s">
        <v>866</v>
      </c>
    </row>
    <row r="40" spans="1:28" ht="78" x14ac:dyDescent="0.2">
      <c r="A40" s="9" t="str">
        <f>CONCATENATE(MATCH(F40,IGNORE!$A$4:$A$6,0),".",D40,".",B40)</f>
        <v>3.3.54</v>
      </c>
      <c r="B40" s="9">
        <v>54</v>
      </c>
      <c r="C40" s="10">
        <v>17</v>
      </c>
      <c r="D40" s="10">
        <v>3</v>
      </c>
      <c r="E40" s="10" t="s">
        <v>64</v>
      </c>
      <c r="F40" s="9" t="s">
        <v>366</v>
      </c>
      <c r="G40" s="9" t="s">
        <v>97</v>
      </c>
      <c r="H40" s="9" t="s">
        <v>755</v>
      </c>
      <c r="I40" s="9" t="s">
        <v>107</v>
      </c>
      <c r="J40" s="7"/>
      <c r="K40" s="9" t="s">
        <v>476</v>
      </c>
      <c r="L40" s="9" t="s">
        <v>477</v>
      </c>
      <c r="M40" s="9" t="s">
        <v>478</v>
      </c>
      <c r="N40" s="9" t="s">
        <v>429</v>
      </c>
      <c r="O40" s="9"/>
      <c r="P40" s="9">
        <v>1</v>
      </c>
      <c r="Q40" s="9" t="s">
        <v>800</v>
      </c>
      <c r="R40" s="9"/>
      <c r="S40" s="9"/>
      <c r="T40" s="9"/>
      <c r="U40" s="9"/>
      <c r="V40" s="55">
        <f>IFERROR(INDEX('Indicators and weighting'!$G$10:$G$66,MATCH(H40,'Indicators and weighting'!$A$10:$A$66,0)),0)</f>
        <v>1.953125E-3</v>
      </c>
      <c r="W40" s="9"/>
      <c r="X40" s="9"/>
      <c r="Y40" s="28" t="s">
        <v>637</v>
      </c>
      <c r="AA40" s="61" t="s">
        <v>865</v>
      </c>
      <c r="AB40" s="61" t="s">
        <v>866</v>
      </c>
    </row>
    <row r="41" spans="1:28" ht="140.25" customHeight="1" x14ac:dyDescent="0.2">
      <c r="A41" s="9" t="str">
        <f>CONCATENATE(MATCH(F41,IGNORE!$A$4:$A$6,0),".",D41,".",B41)</f>
        <v>3.3.55</v>
      </c>
      <c r="B41" s="9">
        <v>55</v>
      </c>
      <c r="C41" s="14"/>
      <c r="D41" s="14">
        <v>3</v>
      </c>
      <c r="E41" s="14" t="s">
        <v>64</v>
      </c>
      <c r="F41" s="9" t="s">
        <v>366</v>
      </c>
      <c r="G41" s="9" t="s">
        <v>97</v>
      </c>
      <c r="H41" s="9" t="s">
        <v>755</v>
      </c>
      <c r="I41" s="9" t="s">
        <v>109</v>
      </c>
      <c r="J41" s="7"/>
      <c r="K41" s="9" t="s">
        <v>479</v>
      </c>
      <c r="L41" s="9" t="s">
        <v>358</v>
      </c>
      <c r="M41" s="9"/>
      <c r="N41" s="9" t="s">
        <v>480</v>
      </c>
      <c r="O41" s="9" t="s">
        <v>359</v>
      </c>
      <c r="P41" s="9">
        <v>1</v>
      </c>
      <c r="Q41" s="9" t="s">
        <v>800</v>
      </c>
      <c r="R41" s="9"/>
      <c r="S41" s="9"/>
      <c r="T41" s="9"/>
      <c r="U41" s="9"/>
      <c r="V41" s="55">
        <f>IFERROR(INDEX('Indicators and weighting'!$G$10:$G$66,MATCH(H41,'Indicators and weighting'!$A$10:$A$66,0)),0)</f>
        <v>1.953125E-3</v>
      </c>
      <c r="W41" s="9"/>
      <c r="X41" s="9"/>
      <c r="Y41" s="28" t="s">
        <v>638</v>
      </c>
      <c r="AA41" s="61" t="s">
        <v>865</v>
      </c>
      <c r="AB41" s="61" t="s">
        <v>866</v>
      </c>
    </row>
    <row r="42" spans="1:28" ht="91" x14ac:dyDescent="0.2">
      <c r="A42" s="9" t="str">
        <f>CONCATENATE(MATCH(F42,IGNORE!$A$4:$A$6,0),".",D42,".",B42)</f>
        <v>3.3.56</v>
      </c>
      <c r="B42" s="9">
        <v>56</v>
      </c>
      <c r="C42" s="10"/>
      <c r="D42" s="10">
        <v>3</v>
      </c>
      <c r="E42" s="10" t="s">
        <v>64</v>
      </c>
      <c r="F42" s="9" t="s">
        <v>366</v>
      </c>
      <c r="G42" s="9" t="s">
        <v>97</v>
      </c>
      <c r="H42" s="9" t="s">
        <v>755</v>
      </c>
      <c r="I42" s="9" t="s">
        <v>384</v>
      </c>
      <c r="J42" s="9" t="s">
        <v>481</v>
      </c>
      <c r="K42" s="9" t="s">
        <v>482</v>
      </c>
      <c r="L42" s="9"/>
      <c r="M42" s="9" t="s">
        <v>483</v>
      </c>
      <c r="N42" s="9" t="s">
        <v>429</v>
      </c>
      <c r="O42" s="9"/>
      <c r="P42" s="9">
        <v>1</v>
      </c>
      <c r="Q42" s="9"/>
      <c r="R42" s="9"/>
      <c r="S42" s="9"/>
      <c r="T42" s="9"/>
      <c r="U42" s="9"/>
      <c r="V42" s="55">
        <f>IFERROR(INDEX('Indicators and weighting'!$G$10:$G$66,MATCH(H42,'Indicators and weighting'!$A$10:$A$66,0)),0)</f>
        <v>1.953125E-3</v>
      </c>
      <c r="W42" s="9"/>
      <c r="X42" s="9"/>
      <c r="Y42" s="28"/>
      <c r="Z42" s="60" t="s">
        <v>841</v>
      </c>
      <c r="AA42" s="61" t="s">
        <v>865</v>
      </c>
      <c r="AB42" s="61" t="s">
        <v>866</v>
      </c>
    </row>
    <row r="43" spans="1:28" ht="39" x14ac:dyDescent="0.2">
      <c r="A43" s="9" t="str">
        <f>CONCATENATE(MATCH(F43,IGNORE!$A$4:$A$6,0),".",D43,".",B43)</f>
        <v>3.3.57</v>
      </c>
      <c r="B43" s="9">
        <v>57</v>
      </c>
      <c r="C43" s="14"/>
      <c r="D43" s="14">
        <v>3</v>
      </c>
      <c r="E43" s="14" t="s">
        <v>64</v>
      </c>
      <c r="F43" s="9" t="s">
        <v>366</v>
      </c>
      <c r="G43" s="9" t="s">
        <v>81</v>
      </c>
      <c r="H43" s="9" t="s">
        <v>755</v>
      </c>
      <c r="I43" s="9" t="s">
        <v>110</v>
      </c>
      <c r="J43" s="7"/>
      <c r="K43" s="7" t="s">
        <v>19</v>
      </c>
      <c r="L43" s="9" t="s">
        <v>350</v>
      </c>
      <c r="M43" s="9" t="s">
        <v>75</v>
      </c>
      <c r="N43" s="9" t="s">
        <v>429</v>
      </c>
      <c r="O43" s="9"/>
      <c r="P43" s="9">
        <v>1</v>
      </c>
      <c r="Q43" s="9"/>
      <c r="R43" s="9"/>
      <c r="S43" s="9"/>
      <c r="T43" s="9"/>
      <c r="U43" s="9"/>
      <c r="V43" s="55">
        <f>IFERROR(INDEX('Indicators and weighting'!$G$10:$G$66,MATCH(H43,'Indicators and weighting'!$A$10:$A$66,0)),0)</f>
        <v>1.953125E-3</v>
      </c>
      <c r="W43" s="9"/>
      <c r="X43" s="9"/>
      <c r="Y43" s="28"/>
      <c r="AA43" s="61" t="s">
        <v>865</v>
      </c>
      <c r="AB43" s="61" t="s">
        <v>866</v>
      </c>
    </row>
    <row r="44" spans="1:28" ht="78" x14ac:dyDescent="0.2">
      <c r="A44" s="9" t="str">
        <f>CONCATENATE(MATCH(F44,IGNORE!$A$4:$A$6,0),".",D44,".",B44)</f>
        <v>3.3.58</v>
      </c>
      <c r="B44" s="9">
        <v>58</v>
      </c>
      <c r="C44" s="10"/>
      <c r="D44" s="10">
        <v>3</v>
      </c>
      <c r="E44" s="10" t="s">
        <v>64</v>
      </c>
      <c r="F44" s="9" t="s">
        <v>366</v>
      </c>
      <c r="G44" s="9" t="s">
        <v>113</v>
      </c>
      <c r="H44" s="9" t="s">
        <v>755</v>
      </c>
      <c r="I44" s="9" t="s">
        <v>739</v>
      </c>
      <c r="J44" s="9" t="s">
        <v>741</v>
      </c>
      <c r="K44" s="9"/>
      <c r="L44" s="9" t="s">
        <v>740</v>
      </c>
      <c r="M44" s="9" t="s">
        <v>742</v>
      </c>
      <c r="N44" s="9" t="s">
        <v>429</v>
      </c>
      <c r="O44" s="9" t="s">
        <v>114</v>
      </c>
      <c r="P44" s="9">
        <v>1</v>
      </c>
      <c r="Q44" s="9"/>
      <c r="R44" s="9"/>
      <c r="S44" s="9"/>
      <c r="T44" s="9"/>
      <c r="U44" s="9"/>
      <c r="V44" s="55">
        <f>IFERROR(INDEX('Indicators and weighting'!$G$10:$G$66,MATCH(H44,'Indicators and weighting'!$A$10:$A$66,0)),0)</f>
        <v>1.953125E-3</v>
      </c>
      <c r="W44" s="9"/>
      <c r="X44" s="9"/>
      <c r="Y44" s="28" t="s">
        <v>639</v>
      </c>
      <c r="Z44" s="60" t="s">
        <v>842</v>
      </c>
      <c r="AA44" s="61" t="s">
        <v>865</v>
      </c>
      <c r="AB44" s="61" t="s">
        <v>866</v>
      </c>
    </row>
    <row r="45" spans="1:28" ht="325" x14ac:dyDescent="0.2">
      <c r="A45" s="9" t="str">
        <f>CONCATENATE(MATCH(F45,IGNORE!$A$4:$A$6,0),".",D45,".",B45)</f>
        <v>1.4.69</v>
      </c>
      <c r="B45" s="9">
        <v>69</v>
      </c>
      <c r="C45" s="14"/>
      <c r="D45" s="14">
        <v>4</v>
      </c>
      <c r="E45" s="14" t="s">
        <v>108</v>
      </c>
      <c r="F45" s="9" t="s">
        <v>872</v>
      </c>
      <c r="G45" s="9" t="s">
        <v>121</v>
      </c>
      <c r="H45" s="9" t="s">
        <v>758</v>
      </c>
      <c r="I45" s="9" t="s">
        <v>489</v>
      </c>
      <c r="J45" s="9" t="s">
        <v>490</v>
      </c>
      <c r="K45" s="9" t="s">
        <v>491</v>
      </c>
      <c r="L45" s="9" t="s">
        <v>492</v>
      </c>
      <c r="M45" s="9" t="s">
        <v>493</v>
      </c>
      <c r="N45" s="9" t="s">
        <v>429</v>
      </c>
      <c r="O45" s="9" t="s">
        <v>123</v>
      </c>
      <c r="P45" s="9">
        <v>1</v>
      </c>
      <c r="Q45" s="9"/>
      <c r="R45" s="9"/>
      <c r="S45" s="9" t="s">
        <v>330</v>
      </c>
      <c r="T45" s="9"/>
      <c r="U45" s="9"/>
      <c r="V45" s="55">
        <f>IFERROR(INDEX('Indicators and weighting'!$G$10:$G$66,MATCH(H45,'Indicators and weighting'!$A$10:$A$66,0)),0)</f>
        <v>0</v>
      </c>
      <c r="W45" s="9"/>
      <c r="X45" s="9"/>
      <c r="Y45" s="29" t="s">
        <v>641</v>
      </c>
      <c r="AA45" s="61" t="s">
        <v>865</v>
      </c>
      <c r="AB45" s="61" t="s">
        <v>866</v>
      </c>
    </row>
    <row r="46" spans="1:28" ht="78" x14ac:dyDescent="0.2">
      <c r="A46" s="9" t="str">
        <f>CONCATENATE(MATCH(F46,IGNORE!$A$4:$A$6,0),".",D46,".",B46)</f>
        <v>1.4.75</v>
      </c>
      <c r="B46" s="9">
        <v>75</v>
      </c>
      <c r="C46" s="10"/>
      <c r="D46" s="10">
        <v>4</v>
      </c>
      <c r="E46" s="10" t="s">
        <v>111</v>
      </c>
      <c r="F46" s="9" t="s">
        <v>872</v>
      </c>
      <c r="G46" s="9" t="s">
        <v>112</v>
      </c>
      <c r="H46" s="9" t="s">
        <v>760</v>
      </c>
      <c r="I46" s="9" t="s">
        <v>386</v>
      </c>
      <c r="J46" s="9" t="s">
        <v>696</v>
      </c>
      <c r="K46" s="9" t="s">
        <v>697</v>
      </c>
      <c r="L46" s="9"/>
      <c r="M46" s="9" t="s">
        <v>75</v>
      </c>
      <c r="N46" s="9" t="s">
        <v>429</v>
      </c>
      <c r="O46" s="9"/>
      <c r="P46" s="9">
        <v>1</v>
      </c>
      <c r="Q46" s="9"/>
      <c r="R46" s="9"/>
      <c r="S46" s="9"/>
      <c r="T46" s="9"/>
      <c r="U46" s="9"/>
      <c r="V46" s="55">
        <f>IFERROR(INDEX('Indicators and weighting'!$G$10:$G$66,MATCH(H46,'Indicators and weighting'!$A$10:$A$66,0)),0)</f>
        <v>1.3157894736842105E-2</v>
      </c>
      <c r="W46" s="9"/>
      <c r="X46" s="9" t="s">
        <v>128</v>
      </c>
      <c r="Y46" s="28" t="s">
        <v>644</v>
      </c>
      <c r="AA46" s="61" t="s">
        <v>865</v>
      </c>
      <c r="AB46" s="61" t="s">
        <v>866</v>
      </c>
    </row>
    <row r="47" spans="1:28" ht="130" x14ac:dyDescent="0.2">
      <c r="A47" s="9" t="str">
        <f>CONCATENATE(MATCH(F47,IGNORE!$A$4:$A$6,0),".",D47,".",B47)</f>
        <v>1.4.76</v>
      </c>
      <c r="B47" s="9">
        <v>76</v>
      </c>
      <c r="C47" s="14"/>
      <c r="D47" s="14">
        <v>4</v>
      </c>
      <c r="E47" s="14" t="s">
        <v>111</v>
      </c>
      <c r="F47" s="9" t="s">
        <v>872</v>
      </c>
      <c r="G47" s="9" t="s">
        <v>115</v>
      </c>
      <c r="H47" s="9" t="s">
        <v>115</v>
      </c>
      <c r="I47" s="9" t="s">
        <v>387</v>
      </c>
      <c r="J47" s="9" t="s">
        <v>787</v>
      </c>
      <c r="K47" s="9" t="s">
        <v>788</v>
      </c>
      <c r="L47" s="9"/>
      <c r="M47" s="9" t="s">
        <v>501</v>
      </c>
      <c r="N47" s="9" t="s">
        <v>429</v>
      </c>
      <c r="O47" s="9"/>
      <c r="P47" s="9">
        <v>1</v>
      </c>
      <c r="Q47" s="9"/>
      <c r="R47" s="9"/>
      <c r="S47" s="9" t="s">
        <v>331</v>
      </c>
      <c r="T47" s="9"/>
      <c r="U47" s="9"/>
      <c r="V47" s="55">
        <f>IFERROR(INDEX('Indicators and weighting'!$G$10:$G$66,MATCH(H47,'Indicators and weighting'!$A$10:$A$66,0)),0)</f>
        <v>1.3157894736842105E-2</v>
      </c>
      <c r="W47" s="9"/>
      <c r="X47" s="9"/>
      <c r="Y47" s="28"/>
      <c r="AA47" s="61" t="s">
        <v>865</v>
      </c>
      <c r="AB47" s="61" t="s">
        <v>866</v>
      </c>
    </row>
    <row r="48" spans="1:28" ht="221" x14ac:dyDescent="0.2">
      <c r="A48" s="9" t="str">
        <f>CONCATENATE(MATCH(F48,IGNORE!$A$4:$A$6,0),".",D48,".",B48)</f>
        <v>3.4.72</v>
      </c>
      <c r="B48" s="9">
        <v>72</v>
      </c>
      <c r="C48" s="10"/>
      <c r="D48" s="10">
        <v>4</v>
      </c>
      <c r="E48" s="10" t="s">
        <v>108</v>
      </c>
      <c r="F48" s="9" t="s">
        <v>366</v>
      </c>
      <c r="G48" s="9" t="s">
        <v>126</v>
      </c>
      <c r="H48" s="9" t="s">
        <v>759</v>
      </c>
      <c r="I48" s="9" t="s">
        <v>385</v>
      </c>
      <c r="J48" s="9" t="s">
        <v>494</v>
      </c>
      <c r="K48" s="9" t="s">
        <v>495</v>
      </c>
      <c r="L48" s="9" t="s">
        <v>496</v>
      </c>
      <c r="M48" s="9" t="s">
        <v>497</v>
      </c>
      <c r="N48" s="9" t="s">
        <v>429</v>
      </c>
      <c r="O48" s="9"/>
      <c r="P48" s="9">
        <v>1</v>
      </c>
      <c r="Q48" s="9" t="s">
        <v>22</v>
      </c>
      <c r="R48" s="9"/>
      <c r="S48" s="9"/>
      <c r="T48" s="9"/>
      <c r="U48" s="9"/>
      <c r="V48" s="55">
        <f>IFERROR(INDEX('Indicators and weighting'!$G$10:$G$66,MATCH(H48,'Indicators and weighting'!$A$10:$A$66,0)),0)</f>
        <v>1.5625E-2</v>
      </c>
      <c r="W48" s="9"/>
      <c r="X48" s="9"/>
      <c r="Y48" s="28" t="s">
        <v>642</v>
      </c>
      <c r="AA48" s="61" t="s">
        <v>865</v>
      </c>
      <c r="AB48" s="61" t="s">
        <v>866</v>
      </c>
    </row>
    <row r="49" spans="1:28" ht="153" customHeight="1" x14ac:dyDescent="0.2">
      <c r="A49" s="12" t="str">
        <f>CONCATENATE(MATCH(F49,IGNORE!$A$4:$A$6,0),".",D49,".",B49)</f>
        <v>3.4.77</v>
      </c>
      <c r="B49" s="12">
        <v>77</v>
      </c>
      <c r="C49" s="10">
        <v>55</v>
      </c>
      <c r="D49" s="10">
        <v>4</v>
      </c>
      <c r="E49" s="10" t="s">
        <v>111</v>
      </c>
      <c r="F49" s="12" t="s">
        <v>366</v>
      </c>
      <c r="G49" s="12" t="s">
        <v>21</v>
      </c>
      <c r="H49" s="12" t="s">
        <v>21</v>
      </c>
      <c r="I49" s="12" t="s">
        <v>761</v>
      </c>
      <c r="J49" s="12" t="s">
        <v>502</v>
      </c>
      <c r="K49" s="12" t="s">
        <v>503</v>
      </c>
      <c r="L49" s="12" t="s">
        <v>504</v>
      </c>
      <c r="M49" s="12" t="s">
        <v>130</v>
      </c>
      <c r="N49" s="12" t="s">
        <v>17</v>
      </c>
      <c r="O49" s="12"/>
      <c r="P49" s="12">
        <v>2</v>
      </c>
      <c r="Q49" s="12"/>
      <c r="R49" s="12"/>
      <c r="S49" s="13" t="s">
        <v>316</v>
      </c>
      <c r="T49" s="12"/>
      <c r="U49" s="12" t="s">
        <v>131</v>
      </c>
      <c r="V49" s="55">
        <f>IFERROR(INDEX('Indicators and weighting'!$G$10:$G$66,MATCH(H49,'Indicators and weighting'!$A$10:$A$66,0)),0)</f>
        <v>1.5625E-2</v>
      </c>
      <c r="W49" s="12"/>
      <c r="X49" s="12"/>
      <c r="Y49" s="28"/>
      <c r="Z49" s="60" t="s">
        <v>843</v>
      </c>
      <c r="AA49" s="61" t="s">
        <v>865</v>
      </c>
      <c r="AB49" s="61" t="s">
        <v>866</v>
      </c>
    </row>
    <row r="50" spans="1:28" ht="78" x14ac:dyDescent="0.2">
      <c r="A50" s="9" t="str">
        <f>CONCATENATE(MATCH(F50,IGNORE!$A$4:$A$6,0),".",D50,".",B50)</f>
        <v>3.4.86</v>
      </c>
      <c r="B50" s="9">
        <v>86</v>
      </c>
      <c r="C50" s="24"/>
      <c r="D50" s="24">
        <v>4</v>
      </c>
      <c r="E50" s="24" t="s">
        <v>111</v>
      </c>
      <c r="F50" s="9" t="s">
        <v>366</v>
      </c>
      <c r="G50" s="9" t="s">
        <v>156</v>
      </c>
      <c r="H50" s="9" t="s">
        <v>762</v>
      </c>
      <c r="I50" s="9" t="s">
        <v>388</v>
      </c>
      <c r="J50" s="9" t="s">
        <v>516</v>
      </c>
      <c r="K50" s="9"/>
      <c r="L50" s="9" t="s">
        <v>517</v>
      </c>
      <c r="M50" s="9" t="s">
        <v>157</v>
      </c>
      <c r="N50" s="9" t="s">
        <v>429</v>
      </c>
      <c r="O50" s="9"/>
      <c r="P50" s="9">
        <v>1</v>
      </c>
      <c r="Q50" s="9"/>
      <c r="R50" s="9"/>
      <c r="S50" s="9"/>
      <c r="T50" s="9"/>
      <c r="U50" s="9"/>
      <c r="V50" s="55">
        <f>IFERROR(INDEX('Indicators and weighting'!$G$10:$G$66,MATCH(H50,'Indicators and weighting'!$A$10:$A$66,0)),0)</f>
        <v>1.5625E-2</v>
      </c>
      <c r="W50" s="9"/>
      <c r="X50" s="9" t="s">
        <v>790</v>
      </c>
      <c r="Y50" s="28"/>
      <c r="AA50" s="61" t="s">
        <v>865</v>
      </c>
      <c r="AB50" s="61" t="s">
        <v>866</v>
      </c>
    </row>
    <row r="51" spans="1:28" ht="130" x14ac:dyDescent="0.2">
      <c r="A51" s="9" t="str">
        <f>CONCATENATE(MATCH(F51,IGNORE!$A$4:$A$6,0),".",D51,".",B51)</f>
        <v>1.4.74</v>
      </c>
      <c r="B51" s="9">
        <v>74</v>
      </c>
      <c r="C51" s="14"/>
      <c r="D51" s="14">
        <v>4</v>
      </c>
      <c r="E51" s="14" t="s">
        <v>111</v>
      </c>
      <c r="F51" s="9" t="s">
        <v>872</v>
      </c>
      <c r="G51" s="9" t="s">
        <v>112</v>
      </c>
      <c r="H51" s="9" t="s">
        <v>112</v>
      </c>
      <c r="I51" s="9" t="s">
        <v>695</v>
      </c>
      <c r="J51" s="9" t="s">
        <v>498</v>
      </c>
      <c r="K51" s="9" t="s">
        <v>499</v>
      </c>
      <c r="L51" s="9"/>
      <c r="M51" s="9" t="s">
        <v>500</v>
      </c>
      <c r="N51" s="9" t="s">
        <v>429</v>
      </c>
      <c r="O51" s="9"/>
      <c r="P51" s="9">
        <v>1</v>
      </c>
      <c r="Q51" s="9"/>
      <c r="R51" s="9" t="s">
        <v>16</v>
      </c>
      <c r="S51" s="9"/>
      <c r="T51" s="9"/>
      <c r="U51" s="9"/>
      <c r="V51" s="55">
        <f>IFERROR(INDEX('Indicators and weighting'!$G$10:$G$66,MATCH(H51,'Indicators and weighting'!$A$10:$A$66,0)),0)</f>
        <v>0</v>
      </c>
      <c r="W51" s="9"/>
      <c r="X51" s="9"/>
      <c r="Y51" s="28" t="s">
        <v>643</v>
      </c>
      <c r="Z51" s="60" t="s">
        <v>844</v>
      </c>
    </row>
    <row r="52" spans="1:28" ht="130" x14ac:dyDescent="0.2">
      <c r="A52" s="12" t="str">
        <f>CONCATENATE(MATCH(F52,IGNORE!$A$4:$A$6,0),".",D52,".",B52)</f>
        <v>2.4.82</v>
      </c>
      <c r="B52" s="12">
        <v>82</v>
      </c>
      <c r="C52" s="24"/>
      <c r="D52" s="24">
        <v>4</v>
      </c>
      <c r="E52" s="24" t="s">
        <v>111</v>
      </c>
      <c r="F52" s="9" t="s">
        <v>26</v>
      </c>
      <c r="G52" s="12" t="s">
        <v>137</v>
      </c>
      <c r="H52" s="12" t="s">
        <v>137</v>
      </c>
      <c r="I52" s="12" t="s">
        <v>515</v>
      </c>
      <c r="J52" s="12" t="s">
        <v>139</v>
      </c>
      <c r="K52" s="12" t="s">
        <v>140</v>
      </c>
      <c r="L52" s="12" t="s">
        <v>141</v>
      </c>
      <c r="M52" s="12"/>
      <c r="N52" s="12" t="s">
        <v>17</v>
      </c>
      <c r="O52" s="12"/>
      <c r="P52" s="12">
        <v>2</v>
      </c>
      <c r="Q52" s="12"/>
      <c r="R52" s="12" t="s">
        <v>16</v>
      </c>
      <c r="S52" s="12" t="s">
        <v>333</v>
      </c>
      <c r="T52" s="12"/>
      <c r="U52" s="12"/>
      <c r="V52" s="55">
        <f>IFERROR(INDEX('Indicators and weighting'!$G$10:$G$66,MATCH(H52,'Indicators and weighting'!$A$10:$A$66,0)),0)</f>
        <v>0</v>
      </c>
      <c r="W52" s="12"/>
      <c r="X52" s="12"/>
      <c r="Y52" s="28" t="s">
        <v>647</v>
      </c>
      <c r="Z52" s="60" t="s">
        <v>845</v>
      </c>
    </row>
    <row r="53" spans="1:28" ht="104" x14ac:dyDescent="0.2">
      <c r="A53" s="15" t="str">
        <f>CONCATENATE(MATCH(F53,IGNORE!$A$4:$A$6,0),".",D53,".",B53)</f>
        <v>3.4.83</v>
      </c>
      <c r="B53" s="15">
        <v>83</v>
      </c>
      <c r="C53" s="10">
        <v>249</v>
      </c>
      <c r="D53" s="10">
        <v>4</v>
      </c>
      <c r="E53" s="10" t="s">
        <v>111</v>
      </c>
      <c r="F53" s="15" t="s">
        <v>366</v>
      </c>
      <c r="G53" s="15" t="s">
        <v>120</v>
      </c>
      <c r="H53" s="15" t="s">
        <v>120</v>
      </c>
      <c r="I53" s="15" t="s">
        <v>744</v>
      </c>
      <c r="J53" s="15" t="s">
        <v>745</v>
      </c>
      <c r="K53" s="15"/>
      <c r="L53" s="15" t="s">
        <v>746</v>
      </c>
      <c r="M53" s="15" t="s">
        <v>747</v>
      </c>
      <c r="N53" s="15" t="s">
        <v>31</v>
      </c>
      <c r="O53" s="15"/>
      <c r="P53" s="15">
        <v>2</v>
      </c>
      <c r="Q53" s="15" t="s">
        <v>22</v>
      </c>
      <c r="R53" s="15"/>
      <c r="S53" s="18" t="s">
        <v>324</v>
      </c>
      <c r="T53" s="15"/>
      <c r="U53" s="15" t="s">
        <v>142</v>
      </c>
      <c r="V53" s="55">
        <f>IFERROR(INDEX('Indicators and weighting'!$G$10:$G$66,MATCH(H53,'Indicators and weighting'!$A$10:$A$66,0)),0)</f>
        <v>0</v>
      </c>
      <c r="W53" s="15"/>
      <c r="X53" s="15" t="s">
        <v>743</v>
      </c>
      <c r="Y53" s="28" t="s">
        <v>648</v>
      </c>
      <c r="AA53" s="61" t="s">
        <v>865</v>
      </c>
      <c r="AB53" s="61" t="s">
        <v>866</v>
      </c>
    </row>
    <row r="54" spans="1:28" ht="143" x14ac:dyDescent="0.2">
      <c r="A54" s="15" t="str">
        <f>CONCATENATE(MATCH(F54,IGNORE!$A$4:$A$6,0),".",D54,".",B54)</f>
        <v>3.4.84</v>
      </c>
      <c r="B54" s="15">
        <v>84</v>
      </c>
      <c r="C54" s="24">
        <v>250</v>
      </c>
      <c r="D54" s="24">
        <v>4</v>
      </c>
      <c r="E54" s="24" t="s">
        <v>111</v>
      </c>
      <c r="F54" s="15" t="s">
        <v>366</v>
      </c>
      <c r="G54" s="15" t="s">
        <v>144</v>
      </c>
      <c r="H54" s="15" t="s">
        <v>120</v>
      </c>
      <c r="I54" s="15" t="s">
        <v>145</v>
      </c>
      <c r="J54" s="15" t="s">
        <v>146</v>
      </c>
      <c r="K54" s="15" t="s">
        <v>147</v>
      </c>
      <c r="L54" s="15" t="s">
        <v>148</v>
      </c>
      <c r="M54" s="15" t="s">
        <v>149</v>
      </c>
      <c r="N54" s="15" t="s">
        <v>31</v>
      </c>
      <c r="O54" s="15"/>
      <c r="P54" s="15">
        <v>3</v>
      </c>
      <c r="Q54" s="15"/>
      <c r="R54" s="15"/>
      <c r="S54" s="15" t="s">
        <v>20</v>
      </c>
      <c r="T54" s="15"/>
      <c r="U54" s="15"/>
      <c r="V54" s="55">
        <f>IFERROR(INDEX('Indicators and weighting'!$G$10:$G$66,MATCH(H54,'Indicators and weighting'!$A$10:$A$66,0)),0)</f>
        <v>0</v>
      </c>
      <c r="W54" s="15"/>
      <c r="X54" s="15"/>
      <c r="Y54" s="28" t="s">
        <v>649</v>
      </c>
      <c r="AA54" s="61" t="s">
        <v>865</v>
      </c>
      <c r="AB54" s="61" t="s">
        <v>866</v>
      </c>
    </row>
    <row r="55" spans="1:28" ht="78" x14ac:dyDescent="0.2">
      <c r="A55" s="15" t="str">
        <f>CONCATENATE(MATCH(F55,IGNORE!$A$4:$A$6,0),".",D55,".",B55)</f>
        <v>3.4.85</v>
      </c>
      <c r="B55" s="15">
        <v>85</v>
      </c>
      <c r="C55" s="10">
        <v>251</v>
      </c>
      <c r="D55" s="10">
        <v>4</v>
      </c>
      <c r="E55" s="10" t="s">
        <v>111</v>
      </c>
      <c r="F55" s="15" t="s">
        <v>366</v>
      </c>
      <c r="G55" s="15" t="s">
        <v>144</v>
      </c>
      <c r="H55" s="15" t="s">
        <v>120</v>
      </c>
      <c r="I55" s="15" t="s">
        <v>150</v>
      </c>
      <c r="J55" s="15" t="s">
        <v>151</v>
      </c>
      <c r="K55" s="15" t="s">
        <v>152</v>
      </c>
      <c r="L55" s="15" t="s">
        <v>153</v>
      </c>
      <c r="M55" s="15" t="s">
        <v>154</v>
      </c>
      <c r="N55" s="15" t="s">
        <v>17</v>
      </c>
      <c r="O55" s="15"/>
      <c r="P55" s="15">
        <v>3</v>
      </c>
      <c r="Q55" s="15"/>
      <c r="R55" s="15"/>
      <c r="S55" s="15" t="s">
        <v>20</v>
      </c>
      <c r="T55" s="15"/>
      <c r="U55" s="15"/>
      <c r="V55" s="55">
        <f>IFERROR(INDEX('Indicators and weighting'!$G$10:$G$66,MATCH(H55,'Indicators and weighting'!$A$10:$A$66,0)),0)</f>
        <v>0</v>
      </c>
      <c r="W55" s="15"/>
      <c r="X55" s="15" t="s">
        <v>155</v>
      </c>
      <c r="Y55" s="28"/>
      <c r="Z55" s="60" t="s">
        <v>846</v>
      </c>
      <c r="AA55" s="61" t="s">
        <v>865</v>
      </c>
      <c r="AB55" s="61" t="s">
        <v>866</v>
      </c>
    </row>
    <row r="56" spans="1:28" ht="156" x14ac:dyDescent="0.2">
      <c r="A56" s="9" t="str">
        <f>CONCATENATE(MATCH(F56,IGNORE!$A$4:$A$6,0),".",D56,".",B56)</f>
        <v>2.4.78</v>
      </c>
      <c r="B56" s="9">
        <v>78</v>
      </c>
      <c r="C56" s="24"/>
      <c r="D56" s="24">
        <v>4</v>
      </c>
      <c r="E56" s="24" t="s">
        <v>111</v>
      </c>
      <c r="F56" s="9" t="s">
        <v>26</v>
      </c>
      <c r="G56" s="9" t="s">
        <v>133</v>
      </c>
      <c r="H56" s="9" t="s">
        <v>133</v>
      </c>
      <c r="I56" s="9" t="s">
        <v>714</v>
      </c>
      <c r="J56" s="9" t="s">
        <v>715</v>
      </c>
      <c r="K56" s="9" t="s">
        <v>716</v>
      </c>
      <c r="L56" s="9" t="s">
        <v>505</v>
      </c>
      <c r="M56" s="9" t="s">
        <v>506</v>
      </c>
      <c r="N56" s="9" t="s">
        <v>429</v>
      </c>
      <c r="O56" s="9" t="s">
        <v>327</v>
      </c>
      <c r="P56" s="9">
        <v>1</v>
      </c>
      <c r="Q56" s="9" t="s">
        <v>800</v>
      </c>
      <c r="R56" s="9"/>
      <c r="S56" s="9" t="s">
        <v>332</v>
      </c>
      <c r="T56" s="9" t="s">
        <v>134</v>
      </c>
      <c r="U56" s="9"/>
      <c r="V56" s="55">
        <f>IFERROR(INDEX('Indicators and weighting'!$G$10:$G$66,MATCH(H56,'Indicators and weighting'!$A$10:$A$66,0)),0)</f>
        <v>2.976190476190476E-3</v>
      </c>
      <c r="W56" s="9"/>
      <c r="X56" s="9"/>
      <c r="Y56" s="34" t="s">
        <v>645</v>
      </c>
      <c r="AA56" s="61" t="s">
        <v>865</v>
      </c>
      <c r="AB56" s="61" t="s">
        <v>866</v>
      </c>
    </row>
    <row r="57" spans="1:28" ht="156" x14ac:dyDescent="0.2">
      <c r="A57" s="9" t="str">
        <f>CONCATENATE(MATCH(F57,IGNORE!$A$4:$A$6,0),".",D57,".",B57)</f>
        <v>2.4.79</v>
      </c>
      <c r="B57" s="9">
        <v>79</v>
      </c>
      <c r="C57" s="10"/>
      <c r="D57" s="10">
        <v>4</v>
      </c>
      <c r="E57" s="10" t="s">
        <v>111</v>
      </c>
      <c r="F57" s="9" t="s">
        <v>26</v>
      </c>
      <c r="G57" s="9" t="s">
        <v>133</v>
      </c>
      <c r="H57" s="9" t="s">
        <v>133</v>
      </c>
      <c r="I57" s="9" t="s">
        <v>781</v>
      </c>
      <c r="J57" s="9" t="s">
        <v>507</v>
      </c>
      <c r="K57" s="9" t="s">
        <v>508</v>
      </c>
      <c r="L57" s="9" t="s">
        <v>136</v>
      </c>
      <c r="M57" s="9" t="s">
        <v>509</v>
      </c>
      <c r="N57" s="9" t="s">
        <v>429</v>
      </c>
      <c r="O57" s="9" t="s">
        <v>27</v>
      </c>
      <c r="P57" s="9">
        <v>1</v>
      </c>
      <c r="Q57" s="9" t="s">
        <v>800</v>
      </c>
      <c r="R57" s="9"/>
      <c r="S57" s="9" t="s">
        <v>332</v>
      </c>
      <c r="T57" s="9"/>
      <c r="U57" s="9"/>
      <c r="V57" s="55">
        <f>IFERROR(INDEX('Indicators and weighting'!$G$10:$G$66,MATCH(H57,'Indicators and weighting'!$A$10:$A$66,0)),0)</f>
        <v>2.976190476190476E-3</v>
      </c>
      <c r="W57" s="9"/>
      <c r="X57" s="9"/>
      <c r="Y57" s="29" t="s">
        <v>646</v>
      </c>
      <c r="AA57" s="61" t="s">
        <v>865</v>
      </c>
      <c r="AB57" s="61" t="s">
        <v>866</v>
      </c>
    </row>
    <row r="58" spans="1:28" ht="169" x14ac:dyDescent="0.2">
      <c r="A58" s="9" t="str">
        <f>CONCATENATE(MATCH(F58,IGNORE!$A$4:$A$6,0),".",D58,".",B58)</f>
        <v>2.4.80</v>
      </c>
      <c r="B58" s="9">
        <v>80</v>
      </c>
      <c r="C58" s="24"/>
      <c r="D58" s="24">
        <v>4</v>
      </c>
      <c r="E58" s="24" t="s">
        <v>111</v>
      </c>
      <c r="F58" s="9" t="s">
        <v>26</v>
      </c>
      <c r="G58" s="9" t="s">
        <v>133</v>
      </c>
      <c r="H58" s="9" t="s">
        <v>133</v>
      </c>
      <c r="I58" s="9" t="s">
        <v>374</v>
      </c>
      <c r="J58" s="9" t="s">
        <v>510</v>
      </c>
      <c r="K58" s="9" t="s">
        <v>511</v>
      </c>
      <c r="L58" s="9" t="s">
        <v>512</v>
      </c>
      <c r="M58" s="9" t="s">
        <v>509</v>
      </c>
      <c r="N58" s="9" t="s">
        <v>429</v>
      </c>
      <c r="O58" s="9" t="s">
        <v>27</v>
      </c>
      <c r="P58" s="9">
        <v>1</v>
      </c>
      <c r="Q58" s="9"/>
      <c r="R58" s="9"/>
      <c r="S58" s="9" t="s">
        <v>332</v>
      </c>
      <c r="T58" s="9"/>
      <c r="U58" s="9"/>
      <c r="V58" s="55">
        <f>IFERROR(INDEX('Indicators and weighting'!$G$10:$G$66,MATCH(H58,'Indicators and weighting'!$A$10:$A$66,0)),0)</f>
        <v>2.976190476190476E-3</v>
      </c>
      <c r="W58" s="9"/>
      <c r="X58" s="9"/>
      <c r="Y58" s="28"/>
      <c r="AA58" s="61" t="s">
        <v>865</v>
      </c>
      <c r="AB58" s="61" t="s">
        <v>866</v>
      </c>
    </row>
    <row r="59" spans="1:28" ht="156" x14ac:dyDescent="0.2">
      <c r="A59" s="9" t="str">
        <f>CONCATENATE(MATCH(F59,IGNORE!$A$4:$A$6,0),".",D59,".",B59)</f>
        <v>2.4.81</v>
      </c>
      <c r="B59" s="9">
        <v>81</v>
      </c>
      <c r="C59" s="10"/>
      <c r="D59" s="10">
        <v>4</v>
      </c>
      <c r="E59" s="10" t="s">
        <v>111</v>
      </c>
      <c r="F59" s="9" t="s">
        <v>26</v>
      </c>
      <c r="G59" s="9" t="s">
        <v>133</v>
      </c>
      <c r="H59" s="9" t="s">
        <v>133</v>
      </c>
      <c r="I59" s="9" t="s">
        <v>513</v>
      </c>
      <c r="J59" s="9" t="s">
        <v>19</v>
      </c>
      <c r="K59" s="9"/>
      <c r="L59" s="7"/>
      <c r="M59" s="9" t="s">
        <v>75</v>
      </c>
      <c r="N59" s="9" t="s">
        <v>514</v>
      </c>
      <c r="O59" s="9" t="s">
        <v>27</v>
      </c>
      <c r="P59" s="9">
        <v>1</v>
      </c>
      <c r="Q59" s="9"/>
      <c r="R59" s="9"/>
      <c r="S59" s="9" t="s">
        <v>332</v>
      </c>
      <c r="T59" s="9"/>
      <c r="U59" s="9"/>
      <c r="V59" s="55">
        <f>IFERROR(INDEX('Indicators and weighting'!$G$10:$G$66,MATCH(H59,'Indicators and weighting'!$A$10:$A$66,0)),0)</f>
        <v>2.976190476190476E-3</v>
      </c>
      <c r="W59" s="9"/>
      <c r="X59" s="9"/>
      <c r="Y59" s="28"/>
      <c r="Z59" s="60" t="s">
        <v>847</v>
      </c>
      <c r="AA59" s="61" t="s">
        <v>865</v>
      </c>
      <c r="AB59" s="61" t="s">
        <v>866</v>
      </c>
    </row>
    <row r="60" spans="1:28" ht="65" x14ac:dyDescent="0.2">
      <c r="A60" s="9" t="str">
        <f>CONCATENATE(MATCH(F60,IGNORE!$A$4:$A$6,0),".",D60,".",B60)</f>
        <v>3.5.101</v>
      </c>
      <c r="B60" s="9">
        <v>101</v>
      </c>
      <c r="C60" s="10">
        <v>21</v>
      </c>
      <c r="D60" s="10">
        <v>5</v>
      </c>
      <c r="E60" s="10" t="s">
        <v>158</v>
      </c>
      <c r="F60" s="9" t="s">
        <v>366</v>
      </c>
      <c r="G60" s="37"/>
      <c r="H60" s="9" t="s">
        <v>764</v>
      </c>
      <c r="I60" s="9" t="s">
        <v>169</v>
      </c>
      <c r="J60" s="9" t="s">
        <v>526</v>
      </c>
      <c r="K60" s="9" t="s">
        <v>171</v>
      </c>
      <c r="L60" s="9"/>
      <c r="M60" s="9" t="s">
        <v>527</v>
      </c>
      <c r="N60" s="9" t="s">
        <v>429</v>
      </c>
      <c r="O60" s="9"/>
      <c r="P60" s="9">
        <v>1</v>
      </c>
      <c r="Q60" s="9"/>
      <c r="R60" s="9"/>
      <c r="S60" s="9"/>
      <c r="T60" s="9"/>
      <c r="U60" s="9"/>
      <c r="V60" s="55">
        <f>IFERROR(INDEX('Indicators and weighting'!$G$10:$G$66,MATCH(H60,'Indicators and weighting'!$A$10:$A$66,0)),0)</f>
        <v>0</v>
      </c>
      <c r="W60" s="9"/>
      <c r="X60" s="9"/>
      <c r="Y60" s="28" t="s">
        <v>654</v>
      </c>
      <c r="AA60" s="61" t="s">
        <v>867</v>
      </c>
      <c r="AB60" s="61" t="s">
        <v>868</v>
      </c>
    </row>
    <row r="61" spans="1:28" ht="65" x14ac:dyDescent="0.2">
      <c r="A61" s="9" t="str">
        <f>CONCATENATE(MATCH(F61,IGNORE!$A$4:$A$6,0),".",D61,".",B61)</f>
        <v>3.5.102</v>
      </c>
      <c r="B61" s="9">
        <v>102</v>
      </c>
      <c r="C61" s="24">
        <v>23</v>
      </c>
      <c r="D61" s="24">
        <v>5</v>
      </c>
      <c r="E61" s="24" t="s">
        <v>158</v>
      </c>
      <c r="F61" s="9" t="s">
        <v>366</v>
      </c>
      <c r="G61" s="9"/>
      <c r="H61" s="9" t="s">
        <v>764</v>
      </c>
      <c r="I61" s="9" t="s">
        <v>170</v>
      </c>
      <c r="J61" s="9" t="s">
        <v>528</v>
      </c>
      <c r="K61" s="9"/>
      <c r="L61" s="9"/>
      <c r="M61" s="9" t="s">
        <v>529</v>
      </c>
      <c r="N61" s="9" t="s">
        <v>429</v>
      </c>
      <c r="O61" s="9"/>
      <c r="P61" s="9">
        <v>1</v>
      </c>
      <c r="Q61" s="9"/>
      <c r="R61" s="9"/>
      <c r="S61" s="9"/>
      <c r="T61" s="9"/>
      <c r="U61" s="9"/>
      <c r="V61" s="55">
        <f>IFERROR(INDEX('Indicators and weighting'!$G$10:$G$66,MATCH(H61,'Indicators and weighting'!$A$10:$A$66,0)),0)</f>
        <v>0</v>
      </c>
      <c r="W61" s="9"/>
      <c r="X61" s="9"/>
      <c r="Y61" s="28" t="s">
        <v>655</v>
      </c>
      <c r="AA61" s="61" t="s">
        <v>867</v>
      </c>
      <c r="AB61" s="61" t="s">
        <v>868</v>
      </c>
    </row>
    <row r="62" spans="1:28" ht="78" x14ac:dyDescent="0.2">
      <c r="A62" s="15" t="str">
        <f>CONCATENATE(MATCH(F62,IGNORE!$A$4:$A$6,0),".",D62,".",B62)</f>
        <v>1.5.87</v>
      </c>
      <c r="B62" s="15">
        <v>87</v>
      </c>
      <c r="C62" s="10">
        <v>37</v>
      </c>
      <c r="D62" s="10">
        <v>5</v>
      </c>
      <c r="E62" s="10" t="s">
        <v>158</v>
      </c>
      <c r="F62" s="15" t="s">
        <v>872</v>
      </c>
      <c r="G62" s="15" t="s">
        <v>159</v>
      </c>
      <c r="H62" s="15" t="s">
        <v>763</v>
      </c>
      <c r="I62" s="15" t="s">
        <v>160</v>
      </c>
      <c r="J62" s="15" t="s">
        <v>161</v>
      </c>
      <c r="K62" s="15"/>
      <c r="L62" s="15"/>
      <c r="M62" s="15" t="s">
        <v>162</v>
      </c>
      <c r="N62" s="15" t="s">
        <v>17</v>
      </c>
      <c r="O62" s="15"/>
      <c r="P62" s="15">
        <v>3</v>
      </c>
      <c r="Q62" s="15"/>
      <c r="R62" s="15"/>
      <c r="S62" s="15" t="s">
        <v>20</v>
      </c>
      <c r="T62" s="15"/>
      <c r="U62" s="15"/>
      <c r="V62" s="55">
        <f>IFERROR(INDEX('Indicators and weighting'!$G$10:$G$66,MATCH(H62,'Indicators and weighting'!$A$10:$A$66,0)),0)</f>
        <v>0</v>
      </c>
      <c r="W62" s="15"/>
      <c r="X62" s="15"/>
      <c r="Y62" s="28"/>
      <c r="AA62" s="61" t="s">
        <v>867</v>
      </c>
      <c r="AB62" s="61" t="s">
        <v>868</v>
      </c>
    </row>
    <row r="63" spans="1:28" ht="52" x14ac:dyDescent="0.2">
      <c r="A63" s="9" t="str">
        <f>CONCATENATE(MATCH(F63,IGNORE!$A$4:$A$6,0),".",D63,".",B63)</f>
        <v>1.5.123</v>
      </c>
      <c r="B63" s="9">
        <v>123</v>
      </c>
      <c r="C63" s="10"/>
      <c r="D63" s="10">
        <v>5</v>
      </c>
      <c r="E63" s="10" t="s">
        <v>183</v>
      </c>
      <c r="F63" s="9" t="s">
        <v>872</v>
      </c>
      <c r="G63" s="9" t="s">
        <v>184</v>
      </c>
      <c r="H63" s="9" t="s">
        <v>766</v>
      </c>
      <c r="I63" s="9" t="s">
        <v>807</v>
      </c>
      <c r="J63" s="9" t="s">
        <v>19</v>
      </c>
      <c r="K63" s="9" t="s">
        <v>171</v>
      </c>
      <c r="L63" s="9"/>
      <c r="M63" s="9" t="s">
        <v>75</v>
      </c>
      <c r="N63" s="9" t="s">
        <v>429</v>
      </c>
      <c r="O63" s="9"/>
      <c r="P63" s="9">
        <v>1</v>
      </c>
      <c r="Q63" s="9"/>
      <c r="R63" s="9"/>
      <c r="S63" s="9"/>
      <c r="T63" s="9"/>
      <c r="U63" s="9"/>
      <c r="V63" s="55">
        <f>IFERROR(INDEX('Indicators and weighting'!$G$10:$G$66,MATCH(H63,'Indicators and weighting'!$A$10:$A$66,0)),0)</f>
        <v>1.3157894736842105E-2</v>
      </c>
      <c r="W63" s="9"/>
      <c r="X63" s="9"/>
      <c r="Y63" s="28"/>
      <c r="Z63" s="60" t="s">
        <v>848</v>
      </c>
      <c r="AA63" s="61" t="s">
        <v>867</v>
      </c>
      <c r="AB63" s="61" t="s">
        <v>868</v>
      </c>
    </row>
    <row r="64" spans="1:28" ht="130" x14ac:dyDescent="0.2">
      <c r="A64" s="9" t="str">
        <f>CONCATENATE(MATCH(F64,IGNORE!$A$4:$A$6,0),".",D64,".",B64)</f>
        <v>3.5.94</v>
      </c>
      <c r="B64" s="9">
        <v>94</v>
      </c>
      <c r="C64" s="10">
        <v>39</v>
      </c>
      <c r="D64" s="10">
        <v>5</v>
      </c>
      <c r="E64" s="10" t="s">
        <v>158</v>
      </c>
      <c r="F64" s="9" t="s">
        <v>366</v>
      </c>
      <c r="G64" s="9" t="s">
        <v>165</v>
      </c>
      <c r="H64" s="9" t="s">
        <v>764</v>
      </c>
      <c r="I64" s="9" t="s">
        <v>521</v>
      </c>
      <c r="J64" s="9" t="s">
        <v>522</v>
      </c>
      <c r="K64" s="9"/>
      <c r="L64" s="9"/>
      <c r="M64" s="9" t="s">
        <v>523</v>
      </c>
      <c r="N64" s="9" t="s">
        <v>429</v>
      </c>
      <c r="O64" s="9"/>
      <c r="P64" s="9">
        <v>1</v>
      </c>
      <c r="Q64" s="9"/>
      <c r="R64" s="9"/>
      <c r="S64" s="9"/>
      <c r="T64" s="9"/>
      <c r="U64" s="9"/>
      <c r="V64" s="55">
        <f>IFERROR(INDEX('Indicators and weighting'!$G$10:$G$66,MATCH(H64,'Indicators and weighting'!$A$10:$A$66,0)),0)</f>
        <v>0</v>
      </c>
      <c r="W64" s="9"/>
      <c r="X64" s="9"/>
      <c r="Y64" s="28" t="s">
        <v>651</v>
      </c>
      <c r="Z64" s="60" t="s">
        <v>849</v>
      </c>
      <c r="AA64" s="61" t="s">
        <v>867</v>
      </c>
      <c r="AB64" s="61" t="s">
        <v>868</v>
      </c>
    </row>
    <row r="65" spans="1:28" ht="52" x14ac:dyDescent="0.2">
      <c r="A65" s="9" t="str">
        <f>CONCATENATE(MATCH(F65,IGNORE!$A$4:$A$6,0),".",D65,".",B65)</f>
        <v>3.5.95</v>
      </c>
      <c r="B65" s="9">
        <v>95</v>
      </c>
      <c r="C65" s="14"/>
      <c r="D65" s="14">
        <v>5</v>
      </c>
      <c r="E65" s="14" t="s">
        <v>158</v>
      </c>
      <c r="F65" s="9" t="s">
        <v>366</v>
      </c>
      <c r="G65" s="9" t="s">
        <v>165</v>
      </c>
      <c r="H65" s="9" t="s">
        <v>764</v>
      </c>
      <c r="I65" s="9" t="s">
        <v>806</v>
      </c>
      <c r="J65" s="9" t="s">
        <v>19</v>
      </c>
      <c r="K65" s="9" t="s">
        <v>171</v>
      </c>
      <c r="L65" s="9"/>
      <c r="M65" s="9" t="s">
        <v>75</v>
      </c>
      <c r="N65" s="9" t="s">
        <v>429</v>
      </c>
      <c r="O65" s="9"/>
      <c r="P65" s="9">
        <v>1</v>
      </c>
      <c r="Q65" s="9"/>
      <c r="R65" s="9"/>
      <c r="S65" s="9"/>
      <c r="T65" s="9"/>
      <c r="U65" s="9"/>
      <c r="V65" s="55">
        <f>IFERROR(INDEX('Indicators and weighting'!$G$10:$G$66,MATCH(H65,'Indicators and weighting'!$A$10:$A$66,0)),0)</f>
        <v>0</v>
      </c>
      <c r="W65" s="9"/>
      <c r="X65" s="9"/>
      <c r="Y65" s="28"/>
      <c r="Z65" s="60" t="s">
        <v>850</v>
      </c>
      <c r="AA65" s="61" t="s">
        <v>867</v>
      </c>
      <c r="AB65" s="61" t="s">
        <v>868</v>
      </c>
    </row>
    <row r="66" spans="1:28" ht="65" x14ac:dyDescent="0.2">
      <c r="A66" s="9" t="str">
        <f>CONCATENATE(MATCH(F66,IGNORE!$A$4:$A$6,0),".",D66,".",B66)</f>
        <v>1.5.89</v>
      </c>
      <c r="B66" s="9">
        <v>89</v>
      </c>
      <c r="C66" s="14" t="s">
        <v>163</v>
      </c>
      <c r="D66" s="14">
        <v>5</v>
      </c>
      <c r="E66" s="14" t="s">
        <v>158</v>
      </c>
      <c r="F66" s="9" t="s">
        <v>872</v>
      </c>
      <c r="G66" s="9" t="s">
        <v>159</v>
      </c>
      <c r="H66" s="9" t="s">
        <v>778</v>
      </c>
      <c r="I66" s="9" t="s">
        <v>518</v>
      </c>
      <c r="J66" s="9" t="s">
        <v>19</v>
      </c>
      <c r="K66" s="9" t="s">
        <v>171</v>
      </c>
      <c r="L66" s="9"/>
      <c r="M66" s="9" t="s">
        <v>75</v>
      </c>
      <c r="N66" s="9" t="s">
        <v>429</v>
      </c>
      <c r="O66" s="9" t="s">
        <v>361</v>
      </c>
      <c r="P66" s="9">
        <v>1</v>
      </c>
      <c r="Q66" s="9"/>
      <c r="R66" s="9"/>
      <c r="S66" s="9"/>
      <c r="T66" s="9"/>
      <c r="U66" s="9"/>
      <c r="V66" s="55">
        <f>IFERROR(INDEX('Indicators and weighting'!$G$10:$G$66,MATCH(H66,'Indicators and weighting'!$A$10:$A$66,0)),0)</f>
        <v>0</v>
      </c>
      <c r="W66" s="9"/>
      <c r="X66" s="9"/>
      <c r="Y66" s="28"/>
      <c r="Z66" s="60" t="s">
        <v>851</v>
      </c>
      <c r="AA66" s="61" t="s">
        <v>867</v>
      </c>
      <c r="AB66" s="61" t="s">
        <v>868</v>
      </c>
    </row>
    <row r="67" spans="1:28" ht="65" x14ac:dyDescent="0.2">
      <c r="A67" s="9" t="str">
        <f>CONCATENATE(MATCH(F67,IGNORE!$A$4:$A$6,0),".",D67,".",B67)</f>
        <v>1.5.91</v>
      </c>
      <c r="B67" s="9">
        <v>91</v>
      </c>
      <c r="C67" s="10"/>
      <c r="D67" s="10">
        <v>5</v>
      </c>
      <c r="E67" s="10" t="s">
        <v>158</v>
      </c>
      <c r="F67" s="9" t="s">
        <v>872</v>
      </c>
      <c r="G67" s="9" t="s">
        <v>164</v>
      </c>
      <c r="H67" s="9" t="s">
        <v>778</v>
      </c>
      <c r="I67" s="9" t="s">
        <v>519</v>
      </c>
      <c r="J67" s="9" t="s">
        <v>19</v>
      </c>
      <c r="K67" s="9" t="s">
        <v>171</v>
      </c>
      <c r="L67" s="9"/>
      <c r="M67" s="9" t="s">
        <v>75</v>
      </c>
      <c r="N67" s="9" t="s">
        <v>429</v>
      </c>
      <c r="O67" s="9"/>
      <c r="P67" s="9">
        <v>1</v>
      </c>
      <c r="Q67" s="9"/>
      <c r="R67" s="9"/>
      <c r="S67" s="9"/>
      <c r="T67" s="9"/>
      <c r="U67" s="9"/>
      <c r="V67" s="55">
        <f>IFERROR(INDEX('Indicators and weighting'!$G$10:$G$66,MATCH(H67,'Indicators and weighting'!$A$10:$A$66,0)),0)</f>
        <v>0</v>
      </c>
      <c r="W67" s="9"/>
      <c r="X67" s="9"/>
      <c r="Y67" s="28"/>
      <c r="AA67" s="61" t="s">
        <v>867</v>
      </c>
      <c r="AB67" s="61" t="s">
        <v>868</v>
      </c>
    </row>
    <row r="68" spans="1:28" ht="65" x14ac:dyDescent="0.2">
      <c r="A68" s="9" t="str">
        <f>CONCATENATE(MATCH(F68,IGNORE!$A$4:$A$6,0),".",D68,".",B68)</f>
        <v>1.5.92</v>
      </c>
      <c r="B68" s="9">
        <v>92</v>
      </c>
      <c r="C68" s="14"/>
      <c r="D68" s="14">
        <v>5</v>
      </c>
      <c r="E68" s="14" t="s">
        <v>158</v>
      </c>
      <c r="F68" s="9" t="s">
        <v>872</v>
      </c>
      <c r="G68" s="9" t="s">
        <v>164</v>
      </c>
      <c r="H68" s="9" t="s">
        <v>778</v>
      </c>
      <c r="I68" s="9" t="s">
        <v>520</v>
      </c>
      <c r="J68" s="9" t="s">
        <v>19</v>
      </c>
      <c r="K68" s="9" t="s">
        <v>171</v>
      </c>
      <c r="L68" s="9"/>
      <c r="M68" s="9" t="s">
        <v>75</v>
      </c>
      <c r="N68" s="9" t="s">
        <v>429</v>
      </c>
      <c r="O68" s="9"/>
      <c r="P68" s="9">
        <v>1</v>
      </c>
      <c r="Q68" s="9" t="s">
        <v>800</v>
      </c>
      <c r="R68" s="9"/>
      <c r="S68" s="9"/>
      <c r="T68" s="9"/>
      <c r="U68" s="9"/>
      <c r="V68" s="55">
        <f>IFERROR(INDEX('Indicators and weighting'!$G$10:$G$66,MATCH(H68,'Indicators and weighting'!$A$10:$A$66,0)),0)</f>
        <v>0</v>
      </c>
      <c r="W68" s="9"/>
      <c r="X68" s="9" t="s">
        <v>375</v>
      </c>
      <c r="Y68" s="28" t="s">
        <v>650</v>
      </c>
      <c r="Z68" s="60" t="s">
        <v>852</v>
      </c>
      <c r="AA68" s="61" t="s">
        <v>867</v>
      </c>
      <c r="AB68" s="61" t="s">
        <v>868</v>
      </c>
    </row>
    <row r="69" spans="1:28" ht="91" x14ac:dyDescent="0.2">
      <c r="A69" s="9" t="str">
        <f>CONCATENATE(MATCH(F69,IGNORE!$A$4:$A$6,0),".",D69,".",B69)</f>
        <v>1.5.112</v>
      </c>
      <c r="B69" s="9">
        <v>112</v>
      </c>
      <c r="C69" s="10">
        <v>45</v>
      </c>
      <c r="D69" s="10">
        <v>5</v>
      </c>
      <c r="E69" s="10" t="s">
        <v>172</v>
      </c>
      <c r="F69" s="9" t="s">
        <v>872</v>
      </c>
      <c r="G69" s="9" t="s">
        <v>173</v>
      </c>
      <c r="H69" s="9" t="s">
        <v>173</v>
      </c>
      <c r="I69" s="9" t="s">
        <v>389</v>
      </c>
      <c r="J69" s="9" t="s">
        <v>530</v>
      </c>
      <c r="K69" s="9" t="s">
        <v>351</v>
      </c>
      <c r="L69" s="19"/>
      <c r="M69" s="9" t="s">
        <v>174</v>
      </c>
      <c r="N69" s="9" t="s">
        <v>429</v>
      </c>
      <c r="O69" s="9" t="s">
        <v>175</v>
      </c>
      <c r="P69" s="9">
        <v>1</v>
      </c>
      <c r="Q69" s="9"/>
      <c r="R69" s="9"/>
      <c r="S69" s="9"/>
      <c r="T69" s="9"/>
      <c r="U69" s="9"/>
      <c r="V69" s="55">
        <f>IFERROR(INDEX('Indicators and weighting'!$G$10:$G$66,MATCH(H69,'Indicators and weighting'!$A$10:$A$66,0)),0)</f>
        <v>4.3859649122807015E-3</v>
      </c>
      <c r="W69" s="9"/>
      <c r="X69" s="9"/>
      <c r="Y69" s="28"/>
      <c r="AA69" s="61" t="s">
        <v>867</v>
      </c>
      <c r="AB69" s="61" t="s">
        <v>868</v>
      </c>
    </row>
    <row r="70" spans="1:28" ht="117" x14ac:dyDescent="0.2">
      <c r="A70" s="9" t="str">
        <f>CONCATENATE(MATCH(F70,IGNORE!$A$4:$A$6,0),".",D70,".",B70)</f>
        <v>1.5.113</v>
      </c>
      <c r="B70" s="9">
        <v>113</v>
      </c>
      <c r="C70" s="24">
        <v>42</v>
      </c>
      <c r="D70" s="24">
        <v>5</v>
      </c>
      <c r="E70" s="24" t="s">
        <v>172</v>
      </c>
      <c r="F70" s="9" t="s">
        <v>872</v>
      </c>
      <c r="G70" s="9" t="s">
        <v>173</v>
      </c>
      <c r="H70" s="9" t="s">
        <v>173</v>
      </c>
      <c r="I70" s="9" t="s">
        <v>364</v>
      </c>
      <c r="J70" s="9" t="s">
        <v>531</v>
      </c>
      <c r="K70" s="9" t="s">
        <v>532</v>
      </c>
      <c r="L70" s="9"/>
      <c r="M70" s="9" t="s">
        <v>533</v>
      </c>
      <c r="N70" s="9" t="s">
        <v>429</v>
      </c>
      <c r="O70" s="9"/>
      <c r="P70" s="9">
        <v>1</v>
      </c>
      <c r="Q70" s="9"/>
      <c r="R70" s="9"/>
      <c r="S70" s="9"/>
      <c r="T70" s="9"/>
      <c r="U70" s="9"/>
      <c r="V70" s="55">
        <f>IFERROR(INDEX('Indicators and weighting'!$G$10:$G$66,MATCH(H70,'Indicators and weighting'!$A$10:$A$66,0)),0)</f>
        <v>4.3859649122807015E-3</v>
      </c>
      <c r="W70" s="9"/>
      <c r="X70" s="9"/>
      <c r="Y70" s="28"/>
      <c r="AA70" s="61" t="s">
        <v>867</v>
      </c>
      <c r="AB70" s="61" t="s">
        <v>868</v>
      </c>
    </row>
    <row r="71" spans="1:28" ht="39" x14ac:dyDescent="0.2">
      <c r="A71" s="9" t="str">
        <f>CONCATENATE(MATCH(F71,IGNORE!$A$4:$A$6,0),".",D71,".",B71)</f>
        <v>1.5.116</v>
      </c>
      <c r="B71" s="9">
        <v>116</v>
      </c>
      <c r="C71" s="10"/>
      <c r="D71" s="10">
        <v>5</v>
      </c>
      <c r="E71" s="10" t="s">
        <v>172</v>
      </c>
      <c r="F71" s="9" t="s">
        <v>872</v>
      </c>
      <c r="G71" s="9" t="s">
        <v>173</v>
      </c>
      <c r="H71" s="9" t="s">
        <v>173</v>
      </c>
      <c r="I71" s="9" t="s">
        <v>176</v>
      </c>
      <c r="J71" s="9" t="s">
        <v>19</v>
      </c>
      <c r="K71" s="9" t="s">
        <v>171</v>
      </c>
      <c r="L71" s="9"/>
      <c r="M71" s="9" t="s">
        <v>75</v>
      </c>
      <c r="N71" s="9" t="s">
        <v>429</v>
      </c>
      <c r="O71" s="9"/>
      <c r="P71" s="9">
        <v>1</v>
      </c>
      <c r="Q71" s="9"/>
      <c r="R71" s="9"/>
      <c r="S71" s="9"/>
      <c r="T71" s="9"/>
      <c r="U71" s="9"/>
      <c r="V71" s="55">
        <f>IFERROR(INDEX('Indicators and weighting'!$G$10:$G$66,MATCH(H71,'Indicators and weighting'!$A$10:$A$66,0)),0)</f>
        <v>4.3859649122807015E-3</v>
      </c>
      <c r="W71" s="9"/>
      <c r="X71" s="9"/>
      <c r="Y71" s="28"/>
      <c r="AA71" s="61" t="s">
        <v>867</v>
      </c>
      <c r="AB71" s="61" t="s">
        <v>868</v>
      </c>
    </row>
    <row r="72" spans="1:28" ht="156" x14ac:dyDescent="0.2">
      <c r="A72" s="12" t="str">
        <f>CONCATENATE(MATCH(F72,IGNORE!$A$4:$A$6,0),".",D72,".",B72)</f>
        <v>2.5.97</v>
      </c>
      <c r="B72" s="12">
        <v>97</v>
      </c>
      <c r="C72" s="10">
        <v>70</v>
      </c>
      <c r="D72" s="10">
        <v>5</v>
      </c>
      <c r="E72" s="10" t="s">
        <v>158</v>
      </c>
      <c r="F72" s="9" t="s">
        <v>26</v>
      </c>
      <c r="G72" s="12" t="s">
        <v>362</v>
      </c>
      <c r="H72" s="12" t="s">
        <v>765</v>
      </c>
      <c r="I72" s="12" t="s">
        <v>390</v>
      </c>
      <c r="J72" s="12" t="s">
        <v>524</v>
      </c>
      <c r="K72" s="12" t="s">
        <v>391</v>
      </c>
      <c r="L72" s="12"/>
      <c r="M72" s="12" t="s">
        <v>392</v>
      </c>
      <c r="N72" s="12" t="s">
        <v>17</v>
      </c>
      <c r="O72" s="12" t="s">
        <v>27</v>
      </c>
      <c r="P72" s="12">
        <v>2</v>
      </c>
      <c r="Q72" s="12"/>
      <c r="R72" s="12"/>
      <c r="S72" s="12" t="s">
        <v>20</v>
      </c>
      <c r="T72" s="12"/>
      <c r="U72" s="12" t="s">
        <v>166</v>
      </c>
      <c r="V72" s="55">
        <f>IFERROR(INDEX('Indicators and weighting'!$G$10:$G$66,MATCH(H72,'Indicators and weighting'!$A$10:$A$66,0)),0)</f>
        <v>0</v>
      </c>
      <c r="W72" s="12"/>
      <c r="X72" s="12"/>
      <c r="Y72" s="34" t="s">
        <v>652</v>
      </c>
      <c r="AA72" s="61" t="s">
        <v>867</v>
      </c>
      <c r="AB72" s="61" t="s">
        <v>868</v>
      </c>
    </row>
    <row r="73" spans="1:28" ht="156" x14ac:dyDescent="0.2">
      <c r="A73" s="9" t="str">
        <f>CONCATENATE(MATCH(F73,IGNORE!$A$4:$A$6,0),".",D73,".",B73)</f>
        <v>2.5.100</v>
      </c>
      <c r="B73" s="9">
        <v>100</v>
      </c>
      <c r="C73" s="24"/>
      <c r="D73" s="24">
        <v>5</v>
      </c>
      <c r="E73" s="24" t="s">
        <v>158</v>
      </c>
      <c r="F73" s="9" t="s">
        <v>26</v>
      </c>
      <c r="G73" s="9" t="s">
        <v>363</v>
      </c>
      <c r="H73" s="9" t="s">
        <v>765</v>
      </c>
      <c r="I73" s="9" t="s">
        <v>782</v>
      </c>
      <c r="J73" s="9" t="s">
        <v>525</v>
      </c>
      <c r="K73" s="9" t="s">
        <v>167</v>
      </c>
      <c r="L73" s="9"/>
      <c r="M73" s="9" t="s">
        <v>168</v>
      </c>
      <c r="N73" s="9" t="s">
        <v>429</v>
      </c>
      <c r="O73" s="9" t="s">
        <v>27</v>
      </c>
      <c r="P73" s="9">
        <v>1</v>
      </c>
      <c r="Q73" s="9"/>
      <c r="R73" s="9"/>
      <c r="S73" s="9"/>
      <c r="T73" s="9"/>
      <c r="U73" s="9"/>
      <c r="V73" s="55">
        <f>IFERROR(INDEX('Indicators and weighting'!$G$10:$G$66,MATCH(H73,'Indicators and weighting'!$A$10:$A$66,0)),0)</f>
        <v>0</v>
      </c>
      <c r="W73" s="9"/>
      <c r="X73" s="9"/>
      <c r="Y73" s="29" t="s">
        <v>653</v>
      </c>
      <c r="AA73" s="61" t="s">
        <v>867</v>
      </c>
      <c r="AB73" s="61" t="s">
        <v>868</v>
      </c>
    </row>
    <row r="74" spans="1:28" ht="143" x14ac:dyDescent="0.2">
      <c r="A74" s="9" t="str">
        <f>CONCATENATE(MATCH(F74,IGNORE!$A$4:$A$6,0),".",D74,".",B74)</f>
        <v>2.5.121</v>
      </c>
      <c r="B74" s="9">
        <v>121</v>
      </c>
      <c r="C74" s="24"/>
      <c r="D74" s="24">
        <v>5</v>
      </c>
      <c r="E74" s="24" t="s">
        <v>172</v>
      </c>
      <c r="F74" s="9" t="s">
        <v>26</v>
      </c>
      <c r="G74" s="9" t="s">
        <v>178</v>
      </c>
      <c r="H74" s="9" t="s">
        <v>765</v>
      </c>
      <c r="I74" s="9" t="s">
        <v>180</v>
      </c>
      <c r="J74" s="9" t="s">
        <v>181</v>
      </c>
      <c r="K74" s="9" t="s">
        <v>182</v>
      </c>
      <c r="L74" s="9"/>
      <c r="M74" s="9" t="s">
        <v>534</v>
      </c>
      <c r="N74" s="9" t="s">
        <v>429</v>
      </c>
      <c r="O74" s="9" t="s">
        <v>27</v>
      </c>
      <c r="P74" s="9">
        <v>1</v>
      </c>
      <c r="Q74" s="9"/>
      <c r="R74" s="9"/>
      <c r="S74" s="9"/>
      <c r="T74" s="9"/>
      <c r="U74" s="9"/>
      <c r="V74" s="55">
        <f>IFERROR(INDEX('Indicators and weighting'!$G$10:$G$66,MATCH(H74,'Indicators and weighting'!$A$10:$A$66,0)),0)</f>
        <v>0</v>
      </c>
      <c r="W74" s="9"/>
      <c r="X74" s="9"/>
      <c r="Y74" s="28" t="s">
        <v>656</v>
      </c>
      <c r="AA74" s="61" t="s">
        <v>867</v>
      </c>
      <c r="AB74" s="61" t="s">
        <v>868</v>
      </c>
    </row>
    <row r="75" spans="1:28" ht="117" x14ac:dyDescent="0.2">
      <c r="A75" s="12" t="str">
        <f>CONCATENATE(MATCH(F75,IGNORE!$A$4:$A$6,0),".",D75,".",B75)</f>
        <v>2.6.129</v>
      </c>
      <c r="B75" s="12">
        <v>129</v>
      </c>
      <c r="C75" s="14" t="s">
        <v>189</v>
      </c>
      <c r="D75" s="14">
        <v>6</v>
      </c>
      <c r="E75" s="14" t="s">
        <v>185</v>
      </c>
      <c r="F75" s="9" t="s">
        <v>26</v>
      </c>
      <c r="G75" s="12" t="s">
        <v>190</v>
      </c>
      <c r="H75" s="12" t="s">
        <v>769</v>
      </c>
      <c r="I75" s="12" t="s">
        <v>539</v>
      </c>
      <c r="J75" s="12" t="s">
        <v>540</v>
      </c>
      <c r="K75" s="12" t="s">
        <v>541</v>
      </c>
      <c r="L75" s="12" t="s">
        <v>542</v>
      </c>
      <c r="M75" s="12" t="s">
        <v>543</v>
      </c>
      <c r="N75" s="12" t="s">
        <v>17</v>
      </c>
      <c r="O75" s="12" t="s">
        <v>191</v>
      </c>
      <c r="P75" s="12">
        <v>2</v>
      </c>
      <c r="Q75" s="12"/>
      <c r="R75" s="12"/>
      <c r="S75" s="20" t="s">
        <v>319</v>
      </c>
      <c r="T75" s="12"/>
      <c r="U75" s="12" t="s">
        <v>192</v>
      </c>
      <c r="V75" s="55">
        <f>IFERROR(INDEX('Indicators and weighting'!$G$10:$G$66,MATCH(H75,'Indicators and weighting'!$A$10:$A$66,0)),0)</f>
        <v>1.3227513227513227E-3</v>
      </c>
      <c r="W75" s="12"/>
      <c r="X75" s="12"/>
      <c r="Y75" s="28" t="s">
        <v>660</v>
      </c>
      <c r="AA75" s="61" t="s">
        <v>869</v>
      </c>
    </row>
    <row r="76" spans="1:28" ht="117" x14ac:dyDescent="0.2">
      <c r="A76" s="9" t="str">
        <f>CONCATENATE(MATCH(F76,IGNORE!$A$4:$A$6,0),".",D76,".",B76)</f>
        <v>2.6.130</v>
      </c>
      <c r="B76" s="9">
        <v>130</v>
      </c>
      <c r="C76" s="10"/>
      <c r="D76" s="10">
        <v>6</v>
      </c>
      <c r="E76" s="10" t="s">
        <v>185</v>
      </c>
      <c r="F76" s="9" t="s">
        <v>26</v>
      </c>
      <c r="G76" s="9" t="s">
        <v>190</v>
      </c>
      <c r="H76" s="12" t="s">
        <v>769</v>
      </c>
      <c r="I76" s="9" t="s">
        <v>193</v>
      </c>
      <c r="J76" s="9" t="s">
        <v>544</v>
      </c>
      <c r="K76" s="9" t="s">
        <v>171</v>
      </c>
      <c r="L76" s="9"/>
      <c r="M76" s="9" t="s">
        <v>545</v>
      </c>
      <c r="N76" s="9" t="s">
        <v>429</v>
      </c>
      <c r="O76" s="9"/>
      <c r="P76" s="9">
        <v>1</v>
      </c>
      <c r="Q76" s="9"/>
      <c r="R76" s="9"/>
      <c r="S76" s="9" t="s">
        <v>335</v>
      </c>
      <c r="T76" s="9" t="s">
        <v>194</v>
      </c>
      <c r="U76" s="9"/>
      <c r="V76" s="55">
        <f>IFERROR(INDEX('Indicators and weighting'!$G$10:$G$66,MATCH(H76,'Indicators and weighting'!$A$10:$A$66,0)),0)</f>
        <v>1.3227513227513227E-3</v>
      </c>
      <c r="W76" s="9"/>
      <c r="X76" s="9"/>
      <c r="Y76" s="34" t="s">
        <v>661</v>
      </c>
      <c r="Z76" s="60" t="s">
        <v>854</v>
      </c>
      <c r="AA76" s="61" t="s">
        <v>869</v>
      </c>
    </row>
    <row r="77" spans="1:28" ht="104" x14ac:dyDescent="0.2">
      <c r="A77" s="15" t="str">
        <f>CONCATENATE(MATCH(F77,IGNORE!$A$4:$A$6,0),".",D77,".",B77)</f>
        <v>2.6.131</v>
      </c>
      <c r="B77" s="15">
        <v>131</v>
      </c>
      <c r="C77" s="14">
        <v>231</v>
      </c>
      <c r="D77" s="14">
        <v>6</v>
      </c>
      <c r="E77" s="14" t="s">
        <v>185</v>
      </c>
      <c r="F77" s="9" t="s">
        <v>26</v>
      </c>
      <c r="G77" s="15" t="s">
        <v>190</v>
      </c>
      <c r="H77" s="12" t="s">
        <v>769</v>
      </c>
      <c r="I77" s="15" t="s">
        <v>791</v>
      </c>
      <c r="J77" s="15" t="s">
        <v>195</v>
      </c>
      <c r="K77" s="15" t="s">
        <v>196</v>
      </c>
      <c r="L77" s="15"/>
      <c r="M77" s="15" t="s">
        <v>393</v>
      </c>
      <c r="N77" s="15" t="s">
        <v>17</v>
      </c>
      <c r="O77" s="15" t="s">
        <v>27</v>
      </c>
      <c r="P77" s="15">
        <v>3</v>
      </c>
      <c r="Q77" s="15"/>
      <c r="R77" s="15"/>
      <c r="S77" s="18" t="s">
        <v>320</v>
      </c>
      <c r="T77" s="15"/>
      <c r="U77" s="15"/>
      <c r="V77" s="55">
        <f>IFERROR(INDEX('Indicators and weighting'!$G$10:$G$66,MATCH(H77,'Indicators and weighting'!$A$10:$A$66,0)),0)</f>
        <v>1.3227513227513227E-3</v>
      </c>
      <c r="W77" s="15"/>
      <c r="X77" s="15"/>
      <c r="Y77" s="28" t="s">
        <v>662</v>
      </c>
      <c r="AA77" s="61" t="s">
        <v>869</v>
      </c>
    </row>
    <row r="78" spans="1:28" ht="78" x14ac:dyDescent="0.2">
      <c r="A78" s="12" t="str">
        <f>CONCATENATE(MATCH(F78,IGNORE!$A$4:$A$6,0),".",D78,".",B78)</f>
        <v>2.6.132</v>
      </c>
      <c r="B78" s="12">
        <v>132</v>
      </c>
      <c r="C78" s="10">
        <v>232</v>
      </c>
      <c r="D78" s="10">
        <v>6</v>
      </c>
      <c r="E78" s="10" t="s">
        <v>185</v>
      </c>
      <c r="F78" s="9" t="s">
        <v>26</v>
      </c>
      <c r="G78" s="12" t="s">
        <v>190</v>
      </c>
      <c r="H78" s="12" t="s">
        <v>769</v>
      </c>
      <c r="I78" s="35" t="s">
        <v>720</v>
      </c>
      <c r="J78" s="12" t="s">
        <v>721</v>
      </c>
      <c r="K78" s="12"/>
      <c r="L78" s="12"/>
      <c r="M78" s="12" t="s">
        <v>722</v>
      </c>
      <c r="N78" s="12" t="s">
        <v>17</v>
      </c>
      <c r="O78" s="12" t="s">
        <v>27</v>
      </c>
      <c r="P78" s="12">
        <v>2</v>
      </c>
      <c r="Q78" s="12"/>
      <c r="R78" s="12"/>
      <c r="S78" s="12" t="s">
        <v>20</v>
      </c>
      <c r="T78" s="12"/>
      <c r="U78" s="12" t="s">
        <v>394</v>
      </c>
      <c r="V78" s="55">
        <f>IFERROR(INDEX('Indicators and weighting'!$G$10:$G$66,MATCH(H78,'Indicators and weighting'!$A$10:$A$66,0)),0)</f>
        <v>1.3227513227513227E-3</v>
      </c>
      <c r="W78" s="12"/>
      <c r="X78" s="12"/>
      <c r="Y78" s="28" t="s">
        <v>663</v>
      </c>
      <c r="Z78" s="60" t="s">
        <v>853</v>
      </c>
      <c r="AA78" s="61" t="s">
        <v>869</v>
      </c>
    </row>
    <row r="79" spans="1:28" ht="156" x14ac:dyDescent="0.2">
      <c r="A79" s="12" t="str">
        <f>CONCATENATE(MATCH(F79,IGNORE!$A$4:$A$6,0),".",D79,".",B79)</f>
        <v>3.6.133</v>
      </c>
      <c r="B79" s="12">
        <v>133</v>
      </c>
      <c r="C79" s="14">
        <v>233</v>
      </c>
      <c r="D79" s="14">
        <v>6</v>
      </c>
      <c r="E79" s="14" t="s">
        <v>185</v>
      </c>
      <c r="F79" s="12" t="s">
        <v>366</v>
      </c>
      <c r="G79" s="12" t="s">
        <v>190</v>
      </c>
      <c r="H79" s="12" t="s">
        <v>770</v>
      </c>
      <c r="I79" s="12" t="s">
        <v>748</v>
      </c>
      <c r="J79" s="12" t="s">
        <v>546</v>
      </c>
      <c r="K79" s="12" t="s">
        <v>749</v>
      </c>
      <c r="L79" s="12" t="s">
        <v>750</v>
      </c>
      <c r="M79" s="12" t="s">
        <v>751</v>
      </c>
      <c r="N79" s="12" t="s">
        <v>17</v>
      </c>
      <c r="O79" s="12" t="s">
        <v>27</v>
      </c>
      <c r="P79" s="12">
        <v>2</v>
      </c>
      <c r="Q79" s="12"/>
      <c r="R79" s="12"/>
      <c r="S79" s="12" t="s">
        <v>20</v>
      </c>
      <c r="T79" s="12"/>
      <c r="U79" s="12"/>
      <c r="V79" s="55">
        <f>IFERROR(INDEX('Indicators and weighting'!$G$10:$G$66,MATCH(H79,'Indicators and weighting'!$A$10:$A$66,0)),0)</f>
        <v>5.208333333333333E-3</v>
      </c>
      <c r="W79" s="12"/>
      <c r="X79" s="12"/>
      <c r="Y79" s="28"/>
      <c r="AA79" s="61" t="s">
        <v>869</v>
      </c>
    </row>
    <row r="80" spans="1:28" ht="143" x14ac:dyDescent="0.2">
      <c r="A80" s="9" t="str">
        <f>CONCATENATE(MATCH(F80,IGNORE!$A$4:$A$6,0),".",D80,".",B80)</f>
        <v>1.6.139</v>
      </c>
      <c r="B80" s="9">
        <v>139</v>
      </c>
      <c r="C80" s="14"/>
      <c r="D80" s="14">
        <v>6</v>
      </c>
      <c r="E80" s="14" t="s">
        <v>143</v>
      </c>
      <c r="F80" s="9" t="s">
        <v>872</v>
      </c>
      <c r="G80" s="9" t="s">
        <v>395</v>
      </c>
      <c r="H80" s="9" t="s">
        <v>771</v>
      </c>
      <c r="I80" s="9" t="s">
        <v>699</v>
      </c>
      <c r="J80" s="9" t="s">
        <v>551</v>
      </c>
      <c r="K80" s="9" t="s">
        <v>552</v>
      </c>
      <c r="L80" s="9"/>
      <c r="M80" s="9" t="s">
        <v>553</v>
      </c>
      <c r="N80" s="9" t="s">
        <v>429</v>
      </c>
      <c r="O80" s="9"/>
      <c r="P80" s="9">
        <v>1</v>
      </c>
      <c r="Q80" s="9"/>
      <c r="R80" s="9"/>
      <c r="S80" s="9"/>
      <c r="T80" s="9"/>
      <c r="U80" s="9"/>
      <c r="V80" s="55">
        <f>IFERROR(INDEX('Indicators and weighting'!$G$10:$G$66,MATCH(H80,'Indicators and weighting'!$A$10:$A$66,0)),0)</f>
        <v>1.5625E-2</v>
      </c>
      <c r="W80" s="9"/>
      <c r="X80" s="9"/>
      <c r="Y80" s="30" t="s">
        <v>664</v>
      </c>
      <c r="AA80" s="61" t="s">
        <v>869</v>
      </c>
    </row>
    <row r="81" spans="1:28" ht="78" x14ac:dyDescent="0.2">
      <c r="A81" s="9" t="str">
        <f>CONCATENATE(MATCH(F81,IGNORE!$A$4:$A$6,0),".",D81,".",B81)</f>
        <v>3.6.142</v>
      </c>
      <c r="B81" s="9">
        <v>142</v>
      </c>
      <c r="C81" s="14"/>
      <c r="D81" s="14">
        <v>6</v>
      </c>
      <c r="E81" s="14" t="s">
        <v>143</v>
      </c>
      <c r="F81" s="9" t="s">
        <v>366</v>
      </c>
      <c r="G81" s="9" t="s">
        <v>199</v>
      </c>
      <c r="H81" s="9" t="s">
        <v>771</v>
      </c>
      <c r="I81" s="9" t="s">
        <v>555</v>
      </c>
      <c r="J81" s="9" t="s">
        <v>556</v>
      </c>
      <c r="K81" s="9" t="s">
        <v>171</v>
      </c>
      <c r="L81" s="9"/>
      <c r="M81" s="9" t="s">
        <v>75</v>
      </c>
      <c r="N81" s="9" t="s">
        <v>429</v>
      </c>
      <c r="O81" s="9" t="s">
        <v>365</v>
      </c>
      <c r="P81" s="9">
        <v>1</v>
      </c>
      <c r="Q81" s="9"/>
      <c r="R81" s="9"/>
      <c r="S81" s="9"/>
      <c r="T81" s="9"/>
      <c r="U81" s="9"/>
      <c r="V81" s="55">
        <f>IFERROR(INDEX('Indicators and weighting'!$G$10:$G$66,MATCH(H81,'Indicators and weighting'!$A$10:$A$66,0)),0)</f>
        <v>1.5625E-2</v>
      </c>
      <c r="W81" s="9"/>
      <c r="X81" s="9" t="s">
        <v>200</v>
      </c>
      <c r="Y81" s="28"/>
      <c r="AA81" s="61" t="s">
        <v>869</v>
      </c>
    </row>
    <row r="82" spans="1:28" ht="91" x14ac:dyDescent="0.2">
      <c r="A82" s="12" t="str">
        <f>CONCATENATE(MATCH(F82,IGNORE!$A$4:$A$6,0),".",D82,".",B82)</f>
        <v>2.6.143</v>
      </c>
      <c r="B82" s="12">
        <v>143</v>
      </c>
      <c r="C82" s="10">
        <v>197</v>
      </c>
      <c r="D82" s="10">
        <v>6</v>
      </c>
      <c r="E82" s="10" t="s">
        <v>143</v>
      </c>
      <c r="F82" s="9" t="s">
        <v>26</v>
      </c>
      <c r="G82" s="12" t="s">
        <v>201</v>
      </c>
      <c r="H82" s="12" t="s">
        <v>769</v>
      </c>
      <c r="I82" s="12" t="s">
        <v>397</v>
      </c>
      <c r="J82" s="12" t="s">
        <v>398</v>
      </c>
      <c r="K82" s="12" t="s">
        <v>557</v>
      </c>
      <c r="L82" s="12" t="s">
        <v>558</v>
      </c>
      <c r="M82" s="12" t="s">
        <v>202</v>
      </c>
      <c r="N82" s="12" t="s">
        <v>17</v>
      </c>
      <c r="O82" s="12" t="s">
        <v>27</v>
      </c>
      <c r="P82" s="12">
        <v>2</v>
      </c>
      <c r="Q82" s="12"/>
      <c r="R82" s="12"/>
      <c r="S82" s="12" t="s">
        <v>20</v>
      </c>
      <c r="T82" s="12"/>
      <c r="U82" s="12"/>
      <c r="V82" s="55">
        <f>IFERROR(INDEX('Indicators and weighting'!$G$10:$G$66,MATCH(H82,'Indicators and weighting'!$A$10:$A$66,0)),0)</f>
        <v>1.3227513227513227E-3</v>
      </c>
      <c r="W82" s="12"/>
      <c r="X82" s="12"/>
      <c r="Y82" s="28"/>
      <c r="AA82" s="61" t="s">
        <v>869</v>
      </c>
    </row>
    <row r="83" spans="1:28" ht="78" x14ac:dyDescent="0.2">
      <c r="A83" s="9" t="str">
        <f>CONCATENATE(MATCH(F83,IGNORE!$A$4:$A$6,0),".",D83,".",B83)</f>
        <v>2.6.144</v>
      </c>
      <c r="B83" s="9">
        <v>144</v>
      </c>
      <c r="C83" s="24"/>
      <c r="D83" s="24">
        <v>6</v>
      </c>
      <c r="E83" s="24" t="s">
        <v>143</v>
      </c>
      <c r="F83" s="9" t="s">
        <v>26</v>
      </c>
      <c r="G83" s="9" t="s">
        <v>201</v>
      </c>
      <c r="H83" s="12" t="s">
        <v>769</v>
      </c>
      <c r="I83" s="9" t="s">
        <v>396</v>
      </c>
      <c r="J83" s="9" t="s">
        <v>399</v>
      </c>
      <c r="K83" s="9" t="s">
        <v>171</v>
      </c>
      <c r="L83" s="9"/>
      <c r="M83" s="9" t="s">
        <v>75</v>
      </c>
      <c r="N83" s="9" t="s">
        <v>429</v>
      </c>
      <c r="O83" s="9" t="s">
        <v>203</v>
      </c>
      <c r="P83" s="9">
        <v>1</v>
      </c>
      <c r="Q83" s="9"/>
      <c r="R83" s="9"/>
      <c r="S83" s="9" t="s">
        <v>336</v>
      </c>
      <c r="T83" s="9"/>
      <c r="U83" s="9"/>
      <c r="V83" s="55">
        <f>IFERROR(INDEX('Indicators and weighting'!$G$10:$G$66,MATCH(H83,'Indicators and weighting'!$A$10:$A$66,0)),0)</f>
        <v>1.3227513227513227E-3</v>
      </c>
      <c r="W83" s="9"/>
      <c r="X83" s="9" t="s">
        <v>204</v>
      </c>
      <c r="Y83" s="34" t="s">
        <v>666</v>
      </c>
      <c r="AA83" s="61" t="s">
        <v>869</v>
      </c>
    </row>
    <row r="84" spans="1:28" ht="114.75" customHeight="1" x14ac:dyDescent="0.2">
      <c r="A84" s="9" t="str">
        <f>CONCATENATE(MATCH(F84,IGNORE!$A$4:$A$6,0),".",D84,".",B84)</f>
        <v>2.6.146</v>
      </c>
      <c r="B84" s="9">
        <v>146</v>
      </c>
      <c r="C84" s="14" t="s">
        <v>205</v>
      </c>
      <c r="D84" s="14">
        <v>6</v>
      </c>
      <c r="E84" s="14" t="s">
        <v>143</v>
      </c>
      <c r="F84" s="9" t="s">
        <v>26</v>
      </c>
      <c r="G84" s="9" t="s">
        <v>206</v>
      </c>
      <c r="H84" s="12" t="s">
        <v>769</v>
      </c>
      <c r="I84" s="9" t="s">
        <v>814</v>
      </c>
      <c r="J84" s="9" t="s">
        <v>563</v>
      </c>
      <c r="K84" s="9" t="s">
        <v>564</v>
      </c>
      <c r="L84" s="9"/>
      <c r="M84" s="9" t="s">
        <v>207</v>
      </c>
      <c r="N84" s="9" t="s">
        <v>429</v>
      </c>
      <c r="O84" s="9" t="s">
        <v>27</v>
      </c>
      <c r="P84" s="9">
        <v>1</v>
      </c>
      <c r="Q84" s="9"/>
      <c r="R84" s="9"/>
      <c r="S84" s="9"/>
      <c r="T84" s="9"/>
      <c r="U84" s="9"/>
      <c r="V84" s="55">
        <f>IFERROR(INDEX('Indicators and weighting'!$G$10:$G$66,MATCH(H84,'Indicators and weighting'!$A$10:$A$66,0)),0)</f>
        <v>1.3227513227513227E-3</v>
      </c>
      <c r="W84" s="9"/>
      <c r="X84" s="9"/>
      <c r="Y84" s="28" t="s">
        <v>668</v>
      </c>
      <c r="AA84" s="61" t="s">
        <v>869</v>
      </c>
    </row>
    <row r="85" spans="1:28" ht="26" x14ac:dyDescent="0.2">
      <c r="A85" s="9" t="str">
        <f>CONCATENATE(MATCH(F85,IGNORE!$A$4:$A$6,0),".",D85,".",B85)</f>
        <v>2.6.147</v>
      </c>
      <c r="B85" s="9">
        <v>147</v>
      </c>
      <c r="C85" s="10" t="s">
        <v>205</v>
      </c>
      <c r="D85" s="10">
        <v>6</v>
      </c>
      <c r="E85" s="10" t="s">
        <v>143</v>
      </c>
      <c r="F85" s="9" t="s">
        <v>26</v>
      </c>
      <c r="G85" s="9" t="s">
        <v>206</v>
      </c>
      <c r="H85" s="12" t="s">
        <v>769</v>
      </c>
      <c r="I85" s="9" t="s">
        <v>815</v>
      </c>
      <c r="J85" s="9" t="s">
        <v>565</v>
      </c>
      <c r="K85" s="9"/>
      <c r="L85" s="9" t="s">
        <v>436</v>
      </c>
      <c r="M85" s="9" t="s">
        <v>207</v>
      </c>
      <c r="N85" s="9" t="s">
        <v>429</v>
      </c>
      <c r="O85" s="9" t="s">
        <v>27</v>
      </c>
      <c r="P85" s="9">
        <v>1</v>
      </c>
      <c r="Q85" s="9"/>
      <c r="R85" s="9"/>
      <c r="S85" s="9"/>
      <c r="T85" s="9"/>
      <c r="U85" s="9"/>
      <c r="V85" s="55">
        <f>IFERROR(INDEX('Indicators and weighting'!$G$10:$G$66,MATCH(H85,'Indicators and weighting'!$A$10:$A$66,0)),0)</f>
        <v>1.3227513227513227E-3</v>
      </c>
      <c r="W85" s="9"/>
      <c r="X85" s="9"/>
      <c r="Y85" s="28"/>
      <c r="AA85" s="61" t="s">
        <v>869</v>
      </c>
    </row>
    <row r="86" spans="1:28" ht="26" x14ac:dyDescent="0.2">
      <c r="A86" s="9" t="str">
        <f>CONCATENATE(MATCH(F86,IGNORE!$A$4:$A$6,0),".",D86,".",B86)</f>
        <v>2.6.148</v>
      </c>
      <c r="B86" s="9">
        <v>148</v>
      </c>
      <c r="C86" s="14" t="s">
        <v>205</v>
      </c>
      <c r="D86" s="14">
        <v>6</v>
      </c>
      <c r="E86" s="14" t="s">
        <v>143</v>
      </c>
      <c r="F86" s="9" t="s">
        <v>26</v>
      </c>
      <c r="G86" s="9" t="s">
        <v>206</v>
      </c>
      <c r="H86" s="12" t="s">
        <v>769</v>
      </c>
      <c r="I86" s="9" t="s">
        <v>566</v>
      </c>
      <c r="J86" s="9" t="s">
        <v>19</v>
      </c>
      <c r="K86" s="9"/>
      <c r="L86" s="9" t="s">
        <v>567</v>
      </c>
      <c r="M86" s="9" t="s">
        <v>207</v>
      </c>
      <c r="N86" s="9" t="s">
        <v>429</v>
      </c>
      <c r="O86" s="9" t="s">
        <v>210</v>
      </c>
      <c r="P86" s="9">
        <v>1</v>
      </c>
      <c r="Q86" s="9"/>
      <c r="R86" s="9"/>
      <c r="S86" s="9"/>
      <c r="T86" s="9"/>
      <c r="U86" s="9" t="s">
        <v>211</v>
      </c>
      <c r="V86" s="55">
        <f>IFERROR(INDEX('Indicators and weighting'!$G$10:$G$66,MATCH(H86,'Indicators and weighting'!$A$10:$A$66,0)),0)</f>
        <v>1.3227513227513227E-3</v>
      </c>
      <c r="W86" s="9"/>
      <c r="X86" s="9"/>
      <c r="Y86" s="28"/>
      <c r="AA86" s="61" t="s">
        <v>869</v>
      </c>
    </row>
    <row r="87" spans="1:28" ht="30" x14ac:dyDescent="0.2">
      <c r="A87" s="9" t="str">
        <f>CONCATENATE(MATCH(F87,IGNORE!$A$4:$A$6,0),".",D87,".",B87)</f>
        <v>3.6.150</v>
      </c>
      <c r="B87" s="9">
        <v>150</v>
      </c>
      <c r="C87" s="10"/>
      <c r="D87" s="10">
        <v>6</v>
      </c>
      <c r="E87" s="10" t="s">
        <v>143</v>
      </c>
      <c r="F87" s="9" t="s">
        <v>366</v>
      </c>
      <c r="G87" s="9" t="s">
        <v>401</v>
      </c>
      <c r="H87" s="9" t="s">
        <v>401</v>
      </c>
      <c r="I87" s="9" t="s">
        <v>400</v>
      </c>
      <c r="J87" s="9" t="s">
        <v>19</v>
      </c>
      <c r="K87" s="9" t="s">
        <v>171</v>
      </c>
      <c r="L87" s="9"/>
      <c r="M87" s="9" t="s">
        <v>75</v>
      </c>
      <c r="N87" s="9" t="s">
        <v>429</v>
      </c>
      <c r="O87" s="9"/>
      <c r="P87" s="9">
        <v>1</v>
      </c>
      <c r="Q87" s="9" t="s">
        <v>22</v>
      </c>
      <c r="R87" s="9"/>
      <c r="S87" s="9"/>
      <c r="T87" s="9"/>
      <c r="U87" s="9"/>
      <c r="V87" s="55">
        <f>IFERROR(INDEX('Indicators and weighting'!$G$10:$G$66,MATCH(H87,'Indicators and weighting'!$A$10:$A$66,0)),0)</f>
        <v>1.5625E-2</v>
      </c>
      <c r="W87" s="9"/>
      <c r="X87" s="9"/>
      <c r="Y87" s="34" t="s">
        <v>669</v>
      </c>
      <c r="AA87" s="61" t="s">
        <v>869</v>
      </c>
    </row>
    <row r="88" spans="1:28" ht="65" x14ac:dyDescent="0.2">
      <c r="A88" s="12" t="str">
        <f>CONCATENATE(MATCH(F88,IGNORE!$A$4:$A$6,0),".",D88,".",B88)</f>
        <v>2.6.127</v>
      </c>
      <c r="B88" s="12">
        <v>127</v>
      </c>
      <c r="C88" s="10">
        <v>275</v>
      </c>
      <c r="D88" s="10">
        <v>6</v>
      </c>
      <c r="E88" s="10" t="s">
        <v>185</v>
      </c>
      <c r="F88" s="9" t="s">
        <v>26</v>
      </c>
      <c r="G88" s="12" t="s">
        <v>188</v>
      </c>
      <c r="H88" s="12" t="s">
        <v>768</v>
      </c>
      <c r="I88" s="12" t="s">
        <v>717</v>
      </c>
      <c r="J88" s="12" t="s">
        <v>718</v>
      </c>
      <c r="K88" s="12"/>
      <c r="L88" s="12" t="s">
        <v>719</v>
      </c>
      <c r="M88" s="12"/>
      <c r="N88" s="12" t="s">
        <v>17</v>
      </c>
      <c r="O88" s="12"/>
      <c r="P88" s="12">
        <v>2</v>
      </c>
      <c r="Q88" s="12"/>
      <c r="R88" s="12" t="s">
        <v>705</v>
      </c>
      <c r="S88" s="12"/>
      <c r="T88" s="12"/>
      <c r="U88" s="12"/>
      <c r="V88" s="55">
        <f>IFERROR(INDEX('Indicators and weighting'!$G$10:$G$66,MATCH(H88,'Indicators and weighting'!$A$10:$A$66,0)),0)</f>
        <v>0</v>
      </c>
      <c r="W88" s="12"/>
      <c r="X88" s="12" t="s">
        <v>792</v>
      </c>
      <c r="Y88" s="28" t="s">
        <v>659</v>
      </c>
    </row>
    <row r="89" spans="1:28" ht="195" x14ac:dyDescent="0.2">
      <c r="A89" s="9" t="str">
        <f>CONCATENATE(MATCH(F89,IGNORE!$A$4:$A$6,0),".",D89,".",B89)</f>
        <v>3.6.137</v>
      </c>
      <c r="B89" s="9">
        <v>137</v>
      </c>
      <c r="C89" s="10"/>
      <c r="D89" s="10">
        <v>6</v>
      </c>
      <c r="E89" s="10" t="s">
        <v>185</v>
      </c>
      <c r="F89" s="9" t="s">
        <v>366</v>
      </c>
      <c r="G89" s="9" t="s">
        <v>197</v>
      </c>
      <c r="H89" s="9" t="s">
        <v>770</v>
      </c>
      <c r="I89" s="9" t="s">
        <v>198</v>
      </c>
      <c r="J89" s="9" t="s">
        <v>547</v>
      </c>
      <c r="K89" s="9" t="s">
        <v>548</v>
      </c>
      <c r="L89" s="9" t="s">
        <v>549</v>
      </c>
      <c r="M89" s="9" t="s">
        <v>550</v>
      </c>
      <c r="N89" s="9" t="s">
        <v>429</v>
      </c>
      <c r="O89" s="9"/>
      <c r="P89" s="9">
        <v>1</v>
      </c>
      <c r="Q89" s="9"/>
      <c r="R89" s="9"/>
      <c r="S89" s="9"/>
      <c r="T89" s="9"/>
      <c r="U89" s="9"/>
      <c r="V89" s="55">
        <f>IFERROR(INDEX('Indicators and weighting'!$G$10:$G$66,MATCH(H89,'Indicators and weighting'!$A$10:$A$66,0)),0)</f>
        <v>5.208333333333333E-3</v>
      </c>
      <c r="W89" s="9"/>
      <c r="X89" s="9"/>
      <c r="Y89" s="28"/>
      <c r="AA89" s="61" t="s">
        <v>869</v>
      </c>
    </row>
    <row r="90" spans="1:28" ht="91" x14ac:dyDescent="0.2">
      <c r="A90" s="9" t="str">
        <f>CONCATENATE(MATCH(F90,IGNORE!$A$4:$A$6,0),".",D90,".",B90)</f>
        <v>3.6.141</v>
      </c>
      <c r="B90" s="9">
        <v>141</v>
      </c>
      <c r="C90" s="10"/>
      <c r="D90" s="10">
        <v>6</v>
      </c>
      <c r="E90" s="10" t="s">
        <v>143</v>
      </c>
      <c r="F90" s="9" t="s">
        <v>366</v>
      </c>
      <c r="G90" s="9"/>
      <c r="H90" s="9" t="s">
        <v>770</v>
      </c>
      <c r="I90" s="9" t="s">
        <v>752</v>
      </c>
      <c r="J90" s="9" t="s">
        <v>753</v>
      </c>
      <c r="K90" s="9" t="s">
        <v>754</v>
      </c>
      <c r="L90" s="9"/>
      <c r="M90" s="9" t="s">
        <v>554</v>
      </c>
      <c r="N90" s="9" t="s">
        <v>429</v>
      </c>
      <c r="O90" s="9"/>
      <c r="P90" s="9">
        <v>1</v>
      </c>
      <c r="Q90" s="9"/>
      <c r="R90" s="9"/>
      <c r="S90" s="9"/>
      <c r="T90" s="9"/>
      <c r="U90" s="9"/>
      <c r="V90" s="55">
        <f>IFERROR(INDEX('Indicators and weighting'!$G$10:$G$66,MATCH(H90,'Indicators and weighting'!$A$10:$A$66,0)),0)</f>
        <v>5.208333333333333E-3</v>
      </c>
      <c r="W90" s="9"/>
      <c r="X90" s="9"/>
      <c r="Y90" s="28" t="s">
        <v>665</v>
      </c>
      <c r="AA90" s="61" t="s">
        <v>869</v>
      </c>
    </row>
    <row r="91" spans="1:28" ht="195" x14ac:dyDescent="0.2">
      <c r="A91" s="9" t="str">
        <f>CONCATENATE(MATCH(F91,IGNORE!$A$4:$A$6,0),".",D91,".",B91)</f>
        <v>1.6.124</v>
      </c>
      <c r="B91" s="9">
        <v>124</v>
      </c>
      <c r="C91" s="24">
        <v>59</v>
      </c>
      <c r="D91" s="24">
        <v>6</v>
      </c>
      <c r="E91" s="24" t="s">
        <v>185</v>
      </c>
      <c r="F91" s="9" t="s">
        <v>872</v>
      </c>
      <c r="G91" s="9" t="s">
        <v>186</v>
      </c>
      <c r="H91" s="9" t="s">
        <v>767</v>
      </c>
      <c r="I91" s="9" t="s">
        <v>809</v>
      </c>
      <c r="J91" s="9" t="s">
        <v>810</v>
      </c>
      <c r="K91" s="9" t="s">
        <v>811</v>
      </c>
      <c r="L91" s="9"/>
      <c r="M91" s="9" t="s">
        <v>812</v>
      </c>
      <c r="N91" s="9" t="s">
        <v>429</v>
      </c>
      <c r="O91" s="9"/>
      <c r="P91" s="9">
        <v>1</v>
      </c>
      <c r="Q91" s="9" t="s">
        <v>22</v>
      </c>
      <c r="R91" s="9"/>
      <c r="S91" s="9"/>
      <c r="T91" s="9"/>
      <c r="U91" s="9"/>
      <c r="V91" s="55">
        <f>IFERROR(INDEX('Indicators and weighting'!$G$10:$G$66,MATCH(H91,'Indicators and weighting'!$A$10:$A$66,0)),0)</f>
        <v>4.3859649122807015E-3</v>
      </c>
      <c r="W91" s="9"/>
      <c r="X91" s="9" t="s">
        <v>187</v>
      </c>
      <c r="Y91" s="28"/>
      <c r="AA91" s="61" t="s">
        <v>869</v>
      </c>
    </row>
    <row r="92" spans="1:28" ht="169" x14ac:dyDescent="0.2">
      <c r="A92" s="9" t="str">
        <f>CONCATENATE(MATCH(F92,IGNORE!$A$4:$A$6,0),".",D92,".",B92)</f>
        <v>1.6.125</v>
      </c>
      <c r="B92" s="9">
        <v>125</v>
      </c>
      <c r="C92" s="10"/>
      <c r="D92" s="10">
        <v>6</v>
      </c>
      <c r="E92" s="10" t="s">
        <v>185</v>
      </c>
      <c r="F92" s="9" t="s">
        <v>872</v>
      </c>
      <c r="G92" s="9" t="s">
        <v>186</v>
      </c>
      <c r="H92" s="9" t="s">
        <v>767</v>
      </c>
      <c r="I92" s="9" t="s">
        <v>535</v>
      </c>
      <c r="J92" s="9" t="s">
        <v>536</v>
      </c>
      <c r="K92" s="9" t="s">
        <v>537</v>
      </c>
      <c r="L92" s="9"/>
      <c r="M92" s="9" t="s">
        <v>538</v>
      </c>
      <c r="N92" s="9" t="s">
        <v>429</v>
      </c>
      <c r="O92" s="9"/>
      <c r="P92" s="9">
        <v>1</v>
      </c>
      <c r="Q92" s="9" t="s">
        <v>22</v>
      </c>
      <c r="R92" s="9"/>
      <c r="S92" s="9" t="s">
        <v>334</v>
      </c>
      <c r="T92" s="9"/>
      <c r="U92" s="9"/>
      <c r="V92" s="55">
        <f>IFERROR(INDEX('Indicators and weighting'!$G$10:$G$66,MATCH(H92,'Indicators and weighting'!$A$10:$A$66,0)),0)</f>
        <v>4.3859649122807015E-3</v>
      </c>
      <c r="W92" s="9"/>
      <c r="X92" s="9" t="s">
        <v>376</v>
      </c>
      <c r="Y92" s="28" t="s">
        <v>657</v>
      </c>
      <c r="AA92" s="61" t="s">
        <v>869</v>
      </c>
    </row>
    <row r="93" spans="1:28" ht="169" x14ac:dyDescent="0.2">
      <c r="A93" s="9" t="str">
        <f>CONCATENATE(MATCH(F93,IGNORE!$A$4:$A$6,0),".",D93,".",B93)</f>
        <v>1.6.126</v>
      </c>
      <c r="B93" s="9">
        <v>126</v>
      </c>
      <c r="C93" s="24"/>
      <c r="D93" s="24">
        <v>6</v>
      </c>
      <c r="E93" s="24" t="s">
        <v>185</v>
      </c>
      <c r="F93" s="9" t="s">
        <v>872</v>
      </c>
      <c r="G93" s="9" t="s">
        <v>186</v>
      </c>
      <c r="H93" s="9" t="s">
        <v>767</v>
      </c>
      <c r="I93" s="9" t="s">
        <v>698</v>
      </c>
      <c r="J93" s="9" t="s">
        <v>19</v>
      </c>
      <c r="K93" s="9" t="s">
        <v>171</v>
      </c>
      <c r="L93" s="9"/>
      <c r="M93" s="9" t="s">
        <v>75</v>
      </c>
      <c r="N93" s="9" t="s">
        <v>429</v>
      </c>
      <c r="O93" s="9"/>
      <c r="P93" s="9">
        <v>1</v>
      </c>
      <c r="Q93" s="9" t="s">
        <v>22</v>
      </c>
      <c r="R93" s="9"/>
      <c r="S93" s="9" t="s">
        <v>334</v>
      </c>
      <c r="T93" s="9"/>
      <c r="U93" s="9"/>
      <c r="V93" s="55">
        <f>IFERROR(INDEX('Indicators and weighting'!$G$10:$G$66,MATCH(H93,'Indicators and weighting'!$A$10:$A$66,0)),0)</f>
        <v>4.3859649122807015E-3</v>
      </c>
      <c r="W93" s="9"/>
      <c r="X93" s="9" t="s">
        <v>376</v>
      </c>
      <c r="Y93" s="28" t="s">
        <v>658</v>
      </c>
      <c r="AA93" s="61" t="s">
        <v>869</v>
      </c>
    </row>
    <row r="94" spans="1:28" ht="104" x14ac:dyDescent="0.2">
      <c r="A94" s="12" t="str">
        <f>CONCATENATE(MATCH(F94,IGNORE!$A$4:$A$6,0),".",D94,".",B94)</f>
        <v>2.6.145</v>
      </c>
      <c r="B94" s="12">
        <v>145</v>
      </c>
      <c r="C94" s="10" t="s">
        <v>205</v>
      </c>
      <c r="D94" s="10">
        <v>6</v>
      </c>
      <c r="E94" s="10" t="s">
        <v>143</v>
      </c>
      <c r="F94" s="9" t="s">
        <v>26</v>
      </c>
      <c r="G94" s="12" t="s">
        <v>206</v>
      </c>
      <c r="H94" s="12" t="s">
        <v>206</v>
      </c>
      <c r="I94" s="12" t="s">
        <v>559</v>
      </c>
      <c r="J94" s="12" t="s">
        <v>560</v>
      </c>
      <c r="K94" s="12" t="s">
        <v>561</v>
      </c>
      <c r="L94" s="12" t="s">
        <v>562</v>
      </c>
      <c r="M94" s="12" t="s">
        <v>207</v>
      </c>
      <c r="N94" s="12" t="s">
        <v>17</v>
      </c>
      <c r="O94" s="12" t="s">
        <v>27</v>
      </c>
      <c r="P94" s="12">
        <v>2</v>
      </c>
      <c r="Q94" s="12" t="s">
        <v>22</v>
      </c>
      <c r="R94" s="12" t="s">
        <v>705</v>
      </c>
      <c r="S94" s="12"/>
      <c r="T94" s="12"/>
      <c r="U94" s="12"/>
      <c r="V94" s="55">
        <f>IFERROR(INDEX('Indicators and weighting'!$G$10:$G$66,MATCH(H94,'Indicators and weighting'!$A$10:$A$66,0)),0)</f>
        <v>0</v>
      </c>
      <c r="W94" s="12"/>
      <c r="X94" s="12" t="s">
        <v>208</v>
      </c>
      <c r="Y94" s="28" t="s">
        <v>667</v>
      </c>
    </row>
    <row r="95" spans="1:28" ht="156" x14ac:dyDescent="0.2">
      <c r="A95" s="15" t="str">
        <f>CONCATENATE(MATCH(F95,IGNORE!$A$4:$A$6,0),".",D95,".",B95)</f>
        <v>1.7.163</v>
      </c>
      <c r="B95" s="15">
        <v>163</v>
      </c>
      <c r="C95" s="24">
        <v>63</v>
      </c>
      <c r="D95" s="24">
        <v>7</v>
      </c>
      <c r="E95" s="24" t="s">
        <v>129</v>
      </c>
      <c r="F95" s="15" t="s">
        <v>872</v>
      </c>
      <c r="G95" s="15" t="s">
        <v>236</v>
      </c>
      <c r="H95" s="15" t="s">
        <v>236</v>
      </c>
      <c r="I95" s="15" t="s">
        <v>367</v>
      </c>
      <c r="J95" s="15" t="s">
        <v>703</v>
      </c>
      <c r="K95" s="15"/>
      <c r="L95" s="15" t="s">
        <v>704</v>
      </c>
      <c r="M95" s="15" t="s">
        <v>237</v>
      </c>
      <c r="N95" s="15" t="s">
        <v>31</v>
      </c>
      <c r="O95" s="15" t="s">
        <v>27</v>
      </c>
      <c r="P95" s="15">
        <v>3</v>
      </c>
      <c r="Q95" s="15"/>
      <c r="R95" s="15"/>
      <c r="S95" s="15" t="s">
        <v>20</v>
      </c>
      <c r="T95" s="15"/>
      <c r="U95" s="15"/>
      <c r="V95" s="55">
        <f>IFERROR(INDEX('Indicators and weighting'!$G$10:$G$66,MATCH(H95,'Indicators and weighting'!$A$10:$A$66,0)),0)</f>
        <v>0</v>
      </c>
      <c r="W95" s="15"/>
      <c r="X95" s="15"/>
      <c r="Y95" s="28" t="s">
        <v>678</v>
      </c>
      <c r="Z95" s="60" t="s">
        <v>855</v>
      </c>
      <c r="AA95" s="61" t="s">
        <v>871</v>
      </c>
      <c r="AB95" s="61" t="s">
        <v>870</v>
      </c>
    </row>
    <row r="96" spans="1:28" ht="78" x14ac:dyDescent="0.2">
      <c r="A96" s="9" t="str">
        <f>CONCATENATE(MATCH(F96,IGNORE!$A$4:$A$6,0),".",D96,".",B96)</f>
        <v>3.7.162</v>
      </c>
      <c r="B96" s="9">
        <v>162</v>
      </c>
      <c r="C96" s="10"/>
      <c r="D96" s="10">
        <v>7</v>
      </c>
      <c r="E96" s="10" t="s">
        <v>122</v>
      </c>
      <c r="F96" s="9" t="s">
        <v>366</v>
      </c>
      <c r="G96" s="9" t="s">
        <v>127</v>
      </c>
      <c r="H96" s="9" t="s">
        <v>127</v>
      </c>
      <c r="I96" s="9" t="s">
        <v>234</v>
      </c>
      <c r="J96" s="9" t="s">
        <v>582</v>
      </c>
      <c r="K96" s="9" t="s">
        <v>583</v>
      </c>
      <c r="L96" s="9" t="s">
        <v>584</v>
      </c>
      <c r="M96" s="9" t="s">
        <v>235</v>
      </c>
      <c r="N96" s="9" t="s">
        <v>581</v>
      </c>
      <c r="O96" s="9" t="s">
        <v>233</v>
      </c>
      <c r="P96" s="9">
        <v>1</v>
      </c>
      <c r="Q96" s="9"/>
      <c r="R96" s="9"/>
      <c r="S96" s="9"/>
      <c r="T96" s="9"/>
      <c r="U96" s="9"/>
      <c r="V96" s="55">
        <f>IFERROR(INDEX('Indicators and weighting'!$G$10:$G$66,MATCH(H96,'Indicators and weighting'!$A$10:$A$66,0)),0)</f>
        <v>0</v>
      </c>
      <c r="W96" s="9"/>
      <c r="X96" s="9" t="s">
        <v>27</v>
      </c>
      <c r="Y96" s="34" t="s">
        <v>677</v>
      </c>
      <c r="AA96" s="61" t="s">
        <v>871</v>
      </c>
    </row>
    <row r="97" spans="1:28" ht="156" x14ac:dyDescent="0.2">
      <c r="A97" s="15" t="str">
        <f>CONCATENATE(MATCH(F97,IGNORE!$A$4:$A$6,0),".",D97,".",B97)</f>
        <v>3.7.174</v>
      </c>
      <c r="B97" s="15">
        <v>174</v>
      </c>
      <c r="C97" s="24">
        <v>288</v>
      </c>
      <c r="D97" s="24">
        <v>7</v>
      </c>
      <c r="E97" s="24" t="s">
        <v>129</v>
      </c>
      <c r="F97" s="25" t="s">
        <v>366</v>
      </c>
      <c r="G97" s="15" t="s">
        <v>132</v>
      </c>
      <c r="H97" s="15" t="s">
        <v>132</v>
      </c>
      <c r="I97" s="15" t="s">
        <v>370</v>
      </c>
      <c r="J97" s="15" t="s">
        <v>248</v>
      </c>
      <c r="K97" s="15" t="s">
        <v>249</v>
      </c>
      <c r="L97" s="15" t="s">
        <v>250</v>
      </c>
      <c r="M97" s="15" t="s">
        <v>251</v>
      </c>
      <c r="N97" s="15" t="s">
        <v>31</v>
      </c>
      <c r="O97" s="15"/>
      <c r="P97" s="15">
        <v>3</v>
      </c>
      <c r="Q97" s="15" t="s">
        <v>800</v>
      </c>
      <c r="R97" s="15"/>
      <c r="S97" s="18" t="s">
        <v>325</v>
      </c>
      <c r="T97" s="15"/>
      <c r="U97" s="15"/>
      <c r="V97" s="55">
        <f>IFERROR(INDEX('Indicators and weighting'!$G$10:$G$66,MATCH(H97,'Indicators and weighting'!$A$10:$A$66,0)),0)</f>
        <v>0</v>
      </c>
      <c r="W97" s="15"/>
      <c r="X97" s="15"/>
      <c r="Y97" s="28" t="s">
        <v>683</v>
      </c>
      <c r="AA97" s="61" t="s">
        <v>871</v>
      </c>
      <c r="AB97" s="61" t="s">
        <v>870</v>
      </c>
    </row>
    <row r="98" spans="1:28" ht="156" x14ac:dyDescent="0.2">
      <c r="A98" s="9" t="str">
        <f>CONCATENATE(MATCH(F98,IGNORE!$A$4:$A$6,0),".",D98,".",B98)</f>
        <v>3.7.200</v>
      </c>
      <c r="B98" s="9">
        <v>200</v>
      </c>
      <c r="C98" s="24"/>
      <c r="D98" s="24">
        <v>7</v>
      </c>
      <c r="E98" s="24" t="s">
        <v>303</v>
      </c>
      <c r="F98" s="9" t="s">
        <v>366</v>
      </c>
      <c r="G98" s="9" t="s">
        <v>312</v>
      </c>
      <c r="H98" s="9" t="s">
        <v>312</v>
      </c>
      <c r="I98" s="9" t="s">
        <v>772</v>
      </c>
      <c r="J98" s="9" t="s">
        <v>307</v>
      </c>
      <c r="K98" s="9" t="s">
        <v>611</v>
      </c>
      <c r="L98" s="9"/>
      <c r="M98" s="9" t="s">
        <v>612</v>
      </c>
      <c r="N98" s="9" t="s">
        <v>429</v>
      </c>
      <c r="O98" s="9" t="s">
        <v>308</v>
      </c>
      <c r="P98" s="9">
        <v>1</v>
      </c>
      <c r="Q98" s="9"/>
      <c r="R98" s="9"/>
      <c r="S98" s="9"/>
      <c r="T98" s="9" t="s">
        <v>25</v>
      </c>
      <c r="U98" s="9"/>
      <c r="V98" s="55">
        <f>IFERROR(INDEX('Indicators and weighting'!$G$10:$G$66,MATCH(H98,'Indicators and weighting'!$A$10:$A$66,0)),0)</f>
        <v>0</v>
      </c>
      <c r="W98" s="9"/>
      <c r="X98" s="9"/>
      <c r="Y98" s="28"/>
      <c r="AA98" s="61" t="s">
        <v>871</v>
      </c>
    </row>
    <row r="99" spans="1:28" ht="130" x14ac:dyDescent="0.2">
      <c r="A99" s="9" t="str">
        <f>CONCATENATE(MATCH(F99,IGNORE!$A$4:$A$6,0),".",D99,".",B99)</f>
        <v>2.7.161</v>
      </c>
      <c r="B99" s="9">
        <v>161</v>
      </c>
      <c r="C99" s="14">
        <v>247</v>
      </c>
      <c r="D99" s="14">
        <v>7</v>
      </c>
      <c r="E99" s="14" t="s">
        <v>122</v>
      </c>
      <c r="F99" s="9" t="s">
        <v>26</v>
      </c>
      <c r="G99" s="9" t="s">
        <v>313</v>
      </c>
      <c r="H99" s="9" t="s">
        <v>313</v>
      </c>
      <c r="I99" s="9" t="s">
        <v>723</v>
      </c>
      <c r="J99" s="9" t="s">
        <v>579</v>
      </c>
      <c r="K99" s="9" t="s">
        <v>232</v>
      </c>
      <c r="L99" s="9"/>
      <c r="M99" s="9" t="s">
        <v>580</v>
      </c>
      <c r="N99" s="9" t="s">
        <v>581</v>
      </c>
      <c r="O99" s="9" t="s">
        <v>233</v>
      </c>
      <c r="P99" s="9">
        <v>1</v>
      </c>
      <c r="Q99" s="9"/>
      <c r="R99" s="9"/>
      <c r="S99" s="9"/>
      <c r="T99" s="9"/>
      <c r="U99" s="9"/>
      <c r="V99" s="55">
        <f>IFERROR(INDEX('Indicators and weighting'!$G$10:$G$66,MATCH(H99,'Indicators and weighting'!$A$10:$A$66,0)),0)</f>
        <v>0</v>
      </c>
      <c r="W99" s="9"/>
      <c r="X99" s="9"/>
      <c r="Y99" s="28" t="s">
        <v>676</v>
      </c>
      <c r="Z99" s="60" t="s">
        <v>856</v>
      </c>
      <c r="AA99" s="61" t="s">
        <v>871</v>
      </c>
    </row>
    <row r="100" spans="1:28" ht="104" x14ac:dyDescent="0.2">
      <c r="A100" s="12" t="str">
        <f>CONCATENATE(MATCH(F100,IGNORE!$A$4:$A$6,0),".",D100,".",B100)</f>
        <v>2.7.173</v>
      </c>
      <c r="B100" s="12">
        <v>173</v>
      </c>
      <c r="C100" s="10">
        <v>285</v>
      </c>
      <c r="D100" s="10">
        <v>7</v>
      </c>
      <c r="E100" s="10" t="s">
        <v>129</v>
      </c>
      <c r="F100" s="9" t="s">
        <v>26</v>
      </c>
      <c r="G100" s="12" t="s">
        <v>67</v>
      </c>
      <c r="H100" s="12" t="s">
        <v>67</v>
      </c>
      <c r="I100" s="26" t="s">
        <v>623</v>
      </c>
      <c r="J100" s="12" t="s">
        <v>247</v>
      </c>
      <c r="K100" s="12" t="s">
        <v>209</v>
      </c>
      <c r="L100" s="12" t="s">
        <v>28</v>
      </c>
      <c r="M100" s="12" t="s">
        <v>29</v>
      </c>
      <c r="N100" s="12" t="s">
        <v>31</v>
      </c>
      <c r="O100" s="12"/>
      <c r="P100" s="12">
        <v>3</v>
      </c>
      <c r="Q100" s="12"/>
      <c r="R100" s="12"/>
      <c r="S100" s="12"/>
      <c r="T100" s="12"/>
      <c r="U100" s="12"/>
      <c r="V100" s="55">
        <f>IFERROR(INDEX('Indicators and weighting'!$G$10:$G$66,MATCH(H100,'Indicators and weighting'!$A$10:$A$66,0)),0)</f>
        <v>0</v>
      </c>
      <c r="W100" s="12"/>
      <c r="X100" s="12" t="s">
        <v>27</v>
      </c>
      <c r="Y100" s="34" t="s">
        <v>682</v>
      </c>
      <c r="AA100" s="61" t="s">
        <v>871</v>
      </c>
      <c r="AB100" s="61" t="s">
        <v>870</v>
      </c>
    </row>
    <row r="101" spans="1:28" ht="143" x14ac:dyDescent="0.2">
      <c r="A101" s="9" t="str">
        <f>CONCATENATE(MATCH(F101,IGNORE!$A$4:$A$6,0),".",D101,".",B101)</f>
        <v>1.7.152</v>
      </c>
      <c r="B101" s="9">
        <v>152</v>
      </c>
      <c r="C101" s="14"/>
      <c r="D101" s="14">
        <v>7</v>
      </c>
      <c r="E101" s="14" t="s">
        <v>122</v>
      </c>
      <c r="F101" s="9" t="s">
        <v>872</v>
      </c>
      <c r="G101" s="9" t="s">
        <v>212</v>
      </c>
      <c r="H101" s="9" t="s">
        <v>212</v>
      </c>
      <c r="I101" s="9" t="s">
        <v>315</v>
      </c>
      <c r="J101" s="9" t="s">
        <v>700</v>
      </c>
      <c r="K101" s="9" t="s">
        <v>701</v>
      </c>
      <c r="L101" s="9" t="s">
        <v>702</v>
      </c>
      <c r="M101" s="9" t="s">
        <v>568</v>
      </c>
      <c r="N101" s="9" t="s">
        <v>429</v>
      </c>
      <c r="O101" s="9"/>
      <c r="P101" s="9">
        <v>1</v>
      </c>
      <c r="Q101" s="9"/>
      <c r="R101" s="9"/>
      <c r="S101" s="9"/>
      <c r="T101" s="9"/>
      <c r="U101" s="9"/>
      <c r="V101" s="55">
        <f>IFERROR(INDEX('Indicators and weighting'!$G$10:$G$66,MATCH(H101,'Indicators and weighting'!$A$10:$A$66,0)),0)</f>
        <v>1.3157894736842105E-2</v>
      </c>
      <c r="W101" s="9"/>
      <c r="X101" s="9"/>
      <c r="Y101" s="28" t="s">
        <v>670</v>
      </c>
      <c r="AA101" s="61" t="s">
        <v>871</v>
      </c>
    </row>
    <row r="102" spans="1:28" ht="75" x14ac:dyDescent="0.2">
      <c r="A102" s="9" t="str">
        <f>CONCATENATE(MATCH(F102,IGNORE!$A$4:$A$6,0),".",D102,".",B102)</f>
        <v>3.7.153</v>
      </c>
      <c r="B102" s="9">
        <v>153</v>
      </c>
      <c r="C102" s="10"/>
      <c r="D102" s="10">
        <v>7</v>
      </c>
      <c r="E102" s="10" t="s">
        <v>122</v>
      </c>
      <c r="F102" s="9" t="s">
        <v>366</v>
      </c>
      <c r="G102" s="9" t="s">
        <v>314</v>
      </c>
      <c r="H102" s="9" t="s">
        <v>212</v>
      </c>
      <c r="I102" s="9" t="s">
        <v>213</v>
      </c>
      <c r="J102" s="9" t="s">
        <v>569</v>
      </c>
      <c r="K102" s="9" t="s">
        <v>570</v>
      </c>
      <c r="L102" s="9" t="s">
        <v>571</v>
      </c>
      <c r="M102" s="9" t="s">
        <v>572</v>
      </c>
      <c r="N102" s="9" t="s">
        <v>429</v>
      </c>
      <c r="O102" s="9"/>
      <c r="P102" s="9">
        <v>1</v>
      </c>
      <c r="Q102" s="9"/>
      <c r="R102" s="9"/>
      <c r="S102" s="9"/>
      <c r="T102" s="9"/>
      <c r="U102" s="9"/>
      <c r="V102" s="55">
        <f>IFERROR(INDEX('Indicators and weighting'!$G$10:$G$66,MATCH(H102,'Indicators and weighting'!$A$10:$A$66,0)),0)</f>
        <v>1.3157894736842105E-2</v>
      </c>
      <c r="W102" s="9"/>
      <c r="X102" s="9"/>
      <c r="Y102" s="28" t="s">
        <v>671</v>
      </c>
      <c r="AA102" s="61" t="s">
        <v>871</v>
      </c>
    </row>
    <row r="103" spans="1:28" ht="91" x14ac:dyDescent="0.2">
      <c r="A103" s="9" t="str">
        <f>CONCATENATE(MATCH(F103,IGNORE!$A$4:$A$6,0),".",D103,".",B103)</f>
        <v>2.7.203</v>
      </c>
      <c r="B103" s="9">
        <v>203</v>
      </c>
      <c r="C103" s="10">
        <v>240</v>
      </c>
      <c r="D103" s="10">
        <v>7</v>
      </c>
      <c r="E103" s="10" t="s">
        <v>125</v>
      </c>
      <c r="F103" s="9" t="s">
        <v>26</v>
      </c>
      <c r="G103" s="9" t="s">
        <v>309</v>
      </c>
      <c r="H103" s="9" t="s">
        <v>309</v>
      </c>
      <c r="I103" s="9" t="s">
        <v>138</v>
      </c>
      <c r="J103" s="9" t="s">
        <v>613</v>
      </c>
      <c r="K103" s="9" t="s">
        <v>614</v>
      </c>
      <c r="L103" s="9" t="s">
        <v>404</v>
      </c>
      <c r="M103" s="9" t="s">
        <v>310</v>
      </c>
      <c r="N103" s="9" t="s">
        <v>429</v>
      </c>
      <c r="O103" s="9" t="s">
        <v>311</v>
      </c>
      <c r="P103" s="9">
        <v>1</v>
      </c>
      <c r="Q103" s="9"/>
      <c r="R103" s="9"/>
      <c r="S103" s="9"/>
      <c r="T103" s="9"/>
      <c r="U103" s="9"/>
      <c r="V103" s="55">
        <f>IFERROR(INDEX('Indicators and weighting'!$G$10:$G$66,MATCH(H103,'Indicators and weighting'!$A$10:$A$66,0)),0)</f>
        <v>5.9523809523809521E-3</v>
      </c>
      <c r="W103" s="9"/>
      <c r="X103" s="9" t="s">
        <v>816</v>
      </c>
      <c r="Y103" s="34" t="s">
        <v>687</v>
      </c>
      <c r="Z103" s="60" t="s">
        <v>857</v>
      </c>
      <c r="AA103" s="61" t="s">
        <v>871</v>
      </c>
    </row>
    <row r="104" spans="1:28" ht="143" x14ac:dyDescent="0.2">
      <c r="A104" s="9" t="str">
        <f>CONCATENATE(MATCH(F104,IGNORE!$A$4:$A$6,0),".",D104,".",B104)</f>
        <v>2.7.204</v>
      </c>
      <c r="B104" s="9">
        <v>204</v>
      </c>
      <c r="C104" s="24"/>
      <c r="D104" s="24">
        <v>7</v>
      </c>
      <c r="E104" s="24"/>
      <c r="F104" s="9" t="s">
        <v>26</v>
      </c>
      <c r="G104" s="9" t="s">
        <v>309</v>
      </c>
      <c r="H104" s="9" t="s">
        <v>309</v>
      </c>
      <c r="I104" s="9" t="s">
        <v>615</v>
      </c>
      <c r="J104" s="9" t="s">
        <v>616</v>
      </c>
      <c r="K104" s="9" t="s">
        <v>617</v>
      </c>
      <c r="L104" s="9" t="s">
        <v>618</v>
      </c>
      <c r="M104" s="9" t="s">
        <v>619</v>
      </c>
      <c r="N104" s="9" t="s">
        <v>429</v>
      </c>
      <c r="O104" s="9"/>
      <c r="P104" s="9">
        <v>1</v>
      </c>
      <c r="Q104" s="9"/>
      <c r="R104" s="21"/>
      <c r="S104" s="9" t="s">
        <v>348</v>
      </c>
      <c r="T104" s="9"/>
      <c r="U104" s="9"/>
      <c r="V104" s="55">
        <f>IFERROR(INDEX('Indicators and weighting'!$G$10:$G$66,MATCH(H104,'Indicators and weighting'!$A$10:$A$66,0)),0)</f>
        <v>5.9523809523809521E-3</v>
      </c>
      <c r="W104" s="9"/>
      <c r="X104" s="9"/>
      <c r="Y104" s="34" t="s">
        <v>687</v>
      </c>
      <c r="Z104" s="60" t="s">
        <v>858</v>
      </c>
      <c r="AA104" s="61" t="s">
        <v>871</v>
      </c>
    </row>
    <row r="105" spans="1:28" ht="143" x14ac:dyDescent="0.2">
      <c r="A105" s="9" t="str">
        <f>CONCATENATE(MATCH(F105,IGNORE!$A$4:$A$6,0),".",D105,".",B105)</f>
        <v>2.7.154</v>
      </c>
      <c r="B105" s="9">
        <v>154</v>
      </c>
      <c r="C105" s="14">
        <v>56</v>
      </c>
      <c r="D105" s="14">
        <v>7</v>
      </c>
      <c r="E105" s="14" t="s">
        <v>122</v>
      </c>
      <c r="F105" s="9" t="s">
        <v>26</v>
      </c>
      <c r="G105" s="9" t="s">
        <v>124</v>
      </c>
      <c r="H105" s="9" t="s">
        <v>124</v>
      </c>
      <c r="I105" s="9" t="s">
        <v>573</v>
      </c>
      <c r="J105" s="9" t="s">
        <v>574</v>
      </c>
      <c r="K105" s="9" t="s">
        <v>214</v>
      </c>
      <c r="L105" s="9" t="s">
        <v>215</v>
      </c>
      <c r="M105" s="9" t="s">
        <v>216</v>
      </c>
      <c r="N105" s="9" t="s">
        <v>429</v>
      </c>
      <c r="O105" s="9"/>
      <c r="P105" s="9">
        <v>1</v>
      </c>
      <c r="Q105" s="9"/>
      <c r="R105" s="9"/>
      <c r="S105" s="9" t="s">
        <v>20</v>
      </c>
      <c r="T105" s="9" t="s">
        <v>217</v>
      </c>
      <c r="U105" s="9"/>
      <c r="V105" s="55">
        <f>IFERROR(INDEX('Indicators and weighting'!$G$10:$G$66,MATCH(H105,'Indicators and weighting'!$A$10:$A$66,0)),0)</f>
        <v>3.968253968253968E-3</v>
      </c>
      <c r="W105" s="9"/>
      <c r="X105" s="9" t="s">
        <v>27</v>
      </c>
      <c r="Y105" s="28"/>
      <c r="AA105" s="61" t="s">
        <v>871</v>
      </c>
    </row>
    <row r="106" spans="1:28" ht="156" x14ac:dyDescent="0.2">
      <c r="A106" s="15" t="str">
        <f>CONCATENATE(MATCH(F106,IGNORE!$A$4:$A$6,0),".",D106,".",B106)</f>
        <v>2.7.155</v>
      </c>
      <c r="B106" s="15">
        <v>155</v>
      </c>
      <c r="C106" s="10">
        <v>57</v>
      </c>
      <c r="D106" s="10">
        <v>7</v>
      </c>
      <c r="E106" s="10" t="s">
        <v>122</v>
      </c>
      <c r="F106" s="9" t="s">
        <v>26</v>
      </c>
      <c r="G106" s="15" t="s">
        <v>124</v>
      </c>
      <c r="H106" s="15" t="s">
        <v>124</v>
      </c>
      <c r="I106" s="15" t="s">
        <v>349</v>
      </c>
      <c r="J106" s="15" t="s">
        <v>218</v>
      </c>
      <c r="K106" s="15" t="s">
        <v>219</v>
      </c>
      <c r="L106" s="15" t="s">
        <v>220</v>
      </c>
      <c r="M106" s="15" t="s">
        <v>221</v>
      </c>
      <c r="N106" s="15" t="s">
        <v>17</v>
      </c>
      <c r="O106" s="15" t="s">
        <v>783</v>
      </c>
      <c r="P106" s="15">
        <v>3</v>
      </c>
      <c r="Q106" s="15" t="s">
        <v>800</v>
      </c>
      <c r="R106" s="15"/>
      <c r="S106" s="15" t="s">
        <v>328</v>
      </c>
      <c r="T106" s="15" t="s">
        <v>217</v>
      </c>
      <c r="U106" s="15"/>
      <c r="V106" s="55">
        <f>IFERROR(INDEX('Indicators and weighting'!$G$10:$G$66,MATCH(H106,'Indicators and weighting'!$A$10:$A$66,0)),0)</f>
        <v>3.968253968253968E-3</v>
      </c>
      <c r="W106" s="15"/>
      <c r="X106" s="15" t="s">
        <v>27</v>
      </c>
      <c r="Y106" s="34" t="s">
        <v>672</v>
      </c>
      <c r="AA106" s="61" t="s">
        <v>871</v>
      </c>
    </row>
    <row r="107" spans="1:28" ht="117" x14ac:dyDescent="0.2">
      <c r="A107" s="15" t="str">
        <f>CONCATENATE(MATCH(F107,IGNORE!$A$4:$A$6,0),".",D107,".",B107)</f>
        <v>2.7.156</v>
      </c>
      <c r="B107" s="15">
        <v>156</v>
      </c>
      <c r="C107" s="14">
        <v>58</v>
      </c>
      <c r="D107" s="14">
        <v>7</v>
      </c>
      <c r="E107" s="14" t="s">
        <v>122</v>
      </c>
      <c r="F107" s="9" t="s">
        <v>26</v>
      </c>
      <c r="G107" s="15" t="s">
        <v>124</v>
      </c>
      <c r="H107" s="15" t="s">
        <v>124</v>
      </c>
      <c r="I107" s="15" t="s">
        <v>222</v>
      </c>
      <c r="J107" s="15" t="s">
        <v>223</v>
      </c>
      <c r="K107" s="15"/>
      <c r="L107" s="15"/>
      <c r="M107" s="15" t="s">
        <v>224</v>
      </c>
      <c r="N107" s="15" t="s">
        <v>17</v>
      </c>
      <c r="O107" s="15" t="s">
        <v>402</v>
      </c>
      <c r="P107" s="15">
        <v>3</v>
      </c>
      <c r="Q107" s="15" t="s">
        <v>22</v>
      </c>
      <c r="R107" s="15"/>
      <c r="S107" s="18" t="s">
        <v>317</v>
      </c>
      <c r="T107" s="15"/>
      <c r="U107" s="15"/>
      <c r="V107" s="55">
        <f>IFERROR(INDEX('Indicators and weighting'!$G$10:$G$66,MATCH(H107,'Indicators and weighting'!$A$10:$A$66,0)),0)</f>
        <v>3.968253968253968E-3</v>
      </c>
      <c r="W107" s="15"/>
      <c r="X107" s="15" t="s">
        <v>403</v>
      </c>
      <c r="Y107" s="28"/>
      <c r="AA107" s="61" t="s">
        <v>871</v>
      </c>
    </row>
    <row r="108" spans="1:28" ht="91" x14ac:dyDescent="0.2">
      <c r="A108" s="9" t="str">
        <f>CONCATENATE(MATCH(F108,IGNORE!$A$4:$A$6,0),".",D108,".",B108)</f>
        <v>2.7.158</v>
      </c>
      <c r="B108" s="9">
        <v>158</v>
      </c>
      <c r="C108" s="10"/>
      <c r="D108" s="10">
        <v>7</v>
      </c>
      <c r="E108" s="10" t="s">
        <v>122</v>
      </c>
      <c r="F108" s="9" t="s">
        <v>26</v>
      </c>
      <c r="G108" s="9" t="s">
        <v>225</v>
      </c>
      <c r="H108" s="9" t="s">
        <v>225</v>
      </c>
      <c r="I108" s="9" t="s">
        <v>227</v>
      </c>
      <c r="J108" s="9" t="s">
        <v>575</v>
      </c>
      <c r="K108" s="9"/>
      <c r="L108" s="9" t="s">
        <v>576</v>
      </c>
      <c r="M108" s="9" t="s">
        <v>226</v>
      </c>
      <c r="N108" s="9" t="s">
        <v>429</v>
      </c>
      <c r="O108" s="9" t="s">
        <v>27</v>
      </c>
      <c r="P108" s="9">
        <v>1</v>
      </c>
      <c r="Q108" s="9" t="s">
        <v>800</v>
      </c>
      <c r="R108" s="9"/>
      <c r="S108" s="9"/>
      <c r="T108" s="9"/>
      <c r="U108" s="9"/>
      <c r="V108" s="55">
        <f>IFERROR(INDEX('Indicators and weighting'!$G$10:$G$66,MATCH(H108,'Indicators and weighting'!$A$10:$A$66,0)),0)</f>
        <v>0</v>
      </c>
      <c r="W108" s="9"/>
      <c r="X108" s="9" t="s">
        <v>818</v>
      </c>
      <c r="Y108" s="34" t="s">
        <v>673</v>
      </c>
      <c r="Z108" s="60" t="s">
        <v>859</v>
      </c>
      <c r="AA108" s="61" t="s">
        <v>871</v>
      </c>
    </row>
    <row r="109" spans="1:28" ht="39" x14ac:dyDescent="0.2">
      <c r="A109" s="9" t="str">
        <f>CONCATENATE(MATCH(F109,IGNORE!$A$4:$A$6,0),".",D109,".",B109)</f>
        <v>2.7.159</v>
      </c>
      <c r="B109" s="9">
        <v>159</v>
      </c>
      <c r="C109" s="14"/>
      <c r="D109" s="14">
        <v>7</v>
      </c>
      <c r="E109" s="14" t="s">
        <v>122</v>
      </c>
      <c r="F109" s="9" t="s">
        <v>26</v>
      </c>
      <c r="G109" s="9" t="s">
        <v>225</v>
      </c>
      <c r="H109" s="9" t="s">
        <v>225</v>
      </c>
      <c r="I109" s="9" t="s">
        <v>228</v>
      </c>
      <c r="J109" s="9" t="s">
        <v>229</v>
      </c>
      <c r="K109" s="9" t="s">
        <v>230</v>
      </c>
      <c r="L109" s="9" t="s">
        <v>231</v>
      </c>
      <c r="M109" s="9" t="s">
        <v>226</v>
      </c>
      <c r="N109" s="9" t="s">
        <v>429</v>
      </c>
      <c r="O109" s="9" t="s">
        <v>27</v>
      </c>
      <c r="P109" s="9">
        <v>1</v>
      </c>
      <c r="Q109" s="9" t="s">
        <v>800</v>
      </c>
      <c r="R109" s="9"/>
      <c r="S109" s="9"/>
      <c r="T109" s="9"/>
      <c r="U109" s="9"/>
      <c r="V109" s="55">
        <f>IFERROR(INDEX('Indicators and weighting'!$G$10:$G$66,MATCH(H109,'Indicators and weighting'!$A$10:$A$66,0)),0)</f>
        <v>0</v>
      </c>
      <c r="W109" s="9"/>
      <c r="X109" s="9"/>
      <c r="Y109" s="34" t="s">
        <v>674</v>
      </c>
      <c r="Z109" s="60" t="s">
        <v>831</v>
      </c>
      <c r="AA109" s="61" t="s">
        <v>871</v>
      </c>
    </row>
    <row r="110" spans="1:28" ht="39" x14ac:dyDescent="0.2">
      <c r="A110" s="9" t="str">
        <f>CONCATENATE(MATCH(F110,IGNORE!$A$4:$A$6,0),".",D110,".",B110)</f>
        <v>2.7.160</v>
      </c>
      <c r="B110" s="9">
        <v>160</v>
      </c>
      <c r="C110" s="10"/>
      <c r="D110" s="10">
        <v>7</v>
      </c>
      <c r="E110" s="10" t="s">
        <v>122</v>
      </c>
      <c r="F110" s="9" t="s">
        <v>26</v>
      </c>
      <c r="G110" s="9" t="s">
        <v>225</v>
      </c>
      <c r="H110" s="9" t="s">
        <v>225</v>
      </c>
      <c r="I110" s="9" t="s">
        <v>577</v>
      </c>
      <c r="J110" s="9" t="s">
        <v>19</v>
      </c>
      <c r="K110" s="9"/>
      <c r="L110" s="9"/>
      <c r="M110" s="9" t="s">
        <v>578</v>
      </c>
      <c r="N110" s="9" t="s">
        <v>429</v>
      </c>
      <c r="O110" s="9" t="s">
        <v>27</v>
      </c>
      <c r="P110" s="9">
        <v>1</v>
      </c>
      <c r="Q110" s="9" t="s">
        <v>800</v>
      </c>
      <c r="R110" s="9"/>
      <c r="S110" s="9"/>
      <c r="T110" s="9"/>
      <c r="U110" s="9"/>
      <c r="V110" s="55">
        <f>IFERROR(INDEX('Indicators and weighting'!$G$10:$G$66,MATCH(H110,'Indicators and weighting'!$A$10:$A$66,0)),0)</f>
        <v>0</v>
      </c>
      <c r="W110" s="9"/>
      <c r="X110" s="9"/>
      <c r="Y110" s="34" t="s">
        <v>675</v>
      </c>
      <c r="Z110" s="60" t="s">
        <v>832</v>
      </c>
      <c r="AA110" s="61" t="s">
        <v>871</v>
      </c>
    </row>
    <row r="111" spans="1:28" ht="117" x14ac:dyDescent="0.2">
      <c r="A111" s="15" t="str">
        <f>CONCATENATE(MATCH(F111,IGNORE!$A$4:$A$6,0),".",D111,".",B111)</f>
        <v>2.7.165</v>
      </c>
      <c r="B111" s="15">
        <v>165</v>
      </c>
      <c r="C111" s="10">
        <v>237</v>
      </c>
      <c r="D111" s="10">
        <v>7</v>
      </c>
      <c r="E111" s="10" t="s">
        <v>129</v>
      </c>
      <c r="F111" s="9" t="s">
        <v>26</v>
      </c>
      <c r="G111" s="15" t="s">
        <v>238</v>
      </c>
      <c r="H111" s="15" t="s">
        <v>238</v>
      </c>
      <c r="I111" s="15" t="s">
        <v>239</v>
      </c>
      <c r="J111" s="15" t="s">
        <v>240</v>
      </c>
      <c r="K111" s="15"/>
      <c r="L111" s="15" t="s">
        <v>241</v>
      </c>
      <c r="M111" s="15" t="s">
        <v>242</v>
      </c>
      <c r="N111" s="15" t="s">
        <v>31</v>
      </c>
      <c r="O111" s="15" t="s">
        <v>27</v>
      </c>
      <c r="P111" s="15">
        <v>3</v>
      </c>
      <c r="Q111" s="15" t="s">
        <v>800</v>
      </c>
      <c r="R111" s="15"/>
      <c r="S111" s="18" t="s">
        <v>321</v>
      </c>
      <c r="T111" s="15"/>
      <c r="U111" s="15"/>
      <c r="V111" s="55">
        <f>IFERROR(INDEX('Indicators and weighting'!$G$10:$G$66,MATCH(H111,'Indicators and weighting'!$A$10:$A$66,0)),0)</f>
        <v>2.976190476190476E-3</v>
      </c>
      <c r="W111" s="15"/>
      <c r="X111" s="15"/>
      <c r="Y111" s="28"/>
      <c r="AA111" s="61" t="s">
        <v>871</v>
      </c>
      <c r="AB111" s="61" t="s">
        <v>870</v>
      </c>
    </row>
    <row r="112" spans="1:28" ht="78" x14ac:dyDescent="0.2">
      <c r="A112" s="9" t="str">
        <f>CONCATENATE(MATCH(F112,IGNORE!$A$4:$A$6,0),".",D112,".",B112)</f>
        <v>2.7.166</v>
      </c>
      <c r="B112" s="9">
        <v>166</v>
      </c>
      <c r="C112" s="14">
        <v>237</v>
      </c>
      <c r="D112" s="14">
        <v>7</v>
      </c>
      <c r="E112" s="14" t="s">
        <v>129</v>
      </c>
      <c r="F112" s="9" t="s">
        <v>26</v>
      </c>
      <c r="G112" s="9" t="s">
        <v>238</v>
      </c>
      <c r="H112" s="9" t="s">
        <v>238</v>
      </c>
      <c r="I112" s="9" t="s">
        <v>586</v>
      </c>
      <c r="J112" s="9" t="s">
        <v>587</v>
      </c>
      <c r="K112" s="9" t="s">
        <v>588</v>
      </c>
      <c r="L112" s="9" t="s">
        <v>368</v>
      </c>
      <c r="M112" s="9" t="s">
        <v>585</v>
      </c>
      <c r="N112" s="9" t="s">
        <v>426</v>
      </c>
      <c r="O112" s="9"/>
      <c r="P112" s="9">
        <v>1</v>
      </c>
      <c r="Q112" s="9" t="s">
        <v>800</v>
      </c>
      <c r="R112" s="9"/>
      <c r="S112" s="9"/>
      <c r="T112" s="9"/>
      <c r="U112" s="9"/>
      <c r="V112" s="55">
        <f>IFERROR(INDEX('Indicators and weighting'!$G$10:$G$66,MATCH(H112,'Indicators and weighting'!$A$10:$A$66,0)),0)</f>
        <v>2.976190476190476E-3</v>
      </c>
      <c r="W112" s="9"/>
      <c r="X112" s="9" t="s">
        <v>27</v>
      </c>
      <c r="Y112" s="34" t="s">
        <v>679</v>
      </c>
      <c r="AA112" s="61" t="s">
        <v>871</v>
      </c>
      <c r="AB112" s="61" t="s">
        <v>870</v>
      </c>
    </row>
    <row r="113" spans="1:28" ht="114.75" customHeight="1" x14ac:dyDescent="0.2">
      <c r="A113" s="9" t="str">
        <f>CONCATENATE(MATCH(F113,IGNORE!$A$4:$A$6,0),".",D113,".",B113)</f>
        <v>2.7.167</v>
      </c>
      <c r="B113" s="9">
        <v>167</v>
      </c>
      <c r="C113" s="10">
        <v>237</v>
      </c>
      <c r="D113" s="10">
        <v>7</v>
      </c>
      <c r="E113" s="10" t="s">
        <v>129</v>
      </c>
      <c r="F113" s="9" t="s">
        <v>26</v>
      </c>
      <c r="G113" s="9" t="s">
        <v>238</v>
      </c>
      <c r="H113" s="9" t="s">
        <v>238</v>
      </c>
      <c r="I113" s="27" t="s">
        <v>243</v>
      </c>
      <c r="J113" s="9" t="s">
        <v>229</v>
      </c>
      <c r="K113" s="9" t="s">
        <v>230</v>
      </c>
      <c r="L113" s="9" t="s">
        <v>589</v>
      </c>
      <c r="M113" s="9" t="s">
        <v>590</v>
      </c>
      <c r="N113" s="9" t="s">
        <v>426</v>
      </c>
      <c r="O113" s="9"/>
      <c r="P113" s="9">
        <v>1</v>
      </c>
      <c r="Q113" s="9"/>
      <c r="R113" s="9"/>
      <c r="S113" s="9"/>
      <c r="T113" s="9"/>
      <c r="U113" s="9"/>
      <c r="V113" s="55">
        <f>IFERROR(INDEX('Indicators and weighting'!$G$10:$G$66,MATCH(H113,'Indicators and weighting'!$A$10:$A$66,0)),0)</f>
        <v>2.976190476190476E-3</v>
      </c>
      <c r="W113" s="9"/>
      <c r="X113" s="9" t="s">
        <v>27</v>
      </c>
      <c r="Y113" s="28"/>
      <c r="AA113" s="61" t="s">
        <v>871</v>
      </c>
      <c r="AB113" s="61" t="s">
        <v>870</v>
      </c>
    </row>
    <row r="114" spans="1:28" ht="65" x14ac:dyDescent="0.2">
      <c r="A114" s="9" t="str">
        <f>CONCATENATE(MATCH(F114,IGNORE!$A$4:$A$6,0),".",D114,".",B114)</f>
        <v>2.7.168</v>
      </c>
      <c r="B114" s="9">
        <v>168</v>
      </c>
      <c r="C114" s="14">
        <v>237</v>
      </c>
      <c r="D114" s="14">
        <v>7</v>
      </c>
      <c r="E114" s="14" t="s">
        <v>129</v>
      </c>
      <c r="F114" s="9" t="s">
        <v>26</v>
      </c>
      <c r="G114" s="9" t="s">
        <v>238</v>
      </c>
      <c r="H114" s="9" t="s">
        <v>238</v>
      </c>
      <c r="I114" s="9" t="s">
        <v>591</v>
      </c>
      <c r="J114" s="9" t="s">
        <v>592</v>
      </c>
      <c r="K114" s="9"/>
      <c r="L114" s="9" t="s">
        <v>567</v>
      </c>
      <c r="M114" s="9" t="s">
        <v>585</v>
      </c>
      <c r="N114" s="9" t="s">
        <v>426</v>
      </c>
      <c r="O114" s="9"/>
      <c r="P114" s="9">
        <v>1</v>
      </c>
      <c r="Q114" s="9"/>
      <c r="R114" s="9"/>
      <c r="S114" s="9"/>
      <c r="T114" s="9"/>
      <c r="U114" s="9"/>
      <c r="V114" s="55">
        <f>IFERROR(INDEX('Indicators and weighting'!$G$10:$G$66,MATCH(H114,'Indicators and weighting'!$A$10:$A$66,0)),0)</f>
        <v>2.976190476190476E-3</v>
      </c>
      <c r="W114" s="9"/>
      <c r="X114" s="9" t="s">
        <v>27</v>
      </c>
      <c r="Y114" s="28"/>
      <c r="AA114" s="61" t="s">
        <v>871</v>
      </c>
      <c r="AB114" s="61" t="s">
        <v>870</v>
      </c>
    </row>
    <row r="115" spans="1:28" ht="65" x14ac:dyDescent="0.2">
      <c r="A115" s="12" t="str">
        <f>CONCATENATE(MATCH(F115,IGNORE!$A$4:$A$6,0),".",D115,".",B115)</f>
        <v>2.7.169</v>
      </c>
      <c r="B115" s="12">
        <v>169</v>
      </c>
      <c r="C115" s="10">
        <v>238</v>
      </c>
      <c r="D115" s="10">
        <v>7</v>
      </c>
      <c r="E115" s="10" t="s">
        <v>129</v>
      </c>
      <c r="F115" s="9" t="s">
        <v>26</v>
      </c>
      <c r="G115" s="12" t="s">
        <v>244</v>
      </c>
      <c r="H115" s="12" t="s">
        <v>244</v>
      </c>
      <c r="I115" s="12" t="s">
        <v>724</v>
      </c>
      <c r="J115" s="12" t="s">
        <v>369</v>
      </c>
      <c r="K115" s="12" t="s">
        <v>245</v>
      </c>
      <c r="L115" s="12" t="s">
        <v>246</v>
      </c>
      <c r="M115" s="12" t="s">
        <v>593</v>
      </c>
      <c r="N115" s="12" t="s">
        <v>31</v>
      </c>
      <c r="O115" s="12"/>
      <c r="P115" s="12">
        <v>2</v>
      </c>
      <c r="Q115" s="12"/>
      <c r="R115" s="12"/>
      <c r="S115" s="12" t="s">
        <v>20</v>
      </c>
      <c r="T115" s="12"/>
      <c r="U115" s="12"/>
      <c r="V115" s="55">
        <f>IFERROR(INDEX('Indicators and weighting'!$G$10:$G$66,MATCH(H115,'Indicators and weighting'!$A$10:$A$66,0)),0)</f>
        <v>2.976190476190476E-3</v>
      </c>
      <c r="W115" s="12"/>
      <c r="X115" s="12" t="s">
        <v>27</v>
      </c>
      <c r="Y115" s="28" t="s">
        <v>680</v>
      </c>
      <c r="AA115" s="61" t="s">
        <v>871</v>
      </c>
      <c r="AB115" s="61" t="s">
        <v>870</v>
      </c>
    </row>
    <row r="116" spans="1:28" ht="78" x14ac:dyDescent="0.2">
      <c r="A116" s="9" t="str">
        <f>CONCATENATE(MATCH(F116,IGNORE!$A$4:$A$6,0),".",D116,".",B116)</f>
        <v>2.7.170</v>
      </c>
      <c r="B116" s="9">
        <v>170</v>
      </c>
      <c r="C116" s="24">
        <v>238</v>
      </c>
      <c r="D116" s="24">
        <v>7</v>
      </c>
      <c r="E116" s="24" t="s">
        <v>129</v>
      </c>
      <c r="F116" s="9" t="s">
        <v>26</v>
      </c>
      <c r="G116" s="9" t="s">
        <v>244</v>
      </c>
      <c r="H116" s="9" t="s">
        <v>244</v>
      </c>
      <c r="I116" s="9" t="s">
        <v>725</v>
      </c>
      <c r="J116" s="9" t="s">
        <v>726</v>
      </c>
      <c r="K116" s="9" t="s">
        <v>727</v>
      </c>
      <c r="L116" s="9"/>
      <c r="M116" s="9" t="s">
        <v>593</v>
      </c>
      <c r="N116" s="9" t="s">
        <v>426</v>
      </c>
      <c r="O116" s="9"/>
      <c r="P116" s="9">
        <v>1</v>
      </c>
      <c r="Q116" s="9"/>
      <c r="R116" s="9"/>
      <c r="S116" s="9"/>
      <c r="T116" s="9"/>
      <c r="U116" s="9"/>
      <c r="V116" s="55">
        <f>IFERROR(INDEX('Indicators and weighting'!$G$10:$G$66,MATCH(H116,'Indicators and weighting'!$A$10:$A$66,0)),0)</f>
        <v>2.976190476190476E-3</v>
      </c>
      <c r="W116" s="9"/>
      <c r="X116" s="9"/>
      <c r="Y116" s="28" t="s">
        <v>681</v>
      </c>
      <c r="AA116" s="61" t="s">
        <v>871</v>
      </c>
      <c r="AB116" s="61" t="s">
        <v>870</v>
      </c>
    </row>
    <row r="117" spans="1:28" ht="52" x14ac:dyDescent="0.2">
      <c r="A117" s="9" t="str">
        <f>CONCATENATE(MATCH(F117,IGNORE!$A$4:$A$6,0),".",D117,".",B117)</f>
        <v>2.7.171</v>
      </c>
      <c r="B117" s="9">
        <v>171</v>
      </c>
      <c r="C117" s="10">
        <v>238</v>
      </c>
      <c r="D117" s="10">
        <v>7</v>
      </c>
      <c r="E117" s="10" t="s">
        <v>129</v>
      </c>
      <c r="F117" s="9" t="s">
        <v>26</v>
      </c>
      <c r="G117" s="9" t="s">
        <v>244</v>
      </c>
      <c r="H117" s="9" t="s">
        <v>244</v>
      </c>
      <c r="I117" s="9" t="s">
        <v>594</v>
      </c>
      <c r="J117" s="9" t="s">
        <v>728</v>
      </c>
      <c r="K117" s="9" t="s">
        <v>729</v>
      </c>
      <c r="L117" s="9" t="s">
        <v>730</v>
      </c>
      <c r="M117" s="9" t="s">
        <v>593</v>
      </c>
      <c r="N117" s="9" t="s">
        <v>426</v>
      </c>
      <c r="O117" s="9"/>
      <c r="P117" s="9">
        <v>1</v>
      </c>
      <c r="Q117" s="9"/>
      <c r="R117" s="9"/>
      <c r="S117" s="9"/>
      <c r="T117" s="9"/>
      <c r="U117" s="9"/>
      <c r="V117" s="55">
        <f>IFERROR(INDEX('Indicators and weighting'!$G$10:$G$66,MATCH(H117,'Indicators and weighting'!$A$10:$A$66,0)),0)</f>
        <v>2.976190476190476E-3</v>
      </c>
      <c r="W117" s="9"/>
      <c r="X117" s="9" t="s">
        <v>27</v>
      </c>
      <c r="Y117" s="28" t="s">
        <v>681</v>
      </c>
      <c r="AA117" s="61" t="s">
        <v>871</v>
      </c>
      <c r="AB117" s="61" t="s">
        <v>870</v>
      </c>
    </row>
    <row r="118" spans="1:28" ht="65" x14ac:dyDescent="0.2">
      <c r="A118" s="9" t="str">
        <f>CONCATENATE(MATCH(F118,IGNORE!$A$4:$A$6,0),".",D118,".",B118)</f>
        <v>2.7.172</v>
      </c>
      <c r="B118" s="9">
        <v>172</v>
      </c>
      <c r="C118" s="24">
        <v>238</v>
      </c>
      <c r="D118" s="24">
        <v>7</v>
      </c>
      <c r="E118" s="24" t="s">
        <v>129</v>
      </c>
      <c r="F118" s="9" t="s">
        <v>26</v>
      </c>
      <c r="G118" s="9" t="s">
        <v>244</v>
      </c>
      <c r="H118" s="9" t="s">
        <v>244</v>
      </c>
      <c r="I118" s="27" t="s">
        <v>595</v>
      </c>
      <c r="J118" s="9" t="s">
        <v>731</v>
      </c>
      <c r="K118" s="9" t="s">
        <v>732</v>
      </c>
      <c r="L118" s="9" t="s">
        <v>733</v>
      </c>
      <c r="M118" s="9" t="s">
        <v>734</v>
      </c>
      <c r="N118" s="9" t="s">
        <v>426</v>
      </c>
      <c r="O118" s="9"/>
      <c r="P118" s="9">
        <v>1</v>
      </c>
      <c r="Q118" s="9"/>
      <c r="R118" s="9"/>
      <c r="S118" s="9"/>
      <c r="T118" s="9"/>
      <c r="U118" s="9"/>
      <c r="V118" s="55">
        <f>IFERROR(INDEX('Indicators and weighting'!$G$10:$G$66,MATCH(H118,'Indicators and weighting'!$A$10:$A$66,0)),0)</f>
        <v>2.976190476190476E-3</v>
      </c>
      <c r="W118" s="9"/>
      <c r="X118" s="9"/>
      <c r="Y118" s="28" t="s">
        <v>681</v>
      </c>
      <c r="AA118" s="61" t="s">
        <v>871</v>
      </c>
      <c r="AB118" s="61" t="s">
        <v>870</v>
      </c>
    </row>
    <row r="119" spans="1:28" ht="78" x14ac:dyDescent="0.2">
      <c r="A119" s="9" t="str">
        <f>CONCATENATE(MATCH(F119,IGNORE!$A$4:$A$6,0),".",D119,".",B119)</f>
        <v>2.7.196</v>
      </c>
      <c r="B119" s="9">
        <v>196</v>
      </c>
      <c r="C119" s="24"/>
      <c r="D119" s="24">
        <v>7</v>
      </c>
      <c r="E119" s="24" t="s">
        <v>303</v>
      </c>
      <c r="F119" s="9" t="s">
        <v>26</v>
      </c>
      <c r="G119" s="9" t="s">
        <v>304</v>
      </c>
      <c r="H119" s="9" t="s">
        <v>304</v>
      </c>
      <c r="I119" s="27" t="s">
        <v>305</v>
      </c>
      <c r="J119" s="9" t="s">
        <v>824</v>
      </c>
      <c r="K119" s="9"/>
      <c r="L119" s="9" t="s">
        <v>823</v>
      </c>
      <c r="M119" s="9" t="s">
        <v>607</v>
      </c>
      <c r="N119" s="9" t="s">
        <v>429</v>
      </c>
      <c r="O119" s="9"/>
      <c r="P119" s="9">
        <v>1</v>
      </c>
      <c r="Q119" s="9"/>
      <c r="R119" s="9"/>
      <c r="S119" s="9"/>
      <c r="T119" s="9"/>
      <c r="U119" s="9"/>
      <c r="V119" s="55">
        <f>IFERROR(INDEX('Indicators and weighting'!$G$10:$G$66,MATCH(H119,'Indicators and weighting'!$A$10:$A$66,0)),0)</f>
        <v>0</v>
      </c>
      <c r="W119" s="9"/>
      <c r="X119" s="9"/>
      <c r="Y119" s="28"/>
      <c r="AA119" s="61" t="s">
        <v>871</v>
      </c>
    </row>
    <row r="120" spans="1:28" ht="130" x14ac:dyDescent="0.2">
      <c r="A120" s="9" t="str">
        <f>CONCATENATE(MATCH(F120,IGNORE!$A$4:$A$6,0),".",D120,".",B120)</f>
        <v>2.7.197</v>
      </c>
      <c r="B120" s="9">
        <v>197</v>
      </c>
      <c r="C120" s="10"/>
      <c r="D120" s="10">
        <v>7</v>
      </c>
      <c r="E120" s="10" t="s">
        <v>303</v>
      </c>
      <c r="F120" s="9" t="s">
        <v>26</v>
      </c>
      <c r="G120" s="9" t="s">
        <v>304</v>
      </c>
      <c r="H120" s="9" t="s">
        <v>304</v>
      </c>
      <c r="I120" s="9" t="s">
        <v>372</v>
      </c>
      <c r="J120" s="9" t="s">
        <v>608</v>
      </c>
      <c r="K120" s="9"/>
      <c r="L120" s="9" t="s">
        <v>609</v>
      </c>
      <c r="M120" s="9" t="s">
        <v>607</v>
      </c>
      <c r="N120" s="9" t="s">
        <v>429</v>
      </c>
      <c r="O120" s="9"/>
      <c r="P120" s="9">
        <v>1</v>
      </c>
      <c r="Q120" s="9"/>
      <c r="R120" s="9"/>
      <c r="S120" s="9"/>
      <c r="T120" s="9"/>
      <c r="U120" s="9"/>
      <c r="V120" s="55">
        <f>IFERROR(INDEX('Indicators and weighting'!$G$10:$G$66,MATCH(H120,'Indicators and weighting'!$A$10:$A$66,0)),0)</f>
        <v>0</v>
      </c>
      <c r="W120" s="9"/>
      <c r="X120" s="9"/>
      <c r="Y120" s="28" t="s">
        <v>686</v>
      </c>
      <c r="AA120" s="61" t="s">
        <v>871</v>
      </c>
    </row>
    <row r="121" spans="1:28" ht="39" x14ac:dyDescent="0.2">
      <c r="A121" s="9" t="str">
        <f>CONCATENATE(MATCH(F121,IGNORE!$A$4:$A$6,0),".",D121,".",B121)</f>
        <v>2.7.198</v>
      </c>
      <c r="B121" s="9">
        <v>198</v>
      </c>
      <c r="C121" s="24"/>
      <c r="D121" s="24">
        <v>7</v>
      </c>
      <c r="E121" s="24" t="s">
        <v>303</v>
      </c>
      <c r="F121" s="9" t="s">
        <v>26</v>
      </c>
      <c r="G121" s="9" t="s">
        <v>304</v>
      </c>
      <c r="H121" s="9" t="s">
        <v>304</v>
      </c>
      <c r="I121" s="9" t="s">
        <v>306</v>
      </c>
      <c r="J121" s="9" t="s">
        <v>229</v>
      </c>
      <c r="K121" s="9" t="s">
        <v>230</v>
      </c>
      <c r="L121" s="9" t="s">
        <v>589</v>
      </c>
      <c r="M121" s="9" t="s">
        <v>607</v>
      </c>
      <c r="N121" s="9" t="s">
        <v>429</v>
      </c>
      <c r="O121" s="9"/>
      <c r="P121" s="9">
        <v>1</v>
      </c>
      <c r="Q121" s="9"/>
      <c r="R121" s="9"/>
      <c r="S121" s="9"/>
      <c r="T121" s="9"/>
      <c r="U121" s="9"/>
      <c r="V121" s="55">
        <f>IFERROR(INDEX('Indicators and weighting'!$G$10:$G$66,MATCH(H121,'Indicators and weighting'!$A$10:$A$66,0)),0)</f>
        <v>0</v>
      </c>
      <c r="W121" s="9"/>
      <c r="X121" s="9"/>
      <c r="Y121" s="28"/>
      <c r="AA121" s="61" t="s">
        <v>871</v>
      </c>
    </row>
    <row r="122" spans="1:28" ht="26" x14ac:dyDescent="0.2">
      <c r="A122" s="9" t="str">
        <f>CONCATENATE(MATCH(F122,IGNORE!$A$4:$A$6,0),".",D122,".",B122)</f>
        <v>2.7.199</v>
      </c>
      <c r="B122" s="9">
        <v>199</v>
      </c>
      <c r="C122" s="10"/>
      <c r="D122" s="10">
        <v>7</v>
      </c>
      <c r="E122" s="10" t="s">
        <v>303</v>
      </c>
      <c r="F122" s="9" t="s">
        <v>26</v>
      </c>
      <c r="G122" s="9" t="s">
        <v>304</v>
      </c>
      <c r="H122" s="9" t="s">
        <v>304</v>
      </c>
      <c r="I122" s="9" t="s">
        <v>610</v>
      </c>
      <c r="J122" s="9" t="s">
        <v>596</v>
      </c>
      <c r="K122" s="9"/>
      <c r="L122" s="9" t="s">
        <v>567</v>
      </c>
      <c r="M122" s="9" t="s">
        <v>607</v>
      </c>
      <c r="N122" s="9" t="s">
        <v>429</v>
      </c>
      <c r="O122" s="9"/>
      <c r="P122" s="9">
        <v>1</v>
      </c>
      <c r="Q122" s="9"/>
      <c r="R122" s="9"/>
      <c r="S122" s="9"/>
      <c r="T122" s="9"/>
      <c r="U122" s="9"/>
      <c r="V122" s="55">
        <f>IFERROR(INDEX('Indicators and weighting'!$G$10:$G$66,MATCH(H122,'Indicators and weighting'!$A$10:$A$66,0)),0)</f>
        <v>0</v>
      </c>
      <c r="W122" s="9"/>
      <c r="X122" s="9"/>
      <c r="Y122" s="28"/>
      <c r="AA122" s="61" t="s">
        <v>871</v>
      </c>
    </row>
    <row r="123" spans="1:28" ht="143" x14ac:dyDescent="0.2">
      <c r="A123" s="15" t="str">
        <f>CONCATENATE(MATCH(F123,IGNORE!$A$4:$A$6,0),".",D123,".",B123)</f>
        <v>3.8.184</v>
      </c>
      <c r="B123" s="15">
        <v>184</v>
      </c>
      <c r="C123" s="24">
        <v>281</v>
      </c>
      <c r="D123" s="24">
        <v>8</v>
      </c>
      <c r="E123" s="24" t="s">
        <v>135</v>
      </c>
      <c r="F123" s="15" t="s">
        <v>366</v>
      </c>
      <c r="G123" s="15" t="s">
        <v>177</v>
      </c>
      <c r="H123" s="15" t="s">
        <v>177</v>
      </c>
      <c r="I123" s="15" t="s">
        <v>267</v>
      </c>
      <c r="J123" s="15" t="s">
        <v>268</v>
      </c>
      <c r="K123" s="15" t="s">
        <v>269</v>
      </c>
      <c r="L123" s="15" t="s">
        <v>270</v>
      </c>
      <c r="M123" s="15" t="s">
        <v>271</v>
      </c>
      <c r="N123" s="15" t="s">
        <v>17</v>
      </c>
      <c r="O123" s="15"/>
      <c r="P123" s="15">
        <v>3</v>
      </c>
      <c r="Q123" s="15"/>
      <c r="R123" s="15"/>
      <c r="S123" s="15"/>
      <c r="T123" s="15"/>
      <c r="U123" s="15"/>
      <c r="V123" s="55">
        <f>IFERROR(INDEX('Indicators and weighting'!$G$10:$G$66,MATCH(H123,'Indicators and weighting'!$A$10:$A$66,0)),0)</f>
        <v>5.208333333333333E-3</v>
      </c>
      <c r="W123" s="15"/>
      <c r="X123" s="15"/>
      <c r="Y123" s="28"/>
      <c r="AA123" s="61" t="s">
        <v>871</v>
      </c>
    </row>
    <row r="124" spans="1:28" ht="143" x14ac:dyDescent="0.2">
      <c r="A124" s="15" t="str">
        <f>CONCATENATE(MATCH(F124,IGNORE!$A$4:$A$6,0),".",D124,".",B124)</f>
        <v>3.8.185</v>
      </c>
      <c r="B124" s="15">
        <v>185</v>
      </c>
      <c r="C124" s="10">
        <v>282</v>
      </c>
      <c r="D124" s="10">
        <v>8</v>
      </c>
      <c r="E124" s="10" t="s">
        <v>135</v>
      </c>
      <c r="F124" s="15" t="s">
        <v>366</v>
      </c>
      <c r="G124" s="15" t="s">
        <v>177</v>
      </c>
      <c r="H124" s="15" t="s">
        <v>177</v>
      </c>
      <c r="I124" s="15" t="s">
        <v>272</v>
      </c>
      <c r="J124" s="15" t="s">
        <v>273</v>
      </c>
      <c r="K124" s="15" t="s">
        <v>274</v>
      </c>
      <c r="L124" s="15" t="s">
        <v>275</v>
      </c>
      <c r="M124" s="15" t="s">
        <v>276</v>
      </c>
      <c r="N124" s="15" t="s">
        <v>17</v>
      </c>
      <c r="O124" s="15"/>
      <c r="P124" s="15">
        <v>3</v>
      </c>
      <c r="Q124" s="15"/>
      <c r="R124" s="15"/>
      <c r="S124" s="15"/>
      <c r="T124" s="15"/>
      <c r="U124" s="15"/>
      <c r="V124" s="55">
        <f>IFERROR(INDEX('Indicators and weighting'!$G$10:$G$66,MATCH(H124,'Indicators and weighting'!$A$10:$A$66,0)),0)</f>
        <v>5.208333333333333E-3</v>
      </c>
      <c r="W124" s="15"/>
      <c r="X124" s="15"/>
      <c r="Y124" s="28"/>
      <c r="AA124" s="61" t="s">
        <v>871</v>
      </c>
    </row>
    <row r="125" spans="1:28" ht="104" x14ac:dyDescent="0.2">
      <c r="A125" s="9" t="str">
        <f>CONCATENATE(MATCH(F125,IGNORE!$A$4:$A$6,0),".",D125,".",B125)</f>
        <v>3.8.186</v>
      </c>
      <c r="B125" s="9">
        <v>186</v>
      </c>
      <c r="C125" s="14"/>
      <c r="D125" s="14">
        <v>8</v>
      </c>
      <c r="E125" s="14" t="s">
        <v>135</v>
      </c>
      <c r="F125" s="9" t="s">
        <v>366</v>
      </c>
      <c r="G125" s="9" t="s">
        <v>177</v>
      </c>
      <c r="H125" s="9" t="s">
        <v>177</v>
      </c>
      <c r="I125" s="9" t="s">
        <v>277</v>
      </c>
      <c r="J125" s="9" t="s">
        <v>278</v>
      </c>
      <c r="K125" s="9" t="s">
        <v>279</v>
      </c>
      <c r="L125" s="9" t="s">
        <v>280</v>
      </c>
      <c r="M125" s="9" t="s">
        <v>281</v>
      </c>
      <c r="N125" s="9" t="s">
        <v>429</v>
      </c>
      <c r="O125" s="9"/>
      <c r="P125" s="9">
        <v>1</v>
      </c>
      <c r="Q125" s="9"/>
      <c r="R125" s="9"/>
      <c r="S125" s="9"/>
      <c r="T125" s="9"/>
      <c r="U125" s="9"/>
      <c r="V125" s="55">
        <f>IFERROR(INDEX('Indicators and weighting'!$G$10:$G$66,MATCH(H125,'Indicators and weighting'!$A$10:$A$66,0)),0)</f>
        <v>5.208333333333333E-3</v>
      </c>
      <c r="W125" s="9"/>
      <c r="X125" s="9"/>
      <c r="Y125" s="28"/>
      <c r="AA125" s="61" t="s">
        <v>871</v>
      </c>
    </row>
    <row r="126" spans="1:28" ht="65" x14ac:dyDescent="0.2">
      <c r="A126" s="9" t="str">
        <f>CONCATENATE(MATCH(F126,IGNORE!$A$4:$A$6,0),".",D126,".",B126)</f>
        <v>1.8.187</v>
      </c>
      <c r="B126" s="9">
        <v>187</v>
      </c>
      <c r="C126" s="10">
        <v>24</v>
      </c>
      <c r="D126" s="10">
        <v>8</v>
      </c>
      <c r="E126" s="10" t="s">
        <v>135</v>
      </c>
      <c r="F126" s="9" t="s">
        <v>872</v>
      </c>
      <c r="G126" s="9" t="s">
        <v>177</v>
      </c>
      <c r="H126" s="9" t="s">
        <v>177</v>
      </c>
      <c r="I126" s="9" t="s">
        <v>808</v>
      </c>
      <c r="J126" s="9" t="s">
        <v>603</v>
      </c>
      <c r="K126" s="9" t="s">
        <v>282</v>
      </c>
      <c r="L126" s="9"/>
      <c r="M126" s="9" t="s">
        <v>604</v>
      </c>
      <c r="N126" s="9" t="s">
        <v>429</v>
      </c>
      <c r="O126" s="9"/>
      <c r="P126" s="9">
        <v>1</v>
      </c>
      <c r="Q126" s="9"/>
      <c r="R126" s="9"/>
      <c r="S126" s="9"/>
      <c r="T126" s="9"/>
      <c r="U126" s="9"/>
      <c r="V126" s="55">
        <f>IFERROR(INDEX('Indicators and weighting'!$G$10:$G$66,MATCH(H126,'Indicators and weighting'!$A$10:$A$66,0)),0)</f>
        <v>5.208333333333333E-3</v>
      </c>
      <c r="W126" s="9"/>
      <c r="X126" s="9"/>
      <c r="Y126" s="28"/>
      <c r="AA126" s="61" t="s">
        <v>871</v>
      </c>
    </row>
    <row r="127" spans="1:28" ht="104" x14ac:dyDescent="0.2">
      <c r="A127" s="12" t="str">
        <f>CONCATENATE(MATCH(F127,IGNORE!$A$4:$A$6,0),".",D127,".",B127)</f>
        <v>2.8.193</v>
      </c>
      <c r="B127" s="12">
        <v>193</v>
      </c>
      <c r="C127" s="10">
        <v>276</v>
      </c>
      <c r="D127" s="10">
        <v>8</v>
      </c>
      <c r="E127" s="10" t="s">
        <v>135</v>
      </c>
      <c r="F127" s="9" t="s">
        <v>26</v>
      </c>
      <c r="G127" s="12" t="s">
        <v>179</v>
      </c>
      <c r="H127" s="12" t="s">
        <v>179</v>
      </c>
      <c r="I127" s="26" t="s">
        <v>624</v>
      </c>
      <c r="J127" s="12" t="s">
        <v>247</v>
      </c>
      <c r="K127" s="12" t="s">
        <v>209</v>
      </c>
      <c r="L127" s="12" t="s">
        <v>28</v>
      </c>
      <c r="M127" s="12" t="s">
        <v>29</v>
      </c>
      <c r="N127" s="12" t="s">
        <v>17</v>
      </c>
      <c r="O127" s="12"/>
      <c r="P127" s="12">
        <v>3</v>
      </c>
      <c r="Q127" s="12"/>
      <c r="R127" s="12"/>
      <c r="S127" s="12"/>
      <c r="T127" s="12"/>
      <c r="U127" s="12"/>
      <c r="V127" s="55">
        <f>IFERROR(INDEX('Indicators and weighting'!$G$10:$G$66,MATCH(H127,'Indicators and weighting'!$A$10:$A$66,0)),0)</f>
        <v>5.9523809523809521E-3</v>
      </c>
      <c r="W127" s="12"/>
      <c r="X127" s="12" t="s">
        <v>27</v>
      </c>
      <c r="Y127" s="28"/>
      <c r="AA127" s="61" t="s">
        <v>871</v>
      </c>
    </row>
    <row r="128" spans="1:28" ht="52" x14ac:dyDescent="0.2">
      <c r="A128" s="15" t="str">
        <f>CONCATENATE(MATCH(F128,IGNORE!$A$4:$A$6,0),".",D128,".",B128)</f>
        <v>3.8.194</v>
      </c>
      <c r="B128" s="15">
        <v>194</v>
      </c>
      <c r="C128" s="24">
        <v>279</v>
      </c>
      <c r="D128" s="24">
        <v>8</v>
      </c>
      <c r="E128" s="24" t="s">
        <v>135</v>
      </c>
      <c r="F128" s="15" t="s">
        <v>366</v>
      </c>
      <c r="G128" s="15" t="s">
        <v>179</v>
      </c>
      <c r="H128" s="15" t="s">
        <v>179</v>
      </c>
      <c r="I128" s="15" t="s">
        <v>295</v>
      </c>
      <c r="J128" s="15" t="s">
        <v>296</v>
      </c>
      <c r="K128" s="15" t="s">
        <v>297</v>
      </c>
      <c r="L128" s="15" t="s">
        <v>298</v>
      </c>
      <c r="M128" s="15" t="s">
        <v>299</v>
      </c>
      <c r="N128" s="15" t="s">
        <v>17</v>
      </c>
      <c r="O128" s="15"/>
      <c r="P128" s="15">
        <v>3</v>
      </c>
      <c r="Q128" s="15"/>
      <c r="R128" s="15"/>
      <c r="S128" s="15"/>
      <c r="T128" s="15"/>
      <c r="U128" s="15"/>
      <c r="V128" s="55">
        <f>IFERROR(INDEX('Indicators and weighting'!$G$10:$G$66,MATCH(H128,'Indicators and weighting'!$A$10:$A$66,0)),0)</f>
        <v>5.9523809523809521E-3</v>
      </c>
      <c r="W128" s="15"/>
      <c r="X128" s="15"/>
      <c r="Y128" s="28"/>
      <c r="AA128" s="61" t="s">
        <v>871</v>
      </c>
    </row>
    <row r="129" spans="1:27" ht="26" x14ac:dyDescent="0.2">
      <c r="A129" s="15" t="str">
        <f>CONCATENATE(MATCH(F129,IGNORE!$A$4:$A$6,0),".",D129,".",B129)</f>
        <v>2.8.195</v>
      </c>
      <c r="B129" s="15">
        <v>195</v>
      </c>
      <c r="C129" s="10">
        <v>280</v>
      </c>
      <c r="D129" s="10">
        <v>8</v>
      </c>
      <c r="E129" s="10" t="s">
        <v>135</v>
      </c>
      <c r="F129" s="9" t="s">
        <v>26</v>
      </c>
      <c r="G129" s="15" t="s">
        <v>179</v>
      </c>
      <c r="H129" s="15" t="s">
        <v>179</v>
      </c>
      <c r="I129" s="15" t="s">
        <v>300</v>
      </c>
      <c r="J129" s="15" t="s">
        <v>301</v>
      </c>
      <c r="K129" s="15"/>
      <c r="L129" s="15"/>
      <c r="M129" s="15" t="s">
        <v>302</v>
      </c>
      <c r="N129" s="15" t="s">
        <v>17</v>
      </c>
      <c r="O129" s="15"/>
      <c r="P129" s="15">
        <v>3</v>
      </c>
      <c r="Q129" s="15"/>
      <c r="R129" s="15"/>
      <c r="S129" s="15"/>
      <c r="T129" s="15"/>
      <c r="U129" s="15"/>
      <c r="V129" s="55">
        <f>IFERROR(INDEX('Indicators and weighting'!$G$10:$G$66,MATCH(H129,'Indicators and weighting'!$A$10:$A$66,0)),0)</f>
        <v>5.9523809523809521E-3</v>
      </c>
      <c r="W129" s="15"/>
      <c r="X129" s="15"/>
      <c r="Y129" s="28"/>
      <c r="AA129" s="61" t="s">
        <v>871</v>
      </c>
    </row>
    <row r="130" spans="1:27" ht="65" x14ac:dyDescent="0.2">
      <c r="A130" s="15" t="str">
        <f>CONCATENATE(MATCH(F130,IGNORE!$A$4:$A$6,0),".",D130,".",B130)</f>
        <v>2.8.192</v>
      </c>
      <c r="B130" s="15">
        <v>192</v>
      </c>
      <c r="C130" s="14">
        <v>234</v>
      </c>
      <c r="D130" s="14">
        <v>8</v>
      </c>
      <c r="E130" s="14" t="s">
        <v>135</v>
      </c>
      <c r="F130" s="9" t="s">
        <v>26</v>
      </c>
      <c r="G130" s="15" t="s">
        <v>291</v>
      </c>
      <c r="H130" s="15" t="s">
        <v>291</v>
      </c>
      <c r="I130" s="15" t="s">
        <v>292</v>
      </c>
      <c r="J130" s="15" t="s">
        <v>293</v>
      </c>
      <c r="K130" s="15" t="s">
        <v>405</v>
      </c>
      <c r="L130" s="15"/>
      <c r="M130" s="15" t="s">
        <v>294</v>
      </c>
      <c r="N130" s="15" t="s">
        <v>17</v>
      </c>
      <c r="O130" s="15"/>
      <c r="P130" s="15">
        <v>3</v>
      </c>
      <c r="Q130" s="15"/>
      <c r="R130" s="15"/>
      <c r="S130" s="15" t="s">
        <v>20</v>
      </c>
      <c r="T130" s="15"/>
      <c r="U130" s="15"/>
      <c r="V130" s="55">
        <f>IFERROR(INDEX('Indicators and weighting'!$G$10:$G$66,MATCH(H130,'Indicators and weighting'!$A$10:$A$66,0)),0)</f>
        <v>1.1904761904761904E-2</v>
      </c>
      <c r="W130" s="15"/>
      <c r="X130" s="15"/>
      <c r="Y130" s="28"/>
      <c r="AA130" s="61" t="s">
        <v>871</v>
      </c>
    </row>
    <row r="131" spans="1:27" ht="91" x14ac:dyDescent="0.2">
      <c r="A131" s="15" t="str">
        <f>CONCATENATE(MATCH(F131,IGNORE!$A$4:$A$6,0),".",D131,".",B131)</f>
        <v>2.8.188</v>
      </c>
      <c r="B131" s="15">
        <v>188</v>
      </c>
      <c r="C131" s="24">
        <v>235</v>
      </c>
      <c r="D131" s="24">
        <v>8</v>
      </c>
      <c r="E131" s="24" t="s">
        <v>135</v>
      </c>
      <c r="F131" s="9" t="s">
        <v>26</v>
      </c>
      <c r="G131" s="15" t="s">
        <v>283</v>
      </c>
      <c r="H131" s="15" t="s">
        <v>283</v>
      </c>
      <c r="I131" s="15" t="s">
        <v>284</v>
      </c>
      <c r="J131" s="15" t="s">
        <v>285</v>
      </c>
      <c r="K131" s="15" t="s">
        <v>286</v>
      </c>
      <c r="L131" s="15" t="s">
        <v>287</v>
      </c>
      <c r="M131" s="15" t="s">
        <v>288</v>
      </c>
      <c r="N131" s="15" t="s">
        <v>17</v>
      </c>
      <c r="O131" s="15"/>
      <c r="P131" s="15">
        <v>3</v>
      </c>
      <c r="Q131" s="15"/>
      <c r="R131" s="15"/>
      <c r="S131" s="15" t="s">
        <v>20</v>
      </c>
      <c r="T131" s="15"/>
      <c r="U131" s="15"/>
      <c r="V131" s="55">
        <f>IFERROR(INDEX('Indicators and weighting'!$G$10:$G$66,MATCH(H131,'Indicators and weighting'!$A$10:$A$66,0)),0)</f>
        <v>2.976190476190476E-3</v>
      </c>
      <c r="W131" s="15"/>
      <c r="X131" s="15" t="s">
        <v>27</v>
      </c>
      <c r="Y131" s="28"/>
      <c r="AA131" s="61" t="s">
        <v>871</v>
      </c>
    </row>
    <row r="132" spans="1:27" ht="104" x14ac:dyDescent="0.2">
      <c r="A132" s="9" t="str">
        <f>CONCATENATE(MATCH(F132,IGNORE!$A$4:$A$6,0),".",D132,".",B132)</f>
        <v>1.8.179</v>
      </c>
      <c r="B132" s="9">
        <v>179</v>
      </c>
      <c r="C132" s="24"/>
      <c r="D132" s="24">
        <v>8</v>
      </c>
      <c r="E132" s="24" t="s">
        <v>135</v>
      </c>
      <c r="F132" s="9" t="s">
        <v>872</v>
      </c>
      <c r="G132" s="9" t="s">
        <v>252</v>
      </c>
      <c r="H132" s="9" t="s">
        <v>252</v>
      </c>
      <c r="I132" s="9" t="s">
        <v>260</v>
      </c>
      <c r="J132" s="9" t="s">
        <v>600</v>
      </c>
      <c r="K132" s="9" t="s">
        <v>601</v>
      </c>
      <c r="L132" s="9"/>
      <c r="M132" s="9" t="s">
        <v>602</v>
      </c>
      <c r="N132" s="9" t="s">
        <v>426</v>
      </c>
      <c r="O132" s="9"/>
      <c r="P132" s="9">
        <v>1</v>
      </c>
      <c r="Q132" s="9"/>
      <c r="R132" s="9" t="s">
        <v>705</v>
      </c>
      <c r="S132" s="9"/>
      <c r="T132" s="9"/>
      <c r="U132" s="9"/>
      <c r="V132" s="55">
        <f>IFERROR(INDEX('Indicators and weighting'!$G$10:$G$66,MATCH(H132,'Indicators and weighting'!$A$10:$A$66,0)),0)</f>
        <v>0</v>
      </c>
      <c r="W132" s="9"/>
      <c r="X132" s="9"/>
      <c r="Y132" s="28" t="s">
        <v>684</v>
      </c>
    </row>
    <row r="133" spans="1:27" ht="104" x14ac:dyDescent="0.2">
      <c r="A133" s="9" t="str">
        <f>CONCATENATE(MATCH(F133,IGNORE!$A$4:$A$6,0),".",D133,".",B133)</f>
        <v>2.8.189</v>
      </c>
      <c r="B133" s="9">
        <v>189</v>
      </c>
      <c r="C133" s="10">
        <v>235</v>
      </c>
      <c r="D133" s="10">
        <v>8</v>
      </c>
      <c r="E133" s="10" t="s">
        <v>135</v>
      </c>
      <c r="F133" s="9" t="s">
        <v>26</v>
      </c>
      <c r="G133" s="9" t="s">
        <v>283</v>
      </c>
      <c r="H133" s="9" t="s">
        <v>283</v>
      </c>
      <c r="I133" s="9" t="s">
        <v>820</v>
      </c>
      <c r="J133" s="9" t="s">
        <v>289</v>
      </c>
      <c r="K133" s="9" t="s">
        <v>821</v>
      </c>
      <c r="L133" s="9" t="s">
        <v>822</v>
      </c>
      <c r="M133" s="9" t="s">
        <v>605</v>
      </c>
      <c r="N133" s="9" t="s">
        <v>429</v>
      </c>
      <c r="O133" s="9"/>
      <c r="P133" s="9">
        <v>1</v>
      </c>
      <c r="Q133" s="9"/>
      <c r="R133" s="9"/>
      <c r="S133" s="9"/>
      <c r="T133" s="9"/>
      <c r="U133" s="9"/>
      <c r="V133" s="55">
        <f>IFERROR(INDEX('Indicators and weighting'!$G$10:$G$66,MATCH(H133,'Indicators and weighting'!$A$10:$A$66,0)),0)</f>
        <v>2.976190476190476E-3</v>
      </c>
      <c r="W133" s="9"/>
      <c r="X133" s="9" t="s">
        <v>27</v>
      </c>
      <c r="Y133" s="28"/>
      <c r="AA133" s="61" t="s">
        <v>871</v>
      </c>
    </row>
    <row r="134" spans="1:27" ht="52" x14ac:dyDescent="0.2">
      <c r="A134" s="9" t="str">
        <f>CONCATENATE(MATCH(F134,IGNORE!$A$4:$A$6,0),".",D134,".",B134)</f>
        <v>2.8.190</v>
      </c>
      <c r="B134" s="9">
        <v>190</v>
      </c>
      <c r="C134" s="24">
        <v>235</v>
      </c>
      <c r="D134" s="24">
        <v>8</v>
      </c>
      <c r="E134" s="24" t="s">
        <v>135</v>
      </c>
      <c r="F134" s="9" t="s">
        <v>26</v>
      </c>
      <c r="G134" s="9" t="s">
        <v>283</v>
      </c>
      <c r="H134" s="9" t="s">
        <v>283</v>
      </c>
      <c r="I134" s="9" t="s">
        <v>290</v>
      </c>
      <c r="J134" s="9" t="s">
        <v>229</v>
      </c>
      <c r="K134" s="9" t="s">
        <v>230</v>
      </c>
      <c r="L134" s="9" t="s">
        <v>589</v>
      </c>
      <c r="M134" s="9" t="s">
        <v>605</v>
      </c>
      <c r="N134" s="9" t="s">
        <v>429</v>
      </c>
      <c r="O134" s="9"/>
      <c r="P134" s="9">
        <v>1</v>
      </c>
      <c r="Q134" s="9"/>
      <c r="R134" s="9"/>
      <c r="S134" s="9"/>
      <c r="T134" s="9"/>
      <c r="U134" s="9"/>
      <c r="V134" s="55">
        <f>IFERROR(INDEX('Indicators and weighting'!$G$10:$G$66,MATCH(H134,'Indicators and weighting'!$A$10:$A$66,0)),0)</f>
        <v>2.976190476190476E-3</v>
      </c>
      <c r="W134" s="9"/>
      <c r="X134" s="9" t="s">
        <v>27</v>
      </c>
      <c r="Y134" s="28"/>
      <c r="AA134" s="61" t="s">
        <v>871</v>
      </c>
    </row>
    <row r="135" spans="1:27" ht="52" x14ac:dyDescent="0.2">
      <c r="A135" s="9" t="str">
        <f>CONCATENATE(MATCH(F135,IGNORE!$A$4:$A$6,0),".",D135,".",B135)</f>
        <v>2.8.191</v>
      </c>
      <c r="B135" s="9">
        <v>191</v>
      </c>
      <c r="C135" s="10">
        <v>235</v>
      </c>
      <c r="D135" s="10">
        <v>8</v>
      </c>
      <c r="E135" s="10" t="s">
        <v>135</v>
      </c>
      <c r="F135" s="9" t="s">
        <v>26</v>
      </c>
      <c r="G135" s="9" t="s">
        <v>283</v>
      </c>
      <c r="H135" s="9" t="s">
        <v>283</v>
      </c>
      <c r="I135" s="9" t="s">
        <v>606</v>
      </c>
      <c r="J135" s="9" t="s">
        <v>596</v>
      </c>
      <c r="K135" s="9"/>
      <c r="L135" s="9" t="s">
        <v>567</v>
      </c>
      <c r="M135" s="9" t="s">
        <v>605</v>
      </c>
      <c r="N135" s="9" t="s">
        <v>429</v>
      </c>
      <c r="O135" s="9"/>
      <c r="P135" s="9">
        <v>1</v>
      </c>
      <c r="Q135" s="9"/>
      <c r="R135" s="9"/>
      <c r="S135" s="9"/>
      <c r="T135" s="9"/>
      <c r="U135" s="9"/>
      <c r="V135" s="55">
        <f>IFERROR(INDEX('Indicators and weighting'!$G$10:$G$66,MATCH(H135,'Indicators and weighting'!$A$10:$A$66,0)),0)</f>
        <v>2.976190476190476E-3</v>
      </c>
      <c r="W135" s="9"/>
      <c r="X135" s="9" t="s">
        <v>27</v>
      </c>
      <c r="Y135" s="28"/>
      <c r="AA135" s="61" t="s">
        <v>871</v>
      </c>
    </row>
    <row r="136" spans="1:27" ht="52" x14ac:dyDescent="0.2">
      <c r="A136" s="15" t="str">
        <f>CONCATENATE(MATCH(F136,IGNORE!$A$4:$A$6,0),".",D136,".",B136)</f>
        <v>1.8.176</v>
      </c>
      <c r="B136" s="15">
        <v>176</v>
      </c>
      <c r="C136" s="10">
        <v>61</v>
      </c>
      <c r="D136" s="10">
        <v>8</v>
      </c>
      <c r="E136" s="10" t="s">
        <v>135</v>
      </c>
      <c r="F136" s="15" t="s">
        <v>872</v>
      </c>
      <c r="G136" s="15" t="s">
        <v>252</v>
      </c>
      <c r="H136" s="15" t="s">
        <v>252</v>
      </c>
      <c r="I136" s="15" t="s">
        <v>253</v>
      </c>
      <c r="J136" s="15" t="s">
        <v>254</v>
      </c>
      <c r="K136" s="15" t="s">
        <v>255</v>
      </c>
      <c r="L136" s="15" t="s">
        <v>17</v>
      </c>
      <c r="M136" s="15"/>
      <c r="N136" s="15" t="s">
        <v>31</v>
      </c>
      <c r="O136" s="15"/>
      <c r="P136" s="15">
        <v>3</v>
      </c>
      <c r="Q136" s="15"/>
      <c r="R136" s="15"/>
      <c r="S136" s="15" t="s">
        <v>20</v>
      </c>
      <c r="T136" s="15"/>
      <c r="U136" s="15"/>
      <c r="V136" s="55">
        <f>IFERROR(INDEX('Indicators and weighting'!$G$10:$G$66,MATCH(H136,'Indicators and weighting'!$A$10:$A$66,0)),0)</f>
        <v>0</v>
      </c>
      <c r="W136" s="15"/>
      <c r="X136" s="15"/>
      <c r="Y136" s="28"/>
      <c r="Z136" s="60" t="s">
        <v>830</v>
      </c>
      <c r="AA136" s="61" t="s">
        <v>871</v>
      </c>
    </row>
    <row r="137" spans="1:27" ht="65" x14ac:dyDescent="0.2">
      <c r="A137" s="15" t="str">
        <f>CONCATENATE(MATCH(F137,IGNORE!$A$4:$A$6,0),".",D137,".",B137)</f>
        <v>1.8.177</v>
      </c>
      <c r="B137" s="15">
        <v>177</v>
      </c>
      <c r="C137" s="24">
        <v>62</v>
      </c>
      <c r="D137" s="24">
        <v>8</v>
      </c>
      <c r="E137" s="24" t="s">
        <v>135</v>
      </c>
      <c r="F137" s="15" t="s">
        <v>872</v>
      </c>
      <c r="G137" s="15" t="s">
        <v>252</v>
      </c>
      <c r="H137" s="15" t="s">
        <v>252</v>
      </c>
      <c r="I137" s="15" t="s">
        <v>256</v>
      </c>
      <c r="J137" s="15" t="s">
        <v>257</v>
      </c>
      <c r="K137" s="15" t="s">
        <v>258</v>
      </c>
      <c r="L137" s="15" t="s">
        <v>17</v>
      </c>
      <c r="M137" s="15"/>
      <c r="N137" s="15" t="s">
        <v>31</v>
      </c>
      <c r="O137" s="15"/>
      <c r="P137" s="15">
        <v>3</v>
      </c>
      <c r="Q137" s="15"/>
      <c r="R137" s="15"/>
      <c r="S137" s="15" t="s">
        <v>20</v>
      </c>
      <c r="T137" s="15"/>
      <c r="U137" s="15"/>
      <c r="V137" s="55">
        <f>IFERROR(INDEX('Indicators and weighting'!$G$10:$G$66,MATCH(H137,'Indicators and weighting'!$A$10:$A$66,0)),0)</f>
        <v>0</v>
      </c>
      <c r="W137" s="15"/>
      <c r="X137" s="15"/>
      <c r="Y137" s="28"/>
      <c r="AA137" s="61" t="s">
        <v>871</v>
      </c>
    </row>
    <row r="138" spans="1:27" ht="91" x14ac:dyDescent="0.2">
      <c r="A138" s="9" t="str">
        <f>CONCATENATE(MATCH(F138,IGNORE!$A$4:$A$6,0),".",D138,".",B138)</f>
        <v>1.8.178</v>
      </c>
      <c r="B138" s="9">
        <v>178</v>
      </c>
      <c r="C138" s="10"/>
      <c r="D138" s="10">
        <v>8</v>
      </c>
      <c r="E138" s="10" t="s">
        <v>135</v>
      </c>
      <c r="F138" s="9" t="s">
        <v>872</v>
      </c>
      <c r="G138" s="9" t="s">
        <v>252</v>
      </c>
      <c r="H138" s="9" t="s">
        <v>252</v>
      </c>
      <c r="I138" s="9" t="s">
        <v>259</v>
      </c>
      <c r="J138" s="9" t="s">
        <v>597</v>
      </c>
      <c r="K138" s="9" t="s">
        <v>598</v>
      </c>
      <c r="L138" s="9"/>
      <c r="M138" s="9" t="s">
        <v>599</v>
      </c>
      <c r="N138" s="9" t="s">
        <v>426</v>
      </c>
      <c r="O138" s="9"/>
      <c r="P138" s="9">
        <v>1</v>
      </c>
      <c r="Q138" s="9"/>
      <c r="R138" s="9"/>
      <c r="S138" s="9"/>
      <c r="T138" s="9"/>
      <c r="U138" s="9"/>
      <c r="V138" s="55">
        <f>IFERROR(INDEX('Indicators and weighting'!$G$10:$G$66,MATCH(H138,'Indicators and weighting'!$A$10:$A$66,0)),0)</f>
        <v>0</v>
      </c>
      <c r="W138" s="9"/>
      <c r="X138" s="9"/>
      <c r="Y138" s="28"/>
      <c r="Z138" s="60" t="s">
        <v>829</v>
      </c>
      <c r="AA138" s="61" t="s">
        <v>871</v>
      </c>
    </row>
    <row r="139" spans="1:27" ht="130" x14ac:dyDescent="0.2">
      <c r="A139" s="9" t="str">
        <f>CONCATENATE(MATCH(F139,IGNORE!$A$4:$A$6,0),".",D139,".",B139)</f>
        <v>1.8.180</v>
      </c>
      <c r="B139" s="9">
        <v>180</v>
      </c>
      <c r="C139" s="10"/>
      <c r="D139" s="10">
        <v>8</v>
      </c>
      <c r="E139" s="10" t="s">
        <v>135</v>
      </c>
      <c r="F139" s="9" t="s">
        <v>872</v>
      </c>
      <c r="G139" s="9" t="s">
        <v>252</v>
      </c>
      <c r="H139" s="9" t="s">
        <v>252</v>
      </c>
      <c r="I139" s="9" t="s">
        <v>261</v>
      </c>
      <c r="J139" s="9" t="s">
        <v>262</v>
      </c>
      <c r="K139" s="9"/>
      <c r="L139" s="9"/>
      <c r="M139" s="9" t="s">
        <v>263</v>
      </c>
      <c r="N139" s="9" t="s">
        <v>426</v>
      </c>
      <c r="O139" s="9" t="s">
        <v>264</v>
      </c>
      <c r="P139" s="9">
        <v>1</v>
      </c>
      <c r="Q139" s="9"/>
      <c r="R139" s="9"/>
      <c r="S139" s="9"/>
      <c r="T139" s="9"/>
      <c r="U139" s="9"/>
      <c r="V139" s="55">
        <f>IFERROR(INDEX('Indicators and weighting'!$G$10:$G$66,MATCH(H139,'Indicators and weighting'!$A$10:$A$66,0)),0)</f>
        <v>0</v>
      </c>
      <c r="W139" s="9"/>
      <c r="X139" s="9"/>
      <c r="Y139" s="28"/>
      <c r="AA139" s="61" t="s">
        <v>871</v>
      </c>
    </row>
    <row r="140" spans="1:27" ht="52" x14ac:dyDescent="0.2">
      <c r="A140" s="45" t="str">
        <f>CONCATENATE(MATCH(F140,IGNORE!$A$4:$A$6,0),".",D140,".",B140)</f>
        <v>1.8.182</v>
      </c>
      <c r="B140" s="45">
        <v>182</v>
      </c>
      <c r="C140" s="64"/>
      <c r="D140" s="64">
        <v>8</v>
      </c>
      <c r="E140" s="64" t="s">
        <v>135</v>
      </c>
      <c r="F140" s="45" t="s">
        <v>872</v>
      </c>
      <c r="G140" s="46" t="s">
        <v>252</v>
      </c>
      <c r="H140" s="46" t="s">
        <v>252</v>
      </c>
      <c r="I140" s="46" t="s">
        <v>371</v>
      </c>
      <c r="J140" s="46" t="s">
        <v>265</v>
      </c>
      <c r="K140" s="46"/>
      <c r="L140" s="46"/>
      <c r="M140" s="46" t="s">
        <v>266</v>
      </c>
      <c r="N140" s="46" t="s">
        <v>426</v>
      </c>
      <c r="O140" s="45"/>
      <c r="P140" s="45">
        <v>1</v>
      </c>
      <c r="Q140" s="45"/>
      <c r="R140" s="45"/>
      <c r="S140" s="45"/>
      <c r="T140" s="45"/>
      <c r="U140" s="45"/>
      <c r="V140" s="55">
        <f>IFERROR(INDEX('Indicators and weighting'!$G$10:$G$66,MATCH(H140,'Indicators and weighting'!$A$10:$A$66,0)),0)</f>
        <v>0</v>
      </c>
      <c r="W140" s="45"/>
      <c r="X140" s="45"/>
      <c r="Y140" s="28"/>
      <c r="AA140" s="61" t="s">
        <v>871</v>
      </c>
    </row>
    <row r="141" spans="1:27" x14ac:dyDescent="0.2">
      <c r="A141" s="5"/>
      <c r="B141" s="5"/>
      <c r="C141" s="5"/>
      <c r="D141" s="5"/>
      <c r="E141" s="5"/>
      <c r="F141" s="5"/>
      <c r="G141" s="5"/>
      <c r="H141" s="5"/>
      <c r="I141" s="5"/>
      <c r="J141" s="5"/>
      <c r="K141" s="5"/>
      <c r="L141" s="5"/>
      <c r="M141" s="5"/>
      <c r="N141" s="5"/>
      <c r="O141" s="5"/>
      <c r="P141" s="5"/>
      <c r="Q141" s="3"/>
      <c r="R141" s="3"/>
      <c r="S141" s="3"/>
      <c r="T141" s="3"/>
      <c r="U141" s="3"/>
      <c r="V141" s="56"/>
      <c r="W141" s="3"/>
      <c r="X141" s="5"/>
    </row>
    <row r="142" spans="1:27" x14ac:dyDescent="0.2">
      <c r="G142" s="5"/>
      <c r="H142" s="5"/>
      <c r="I142" s="5"/>
      <c r="J142" s="5"/>
      <c r="K142" s="5"/>
      <c r="L142" s="5"/>
      <c r="M142" s="5"/>
      <c r="N142" s="5"/>
      <c r="O142" s="5"/>
      <c r="P142" s="5"/>
      <c r="Q142" s="3"/>
      <c r="R142" s="3"/>
      <c r="S142" s="3"/>
      <c r="T142" s="3"/>
      <c r="U142" s="3"/>
      <c r="V142" s="56"/>
      <c r="W142" s="3"/>
      <c r="X142" s="5"/>
    </row>
    <row r="143" spans="1:27" x14ac:dyDescent="0.2">
      <c r="G143" s="5"/>
      <c r="H143" s="5"/>
      <c r="I143" s="5"/>
      <c r="J143" s="5"/>
      <c r="K143" s="5"/>
      <c r="L143" s="5"/>
      <c r="M143" s="5"/>
      <c r="N143" s="5"/>
      <c r="O143" s="5"/>
      <c r="P143" s="5"/>
      <c r="Q143" s="3"/>
      <c r="R143" s="3"/>
      <c r="S143" s="3"/>
      <c r="T143" s="3"/>
      <c r="U143" s="3"/>
      <c r="V143" s="56"/>
      <c r="W143" s="3"/>
      <c r="X143" s="5"/>
    </row>
    <row r="144" spans="1:27" x14ac:dyDescent="0.2">
      <c r="G144" s="5"/>
      <c r="H144" s="5"/>
      <c r="I144" s="5"/>
      <c r="J144" s="5"/>
      <c r="K144" s="5"/>
      <c r="L144" s="5"/>
      <c r="M144" s="5"/>
      <c r="N144" s="5"/>
      <c r="O144" s="5"/>
      <c r="P144" s="5"/>
      <c r="Q144" s="3"/>
      <c r="R144" s="3"/>
      <c r="S144" s="3"/>
      <c r="T144" s="3"/>
      <c r="U144" s="3"/>
      <c r="V144" s="56"/>
      <c r="W144" s="3"/>
      <c r="X144" s="5"/>
    </row>
    <row r="145" spans="1:24" x14ac:dyDescent="0.2">
      <c r="G145" s="5"/>
      <c r="H145" s="5"/>
      <c r="I145" s="5"/>
      <c r="J145" s="5"/>
      <c r="K145" s="5"/>
      <c r="L145" s="5"/>
      <c r="M145" s="5"/>
      <c r="N145" s="5"/>
      <c r="O145" s="5"/>
      <c r="P145" s="5"/>
      <c r="Q145" s="3"/>
      <c r="R145" s="3"/>
      <c r="S145" s="3"/>
      <c r="T145" s="3"/>
      <c r="U145" s="3"/>
      <c r="V145" s="56"/>
      <c r="W145" s="3"/>
      <c r="X145" s="5"/>
    </row>
    <row r="146" spans="1:24" x14ac:dyDescent="0.2">
      <c r="G146" s="5"/>
      <c r="H146" s="5"/>
      <c r="I146" s="5"/>
      <c r="J146" s="5"/>
      <c r="K146" s="5"/>
      <c r="L146" s="5"/>
      <c r="M146" s="5"/>
      <c r="N146" s="5"/>
      <c r="O146" s="5"/>
      <c r="P146" s="5"/>
      <c r="Q146" s="3"/>
      <c r="R146" s="3"/>
      <c r="S146" s="3"/>
      <c r="T146" s="3"/>
      <c r="U146" s="3"/>
      <c r="V146" s="56"/>
      <c r="W146" s="3"/>
      <c r="X146" s="5"/>
    </row>
    <row r="147" spans="1:24" x14ac:dyDescent="0.2">
      <c r="G147" s="5"/>
      <c r="H147" s="5"/>
      <c r="I147" s="5"/>
      <c r="J147" s="5"/>
      <c r="K147" s="5"/>
      <c r="L147" s="5"/>
      <c r="M147" s="5"/>
      <c r="N147" s="5"/>
      <c r="O147" s="5"/>
      <c r="P147" s="5"/>
      <c r="Q147" s="3"/>
      <c r="R147" s="3"/>
      <c r="S147" s="3"/>
      <c r="T147" s="3"/>
      <c r="U147" s="3"/>
      <c r="V147" s="56"/>
      <c r="W147" s="3"/>
      <c r="X147" s="5"/>
    </row>
    <row r="148" spans="1:24" x14ac:dyDescent="0.2">
      <c r="G148" s="5"/>
      <c r="H148" s="5"/>
      <c r="I148" s="5"/>
      <c r="J148" s="5"/>
      <c r="K148" s="5"/>
      <c r="L148" s="5"/>
      <c r="M148" s="5"/>
      <c r="N148" s="5"/>
      <c r="O148" s="5"/>
      <c r="P148" s="5"/>
      <c r="Q148" s="3"/>
      <c r="R148" s="3"/>
      <c r="S148" s="3"/>
      <c r="T148" s="3"/>
      <c r="U148" s="3"/>
      <c r="V148" s="56"/>
      <c r="W148" s="3"/>
      <c r="X148" s="5"/>
    </row>
    <row r="149" spans="1:24" x14ac:dyDescent="0.2">
      <c r="G149" s="5"/>
      <c r="H149" s="5"/>
      <c r="I149" s="5"/>
      <c r="J149" s="5"/>
      <c r="K149" s="5"/>
      <c r="L149" s="5"/>
      <c r="M149" s="5"/>
      <c r="N149" s="5"/>
      <c r="O149" s="5"/>
      <c r="P149" s="5"/>
      <c r="Q149" s="3"/>
      <c r="R149" s="3"/>
      <c r="S149" s="3"/>
      <c r="T149" s="3"/>
      <c r="U149" s="3"/>
      <c r="V149" s="56"/>
      <c r="W149" s="3"/>
      <c r="X149" s="5"/>
    </row>
    <row r="150" spans="1:24" x14ac:dyDescent="0.2">
      <c r="G150" s="5"/>
      <c r="H150" s="5"/>
      <c r="I150" s="5"/>
      <c r="J150" s="5"/>
      <c r="K150" s="5"/>
      <c r="L150" s="5"/>
      <c r="M150" s="5"/>
      <c r="N150" s="5"/>
      <c r="O150" s="5"/>
      <c r="P150" s="5"/>
      <c r="Q150" s="5"/>
      <c r="R150" s="5"/>
      <c r="S150" s="5"/>
      <c r="T150" s="5"/>
      <c r="U150" s="5"/>
      <c r="V150" s="57"/>
      <c r="W150" s="5"/>
      <c r="X150" s="5"/>
    </row>
    <row r="151" spans="1:24" x14ac:dyDescent="0.2">
      <c r="A151" s="5"/>
      <c r="B151" s="5"/>
      <c r="C151" s="5"/>
      <c r="D151" s="5"/>
      <c r="E151" s="5"/>
      <c r="F151" s="5"/>
      <c r="G151" s="5"/>
      <c r="H151" s="5"/>
      <c r="I151" s="5"/>
      <c r="J151" s="5"/>
      <c r="K151" s="5"/>
      <c r="L151" s="5"/>
      <c r="M151" s="5"/>
      <c r="N151" s="5"/>
      <c r="O151" s="5"/>
      <c r="P151" s="5"/>
      <c r="Q151" s="5"/>
      <c r="R151" s="5"/>
      <c r="S151" s="5"/>
      <c r="T151" s="5"/>
      <c r="U151" s="5"/>
      <c r="V151" s="57"/>
      <c r="W151" s="5"/>
      <c r="X151" s="5"/>
    </row>
    <row r="152" spans="1:24" x14ac:dyDescent="0.2">
      <c r="A152" s="5"/>
      <c r="B152" s="5"/>
      <c r="C152" s="5"/>
      <c r="D152" s="5"/>
      <c r="E152" s="5"/>
      <c r="F152" s="5"/>
      <c r="G152" s="5"/>
      <c r="H152" s="5"/>
      <c r="I152" s="5"/>
      <c r="J152" s="5"/>
      <c r="K152" s="5"/>
      <c r="L152" s="5"/>
      <c r="M152" s="5"/>
      <c r="N152" s="5"/>
      <c r="O152" s="5"/>
      <c r="P152" s="5"/>
      <c r="Q152" s="5"/>
      <c r="R152" s="5"/>
      <c r="S152" s="5"/>
      <c r="T152" s="5"/>
      <c r="U152" s="5"/>
      <c r="V152" s="57"/>
      <c r="W152" s="5"/>
      <c r="X152" s="5"/>
    </row>
    <row r="153" spans="1:24" x14ac:dyDescent="0.2">
      <c r="A153" s="5"/>
      <c r="B153" s="5"/>
      <c r="C153" s="5"/>
      <c r="D153" s="5"/>
      <c r="E153" s="5"/>
      <c r="F153" s="5"/>
      <c r="G153" s="5"/>
      <c r="H153" s="5"/>
      <c r="I153" s="5"/>
      <c r="J153" s="5"/>
      <c r="K153" s="5"/>
      <c r="L153" s="5"/>
      <c r="M153" s="5"/>
      <c r="N153" s="5"/>
      <c r="O153" s="5"/>
      <c r="P153" s="5"/>
      <c r="Q153" s="5"/>
      <c r="R153" s="5"/>
      <c r="S153" s="5"/>
      <c r="T153" s="5"/>
      <c r="U153" s="5"/>
      <c r="V153" s="57"/>
      <c r="W153" s="5"/>
      <c r="X153" s="5"/>
    </row>
    <row r="154" spans="1:24" x14ac:dyDescent="0.2">
      <c r="A154" s="377"/>
      <c r="B154" s="377"/>
      <c r="C154" s="374" t="s">
        <v>406</v>
      </c>
      <c r="D154" s="5"/>
      <c r="E154" s="5"/>
      <c r="F154" s="374" t="s">
        <v>406</v>
      </c>
      <c r="G154" s="5"/>
      <c r="H154" s="5"/>
      <c r="I154" s="5"/>
      <c r="J154" s="5"/>
      <c r="K154" s="5"/>
      <c r="L154" s="5"/>
      <c r="M154" s="5"/>
      <c r="N154" s="5"/>
      <c r="O154" s="5"/>
      <c r="P154" s="5"/>
      <c r="Q154" s="5"/>
      <c r="R154" s="5"/>
      <c r="S154" s="5"/>
      <c r="T154" s="5"/>
      <c r="U154" s="5"/>
      <c r="V154" s="57"/>
      <c r="W154" s="5"/>
      <c r="X154" s="5"/>
    </row>
    <row r="155" spans="1:24" x14ac:dyDescent="0.2">
      <c r="A155" s="377"/>
      <c r="B155" s="377"/>
      <c r="C155" s="375"/>
      <c r="D155" s="5"/>
      <c r="E155" s="5"/>
      <c r="F155" s="375"/>
      <c r="G155" s="5"/>
      <c r="H155" s="5"/>
      <c r="I155" s="5"/>
      <c r="J155" s="5"/>
      <c r="K155" s="5"/>
      <c r="L155" s="5"/>
      <c r="M155" s="5"/>
      <c r="N155" s="5"/>
      <c r="O155" s="5"/>
      <c r="P155" s="5"/>
      <c r="Q155" s="5"/>
      <c r="R155" s="5"/>
      <c r="S155" s="5"/>
      <c r="T155" s="5"/>
      <c r="U155" s="5"/>
      <c r="V155" s="57"/>
      <c r="W155" s="5"/>
      <c r="X155" s="5"/>
    </row>
    <row r="156" spans="1:24" x14ac:dyDescent="0.2">
      <c r="A156" s="377"/>
      <c r="B156" s="377"/>
      <c r="C156" s="376"/>
      <c r="D156" s="5"/>
      <c r="E156" s="5"/>
      <c r="F156" s="376"/>
      <c r="G156" s="5"/>
      <c r="H156" s="5"/>
      <c r="I156" s="5"/>
      <c r="J156" s="5"/>
      <c r="K156" s="5"/>
      <c r="L156" s="5"/>
      <c r="M156" s="5"/>
      <c r="N156" s="5"/>
      <c r="O156" s="5"/>
      <c r="P156" s="5"/>
      <c r="Q156" s="5"/>
      <c r="R156" s="5"/>
      <c r="S156" s="5"/>
      <c r="T156" s="5"/>
      <c r="U156" s="5"/>
      <c r="V156" s="57"/>
      <c r="W156" s="5"/>
      <c r="X156" s="5"/>
    </row>
    <row r="157" spans="1:24" x14ac:dyDescent="0.2">
      <c r="A157" s="378"/>
      <c r="B157" s="378"/>
      <c r="C157" s="374" t="s">
        <v>407</v>
      </c>
      <c r="D157" s="5"/>
      <c r="E157" s="5"/>
      <c r="F157" s="374" t="s">
        <v>407</v>
      </c>
      <c r="G157" s="5"/>
      <c r="H157" s="5"/>
      <c r="I157" s="5"/>
      <c r="J157" s="5"/>
      <c r="K157" s="5"/>
      <c r="L157" s="5"/>
      <c r="M157" s="5"/>
      <c r="N157" s="5"/>
      <c r="O157" s="5"/>
      <c r="P157" s="5"/>
      <c r="Q157" s="5"/>
      <c r="R157" s="5"/>
      <c r="S157" s="5"/>
      <c r="T157" s="5"/>
      <c r="U157" s="5"/>
      <c r="V157" s="57"/>
      <c r="W157" s="5"/>
      <c r="X157" s="5"/>
    </row>
    <row r="158" spans="1:24" x14ac:dyDescent="0.2">
      <c r="A158" s="378"/>
      <c r="B158" s="378"/>
      <c r="C158" s="375"/>
      <c r="D158" s="5"/>
      <c r="E158" s="5"/>
      <c r="F158" s="375"/>
      <c r="G158" s="5"/>
      <c r="H158" s="5"/>
      <c r="I158" s="5"/>
      <c r="J158" s="5"/>
      <c r="K158" s="5"/>
      <c r="L158" s="5"/>
      <c r="M158" s="5"/>
      <c r="N158" s="5"/>
      <c r="O158" s="5"/>
      <c r="P158" s="5"/>
      <c r="Q158" s="5"/>
      <c r="R158" s="5"/>
      <c r="S158" s="5"/>
      <c r="T158" s="5"/>
      <c r="U158" s="5"/>
      <c r="V158" s="57"/>
      <c r="W158" s="5"/>
      <c r="X158" s="5"/>
    </row>
    <row r="159" spans="1:24" x14ac:dyDescent="0.2">
      <c r="A159" s="378"/>
      <c r="B159" s="378"/>
      <c r="C159" s="376"/>
      <c r="D159" s="5"/>
      <c r="E159" s="5"/>
      <c r="F159" s="376"/>
      <c r="G159" s="5"/>
      <c r="H159" s="5"/>
      <c r="I159" s="5"/>
      <c r="J159" s="5"/>
      <c r="K159" s="5"/>
      <c r="L159" s="5"/>
      <c r="M159" s="5"/>
      <c r="N159" s="5"/>
      <c r="O159" s="5"/>
      <c r="P159" s="5"/>
      <c r="Q159" s="5"/>
      <c r="R159" s="5"/>
      <c r="S159" s="5"/>
      <c r="T159" s="5"/>
      <c r="U159" s="5"/>
      <c r="V159" s="57"/>
      <c r="W159" s="5"/>
      <c r="X159" s="5"/>
    </row>
    <row r="160" spans="1:24" x14ac:dyDescent="0.2">
      <c r="A160" s="373"/>
      <c r="B160" s="373"/>
      <c r="C160" s="374" t="s">
        <v>408</v>
      </c>
      <c r="D160" s="5"/>
      <c r="E160" s="5"/>
      <c r="F160" s="374" t="s">
        <v>408</v>
      </c>
      <c r="G160" s="5"/>
      <c r="H160" s="5"/>
      <c r="I160" s="5"/>
      <c r="J160" s="5"/>
      <c r="K160" s="5"/>
      <c r="L160" s="5"/>
      <c r="M160" s="5"/>
      <c r="N160" s="5"/>
      <c r="O160" s="5"/>
      <c r="P160" s="5"/>
      <c r="Q160" s="5"/>
      <c r="R160" s="5"/>
      <c r="S160" s="5"/>
      <c r="T160" s="5"/>
      <c r="U160" s="5"/>
      <c r="V160" s="57"/>
      <c r="W160" s="5"/>
      <c r="X160" s="5"/>
    </row>
    <row r="161" spans="1:24" x14ac:dyDescent="0.2">
      <c r="A161" s="373"/>
      <c r="B161" s="373"/>
      <c r="C161" s="375"/>
      <c r="D161" s="5"/>
      <c r="E161" s="5"/>
      <c r="F161" s="375"/>
      <c r="G161" s="5"/>
      <c r="H161" s="5"/>
      <c r="I161" s="5"/>
      <c r="J161" s="5"/>
      <c r="K161" s="5"/>
      <c r="L161" s="5"/>
      <c r="M161" s="5"/>
      <c r="N161" s="5"/>
      <c r="O161" s="5"/>
      <c r="P161" s="5"/>
      <c r="Q161" s="5"/>
      <c r="R161" s="5"/>
      <c r="S161" s="5"/>
      <c r="T161" s="5"/>
      <c r="U161" s="5"/>
      <c r="V161" s="57"/>
      <c r="W161" s="5"/>
      <c r="X161" s="5"/>
    </row>
    <row r="162" spans="1:24" x14ac:dyDescent="0.2">
      <c r="A162" s="373"/>
      <c r="B162" s="373"/>
      <c r="C162" s="376"/>
      <c r="D162" s="5"/>
      <c r="E162" s="5"/>
      <c r="F162" s="376"/>
      <c r="G162" s="5"/>
      <c r="H162" s="5"/>
      <c r="I162" s="5"/>
      <c r="J162" s="5"/>
      <c r="K162" s="5"/>
      <c r="L162" s="5"/>
      <c r="M162" s="5"/>
      <c r="N162" s="5"/>
      <c r="O162" s="5"/>
      <c r="P162" s="5"/>
      <c r="Q162" s="5"/>
      <c r="R162" s="5"/>
      <c r="S162" s="5"/>
      <c r="T162" s="5"/>
      <c r="U162" s="5"/>
      <c r="V162" s="57"/>
      <c r="W162" s="5"/>
      <c r="X162" s="5"/>
    </row>
    <row r="163" spans="1:24" x14ac:dyDescent="0.2">
      <c r="A163" s="5"/>
      <c r="B163" s="5"/>
      <c r="C163" s="5"/>
      <c r="D163" s="5"/>
      <c r="E163" s="5"/>
      <c r="F163" s="5"/>
      <c r="G163" s="5"/>
      <c r="H163" s="5"/>
      <c r="I163" s="5"/>
      <c r="J163" s="5"/>
      <c r="K163" s="5"/>
      <c r="L163" s="5"/>
      <c r="M163" s="5"/>
      <c r="N163" s="5"/>
      <c r="O163" s="5"/>
      <c r="P163" s="5"/>
      <c r="Q163" s="5"/>
      <c r="R163" s="5"/>
      <c r="S163" s="5"/>
      <c r="T163" s="5"/>
      <c r="U163" s="5"/>
      <c r="V163" s="57"/>
      <c r="W163" s="5"/>
      <c r="X163" s="5"/>
    </row>
    <row r="164" spans="1:24" x14ac:dyDescent="0.2">
      <c r="A164" s="5"/>
      <c r="B164" s="5"/>
      <c r="C164" s="5"/>
      <c r="D164" s="5"/>
      <c r="E164" s="5"/>
      <c r="F164" s="5"/>
      <c r="G164" s="5"/>
      <c r="H164" s="5"/>
      <c r="I164" s="5"/>
      <c r="J164" s="5"/>
      <c r="K164" s="5"/>
      <c r="L164" s="5"/>
      <c r="M164" s="5"/>
      <c r="N164" s="5"/>
      <c r="O164" s="5"/>
      <c r="P164" s="5"/>
      <c r="Q164" s="5"/>
      <c r="R164" s="5"/>
      <c r="S164" s="5"/>
      <c r="T164" s="5"/>
      <c r="U164" s="5"/>
      <c r="V164" s="57"/>
      <c r="W164" s="5"/>
      <c r="X164" s="5"/>
    </row>
    <row r="165" spans="1:24" x14ac:dyDescent="0.2">
      <c r="A165" s="5"/>
      <c r="B165" s="5"/>
      <c r="C165" s="5"/>
      <c r="D165" s="5"/>
      <c r="E165" s="5"/>
      <c r="F165" s="5"/>
      <c r="G165" s="5"/>
      <c r="H165" s="5"/>
      <c r="I165" s="5"/>
      <c r="J165" s="5"/>
      <c r="K165" s="5"/>
      <c r="L165" s="5"/>
      <c r="M165" s="5"/>
      <c r="N165" s="5"/>
      <c r="O165" s="5"/>
      <c r="P165" s="5"/>
      <c r="Q165" s="5"/>
      <c r="R165" s="5"/>
      <c r="S165" s="5"/>
      <c r="T165" s="5"/>
      <c r="U165" s="5"/>
      <c r="V165" s="57"/>
      <c r="W165" s="5"/>
      <c r="X165" s="5"/>
    </row>
    <row r="166" spans="1:24" x14ac:dyDescent="0.2">
      <c r="A166" s="5"/>
      <c r="B166" s="5"/>
      <c r="C166" s="5"/>
      <c r="D166" s="5"/>
      <c r="E166" s="5"/>
      <c r="F166" s="5"/>
      <c r="G166" s="5"/>
      <c r="H166" s="5"/>
      <c r="I166" s="5"/>
      <c r="J166" s="5"/>
      <c r="K166" s="5"/>
      <c r="L166" s="5"/>
      <c r="M166" s="5"/>
      <c r="N166" s="5"/>
      <c r="O166" s="5"/>
      <c r="P166" s="5"/>
      <c r="Q166" s="5"/>
      <c r="R166" s="5"/>
      <c r="S166" s="5"/>
      <c r="T166" s="5"/>
      <c r="U166" s="5"/>
      <c r="V166" s="57"/>
      <c r="W166" s="5"/>
      <c r="X166" s="5"/>
    </row>
    <row r="167" spans="1:24" x14ac:dyDescent="0.2">
      <c r="A167" s="5"/>
      <c r="B167" s="5"/>
      <c r="C167" s="5"/>
      <c r="D167" s="5"/>
      <c r="E167" s="5"/>
      <c r="F167" s="5"/>
      <c r="G167" s="5"/>
      <c r="H167" s="5"/>
      <c r="I167" s="5"/>
      <c r="J167" s="5"/>
      <c r="K167" s="5"/>
      <c r="L167" s="5"/>
      <c r="M167" s="5"/>
      <c r="N167" s="5"/>
      <c r="O167" s="5"/>
      <c r="P167" s="5"/>
      <c r="Q167" s="5"/>
      <c r="R167" s="5"/>
      <c r="S167" s="5"/>
      <c r="T167" s="5"/>
      <c r="U167" s="5"/>
      <c r="V167" s="57"/>
      <c r="W167" s="5"/>
      <c r="X167" s="5"/>
    </row>
    <row r="168" spans="1:24" x14ac:dyDescent="0.2">
      <c r="A168" s="5"/>
      <c r="B168" s="5"/>
      <c r="C168" s="5"/>
      <c r="D168" s="5"/>
      <c r="E168" s="5"/>
      <c r="F168" s="5"/>
      <c r="G168" s="5"/>
      <c r="H168" s="5"/>
      <c r="I168" s="5"/>
      <c r="J168" s="5"/>
      <c r="K168" s="5"/>
      <c r="L168" s="5"/>
      <c r="M168" s="5"/>
      <c r="N168" s="5"/>
      <c r="O168" s="5"/>
      <c r="P168" s="5"/>
      <c r="Q168" s="5"/>
      <c r="R168" s="5"/>
      <c r="S168" s="5"/>
      <c r="T168" s="5"/>
      <c r="U168" s="5"/>
      <c r="V168" s="57"/>
      <c r="W168" s="5"/>
      <c r="X168" s="5"/>
    </row>
    <row r="169" spans="1:24" x14ac:dyDescent="0.2">
      <c r="A169" s="5"/>
      <c r="B169" s="5"/>
      <c r="C169" s="5"/>
      <c r="D169" s="5"/>
      <c r="E169" s="5"/>
      <c r="F169" s="5"/>
      <c r="G169" s="5"/>
      <c r="H169" s="5"/>
      <c r="I169" s="5"/>
      <c r="J169" s="5"/>
      <c r="K169" s="5"/>
      <c r="L169" s="5"/>
      <c r="M169" s="5"/>
      <c r="N169" s="5"/>
      <c r="O169" s="5"/>
      <c r="P169" s="5"/>
      <c r="Q169" s="5"/>
      <c r="R169" s="5"/>
      <c r="S169" s="5"/>
      <c r="T169" s="5"/>
      <c r="U169" s="5"/>
      <c r="V169" s="57"/>
      <c r="W169" s="5"/>
      <c r="X169" s="5"/>
    </row>
    <row r="170" spans="1:24" x14ac:dyDescent="0.2">
      <c r="A170" s="5"/>
      <c r="B170" s="5"/>
      <c r="C170" s="5"/>
      <c r="D170" s="5"/>
      <c r="E170" s="5"/>
      <c r="F170" s="5"/>
      <c r="G170" s="5"/>
      <c r="H170" s="5"/>
      <c r="I170" s="5"/>
      <c r="J170" s="5"/>
      <c r="K170" s="5"/>
      <c r="L170" s="5"/>
      <c r="M170" s="5"/>
      <c r="N170" s="5"/>
      <c r="O170" s="5"/>
      <c r="P170" s="5"/>
      <c r="Q170" s="5"/>
      <c r="R170" s="5"/>
      <c r="S170" s="5"/>
      <c r="T170" s="5"/>
      <c r="U170" s="5"/>
      <c r="V170" s="57"/>
      <c r="W170" s="5"/>
      <c r="X170" s="5"/>
    </row>
    <row r="171" spans="1:24" x14ac:dyDescent="0.2">
      <c r="A171" s="5"/>
      <c r="B171" s="5"/>
      <c r="C171" s="5"/>
      <c r="D171" s="5"/>
      <c r="E171" s="5"/>
      <c r="F171" s="5"/>
      <c r="G171" s="5"/>
      <c r="H171" s="5"/>
      <c r="I171" s="5"/>
      <c r="J171" s="5"/>
      <c r="K171" s="5"/>
      <c r="L171" s="5"/>
      <c r="M171" s="5"/>
      <c r="N171" s="5"/>
      <c r="O171" s="5"/>
      <c r="P171" s="5"/>
      <c r="Q171" s="5"/>
      <c r="R171" s="5"/>
      <c r="S171" s="5"/>
      <c r="T171" s="5"/>
      <c r="U171" s="5"/>
      <c r="V171" s="57"/>
      <c r="W171" s="5"/>
      <c r="X171" s="5"/>
    </row>
    <row r="172" spans="1:24" x14ac:dyDescent="0.2">
      <c r="A172" s="5"/>
      <c r="B172" s="5"/>
      <c r="C172" s="5"/>
      <c r="D172" s="5"/>
      <c r="E172" s="5"/>
      <c r="F172" s="5"/>
      <c r="G172" s="5"/>
      <c r="H172" s="5"/>
      <c r="I172" s="5"/>
      <c r="J172" s="5"/>
      <c r="K172" s="5"/>
      <c r="L172" s="5"/>
      <c r="M172" s="5"/>
      <c r="N172" s="5"/>
      <c r="O172" s="5"/>
      <c r="P172" s="5"/>
      <c r="Q172" s="5"/>
      <c r="R172" s="5"/>
      <c r="S172" s="5"/>
      <c r="T172" s="5"/>
      <c r="U172" s="5"/>
      <c r="V172" s="57"/>
      <c r="W172" s="5"/>
      <c r="X172" s="5"/>
    </row>
    <row r="173" spans="1:24" x14ac:dyDescent="0.2">
      <c r="A173" s="5"/>
      <c r="B173" s="5"/>
      <c r="C173" s="5"/>
      <c r="D173" s="5"/>
      <c r="E173" s="5"/>
      <c r="F173" s="5"/>
      <c r="G173" s="5"/>
      <c r="H173" s="5"/>
      <c r="I173" s="5"/>
      <c r="J173" s="5"/>
      <c r="K173" s="5"/>
      <c r="L173" s="5"/>
      <c r="M173" s="5"/>
      <c r="N173" s="5"/>
      <c r="O173" s="5"/>
      <c r="P173" s="5"/>
      <c r="Q173" s="5"/>
      <c r="R173" s="5"/>
      <c r="S173" s="5"/>
      <c r="T173" s="5"/>
      <c r="U173" s="5"/>
      <c r="V173" s="57"/>
      <c r="W173" s="5"/>
      <c r="X173" s="5"/>
    </row>
    <row r="174" spans="1:24" x14ac:dyDescent="0.2">
      <c r="A174" s="5"/>
      <c r="B174" s="5"/>
      <c r="C174" s="5"/>
      <c r="D174" s="5"/>
      <c r="E174" s="5"/>
      <c r="F174" s="5"/>
      <c r="G174" s="5"/>
      <c r="H174" s="5"/>
      <c r="I174" s="5"/>
      <c r="J174" s="5"/>
      <c r="K174" s="5"/>
      <c r="L174" s="5"/>
      <c r="M174" s="5"/>
      <c r="N174" s="5"/>
      <c r="O174" s="5"/>
      <c r="P174" s="5"/>
      <c r="Q174" s="5"/>
      <c r="R174" s="5"/>
      <c r="S174" s="5"/>
      <c r="T174" s="5"/>
      <c r="U174" s="5"/>
      <c r="V174" s="57"/>
      <c r="W174" s="5"/>
      <c r="X174" s="5"/>
    </row>
    <row r="175" spans="1:24" x14ac:dyDescent="0.2">
      <c r="A175" s="5"/>
      <c r="B175" s="5"/>
      <c r="C175" s="5"/>
      <c r="D175" s="5"/>
      <c r="E175" s="5"/>
      <c r="F175" s="5"/>
      <c r="G175" s="5"/>
      <c r="H175" s="5"/>
      <c r="I175" s="5"/>
      <c r="J175" s="5"/>
      <c r="K175" s="5"/>
      <c r="L175" s="5"/>
      <c r="M175" s="5"/>
      <c r="N175" s="5"/>
      <c r="O175" s="5"/>
      <c r="P175" s="5"/>
      <c r="Q175" s="5"/>
      <c r="R175" s="5"/>
      <c r="S175" s="5"/>
      <c r="T175" s="5"/>
      <c r="U175" s="5"/>
      <c r="V175" s="57"/>
      <c r="W175" s="5"/>
      <c r="X175" s="5"/>
    </row>
    <row r="176" spans="1:24" x14ac:dyDescent="0.2">
      <c r="A176" s="5"/>
      <c r="B176" s="5"/>
      <c r="C176" s="5"/>
      <c r="D176" s="5"/>
      <c r="E176" s="5"/>
      <c r="F176" s="5"/>
      <c r="G176" s="5"/>
      <c r="H176" s="5"/>
      <c r="I176" s="5"/>
      <c r="J176" s="5"/>
      <c r="K176" s="5"/>
      <c r="L176" s="5"/>
      <c r="M176" s="5"/>
      <c r="N176" s="5"/>
      <c r="O176" s="5"/>
      <c r="P176" s="5"/>
      <c r="Q176" s="5"/>
      <c r="R176" s="5"/>
      <c r="S176" s="5"/>
      <c r="T176" s="5"/>
      <c r="U176" s="5"/>
      <c r="V176" s="57"/>
      <c r="W176" s="5"/>
      <c r="X176" s="5"/>
    </row>
    <row r="177" spans="1:24" x14ac:dyDescent="0.2">
      <c r="A177" s="5"/>
      <c r="B177" s="5"/>
      <c r="C177" s="5"/>
      <c r="D177" s="5"/>
      <c r="E177" s="5"/>
      <c r="F177" s="5"/>
      <c r="G177" s="5"/>
      <c r="H177" s="5"/>
      <c r="I177" s="5"/>
      <c r="J177" s="5"/>
      <c r="K177" s="5"/>
      <c r="L177" s="5"/>
      <c r="M177" s="5"/>
      <c r="N177" s="5"/>
      <c r="O177" s="5"/>
      <c r="P177" s="5"/>
      <c r="Q177" s="5"/>
      <c r="R177" s="5"/>
      <c r="S177" s="5"/>
      <c r="T177" s="5"/>
      <c r="U177" s="5"/>
      <c r="V177" s="57"/>
      <c r="W177" s="5"/>
      <c r="X177" s="5"/>
    </row>
    <row r="178" spans="1:24" x14ac:dyDescent="0.2">
      <c r="A178" s="5"/>
      <c r="B178" s="5"/>
      <c r="C178" s="5"/>
      <c r="D178" s="5"/>
      <c r="E178" s="5"/>
      <c r="F178" s="5"/>
      <c r="G178" s="5"/>
      <c r="H178" s="5"/>
      <c r="I178" s="5"/>
      <c r="J178" s="5"/>
      <c r="K178" s="5"/>
      <c r="L178" s="5"/>
      <c r="M178" s="5"/>
      <c r="N178" s="5"/>
      <c r="O178" s="5"/>
      <c r="P178" s="5"/>
      <c r="Q178" s="5"/>
      <c r="R178" s="5"/>
      <c r="S178" s="5"/>
      <c r="T178" s="5"/>
      <c r="U178" s="5"/>
      <c r="V178" s="57"/>
      <c r="W178" s="5"/>
      <c r="X178" s="5"/>
    </row>
    <row r="179" spans="1:24" x14ac:dyDescent="0.2">
      <c r="A179" s="5"/>
      <c r="B179" s="5"/>
      <c r="C179" s="5"/>
      <c r="D179" s="5"/>
      <c r="E179" s="5"/>
      <c r="F179" s="5"/>
      <c r="G179" s="5"/>
      <c r="H179" s="5"/>
      <c r="I179" s="5"/>
      <c r="J179" s="5"/>
      <c r="K179" s="5"/>
      <c r="L179" s="5"/>
      <c r="M179" s="5"/>
      <c r="N179" s="5"/>
      <c r="O179" s="5"/>
      <c r="P179" s="5"/>
      <c r="Q179" s="5"/>
      <c r="R179" s="5"/>
      <c r="S179" s="5"/>
      <c r="T179" s="5"/>
      <c r="U179" s="5"/>
      <c r="V179" s="57"/>
      <c r="W179" s="5"/>
      <c r="X179" s="5"/>
    </row>
    <row r="180" spans="1:24" x14ac:dyDescent="0.2">
      <c r="A180" s="5"/>
      <c r="B180" s="5"/>
      <c r="C180" s="5"/>
      <c r="D180" s="5"/>
      <c r="E180" s="5"/>
      <c r="F180" s="5"/>
      <c r="G180" s="5"/>
      <c r="H180" s="5"/>
      <c r="I180" s="5"/>
      <c r="J180" s="5"/>
      <c r="K180" s="5"/>
      <c r="L180" s="5"/>
      <c r="M180" s="5"/>
      <c r="N180" s="5"/>
      <c r="O180" s="5"/>
      <c r="P180" s="5"/>
      <c r="Q180" s="5"/>
      <c r="R180" s="5"/>
      <c r="S180" s="5"/>
      <c r="T180" s="5"/>
      <c r="U180" s="5"/>
      <c r="V180" s="57"/>
      <c r="W180" s="5"/>
      <c r="X180" s="5"/>
    </row>
    <row r="181" spans="1:24" x14ac:dyDescent="0.2">
      <c r="A181" s="5"/>
      <c r="B181" s="5"/>
      <c r="C181" s="5"/>
      <c r="D181" s="5"/>
      <c r="E181" s="5"/>
      <c r="F181" s="5"/>
      <c r="G181" s="5"/>
      <c r="H181" s="5"/>
      <c r="I181" s="5"/>
      <c r="J181" s="5"/>
      <c r="K181" s="5"/>
      <c r="L181" s="5"/>
      <c r="M181" s="5"/>
      <c r="N181" s="5"/>
      <c r="O181" s="5"/>
      <c r="P181" s="5"/>
      <c r="Q181" s="5"/>
      <c r="R181" s="5"/>
      <c r="S181" s="5"/>
      <c r="T181" s="5"/>
      <c r="U181" s="5"/>
      <c r="V181" s="57"/>
      <c r="W181" s="5"/>
      <c r="X181" s="5"/>
    </row>
    <row r="182" spans="1:24" x14ac:dyDescent="0.2">
      <c r="A182" s="5"/>
      <c r="B182" s="5"/>
      <c r="C182" s="5"/>
      <c r="D182" s="5"/>
      <c r="E182" s="5"/>
      <c r="F182" s="5"/>
      <c r="G182" s="5"/>
      <c r="H182" s="5"/>
      <c r="I182" s="5"/>
      <c r="J182" s="5"/>
      <c r="K182" s="5"/>
      <c r="L182" s="5"/>
      <c r="M182" s="5"/>
      <c r="N182" s="5"/>
      <c r="O182" s="5"/>
      <c r="P182" s="5"/>
      <c r="Q182" s="5"/>
      <c r="R182" s="5"/>
      <c r="S182" s="5"/>
      <c r="T182" s="5"/>
      <c r="U182" s="5"/>
      <c r="V182" s="57"/>
      <c r="W182" s="5"/>
      <c r="X182" s="5"/>
    </row>
    <row r="183" spans="1:24" x14ac:dyDescent="0.2">
      <c r="A183" s="5"/>
      <c r="B183" s="5"/>
      <c r="C183" s="5"/>
      <c r="D183" s="5"/>
      <c r="E183" s="5"/>
      <c r="F183" s="5"/>
      <c r="G183" s="5"/>
      <c r="H183" s="5"/>
      <c r="I183" s="5"/>
      <c r="J183" s="5"/>
      <c r="K183" s="5"/>
      <c r="L183" s="5"/>
      <c r="M183" s="5"/>
      <c r="N183" s="5"/>
      <c r="O183" s="5"/>
      <c r="P183" s="5"/>
      <c r="Q183" s="5"/>
      <c r="R183" s="5"/>
      <c r="S183" s="5"/>
      <c r="T183" s="5"/>
      <c r="U183" s="5"/>
      <c r="V183" s="57"/>
      <c r="W183" s="5"/>
      <c r="X183" s="5"/>
    </row>
    <row r="184" spans="1:24" x14ac:dyDescent="0.2">
      <c r="A184" s="5"/>
      <c r="B184" s="5"/>
      <c r="C184" s="5"/>
      <c r="D184" s="5"/>
      <c r="E184" s="5"/>
      <c r="F184" s="5"/>
      <c r="G184" s="5"/>
      <c r="H184" s="5"/>
      <c r="I184" s="5"/>
      <c r="J184" s="5"/>
      <c r="K184" s="5"/>
      <c r="L184" s="5"/>
      <c r="M184" s="5"/>
      <c r="N184" s="5"/>
      <c r="O184" s="5"/>
      <c r="P184" s="5"/>
      <c r="Q184" s="5"/>
      <c r="R184" s="5"/>
      <c r="S184" s="5"/>
      <c r="T184" s="5"/>
      <c r="U184" s="5"/>
      <c r="V184" s="57"/>
      <c r="W184" s="5"/>
      <c r="X184" s="5"/>
    </row>
    <row r="185" spans="1:24" x14ac:dyDescent="0.2">
      <c r="A185" s="5"/>
      <c r="B185" s="5"/>
      <c r="C185" s="5"/>
      <c r="D185" s="5"/>
      <c r="E185" s="5"/>
      <c r="F185" s="5"/>
      <c r="G185" s="5"/>
      <c r="H185" s="5"/>
      <c r="I185" s="5"/>
      <c r="J185" s="5"/>
      <c r="K185" s="5"/>
      <c r="L185" s="5"/>
      <c r="M185" s="5"/>
      <c r="N185" s="5"/>
      <c r="O185" s="5"/>
      <c r="P185" s="5"/>
      <c r="Q185" s="5"/>
      <c r="R185" s="5"/>
      <c r="S185" s="5"/>
      <c r="T185" s="5"/>
      <c r="U185" s="5"/>
      <c r="V185" s="57"/>
      <c r="W185" s="5"/>
      <c r="X185" s="5"/>
    </row>
    <row r="186" spans="1:24" x14ac:dyDescent="0.2">
      <c r="A186" s="5"/>
      <c r="B186" s="5"/>
      <c r="C186" s="5"/>
      <c r="D186" s="5"/>
      <c r="E186" s="5"/>
      <c r="F186" s="5"/>
      <c r="G186" s="5"/>
      <c r="H186" s="5"/>
      <c r="I186" s="5"/>
      <c r="J186" s="5"/>
      <c r="K186" s="5"/>
      <c r="L186" s="5"/>
      <c r="M186" s="5"/>
      <c r="N186" s="5"/>
      <c r="O186" s="5"/>
      <c r="P186" s="5"/>
      <c r="Q186" s="5"/>
      <c r="R186" s="5"/>
      <c r="S186" s="5"/>
      <c r="T186" s="5"/>
      <c r="U186" s="5"/>
      <c r="V186" s="57"/>
      <c r="W186" s="5"/>
      <c r="X186" s="5"/>
    </row>
    <row r="187" spans="1:24" x14ac:dyDescent="0.2">
      <c r="A187" s="5"/>
      <c r="B187" s="5"/>
      <c r="C187" s="5"/>
      <c r="D187" s="5"/>
      <c r="E187" s="5"/>
      <c r="F187" s="5"/>
      <c r="G187" s="5"/>
      <c r="H187" s="5"/>
      <c r="I187" s="5"/>
      <c r="J187" s="5"/>
      <c r="K187" s="5"/>
      <c r="L187" s="5"/>
      <c r="M187" s="5"/>
      <c r="N187" s="5"/>
      <c r="O187" s="5"/>
      <c r="P187" s="5"/>
      <c r="Q187" s="5"/>
      <c r="R187" s="5"/>
      <c r="S187" s="5"/>
      <c r="T187" s="5"/>
      <c r="U187" s="5"/>
      <c r="V187" s="57"/>
      <c r="W187" s="5"/>
      <c r="X187" s="5"/>
    </row>
    <row r="188" spans="1:24" x14ac:dyDescent="0.2">
      <c r="A188" s="5"/>
      <c r="B188" s="5"/>
      <c r="C188" s="5"/>
      <c r="D188" s="5"/>
      <c r="E188" s="5"/>
      <c r="F188" s="5"/>
      <c r="G188" s="5"/>
      <c r="H188" s="5"/>
      <c r="I188" s="5"/>
      <c r="J188" s="5"/>
      <c r="K188" s="5"/>
      <c r="L188" s="5"/>
      <c r="M188" s="5"/>
      <c r="N188" s="5"/>
      <c r="O188" s="5"/>
      <c r="P188" s="5"/>
      <c r="Q188" s="5"/>
      <c r="R188" s="5"/>
      <c r="S188" s="5"/>
      <c r="T188" s="5"/>
      <c r="U188" s="5"/>
      <c r="V188" s="57"/>
      <c r="W188" s="5"/>
      <c r="X188" s="5"/>
    </row>
    <row r="189" spans="1:24" x14ac:dyDescent="0.2">
      <c r="A189" s="5"/>
      <c r="B189" s="5"/>
      <c r="C189" s="5"/>
      <c r="D189" s="5"/>
      <c r="E189" s="5"/>
      <c r="F189" s="5"/>
      <c r="G189" s="5"/>
      <c r="H189" s="5"/>
      <c r="I189" s="5"/>
      <c r="J189" s="5"/>
      <c r="K189" s="5"/>
      <c r="L189" s="5"/>
      <c r="M189" s="5"/>
      <c r="N189" s="5"/>
      <c r="O189" s="5"/>
      <c r="P189" s="5"/>
      <c r="Q189" s="5"/>
      <c r="R189" s="5"/>
      <c r="S189" s="5"/>
      <c r="T189" s="5"/>
      <c r="U189" s="5"/>
      <c r="V189" s="57"/>
      <c r="W189" s="5"/>
      <c r="X189" s="5"/>
    </row>
    <row r="190" spans="1:24" x14ac:dyDescent="0.2">
      <c r="A190" s="5"/>
      <c r="B190" s="5"/>
      <c r="C190" s="5"/>
      <c r="D190" s="5"/>
      <c r="E190" s="5"/>
      <c r="F190" s="5"/>
      <c r="G190" s="5"/>
      <c r="H190" s="5"/>
      <c r="I190" s="5"/>
      <c r="J190" s="5"/>
      <c r="K190" s="5"/>
      <c r="L190" s="5"/>
      <c r="M190" s="5"/>
      <c r="N190" s="5"/>
      <c r="O190" s="5"/>
      <c r="P190" s="5"/>
      <c r="Q190" s="5"/>
      <c r="R190" s="5"/>
      <c r="S190" s="5"/>
      <c r="T190" s="5"/>
      <c r="U190" s="5"/>
      <c r="V190" s="57"/>
      <c r="W190" s="5"/>
      <c r="X190" s="5"/>
    </row>
    <row r="191" spans="1:24" x14ac:dyDescent="0.2">
      <c r="A191" s="5"/>
      <c r="B191" s="5"/>
      <c r="C191" s="5"/>
      <c r="D191" s="5"/>
      <c r="E191" s="5"/>
      <c r="F191" s="5"/>
      <c r="G191" s="5"/>
      <c r="H191" s="5"/>
      <c r="I191" s="5"/>
      <c r="J191" s="5"/>
      <c r="K191" s="5"/>
      <c r="L191" s="5"/>
      <c r="M191" s="5"/>
      <c r="N191" s="5"/>
      <c r="O191" s="5"/>
      <c r="P191" s="5"/>
      <c r="Q191" s="5"/>
      <c r="R191" s="5"/>
      <c r="S191" s="5"/>
      <c r="T191" s="5"/>
      <c r="U191" s="5"/>
      <c r="V191" s="57"/>
      <c r="W191" s="5"/>
      <c r="X191" s="5"/>
    </row>
    <row r="192" spans="1:24" x14ac:dyDescent="0.2">
      <c r="A192" s="5"/>
      <c r="B192" s="5"/>
      <c r="C192" s="5"/>
      <c r="D192" s="5"/>
      <c r="E192" s="5"/>
      <c r="F192" s="5"/>
      <c r="G192" s="5"/>
      <c r="H192" s="5"/>
      <c r="I192" s="5"/>
      <c r="J192" s="5"/>
      <c r="K192" s="5"/>
      <c r="L192" s="5"/>
      <c r="M192" s="5"/>
      <c r="N192" s="5"/>
      <c r="O192" s="5"/>
      <c r="P192" s="5"/>
      <c r="Q192" s="5"/>
      <c r="R192" s="5"/>
      <c r="S192" s="5"/>
      <c r="T192" s="5"/>
      <c r="U192" s="5"/>
      <c r="V192" s="57"/>
      <c r="W192" s="5"/>
      <c r="X192" s="5"/>
    </row>
    <row r="193" spans="1:24" x14ac:dyDescent="0.2">
      <c r="A193" s="5"/>
      <c r="B193" s="5"/>
      <c r="C193" s="5"/>
      <c r="D193" s="5"/>
      <c r="E193" s="5"/>
      <c r="F193" s="5"/>
      <c r="G193" s="5"/>
      <c r="H193" s="5"/>
      <c r="I193" s="5"/>
      <c r="J193" s="5"/>
      <c r="K193" s="5"/>
      <c r="L193" s="5"/>
      <c r="M193" s="5"/>
      <c r="N193" s="5"/>
      <c r="O193" s="5"/>
      <c r="P193" s="5"/>
      <c r="Q193" s="5"/>
      <c r="R193" s="5"/>
      <c r="S193" s="5"/>
      <c r="T193" s="5"/>
      <c r="U193" s="5"/>
      <c r="V193" s="57"/>
      <c r="W193" s="5"/>
      <c r="X193" s="5"/>
    </row>
    <row r="194" spans="1:24" x14ac:dyDescent="0.2">
      <c r="A194" s="5"/>
      <c r="B194" s="5"/>
      <c r="C194" s="5"/>
      <c r="D194" s="5"/>
      <c r="E194" s="5"/>
      <c r="F194" s="5"/>
      <c r="G194" s="5"/>
      <c r="H194" s="5"/>
      <c r="I194" s="5"/>
      <c r="J194" s="5"/>
      <c r="K194" s="5"/>
      <c r="L194" s="5"/>
      <c r="M194" s="5"/>
      <c r="N194" s="5"/>
      <c r="O194" s="5"/>
      <c r="P194" s="5"/>
      <c r="Q194" s="5"/>
      <c r="R194" s="5"/>
      <c r="S194" s="5"/>
      <c r="T194" s="5"/>
      <c r="U194" s="5"/>
      <c r="V194" s="57"/>
      <c r="W194" s="5"/>
      <c r="X194" s="5"/>
    </row>
    <row r="195" spans="1:24" x14ac:dyDescent="0.2">
      <c r="A195" s="5"/>
      <c r="B195" s="5"/>
      <c r="C195" s="5"/>
      <c r="D195" s="5"/>
      <c r="E195" s="5"/>
      <c r="F195" s="5"/>
      <c r="G195" s="5"/>
      <c r="H195" s="5"/>
      <c r="I195" s="5"/>
      <c r="J195" s="5"/>
      <c r="K195" s="5"/>
      <c r="L195" s="5"/>
      <c r="M195" s="5"/>
      <c r="N195" s="5"/>
      <c r="O195" s="5"/>
      <c r="P195" s="5"/>
      <c r="Q195" s="5"/>
      <c r="R195" s="5"/>
      <c r="S195" s="5"/>
      <c r="T195" s="5"/>
      <c r="U195" s="5"/>
      <c r="V195" s="57"/>
      <c r="W195" s="5"/>
      <c r="X195" s="5"/>
    </row>
    <row r="196" spans="1:24" x14ac:dyDescent="0.2">
      <c r="A196" s="5"/>
      <c r="B196" s="5"/>
      <c r="C196" s="5"/>
      <c r="D196" s="5"/>
      <c r="E196" s="5"/>
      <c r="F196" s="5"/>
      <c r="G196" s="5"/>
      <c r="H196" s="5"/>
      <c r="I196" s="5"/>
      <c r="J196" s="5"/>
      <c r="K196" s="5"/>
      <c r="L196" s="5"/>
      <c r="M196" s="5"/>
      <c r="N196" s="5"/>
      <c r="O196" s="5"/>
      <c r="P196" s="5"/>
      <c r="Q196" s="5"/>
      <c r="R196" s="5"/>
      <c r="S196" s="5"/>
      <c r="T196" s="5"/>
      <c r="U196" s="5"/>
      <c r="V196" s="57"/>
      <c r="W196" s="5"/>
      <c r="X196" s="5"/>
    </row>
    <row r="197" spans="1:24" x14ac:dyDescent="0.2">
      <c r="A197" s="5"/>
      <c r="B197" s="5"/>
      <c r="C197" s="5"/>
      <c r="D197" s="5"/>
      <c r="E197" s="5"/>
      <c r="F197" s="5"/>
      <c r="G197" s="5"/>
      <c r="H197" s="5"/>
      <c r="I197" s="5"/>
      <c r="J197" s="5"/>
      <c r="K197" s="5"/>
      <c r="L197" s="5"/>
      <c r="M197" s="5"/>
      <c r="N197" s="5"/>
      <c r="O197" s="5"/>
      <c r="P197" s="5"/>
      <c r="Q197" s="5"/>
      <c r="R197" s="5"/>
      <c r="S197" s="5"/>
      <c r="T197" s="5"/>
      <c r="U197" s="5"/>
      <c r="V197" s="57"/>
      <c r="W197" s="5"/>
      <c r="X197" s="5"/>
    </row>
    <row r="198" spans="1:24" x14ac:dyDescent="0.2">
      <c r="A198" s="5"/>
      <c r="B198" s="5"/>
      <c r="C198" s="5"/>
      <c r="D198" s="5"/>
      <c r="E198" s="5"/>
      <c r="F198" s="5"/>
      <c r="G198" s="5"/>
      <c r="H198" s="5"/>
      <c r="I198" s="5"/>
      <c r="J198" s="5"/>
      <c r="K198" s="5"/>
      <c r="L198" s="5"/>
      <c r="M198" s="5"/>
      <c r="N198" s="5"/>
      <c r="O198" s="5"/>
      <c r="P198" s="5"/>
      <c r="Q198" s="5"/>
      <c r="R198" s="5"/>
      <c r="S198" s="5"/>
      <c r="T198" s="5"/>
      <c r="U198" s="5"/>
      <c r="V198" s="57"/>
      <c r="W198" s="5"/>
      <c r="X198" s="5"/>
    </row>
    <row r="199" spans="1:24" x14ac:dyDescent="0.2">
      <c r="A199" s="5"/>
      <c r="B199" s="5"/>
      <c r="C199" s="5"/>
      <c r="D199" s="5"/>
      <c r="E199" s="5"/>
      <c r="F199" s="5"/>
      <c r="G199" s="5"/>
      <c r="H199" s="5"/>
      <c r="I199" s="5"/>
      <c r="J199" s="5"/>
      <c r="K199" s="5"/>
      <c r="L199" s="5"/>
      <c r="M199" s="5"/>
      <c r="N199" s="5"/>
      <c r="O199" s="5"/>
      <c r="P199" s="5"/>
      <c r="Q199" s="5"/>
      <c r="R199" s="5"/>
      <c r="S199" s="5"/>
      <c r="T199" s="5"/>
      <c r="U199" s="5"/>
      <c r="V199" s="57"/>
      <c r="W199" s="5"/>
      <c r="X199" s="5"/>
    </row>
    <row r="200" spans="1:24" x14ac:dyDescent="0.2">
      <c r="A200" s="5"/>
      <c r="B200" s="5"/>
      <c r="C200" s="5"/>
      <c r="D200" s="5"/>
      <c r="E200" s="5"/>
      <c r="F200" s="5"/>
      <c r="G200" s="5"/>
      <c r="H200" s="5"/>
      <c r="I200" s="5"/>
      <c r="J200" s="5"/>
      <c r="K200" s="5"/>
      <c r="L200" s="5"/>
      <c r="M200" s="5"/>
      <c r="N200" s="5"/>
      <c r="O200" s="5"/>
      <c r="P200" s="5"/>
      <c r="Q200" s="5"/>
      <c r="R200" s="5"/>
      <c r="S200" s="5"/>
      <c r="T200" s="5"/>
      <c r="U200" s="5"/>
      <c r="V200" s="57"/>
      <c r="W200" s="5"/>
      <c r="X200" s="5"/>
    </row>
    <row r="201" spans="1:24" x14ac:dyDescent="0.2">
      <c r="A201" s="5"/>
      <c r="B201" s="5"/>
      <c r="C201" s="5"/>
      <c r="D201" s="5"/>
      <c r="E201" s="5"/>
      <c r="F201" s="5"/>
      <c r="G201" s="5"/>
      <c r="H201" s="5"/>
      <c r="I201" s="5"/>
      <c r="J201" s="5"/>
      <c r="K201" s="5"/>
      <c r="L201" s="5"/>
      <c r="M201" s="5"/>
      <c r="N201" s="5"/>
      <c r="O201" s="5"/>
      <c r="P201" s="5"/>
      <c r="Q201" s="5"/>
      <c r="R201" s="5"/>
      <c r="S201" s="5"/>
      <c r="T201" s="5"/>
      <c r="U201" s="5"/>
      <c r="V201" s="57"/>
      <c r="W201" s="5"/>
      <c r="X201" s="5"/>
    </row>
    <row r="202" spans="1:24" x14ac:dyDescent="0.2">
      <c r="A202" s="5"/>
      <c r="B202" s="5"/>
      <c r="C202" s="5"/>
      <c r="D202" s="5"/>
      <c r="E202" s="5"/>
      <c r="F202" s="5"/>
      <c r="G202" s="5"/>
      <c r="H202" s="5"/>
      <c r="I202" s="5"/>
      <c r="J202" s="5"/>
      <c r="K202" s="5"/>
      <c r="L202" s="5"/>
      <c r="M202" s="5"/>
      <c r="N202" s="5"/>
      <c r="O202" s="5"/>
      <c r="P202" s="5"/>
      <c r="Q202" s="5"/>
      <c r="R202" s="5"/>
      <c r="S202" s="5"/>
      <c r="T202" s="5"/>
      <c r="U202" s="5"/>
      <c r="V202" s="57"/>
      <c r="W202" s="5"/>
      <c r="X202" s="5"/>
    </row>
    <row r="203" spans="1:24" x14ac:dyDescent="0.2">
      <c r="A203" s="5"/>
      <c r="B203" s="5"/>
      <c r="C203" s="5"/>
      <c r="D203" s="5"/>
      <c r="E203" s="5"/>
      <c r="F203" s="5"/>
      <c r="G203" s="5"/>
      <c r="H203" s="5"/>
      <c r="I203" s="5"/>
      <c r="J203" s="5"/>
      <c r="K203" s="5"/>
      <c r="L203" s="5"/>
      <c r="M203" s="5"/>
      <c r="N203" s="5"/>
      <c r="O203" s="5"/>
      <c r="P203" s="5"/>
      <c r="Q203" s="5"/>
      <c r="R203" s="5"/>
      <c r="S203" s="5"/>
      <c r="T203" s="5"/>
      <c r="U203" s="5"/>
      <c r="V203" s="57"/>
      <c r="W203" s="5"/>
      <c r="X203" s="5"/>
    </row>
    <row r="204" spans="1:24" x14ac:dyDescent="0.2">
      <c r="A204" s="5"/>
      <c r="B204" s="5"/>
      <c r="C204" s="5"/>
      <c r="D204" s="5"/>
      <c r="E204" s="5"/>
      <c r="F204" s="5"/>
      <c r="G204" s="5"/>
      <c r="H204" s="5"/>
      <c r="I204" s="5"/>
      <c r="J204" s="5"/>
      <c r="K204" s="5"/>
      <c r="L204" s="5"/>
      <c r="M204" s="5"/>
      <c r="N204" s="5"/>
      <c r="O204" s="5"/>
      <c r="P204" s="5"/>
      <c r="Q204" s="5"/>
      <c r="R204" s="5"/>
      <c r="S204" s="5"/>
      <c r="T204" s="5"/>
      <c r="U204" s="5"/>
      <c r="V204" s="57"/>
      <c r="W204" s="5"/>
      <c r="X204" s="5"/>
    </row>
    <row r="205" spans="1:24" x14ac:dyDescent="0.2">
      <c r="A205" s="5"/>
      <c r="B205" s="5"/>
      <c r="C205" s="5"/>
      <c r="D205" s="5"/>
      <c r="E205" s="5"/>
      <c r="F205" s="5"/>
      <c r="G205" s="5"/>
      <c r="H205" s="5"/>
      <c r="I205" s="5"/>
      <c r="J205" s="5"/>
      <c r="K205" s="5"/>
      <c r="L205" s="5"/>
      <c r="M205" s="5"/>
      <c r="N205" s="5"/>
      <c r="O205" s="5"/>
      <c r="P205" s="5"/>
      <c r="Q205" s="5"/>
      <c r="R205" s="5"/>
      <c r="S205" s="5"/>
      <c r="T205" s="5"/>
      <c r="U205" s="5"/>
      <c r="V205" s="57"/>
      <c r="W205" s="5"/>
      <c r="X205" s="5"/>
    </row>
    <row r="206" spans="1:24" x14ac:dyDescent="0.2">
      <c r="A206" s="5"/>
      <c r="B206" s="5"/>
      <c r="C206" s="5"/>
      <c r="D206" s="5"/>
      <c r="E206" s="5"/>
      <c r="F206" s="5"/>
      <c r="G206" s="5"/>
      <c r="H206" s="5"/>
      <c r="I206" s="5"/>
      <c r="J206" s="5"/>
      <c r="K206" s="5"/>
      <c r="L206" s="5"/>
      <c r="M206" s="5"/>
      <c r="N206" s="5"/>
      <c r="O206" s="5"/>
      <c r="P206" s="5"/>
      <c r="Q206" s="5"/>
      <c r="R206" s="5"/>
      <c r="S206" s="5"/>
      <c r="T206" s="5"/>
      <c r="U206" s="5"/>
      <c r="V206" s="57"/>
      <c r="W206" s="5"/>
      <c r="X206" s="5"/>
    </row>
    <row r="207" spans="1:24" x14ac:dyDescent="0.2">
      <c r="A207" s="5"/>
      <c r="B207" s="5"/>
      <c r="C207" s="5"/>
      <c r="D207" s="5"/>
      <c r="E207" s="5"/>
      <c r="F207" s="5"/>
      <c r="G207" s="5"/>
      <c r="H207" s="5"/>
      <c r="I207" s="5"/>
      <c r="J207" s="5"/>
      <c r="K207" s="5"/>
      <c r="L207" s="5"/>
      <c r="M207" s="5"/>
      <c r="N207" s="5"/>
      <c r="O207" s="5"/>
      <c r="P207" s="5"/>
      <c r="Q207" s="5"/>
      <c r="R207" s="5"/>
      <c r="S207" s="5"/>
      <c r="T207" s="5"/>
      <c r="U207" s="5"/>
      <c r="V207" s="57"/>
      <c r="W207" s="5"/>
      <c r="X207" s="5"/>
    </row>
    <row r="208" spans="1:24" x14ac:dyDescent="0.2">
      <c r="A208" s="5"/>
      <c r="B208" s="5"/>
      <c r="C208" s="5"/>
      <c r="D208" s="5"/>
      <c r="E208" s="5"/>
      <c r="F208" s="5"/>
      <c r="G208" s="5"/>
      <c r="H208" s="5"/>
      <c r="I208" s="5"/>
      <c r="J208" s="5"/>
      <c r="K208" s="5"/>
      <c r="L208" s="5"/>
      <c r="M208" s="5"/>
      <c r="N208" s="5"/>
      <c r="O208" s="5"/>
      <c r="P208" s="5"/>
      <c r="Q208" s="5"/>
      <c r="R208" s="5"/>
      <c r="S208" s="5"/>
      <c r="T208" s="5"/>
      <c r="U208" s="5"/>
      <c r="V208" s="57"/>
      <c r="W208" s="5"/>
      <c r="X208" s="5"/>
    </row>
    <row r="209" spans="1:24" x14ac:dyDescent="0.2">
      <c r="A209" s="5"/>
      <c r="B209" s="5"/>
      <c r="C209" s="5"/>
      <c r="D209" s="5"/>
      <c r="E209" s="5"/>
      <c r="F209" s="5"/>
      <c r="G209" s="5"/>
      <c r="H209" s="5"/>
      <c r="I209" s="5"/>
      <c r="J209" s="5"/>
      <c r="K209" s="5"/>
      <c r="L209" s="5"/>
      <c r="M209" s="5"/>
      <c r="N209" s="5"/>
      <c r="O209" s="5"/>
      <c r="P209" s="5"/>
      <c r="Q209" s="5"/>
      <c r="R209" s="5"/>
      <c r="S209" s="5"/>
      <c r="T209" s="5"/>
      <c r="U209" s="5"/>
      <c r="V209" s="57"/>
      <c r="W209" s="5"/>
      <c r="X209" s="5"/>
    </row>
    <row r="210" spans="1:24" x14ac:dyDescent="0.2">
      <c r="A210" s="5"/>
      <c r="B210" s="5"/>
      <c r="C210" s="5"/>
      <c r="D210" s="5"/>
      <c r="E210" s="5"/>
      <c r="F210" s="5"/>
      <c r="G210" s="5"/>
      <c r="H210" s="5"/>
      <c r="I210" s="5"/>
      <c r="J210" s="5"/>
      <c r="K210" s="5"/>
      <c r="L210" s="5"/>
      <c r="M210" s="5"/>
      <c r="N210" s="5"/>
      <c r="O210" s="5"/>
      <c r="P210" s="5"/>
      <c r="Q210" s="5"/>
      <c r="R210" s="5"/>
      <c r="S210" s="5"/>
      <c r="T210" s="5"/>
      <c r="U210" s="5"/>
      <c r="V210" s="57"/>
      <c r="W210" s="5"/>
      <c r="X210" s="5"/>
    </row>
    <row r="211" spans="1:24" x14ac:dyDescent="0.2">
      <c r="A211" s="5"/>
      <c r="B211" s="5"/>
      <c r="C211" s="5"/>
      <c r="D211" s="5"/>
      <c r="E211" s="5"/>
      <c r="F211" s="5"/>
      <c r="G211" s="5"/>
      <c r="H211" s="5"/>
      <c r="I211" s="5"/>
      <c r="J211" s="5"/>
      <c r="K211" s="5"/>
      <c r="L211" s="5"/>
      <c r="M211" s="5"/>
      <c r="N211" s="5"/>
      <c r="O211" s="5"/>
      <c r="P211" s="5"/>
      <c r="Q211" s="5"/>
      <c r="R211" s="5"/>
      <c r="S211" s="5"/>
      <c r="T211" s="5"/>
      <c r="U211" s="5"/>
      <c r="V211" s="57"/>
      <c r="W211" s="5"/>
      <c r="X211" s="5"/>
    </row>
    <row r="212" spans="1:24" x14ac:dyDescent="0.2">
      <c r="A212" s="5"/>
      <c r="B212" s="5"/>
      <c r="C212" s="5"/>
      <c r="D212" s="5"/>
      <c r="E212" s="5"/>
      <c r="F212" s="5"/>
      <c r="G212" s="5"/>
      <c r="H212" s="5"/>
      <c r="I212" s="5"/>
      <c r="J212" s="5"/>
      <c r="K212" s="5"/>
      <c r="L212" s="5"/>
      <c r="M212" s="5"/>
      <c r="N212" s="5"/>
      <c r="O212" s="5"/>
      <c r="P212" s="5"/>
      <c r="Q212" s="5"/>
      <c r="R212" s="5"/>
      <c r="S212" s="5"/>
      <c r="T212" s="5"/>
      <c r="U212" s="5"/>
      <c r="V212" s="57"/>
      <c r="W212" s="5"/>
      <c r="X212" s="5"/>
    </row>
    <row r="213" spans="1:24" x14ac:dyDescent="0.2">
      <c r="A213" s="5"/>
      <c r="B213" s="5"/>
      <c r="C213" s="5"/>
      <c r="D213" s="5"/>
      <c r="E213" s="5"/>
      <c r="F213" s="5"/>
      <c r="G213" s="5"/>
      <c r="H213" s="5"/>
      <c r="I213" s="5"/>
      <c r="J213" s="5"/>
      <c r="K213" s="5"/>
      <c r="L213" s="5"/>
      <c r="M213" s="5"/>
      <c r="N213" s="5"/>
      <c r="O213" s="5"/>
      <c r="P213" s="5"/>
      <c r="Q213" s="5"/>
      <c r="R213" s="5"/>
      <c r="S213" s="5"/>
      <c r="T213" s="5"/>
      <c r="U213" s="5"/>
      <c r="V213" s="57"/>
      <c r="W213" s="5"/>
      <c r="X213" s="5"/>
    </row>
    <row r="214" spans="1:24" x14ac:dyDescent="0.2">
      <c r="A214" s="5"/>
      <c r="B214" s="5"/>
      <c r="C214" s="5"/>
      <c r="D214" s="5"/>
      <c r="E214" s="5"/>
      <c r="F214" s="5"/>
      <c r="G214" s="5"/>
      <c r="H214" s="5"/>
      <c r="I214" s="5"/>
      <c r="J214" s="5"/>
      <c r="K214" s="5"/>
      <c r="L214" s="5"/>
      <c r="M214" s="5"/>
      <c r="N214" s="5"/>
      <c r="O214" s="5"/>
      <c r="P214" s="5"/>
      <c r="Q214" s="5"/>
      <c r="R214" s="5"/>
      <c r="S214" s="5"/>
      <c r="T214" s="5"/>
      <c r="U214" s="5"/>
      <c r="V214" s="57"/>
      <c r="W214" s="5"/>
      <c r="X214" s="5"/>
    </row>
    <row r="215" spans="1:24" x14ac:dyDescent="0.2">
      <c r="A215" s="5"/>
      <c r="B215" s="5"/>
      <c r="C215" s="5"/>
      <c r="D215" s="5"/>
      <c r="E215" s="5"/>
      <c r="F215" s="5"/>
      <c r="G215" s="5"/>
      <c r="H215" s="5"/>
      <c r="I215" s="5"/>
      <c r="J215" s="5"/>
      <c r="K215" s="5"/>
      <c r="L215" s="5"/>
      <c r="M215" s="5"/>
      <c r="N215" s="5"/>
      <c r="O215" s="5"/>
      <c r="P215" s="5"/>
      <c r="Q215" s="5"/>
      <c r="R215" s="5"/>
      <c r="S215" s="5"/>
      <c r="T215" s="5"/>
      <c r="U215" s="5"/>
      <c r="V215" s="57"/>
      <c r="W215" s="5"/>
      <c r="X215" s="5"/>
    </row>
    <row r="216" spans="1:24" x14ac:dyDescent="0.2">
      <c r="A216" s="5"/>
      <c r="B216" s="5"/>
      <c r="C216" s="5"/>
      <c r="D216" s="5"/>
      <c r="E216" s="5"/>
      <c r="F216" s="5"/>
      <c r="G216" s="5"/>
      <c r="H216" s="5"/>
      <c r="I216" s="5"/>
      <c r="J216" s="5"/>
      <c r="K216" s="5"/>
      <c r="L216" s="5"/>
      <c r="M216" s="5"/>
      <c r="N216" s="5"/>
      <c r="O216" s="5"/>
      <c r="P216" s="5"/>
      <c r="Q216" s="5"/>
      <c r="R216" s="5"/>
      <c r="S216" s="5"/>
      <c r="T216" s="5"/>
      <c r="U216" s="5"/>
      <c r="V216" s="57"/>
      <c r="W216" s="5"/>
      <c r="X216" s="5"/>
    </row>
    <row r="217" spans="1:24" x14ac:dyDescent="0.2">
      <c r="A217" s="5"/>
      <c r="B217" s="5"/>
      <c r="C217" s="5"/>
      <c r="D217" s="5"/>
      <c r="E217" s="5"/>
      <c r="F217" s="5"/>
      <c r="G217" s="5"/>
      <c r="H217" s="5"/>
      <c r="I217" s="5"/>
      <c r="J217" s="5"/>
      <c r="K217" s="5"/>
      <c r="L217" s="5"/>
      <c r="M217" s="5"/>
      <c r="N217" s="5"/>
      <c r="O217" s="5"/>
      <c r="P217" s="5"/>
      <c r="Q217" s="5"/>
      <c r="R217" s="5"/>
      <c r="S217" s="5"/>
      <c r="T217" s="5"/>
      <c r="U217" s="5"/>
      <c r="V217" s="57"/>
      <c r="W217" s="5"/>
      <c r="X217" s="5"/>
    </row>
    <row r="218" spans="1:24" x14ac:dyDescent="0.2">
      <c r="A218" s="5"/>
      <c r="B218" s="5"/>
      <c r="C218" s="5"/>
      <c r="D218" s="5"/>
      <c r="E218" s="5"/>
      <c r="F218" s="5"/>
      <c r="G218" s="5"/>
      <c r="H218" s="5"/>
      <c r="I218" s="5"/>
      <c r="J218" s="5"/>
      <c r="K218" s="5"/>
      <c r="L218" s="5"/>
      <c r="M218" s="5"/>
      <c r="N218" s="5"/>
      <c r="O218" s="5"/>
      <c r="P218" s="5"/>
      <c r="Q218" s="5"/>
      <c r="R218" s="5"/>
      <c r="S218" s="5"/>
      <c r="T218" s="5"/>
      <c r="U218" s="5"/>
      <c r="V218" s="57"/>
      <c r="W218" s="5"/>
      <c r="X218" s="5"/>
    </row>
    <row r="219" spans="1:24" x14ac:dyDescent="0.2">
      <c r="A219" s="5"/>
      <c r="B219" s="5"/>
      <c r="C219" s="5"/>
      <c r="D219" s="5"/>
      <c r="E219" s="5"/>
      <c r="F219" s="5"/>
      <c r="G219" s="5"/>
      <c r="H219" s="5"/>
      <c r="I219" s="5"/>
      <c r="J219" s="5"/>
      <c r="K219" s="5"/>
      <c r="L219" s="5"/>
      <c r="M219" s="5"/>
      <c r="N219" s="5"/>
      <c r="O219" s="5"/>
      <c r="P219" s="5"/>
      <c r="Q219" s="5"/>
      <c r="R219" s="5"/>
      <c r="S219" s="5"/>
      <c r="T219" s="5"/>
      <c r="U219" s="5"/>
      <c r="V219" s="57"/>
      <c r="W219" s="5"/>
      <c r="X219" s="5"/>
    </row>
    <row r="220" spans="1:24" x14ac:dyDescent="0.2">
      <c r="A220" s="5"/>
      <c r="B220" s="5"/>
      <c r="C220" s="5"/>
      <c r="D220" s="5"/>
      <c r="E220" s="5"/>
      <c r="F220" s="5"/>
      <c r="G220" s="5"/>
      <c r="H220" s="5"/>
      <c r="I220" s="5"/>
      <c r="J220" s="5"/>
      <c r="K220" s="5"/>
      <c r="L220" s="5"/>
      <c r="M220" s="5"/>
      <c r="N220" s="5"/>
      <c r="O220" s="5"/>
      <c r="P220" s="5"/>
      <c r="Q220" s="5"/>
      <c r="R220" s="5"/>
      <c r="S220" s="5"/>
      <c r="T220" s="5"/>
      <c r="U220" s="5"/>
      <c r="V220" s="57"/>
      <c r="W220" s="5"/>
      <c r="X220" s="5"/>
    </row>
    <row r="221" spans="1:24" x14ac:dyDescent="0.2">
      <c r="A221" s="5"/>
      <c r="B221" s="5"/>
      <c r="C221" s="5"/>
      <c r="D221" s="5"/>
      <c r="E221" s="5"/>
      <c r="F221" s="5"/>
      <c r="G221" s="5"/>
      <c r="H221" s="5"/>
      <c r="I221" s="5"/>
      <c r="J221" s="5"/>
      <c r="K221" s="5"/>
      <c r="L221" s="5"/>
      <c r="M221" s="5"/>
      <c r="N221" s="5"/>
      <c r="O221" s="5"/>
      <c r="P221" s="5"/>
      <c r="Q221" s="5"/>
      <c r="R221" s="5"/>
      <c r="S221" s="5"/>
      <c r="T221" s="5"/>
      <c r="U221" s="5"/>
      <c r="V221" s="57"/>
      <c r="W221" s="5"/>
      <c r="X221" s="5"/>
    </row>
    <row r="222" spans="1:24" x14ac:dyDescent="0.2">
      <c r="A222" s="5"/>
      <c r="B222" s="5"/>
      <c r="C222" s="5"/>
      <c r="D222" s="5"/>
      <c r="E222" s="5"/>
      <c r="F222" s="5"/>
      <c r="G222" s="5"/>
      <c r="H222" s="5"/>
      <c r="I222" s="5"/>
      <c r="J222" s="5"/>
      <c r="K222" s="5"/>
      <c r="L222" s="5"/>
      <c r="M222" s="5"/>
      <c r="N222" s="5"/>
      <c r="O222" s="5"/>
      <c r="P222" s="5"/>
      <c r="Q222" s="5"/>
      <c r="R222" s="5"/>
      <c r="S222" s="5"/>
      <c r="T222" s="5"/>
      <c r="U222" s="5"/>
      <c r="V222" s="57"/>
      <c r="W222" s="5"/>
      <c r="X222" s="5"/>
    </row>
    <row r="223" spans="1:24" x14ac:dyDescent="0.2">
      <c r="A223" s="5"/>
      <c r="B223" s="5"/>
      <c r="C223" s="5"/>
      <c r="D223" s="5"/>
      <c r="E223" s="5"/>
      <c r="F223" s="5"/>
      <c r="G223" s="5"/>
      <c r="H223" s="5"/>
      <c r="I223" s="5"/>
      <c r="J223" s="5"/>
      <c r="K223" s="5"/>
      <c r="L223" s="5"/>
      <c r="M223" s="5"/>
      <c r="N223" s="5"/>
      <c r="O223" s="5"/>
      <c r="P223" s="5"/>
      <c r="Q223" s="5"/>
      <c r="R223" s="5"/>
      <c r="S223" s="5"/>
      <c r="T223" s="5"/>
      <c r="U223" s="5"/>
      <c r="V223" s="57"/>
      <c r="W223" s="5"/>
      <c r="X223" s="5"/>
    </row>
    <row r="224" spans="1:24" x14ac:dyDescent="0.2">
      <c r="A224" s="5"/>
      <c r="B224" s="5"/>
      <c r="C224" s="5"/>
      <c r="D224" s="5"/>
      <c r="E224" s="5"/>
      <c r="F224" s="5"/>
      <c r="G224" s="5"/>
      <c r="H224" s="5"/>
      <c r="I224" s="5"/>
      <c r="J224" s="5"/>
      <c r="K224" s="5"/>
      <c r="L224" s="5"/>
      <c r="M224" s="5"/>
      <c r="N224" s="5"/>
      <c r="O224" s="5"/>
      <c r="P224" s="5"/>
      <c r="Q224" s="5"/>
      <c r="R224" s="5"/>
      <c r="S224" s="5"/>
      <c r="T224" s="5"/>
      <c r="U224" s="5"/>
      <c r="V224" s="57"/>
      <c r="W224" s="5"/>
      <c r="X224" s="5"/>
    </row>
    <row r="225" spans="1:24" x14ac:dyDescent="0.2">
      <c r="A225" s="5"/>
      <c r="B225" s="5"/>
      <c r="C225" s="5"/>
      <c r="D225" s="5"/>
      <c r="E225" s="5"/>
      <c r="F225" s="5"/>
      <c r="G225" s="5"/>
      <c r="H225" s="5"/>
      <c r="I225" s="5"/>
      <c r="J225" s="5"/>
      <c r="K225" s="5"/>
      <c r="L225" s="5"/>
      <c r="M225" s="5"/>
      <c r="N225" s="5"/>
      <c r="O225" s="5"/>
      <c r="P225" s="5"/>
      <c r="Q225" s="5"/>
      <c r="R225" s="5"/>
      <c r="S225" s="5"/>
      <c r="T225" s="5"/>
      <c r="U225" s="5"/>
      <c r="V225" s="57"/>
      <c r="W225" s="5"/>
      <c r="X225" s="5"/>
    </row>
    <row r="226" spans="1:24" x14ac:dyDescent="0.2">
      <c r="A226" s="5"/>
      <c r="B226" s="5"/>
      <c r="C226" s="5"/>
      <c r="D226" s="5"/>
      <c r="E226" s="5"/>
      <c r="F226" s="5"/>
      <c r="G226" s="5"/>
      <c r="H226" s="5"/>
      <c r="I226" s="5"/>
      <c r="J226" s="5"/>
      <c r="K226" s="5"/>
      <c r="L226" s="5"/>
      <c r="M226" s="5"/>
      <c r="N226" s="5"/>
      <c r="O226" s="5"/>
      <c r="P226" s="5"/>
      <c r="Q226" s="5"/>
      <c r="R226" s="5"/>
      <c r="S226" s="5"/>
      <c r="T226" s="5"/>
      <c r="U226" s="5"/>
      <c r="V226" s="57"/>
      <c r="W226" s="5"/>
      <c r="X226" s="5"/>
    </row>
    <row r="227" spans="1:24" x14ac:dyDescent="0.2">
      <c r="A227" s="5"/>
      <c r="B227" s="5"/>
      <c r="C227" s="5"/>
      <c r="D227" s="5"/>
      <c r="E227" s="5"/>
      <c r="F227" s="5"/>
      <c r="G227" s="5"/>
      <c r="H227" s="5"/>
      <c r="I227" s="5"/>
      <c r="J227" s="5"/>
      <c r="K227" s="5"/>
      <c r="L227" s="5"/>
      <c r="M227" s="5"/>
      <c r="N227" s="5"/>
      <c r="O227" s="5"/>
      <c r="P227" s="5"/>
      <c r="Q227" s="5"/>
      <c r="R227" s="5"/>
      <c r="S227" s="5"/>
      <c r="T227" s="5"/>
      <c r="U227" s="5"/>
      <c r="V227" s="57"/>
      <c r="W227" s="5"/>
      <c r="X227" s="5"/>
    </row>
    <row r="228" spans="1:24" x14ac:dyDescent="0.2">
      <c r="A228" s="5"/>
      <c r="B228" s="5"/>
      <c r="C228" s="5"/>
      <c r="D228" s="5"/>
      <c r="E228" s="5"/>
      <c r="F228" s="5"/>
      <c r="G228" s="5"/>
      <c r="H228" s="5"/>
      <c r="I228" s="5"/>
      <c r="J228" s="5"/>
      <c r="K228" s="5"/>
      <c r="L228" s="5"/>
      <c r="M228" s="5"/>
      <c r="N228" s="5"/>
      <c r="O228" s="5"/>
      <c r="P228" s="5"/>
      <c r="Q228" s="5"/>
      <c r="R228" s="5"/>
      <c r="S228" s="5"/>
      <c r="T228" s="5"/>
      <c r="U228" s="5"/>
      <c r="V228" s="57"/>
      <c r="W228" s="5"/>
      <c r="X228" s="5"/>
    </row>
    <row r="229" spans="1:24" x14ac:dyDescent="0.2">
      <c r="A229" s="5"/>
      <c r="B229" s="5"/>
      <c r="C229" s="5"/>
      <c r="D229" s="5"/>
      <c r="E229" s="5"/>
      <c r="F229" s="5"/>
      <c r="G229" s="5"/>
      <c r="H229" s="5"/>
      <c r="I229" s="5"/>
      <c r="J229" s="5"/>
      <c r="K229" s="5"/>
      <c r="L229" s="5"/>
      <c r="M229" s="5"/>
      <c r="N229" s="5"/>
      <c r="O229" s="5"/>
      <c r="P229" s="5"/>
      <c r="Q229" s="5"/>
      <c r="R229" s="5"/>
      <c r="S229" s="5"/>
      <c r="T229" s="5"/>
      <c r="U229" s="5"/>
      <c r="V229" s="57"/>
      <c r="W229" s="5"/>
      <c r="X229" s="5"/>
    </row>
    <row r="230" spans="1:24" x14ac:dyDescent="0.2">
      <c r="A230" s="5"/>
      <c r="B230" s="5"/>
      <c r="C230" s="5"/>
      <c r="D230" s="5"/>
      <c r="E230" s="5"/>
      <c r="F230" s="5"/>
      <c r="G230" s="5"/>
      <c r="H230" s="5"/>
      <c r="I230" s="5"/>
      <c r="J230" s="5"/>
      <c r="K230" s="5"/>
      <c r="L230" s="5"/>
      <c r="M230" s="5"/>
      <c r="N230" s="5"/>
      <c r="O230" s="5"/>
      <c r="P230" s="5"/>
      <c r="Q230" s="5"/>
      <c r="R230" s="5"/>
      <c r="S230" s="5"/>
      <c r="T230" s="5"/>
      <c r="U230" s="5"/>
      <c r="V230" s="57"/>
      <c r="W230" s="5"/>
      <c r="X230" s="5"/>
    </row>
    <row r="231" spans="1:24" x14ac:dyDescent="0.2">
      <c r="A231" s="5"/>
      <c r="B231" s="5"/>
      <c r="C231" s="5"/>
      <c r="D231" s="5"/>
      <c r="E231" s="5"/>
      <c r="F231" s="5"/>
      <c r="G231" s="5"/>
      <c r="H231" s="5"/>
      <c r="I231" s="5"/>
      <c r="J231" s="5"/>
      <c r="K231" s="5"/>
      <c r="L231" s="5"/>
      <c r="M231" s="5"/>
      <c r="N231" s="5"/>
      <c r="O231" s="5"/>
      <c r="P231" s="5"/>
      <c r="Q231" s="5"/>
      <c r="R231" s="5"/>
      <c r="S231" s="5"/>
      <c r="T231" s="5"/>
      <c r="U231" s="5"/>
      <c r="V231" s="57"/>
      <c r="W231" s="5"/>
      <c r="X231" s="5"/>
    </row>
    <row r="232" spans="1:24" x14ac:dyDescent="0.2">
      <c r="A232" s="5"/>
      <c r="B232" s="5"/>
      <c r="C232" s="5"/>
      <c r="D232" s="5"/>
      <c r="E232" s="5"/>
      <c r="F232" s="5"/>
      <c r="G232" s="5"/>
      <c r="H232" s="5"/>
      <c r="I232" s="5"/>
      <c r="J232" s="5"/>
      <c r="K232" s="5"/>
      <c r="L232" s="5"/>
      <c r="M232" s="5"/>
      <c r="N232" s="5"/>
      <c r="O232" s="5"/>
      <c r="P232" s="5"/>
      <c r="Q232" s="5"/>
      <c r="R232" s="5"/>
      <c r="S232" s="5"/>
      <c r="T232" s="5"/>
      <c r="U232" s="5"/>
      <c r="V232" s="57"/>
      <c r="W232" s="5"/>
      <c r="X232" s="5"/>
    </row>
    <row r="233" spans="1:24" x14ac:dyDescent="0.2">
      <c r="A233" s="5"/>
      <c r="B233" s="5"/>
      <c r="C233" s="5"/>
      <c r="D233" s="5"/>
      <c r="E233" s="5"/>
      <c r="F233" s="5"/>
      <c r="G233" s="5"/>
      <c r="H233" s="5"/>
      <c r="I233" s="5"/>
      <c r="J233" s="5"/>
      <c r="K233" s="5"/>
      <c r="L233" s="5"/>
      <c r="M233" s="5"/>
      <c r="N233" s="5"/>
      <c r="O233" s="5"/>
      <c r="P233" s="5"/>
      <c r="Q233" s="5"/>
      <c r="R233" s="5"/>
      <c r="S233" s="5"/>
      <c r="T233" s="5"/>
      <c r="U233" s="5"/>
      <c r="V233" s="57"/>
      <c r="W233" s="5"/>
      <c r="X233" s="5"/>
    </row>
    <row r="234" spans="1:24" x14ac:dyDescent="0.2">
      <c r="A234" s="5"/>
      <c r="B234" s="5"/>
      <c r="C234" s="5"/>
      <c r="D234" s="5"/>
      <c r="E234" s="5"/>
      <c r="F234" s="5"/>
      <c r="G234" s="5"/>
      <c r="H234" s="5"/>
      <c r="I234" s="5"/>
      <c r="J234" s="5"/>
      <c r="K234" s="5"/>
      <c r="L234" s="5"/>
      <c r="M234" s="5"/>
      <c r="N234" s="5"/>
      <c r="O234" s="5"/>
      <c r="P234" s="5"/>
      <c r="Q234" s="5"/>
      <c r="R234" s="5"/>
      <c r="S234" s="5"/>
      <c r="T234" s="5"/>
      <c r="U234" s="5"/>
      <c r="V234" s="57"/>
      <c r="W234" s="5"/>
      <c r="X234" s="5"/>
    </row>
    <row r="235" spans="1:24" x14ac:dyDescent="0.2">
      <c r="A235" s="5"/>
      <c r="B235" s="5"/>
      <c r="C235" s="5"/>
      <c r="D235" s="5"/>
      <c r="E235" s="5"/>
      <c r="F235" s="5"/>
      <c r="G235" s="5"/>
      <c r="H235" s="5"/>
      <c r="I235" s="5"/>
      <c r="J235" s="5"/>
      <c r="K235" s="5"/>
      <c r="L235" s="5"/>
      <c r="M235" s="5"/>
      <c r="N235" s="5"/>
      <c r="O235" s="5"/>
      <c r="P235" s="5"/>
      <c r="Q235" s="5"/>
      <c r="R235" s="5"/>
      <c r="S235" s="5"/>
      <c r="T235" s="5"/>
      <c r="U235" s="5"/>
      <c r="V235" s="57"/>
      <c r="W235" s="5"/>
      <c r="X235" s="5"/>
    </row>
    <row r="236" spans="1:24" x14ac:dyDescent="0.2">
      <c r="A236" s="5"/>
      <c r="B236" s="5"/>
      <c r="C236" s="5"/>
      <c r="D236" s="5"/>
      <c r="E236" s="5"/>
      <c r="F236" s="5"/>
      <c r="G236" s="5"/>
      <c r="H236" s="5"/>
      <c r="I236" s="5"/>
      <c r="J236" s="5"/>
      <c r="K236" s="5"/>
      <c r="L236" s="5"/>
      <c r="M236" s="5"/>
      <c r="N236" s="5"/>
      <c r="O236" s="5"/>
      <c r="P236" s="5"/>
      <c r="Q236" s="5"/>
      <c r="R236" s="5"/>
      <c r="S236" s="5"/>
      <c r="T236" s="5"/>
      <c r="U236" s="5"/>
      <c r="V236" s="57"/>
      <c r="W236" s="5"/>
      <c r="X236" s="5"/>
    </row>
    <row r="237" spans="1:24" x14ac:dyDescent="0.2">
      <c r="A237" s="5"/>
      <c r="B237" s="5"/>
      <c r="C237" s="5"/>
      <c r="D237" s="5"/>
      <c r="E237" s="5"/>
      <c r="F237" s="5"/>
      <c r="G237" s="5"/>
      <c r="H237" s="5"/>
      <c r="I237" s="5"/>
      <c r="J237" s="5"/>
      <c r="K237" s="5"/>
      <c r="L237" s="5"/>
      <c r="M237" s="5"/>
      <c r="N237" s="5"/>
      <c r="O237" s="5"/>
      <c r="P237" s="5"/>
      <c r="Q237" s="5"/>
      <c r="R237" s="5"/>
      <c r="S237" s="5"/>
      <c r="T237" s="5"/>
      <c r="U237" s="5"/>
      <c r="V237" s="57"/>
      <c r="W237" s="5"/>
      <c r="X237" s="5"/>
    </row>
    <row r="238" spans="1:24" x14ac:dyDescent="0.2">
      <c r="A238" s="5"/>
      <c r="B238" s="5"/>
      <c r="C238" s="5"/>
      <c r="D238" s="5"/>
      <c r="E238" s="5"/>
      <c r="F238" s="5"/>
      <c r="G238" s="5"/>
      <c r="H238" s="5"/>
      <c r="I238" s="5"/>
      <c r="J238" s="5"/>
      <c r="K238" s="5"/>
      <c r="L238" s="5"/>
      <c r="M238" s="5"/>
      <c r="N238" s="5"/>
      <c r="O238" s="5"/>
      <c r="P238" s="5"/>
      <c r="Q238" s="5"/>
      <c r="R238" s="5"/>
      <c r="S238" s="5"/>
      <c r="T238" s="5"/>
      <c r="U238" s="5"/>
      <c r="V238" s="57"/>
      <c r="W238" s="5"/>
      <c r="X238" s="5"/>
    </row>
    <row r="239" spans="1:24" x14ac:dyDescent="0.2">
      <c r="A239" s="5"/>
      <c r="B239" s="5"/>
      <c r="C239" s="5"/>
      <c r="D239" s="5"/>
      <c r="E239" s="5"/>
      <c r="F239" s="5"/>
      <c r="G239" s="5"/>
      <c r="H239" s="5"/>
      <c r="I239" s="5"/>
      <c r="J239" s="5"/>
      <c r="K239" s="5"/>
      <c r="L239" s="5"/>
      <c r="M239" s="5"/>
      <c r="N239" s="5"/>
      <c r="O239" s="5"/>
      <c r="P239" s="5"/>
      <c r="Q239" s="5"/>
      <c r="R239" s="5"/>
      <c r="S239" s="5"/>
      <c r="T239" s="5"/>
      <c r="U239" s="5"/>
      <c r="V239" s="57"/>
      <c r="W239" s="5"/>
      <c r="X239" s="5"/>
    </row>
    <row r="240" spans="1:24" x14ac:dyDescent="0.2">
      <c r="A240" s="5"/>
      <c r="B240" s="5"/>
      <c r="C240" s="5"/>
      <c r="D240" s="5"/>
      <c r="E240" s="5"/>
      <c r="F240" s="5"/>
      <c r="G240" s="5"/>
      <c r="H240" s="5"/>
      <c r="I240" s="5"/>
      <c r="J240" s="5"/>
      <c r="K240" s="5"/>
      <c r="L240" s="5"/>
      <c r="M240" s="5"/>
      <c r="N240" s="5"/>
      <c r="O240" s="5"/>
      <c r="P240" s="5"/>
      <c r="Q240" s="5"/>
      <c r="R240" s="5"/>
      <c r="S240" s="5"/>
      <c r="T240" s="5"/>
      <c r="U240" s="5"/>
      <c r="V240" s="57"/>
      <c r="W240" s="5"/>
      <c r="X240" s="5"/>
    </row>
    <row r="241" spans="1:24" x14ac:dyDescent="0.2">
      <c r="A241" s="5"/>
      <c r="B241" s="5"/>
      <c r="C241" s="5"/>
      <c r="D241" s="5"/>
      <c r="E241" s="5"/>
      <c r="F241" s="5"/>
      <c r="G241" s="5"/>
      <c r="H241" s="5"/>
      <c r="I241" s="5"/>
      <c r="J241" s="5"/>
      <c r="K241" s="5"/>
      <c r="L241" s="5"/>
      <c r="M241" s="5"/>
      <c r="N241" s="5"/>
      <c r="O241" s="5"/>
      <c r="P241" s="5"/>
      <c r="Q241" s="5"/>
      <c r="R241" s="5"/>
      <c r="S241" s="5"/>
      <c r="T241" s="5"/>
      <c r="U241" s="5"/>
      <c r="V241" s="57"/>
      <c r="W241" s="5"/>
      <c r="X241" s="5"/>
    </row>
    <row r="242" spans="1:24" x14ac:dyDescent="0.2">
      <c r="A242" s="5"/>
      <c r="B242" s="5"/>
      <c r="C242" s="5"/>
      <c r="D242" s="5"/>
      <c r="E242" s="5"/>
      <c r="F242" s="5"/>
      <c r="G242" s="5"/>
      <c r="H242" s="5"/>
      <c r="I242" s="5"/>
      <c r="J242" s="5"/>
      <c r="K242" s="5"/>
      <c r="L242" s="5"/>
      <c r="M242" s="5"/>
      <c r="N242" s="5"/>
      <c r="O242" s="5"/>
      <c r="P242" s="5"/>
      <c r="Q242" s="5"/>
      <c r="R242" s="5"/>
      <c r="S242" s="5"/>
      <c r="T242" s="5"/>
      <c r="U242" s="5"/>
      <c r="V242" s="57"/>
      <c r="W242" s="5"/>
      <c r="X242" s="5"/>
    </row>
    <row r="243" spans="1:24" x14ac:dyDescent="0.2">
      <c r="A243" s="5"/>
      <c r="B243" s="5"/>
      <c r="C243" s="5"/>
      <c r="D243" s="5"/>
      <c r="E243" s="5"/>
      <c r="F243" s="5"/>
      <c r="G243" s="5"/>
      <c r="H243" s="5"/>
      <c r="I243" s="5"/>
      <c r="J243" s="5"/>
      <c r="K243" s="5"/>
      <c r="L243" s="5"/>
      <c r="M243" s="5"/>
      <c r="N243" s="5"/>
      <c r="O243" s="5"/>
      <c r="P243" s="5"/>
      <c r="Q243" s="5"/>
      <c r="R243" s="5"/>
      <c r="S243" s="5"/>
      <c r="T243" s="5"/>
      <c r="U243" s="5"/>
      <c r="V243" s="57"/>
      <c r="W243" s="5"/>
      <c r="X243" s="5"/>
    </row>
    <row r="244" spans="1:24" x14ac:dyDescent="0.2">
      <c r="A244" s="5"/>
      <c r="B244" s="5"/>
      <c r="C244" s="5"/>
      <c r="D244" s="5"/>
      <c r="E244" s="5"/>
      <c r="F244" s="5"/>
      <c r="G244" s="5"/>
      <c r="H244" s="5"/>
      <c r="I244" s="5"/>
      <c r="J244" s="5"/>
      <c r="K244" s="5"/>
      <c r="L244" s="5"/>
      <c r="M244" s="5"/>
      <c r="N244" s="5"/>
      <c r="O244" s="5"/>
      <c r="P244" s="5"/>
      <c r="Q244" s="5"/>
      <c r="R244" s="5"/>
      <c r="S244" s="5"/>
      <c r="T244" s="5"/>
      <c r="U244" s="5"/>
      <c r="V244" s="57"/>
      <c r="W244" s="5"/>
      <c r="X244" s="5"/>
    </row>
    <row r="245" spans="1:24" x14ac:dyDescent="0.2">
      <c r="A245" s="5"/>
      <c r="B245" s="5"/>
      <c r="C245" s="5"/>
      <c r="D245" s="5"/>
      <c r="E245" s="5"/>
      <c r="F245" s="5"/>
      <c r="G245" s="5"/>
      <c r="H245" s="5"/>
      <c r="I245" s="5"/>
      <c r="J245" s="5"/>
      <c r="K245" s="5"/>
      <c r="L245" s="5"/>
      <c r="M245" s="5"/>
      <c r="N245" s="5"/>
      <c r="O245" s="5"/>
      <c r="P245" s="5"/>
      <c r="Q245" s="5"/>
      <c r="R245" s="5"/>
      <c r="S245" s="5"/>
      <c r="T245" s="5"/>
      <c r="U245" s="5"/>
      <c r="V245" s="57"/>
      <c r="W245" s="5"/>
      <c r="X245" s="5"/>
    </row>
    <row r="246" spans="1:24" x14ac:dyDescent="0.2">
      <c r="A246" s="5"/>
      <c r="B246" s="5"/>
      <c r="C246" s="5"/>
      <c r="D246" s="5"/>
      <c r="E246" s="5"/>
      <c r="F246" s="5"/>
      <c r="G246" s="5"/>
      <c r="H246" s="5"/>
      <c r="I246" s="5"/>
      <c r="J246" s="5"/>
      <c r="K246" s="5"/>
      <c r="L246" s="5"/>
      <c r="M246" s="5"/>
      <c r="N246" s="5"/>
      <c r="O246" s="5"/>
      <c r="P246" s="5"/>
      <c r="Q246" s="5"/>
      <c r="R246" s="5"/>
      <c r="S246" s="5"/>
      <c r="T246" s="5"/>
      <c r="U246" s="5"/>
      <c r="V246" s="57"/>
      <c r="W246" s="5"/>
      <c r="X246" s="5"/>
    </row>
    <row r="247" spans="1:24" x14ac:dyDescent="0.2">
      <c r="A247" s="5"/>
      <c r="B247" s="5"/>
      <c r="C247" s="5"/>
      <c r="D247" s="5"/>
      <c r="E247" s="5"/>
      <c r="F247" s="5"/>
      <c r="G247" s="5"/>
      <c r="H247" s="5"/>
      <c r="I247" s="5"/>
      <c r="J247" s="5"/>
      <c r="K247" s="5"/>
      <c r="L247" s="5"/>
      <c r="M247" s="5"/>
      <c r="N247" s="5"/>
      <c r="O247" s="5"/>
      <c r="P247" s="5"/>
      <c r="Q247" s="5"/>
      <c r="R247" s="5"/>
      <c r="S247" s="5"/>
      <c r="T247" s="5"/>
      <c r="U247" s="5"/>
      <c r="V247" s="57"/>
      <c r="W247" s="5"/>
      <c r="X247" s="5"/>
    </row>
    <row r="248" spans="1:24" x14ac:dyDescent="0.2">
      <c r="A248" s="5"/>
      <c r="B248" s="5"/>
      <c r="C248" s="5"/>
      <c r="D248" s="5"/>
      <c r="E248" s="5"/>
      <c r="F248" s="5"/>
      <c r="G248" s="5"/>
      <c r="H248" s="5"/>
      <c r="I248" s="5"/>
      <c r="J248" s="5"/>
      <c r="K248" s="5"/>
      <c r="L248" s="5"/>
      <c r="M248" s="5"/>
      <c r="N248" s="5"/>
      <c r="O248" s="5"/>
      <c r="P248" s="5"/>
      <c r="Q248" s="5"/>
      <c r="R248" s="5"/>
      <c r="S248" s="5"/>
      <c r="T248" s="5"/>
      <c r="U248" s="5"/>
      <c r="V248" s="57"/>
      <c r="W248" s="5"/>
      <c r="X248" s="5"/>
    </row>
    <row r="249" spans="1:24" x14ac:dyDescent="0.2">
      <c r="A249" s="5"/>
      <c r="B249" s="5"/>
      <c r="C249" s="5"/>
      <c r="D249" s="5"/>
      <c r="E249" s="5"/>
      <c r="F249" s="5"/>
      <c r="G249" s="5"/>
      <c r="H249" s="5"/>
      <c r="I249" s="5"/>
      <c r="J249" s="5"/>
      <c r="K249" s="5"/>
      <c r="L249" s="5"/>
      <c r="M249" s="5"/>
      <c r="N249" s="5"/>
      <c r="O249" s="5"/>
      <c r="P249" s="5"/>
      <c r="Q249" s="5"/>
      <c r="R249" s="5"/>
      <c r="S249" s="5"/>
      <c r="T249" s="5"/>
      <c r="U249" s="5"/>
      <c r="V249" s="57"/>
      <c r="W249" s="5"/>
      <c r="X249" s="5"/>
    </row>
    <row r="250" spans="1:24" x14ac:dyDescent="0.2">
      <c r="A250" s="5"/>
      <c r="B250" s="5"/>
      <c r="C250" s="5"/>
      <c r="D250" s="5"/>
      <c r="E250" s="5"/>
      <c r="F250" s="5"/>
      <c r="G250" s="5"/>
      <c r="H250" s="5"/>
      <c r="I250" s="5"/>
      <c r="J250" s="5"/>
      <c r="K250" s="5"/>
      <c r="L250" s="5"/>
      <c r="M250" s="5"/>
      <c r="N250" s="5"/>
      <c r="O250" s="5"/>
      <c r="P250" s="5"/>
      <c r="Q250" s="5"/>
      <c r="R250" s="5"/>
      <c r="S250" s="5"/>
      <c r="T250" s="5"/>
      <c r="U250" s="5"/>
      <c r="V250" s="57"/>
      <c r="W250" s="5"/>
      <c r="X250" s="5"/>
    </row>
    <row r="251" spans="1:24" x14ac:dyDescent="0.2">
      <c r="A251" s="5"/>
      <c r="B251" s="5"/>
      <c r="C251" s="5"/>
      <c r="D251" s="5"/>
      <c r="E251" s="5"/>
      <c r="F251" s="5"/>
      <c r="G251" s="5"/>
      <c r="H251" s="5"/>
      <c r="I251" s="5"/>
      <c r="J251" s="5"/>
      <c r="K251" s="5"/>
      <c r="L251" s="5"/>
      <c r="M251" s="5"/>
      <c r="N251" s="5"/>
      <c r="O251" s="5"/>
      <c r="P251" s="5"/>
      <c r="Q251" s="5"/>
      <c r="R251" s="5"/>
      <c r="S251" s="5"/>
      <c r="T251" s="5"/>
      <c r="U251" s="5"/>
      <c r="V251" s="57"/>
      <c r="W251" s="5"/>
      <c r="X251" s="5"/>
    </row>
    <row r="252" spans="1:24" x14ac:dyDescent="0.2">
      <c r="A252" s="5"/>
      <c r="B252" s="5"/>
      <c r="C252" s="5"/>
      <c r="D252" s="5"/>
      <c r="E252" s="5"/>
      <c r="F252" s="5"/>
      <c r="G252" s="5"/>
      <c r="H252" s="5"/>
      <c r="I252" s="5"/>
      <c r="J252" s="5"/>
      <c r="K252" s="5"/>
      <c r="L252" s="5"/>
      <c r="M252" s="5"/>
      <c r="N252" s="5"/>
      <c r="O252" s="5"/>
      <c r="P252" s="5"/>
      <c r="Q252" s="5"/>
      <c r="R252" s="5"/>
      <c r="S252" s="5"/>
      <c r="T252" s="5"/>
      <c r="U252" s="5"/>
      <c r="V252" s="57"/>
      <c r="W252" s="5"/>
      <c r="X252" s="5"/>
    </row>
    <row r="253" spans="1:24" x14ac:dyDescent="0.2">
      <c r="A253" s="5"/>
      <c r="B253" s="5"/>
      <c r="C253" s="5"/>
      <c r="D253" s="5"/>
      <c r="E253" s="5"/>
      <c r="F253" s="5"/>
      <c r="G253" s="5"/>
      <c r="H253" s="5"/>
      <c r="I253" s="5"/>
      <c r="J253" s="5"/>
      <c r="K253" s="5"/>
      <c r="L253" s="5"/>
      <c r="M253" s="5"/>
      <c r="N253" s="5"/>
      <c r="O253" s="5"/>
      <c r="P253" s="5"/>
      <c r="Q253" s="5"/>
      <c r="R253" s="5"/>
      <c r="S253" s="5"/>
      <c r="T253" s="5"/>
      <c r="U253" s="5"/>
      <c r="V253" s="57"/>
      <c r="W253" s="5"/>
      <c r="X253" s="5"/>
    </row>
    <row r="254" spans="1:24" x14ac:dyDescent="0.2">
      <c r="A254" s="5"/>
      <c r="B254" s="5"/>
      <c r="C254" s="5"/>
      <c r="D254" s="5"/>
      <c r="E254" s="5"/>
      <c r="F254" s="5"/>
      <c r="G254" s="5"/>
      <c r="H254" s="5"/>
      <c r="I254" s="5"/>
      <c r="J254" s="5"/>
      <c r="K254" s="5"/>
      <c r="L254" s="5"/>
      <c r="M254" s="5"/>
      <c r="N254" s="5"/>
      <c r="O254" s="5"/>
      <c r="P254" s="5"/>
      <c r="Q254" s="5"/>
      <c r="R254" s="5"/>
      <c r="S254" s="5"/>
      <c r="T254" s="5"/>
      <c r="U254" s="5"/>
      <c r="V254" s="57"/>
      <c r="W254" s="5"/>
      <c r="X254" s="5"/>
    </row>
    <row r="255" spans="1:24" x14ac:dyDescent="0.2">
      <c r="A255" s="5"/>
      <c r="B255" s="5"/>
      <c r="C255" s="5"/>
      <c r="D255" s="5"/>
      <c r="E255" s="5"/>
      <c r="F255" s="5"/>
      <c r="G255" s="5"/>
      <c r="H255" s="5"/>
      <c r="I255" s="5"/>
      <c r="J255" s="5"/>
      <c r="K255" s="5"/>
      <c r="L255" s="5"/>
      <c r="M255" s="5"/>
      <c r="N255" s="5"/>
      <c r="O255" s="5"/>
      <c r="P255" s="5"/>
      <c r="Q255" s="5"/>
      <c r="R255" s="5"/>
      <c r="S255" s="5"/>
      <c r="T255" s="5"/>
      <c r="U255" s="5"/>
      <c r="V255" s="57"/>
      <c r="W255" s="5"/>
      <c r="X255" s="5"/>
    </row>
    <row r="256" spans="1:24" x14ac:dyDescent="0.2">
      <c r="A256" s="5"/>
      <c r="B256" s="5"/>
      <c r="C256" s="5"/>
      <c r="D256" s="5"/>
      <c r="E256" s="5"/>
      <c r="F256" s="5"/>
      <c r="G256" s="5"/>
      <c r="H256" s="5"/>
      <c r="I256" s="5"/>
      <c r="J256" s="5"/>
      <c r="K256" s="5"/>
      <c r="L256" s="5"/>
      <c r="M256" s="5"/>
      <c r="N256" s="5"/>
      <c r="O256" s="5"/>
      <c r="P256" s="5"/>
      <c r="Q256" s="5"/>
      <c r="R256" s="5"/>
      <c r="S256" s="5"/>
      <c r="T256" s="5"/>
      <c r="U256" s="5"/>
      <c r="V256" s="57"/>
      <c r="W256" s="5"/>
      <c r="X256" s="5"/>
    </row>
    <row r="257" spans="1:24" x14ac:dyDescent="0.2">
      <c r="A257" s="5"/>
      <c r="B257" s="5"/>
      <c r="C257" s="5"/>
      <c r="D257" s="5"/>
      <c r="E257" s="5"/>
      <c r="F257" s="5"/>
      <c r="G257" s="5"/>
      <c r="H257" s="5"/>
      <c r="I257" s="5"/>
      <c r="J257" s="5"/>
      <c r="K257" s="5"/>
      <c r="L257" s="5"/>
      <c r="M257" s="5"/>
      <c r="N257" s="5"/>
      <c r="O257" s="5"/>
      <c r="P257" s="5"/>
      <c r="Q257" s="5"/>
      <c r="R257" s="5"/>
      <c r="S257" s="5"/>
      <c r="T257" s="5"/>
      <c r="U257" s="5"/>
      <c r="V257" s="57"/>
      <c r="W257" s="5"/>
      <c r="X257" s="5"/>
    </row>
    <row r="258" spans="1:24" x14ac:dyDescent="0.2">
      <c r="A258" s="5"/>
      <c r="B258" s="5"/>
      <c r="C258" s="5"/>
      <c r="D258" s="5"/>
      <c r="E258" s="5"/>
      <c r="F258" s="5"/>
      <c r="G258" s="5"/>
      <c r="H258" s="5"/>
      <c r="I258" s="5"/>
      <c r="J258" s="5"/>
      <c r="K258" s="5"/>
      <c r="L258" s="5"/>
      <c r="M258" s="5"/>
      <c r="N258" s="5"/>
      <c r="O258" s="5"/>
      <c r="P258" s="5"/>
      <c r="Q258" s="5"/>
      <c r="R258" s="5"/>
      <c r="S258" s="5"/>
      <c r="T258" s="5"/>
      <c r="U258" s="5"/>
      <c r="V258" s="57"/>
      <c r="W258" s="5"/>
      <c r="X258" s="5"/>
    </row>
    <row r="259" spans="1:24" x14ac:dyDescent="0.2">
      <c r="A259" s="5"/>
      <c r="B259" s="5"/>
      <c r="C259" s="5"/>
      <c r="D259" s="5"/>
      <c r="E259" s="5"/>
      <c r="F259" s="5"/>
      <c r="G259" s="5"/>
      <c r="H259" s="5"/>
      <c r="I259" s="5"/>
      <c r="J259" s="5"/>
      <c r="K259" s="5"/>
      <c r="L259" s="5"/>
      <c r="M259" s="5"/>
      <c r="N259" s="5"/>
      <c r="O259" s="5"/>
      <c r="P259" s="5"/>
      <c r="Q259" s="5"/>
      <c r="R259" s="5"/>
      <c r="S259" s="5"/>
      <c r="T259" s="5"/>
      <c r="U259" s="5"/>
      <c r="V259" s="57"/>
      <c r="W259" s="5"/>
      <c r="X259" s="5"/>
    </row>
    <row r="260" spans="1:24" x14ac:dyDescent="0.2">
      <c r="A260" s="5"/>
      <c r="B260" s="5"/>
      <c r="C260" s="5"/>
      <c r="D260" s="5"/>
      <c r="E260" s="5"/>
      <c r="F260" s="5"/>
      <c r="G260" s="5"/>
      <c r="H260" s="5"/>
      <c r="I260" s="5"/>
      <c r="J260" s="5"/>
      <c r="K260" s="5"/>
      <c r="L260" s="5"/>
      <c r="M260" s="5"/>
      <c r="N260" s="5"/>
      <c r="O260" s="5"/>
      <c r="P260" s="5"/>
      <c r="Q260" s="5"/>
      <c r="R260" s="5"/>
      <c r="S260" s="5"/>
      <c r="T260" s="5"/>
      <c r="U260" s="5"/>
      <c r="V260" s="57"/>
      <c r="W260" s="5"/>
      <c r="X260" s="5"/>
    </row>
    <row r="261" spans="1:24" x14ac:dyDescent="0.2">
      <c r="A261" s="5"/>
      <c r="B261" s="5"/>
      <c r="C261" s="5"/>
      <c r="D261" s="5"/>
      <c r="E261" s="5"/>
      <c r="F261" s="5"/>
      <c r="G261" s="5"/>
      <c r="H261" s="5"/>
      <c r="I261" s="5"/>
      <c r="J261" s="5"/>
      <c r="K261" s="5"/>
      <c r="L261" s="5"/>
      <c r="M261" s="5"/>
      <c r="N261" s="5"/>
      <c r="O261" s="5"/>
      <c r="P261" s="5"/>
      <c r="Q261" s="5"/>
      <c r="R261" s="5"/>
      <c r="S261" s="5"/>
      <c r="T261" s="5"/>
      <c r="U261" s="5"/>
      <c r="V261" s="57"/>
      <c r="W261" s="5"/>
      <c r="X261" s="5"/>
    </row>
    <row r="262" spans="1:24" x14ac:dyDescent="0.2">
      <c r="A262" s="5"/>
      <c r="B262" s="5"/>
      <c r="C262" s="5"/>
      <c r="D262" s="5"/>
      <c r="E262" s="5"/>
      <c r="F262" s="5"/>
      <c r="G262" s="5"/>
      <c r="H262" s="5"/>
      <c r="I262" s="5"/>
      <c r="J262" s="5"/>
      <c r="K262" s="5"/>
      <c r="L262" s="5"/>
      <c r="M262" s="5"/>
      <c r="N262" s="5"/>
      <c r="O262" s="5"/>
      <c r="P262" s="5"/>
      <c r="Q262" s="5"/>
      <c r="R262" s="5"/>
      <c r="S262" s="5"/>
      <c r="T262" s="5"/>
      <c r="U262" s="5"/>
      <c r="V262" s="57"/>
      <c r="W262" s="5"/>
      <c r="X262" s="5"/>
    </row>
    <row r="263" spans="1:24" x14ac:dyDescent="0.2">
      <c r="A263" s="5"/>
      <c r="B263" s="5"/>
      <c r="C263" s="5"/>
      <c r="D263" s="5"/>
      <c r="E263" s="5"/>
      <c r="F263" s="5"/>
      <c r="G263" s="5"/>
      <c r="H263" s="5"/>
      <c r="I263" s="5"/>
      <c r="J263" s="5"/>
      <c r="K263" s="5"/>
      <c r="L263" s="5"/>
      <c r="M263" s="5"/>
      <c r="N263" s="5"/>
      <c r="O263" s="5"/>
      <c r="P263" s="5"/>
      <c r="Q263" s="5"/>
      <c r="R263" s="5"/>
      <c r="S263" s="5"/>
      <c r="T263" s="5"/>
      <c r="U263" s="5"/>
      <c r="V263" s="57"/>
      <c r="W263" s="5"/>
      <c r="X263" s="5"/>
    </row>
    <row r="264" spans="1:24" x14ac:dyDescent="0.2">
      <c r="A264" s="5"/>
      <c r="B264" s="5"/>
      <c r="C264" s="5"/>
      <c r="D264" s="5"/>
      <c r="E264" s="5"/>
      <c r="F264" s="5"/>
      <c r="G264" s="5"/>
      <c r="H264" s="5"/>
      <c r="I264" s="5"/>
      <c r="J264" s="5"/>
      <c r="K264" s="5"/>
      <c r="L264" s="5"/>
      <c r="M264" s="5"/>
      <c r="N264" s="5"/>
      <c r="O264" s="5"/>
      <c r="P264" s="5"/>
      <c r="Q264" s="5"/>
      <c r="R264" s="5"/>
      <c r="S264" s="5"/>
      <c r="T264" s="5"/>
      <c r="U264" s="5"/>
      <c r="V264" s="57"/>
      <c r="W264" s="5"/>
      <c r="X264" s="5"/>
    </row>
    <row r="265" spans="1:24" x14ac:dyDescent="0.2">
      <c r="A265" s="5"/>
      <c r="B265" s="5"/>
      <c r="C265" s="5"/>
      <c r="D265" s="5"/>
      <c r="E265" s="5"/>
      <c r="F265" s="5"/>
      <c r="G265" s="5"/>
      <c r="H265" s="5"/>
      <c r="I265" s="5"/>
      <c r="J265" s="5"/>
      <c r="K265" s="5"/>
      <c r="L265" s="5"/>
      <c r="M265" s="5"/>
      <c r="N265" s="5"/>
      <c r="O265" s="5"/>
      <c r="P265" s="5"/>
      <c r="Q265" s="5"/>
      <c r="R265" s="5"/>
      <c r="S265" s="5"/>
      <c r="T265" s="5"/>
      <c r="U265" s="5"/>
      <c r="V265" s="57"/>
      <c r="W265" s="5"/>
      <c r="X265" s="5"/>
    </row>
    <row r="266" spans="1:24" x14ac:dyDescent="0.2">
      <c r="A266" s="5"/>
      <c r="B266" s="5"/>
      <c r="C266" s="5"/>
      <c r="D266" s="5"/>
      <c r="E266" s="5"/>
      <c r="F266" s="5"/>
      <c r="G266" s="5"/>
      <c r="H266" s="5"/>
      <c r="I266" s="5"/>
      <c r="J266" s="5"/>
      <c r="K266" s="5"/>
      <c r="L266" s="5"/>
      <c r="M266" s="5"/>
      <c r="N266" s="5"/>
      <c r="O266" s="5"/>
      <c r="P266" s="5"/>
      <c r="Q266" s="5"/>
      <c r="R266" s="5"/>
      <c r="S266" s="5"/>
      <c r="T266" s="5"/>
      <c r="U266" s="5"/>
      <c r="V266" s="57"/>
      <c r="W266" s="5"/>
      <c r="X266" s="5"/>
    </row>
    <row r="267" spans="1:24" x14ac:dyDescent="0.2">
      <c r="A267" s="5"/>
      <c r="B267" s="5"/>
      <c r="C267" s="5"/>
      <c r="D267" s="5"/>
      <c r="E267" s="5"/>
      <c r="F267" s="5"/>
      <c r="G267" s="5"/>
      <c r="H267" s="5"/>
      <c r="I267" s="5"/>
      <c r="J267" s="5"/>
      <c r="K267" s="5"/>
      <c r="L267" s="5"/>
      <c r="M267" s="5"/>
      <c r="N267" s="5"/>
      <c r="O267" s="5"/>
      <c r="P267" s="5"/>
      <c r="Q267" s="5"/>
      <c r="R267" s="5"/>
      <c r="S267" s="5"/>
      <c r="T267" s="5"/>
      <c r="U267" s="5"/>
      <c r="V267" s="57"/>
      <c r="W267" s="5"/>
      <c r="X267" s="5"/>
    </row>
    <row r="268" spans="1:24" x14ac:dyDescent="0.2">
      <c r="A268" s="5"/>
      <c r="B268" s="5"/>
      <c r="C268" s="5"/>
      <c r="D268" s="5"/>
      <c r="E268" s="5"/>
      <c r="F268" s="5"/>
      <c r="G268" s="5"/>
      <c r="H268" s="5"/>
      <c r="I268" s="5"/>
      <c r="J268" s="5"/>
      <c r="K268" s="5"/>
      <c r="L268" s="5"/>
      <c r="M268" s="5"/>
      <c r="N268" s="5"/>
      <c r="O268" s="5"/>
      <c r="P268" s="5"/>
      <c r="Q268" s="5"/>
      <c r="R268" s="5"/>
      <c r="S268" s="5"/>
      <c r="T268" s="5"/>
      <c r="U268" s="5"/>
      <c r="V268" s="57"/>
      <c r="W268" s="5"/>
      <c r="X268" s="5"/>
    </row>
    <row r="269" spans="1:24" x14ac:dyDescent="0.2">
      <c r="A269" s="5"/>
      <c r="B269" s="5"/>
      <c r="C269" s="5"/>
      <c r="D269" s="5"/>
      <c r="E269" s="5"/>
      <c r="F269" s="5"/>
      <c r="G269" s="5"/>
      <c r="H269" s="5"/>
      <c r="I269" s="5"/>
      <c r="J269" s="5"/>
      <c r="K269" s="5"/>
      <c r="L269" s="5"/>
      <c r="M269" s="5"/>
      <c r="N269" s="5"/>
      <c r="O269" s="5"/>
      <c r="P269" s="5"/>
      <c r="Q269" s="5"/>
      <c r="R269" s="5"/>
      <c r="S269" s="5"/>
      <c r="T269" s="5"/>
      <c r="U269" s="5"/>
      <c r="V269" s="57"/>
      <c r="W269" s="5"/>
      <c r="X269" s="5"/>
    </row>
    <row r="270" spans="1:24" x14ac:dyDescent="0.2">
      <c r="A270" s="5"/>
      <c r="B270" s="5"/>
      <c r="C270" s="5"/>
      <c r="D270" s="5"/>
      <c r="E270" s="5"/>
      <c r="F270" s="5"/>
      <c r="G270" s="5"/>
      <c r="H270" s="5"/>
      <c r="I270" s="5"/>
      <c r="J270" s="5"/>
      <c r="K270" s="5"/>
      <c r="L270" s="5"/>
      <c r="M270" s="5"/>
      <c r="N270" s="5"/>
      <c r="O270" s="5"/>
      <c r="P270" s="5"/>
      <c r="Q270" s="5"/>
      <c r="R270" s="5"/>
      <c r="S270" s="5"/>
      <c r="T270" s="5"/>
      <c r="U270" s="5"/>
      <c r="V270" s="57"/>
      <c r="W270" s="5"/>
      <c r="X270" s="5"/>
    </row>
    <row r="271" spans="1:24" x14ac:dyDescent="0.2">
      <c r="A271" s="5"/>
      <c r="B271" s="5"/>
      <c r="C271" s="5"/>
      <c r="D271" s="5"/>
      <c r="E271" s="5"/>
      <c r="F271" s="5"/>
      <c r="G271" s="5"/>
      <c r="H271" s="5"/>
      <c r="I271" s="5"/>
      <c r="J271" s="5"/>
      <c r="K271" s="5"/>
      <c r="L271" s="5"/>
      <c r="M271" s="5"/>
      <c r="N271" s="5"/>
      <c r="O271" s="5"/>
      <c r="P271" s="5"/>
      <c r="Q271" s="5"/>
      <c r="R271" s="5"/>
      <c r="S271" s="5"/>
      <c r="T271" s="5"/>
      <c r="U271" s="5"/>
      <c r="V271" s="57"/>
      <c r="W271" s="5"/>
      <c r="X271" s="5"/>
    </row>
    <row r="272" spans="1:24" x14ac:dyDescent="0.2">
      <c r="A272" s="5"/>
      <c r="B272" s="5"/>
      <c r="C272" s="5"/>
      <c r="D272" s="5"/>
      <c r="E272" s="5"/>
      <c r="F272" s="5"/>
      <c r="G272" s="5"/>
      <c r="H272" s="5"/>
      <c r="I272" s="5"/>
      <c r="J272" s="5"/>
      <c r="K272" s="5"/>
      <c r="L272" s="5"/>
      <c r="M272" s="5"/>
      <c r="N272" s="5"/>
      <c r="O272" s="5"/>
      <c r="P272" s="5"/>
      <c r="Q272" s="5"/>
      <c r="R272" s="5"/>
      <c r="S272" s="5"/>
      <c r="T272" s="5"/>
      <c r="U272" s="5"/>
      <c r="V272" s="57"/>
      <c r="W272" s="5"/>
      <c r="X272" s="5"/>
    </row>
    <row r="273" spans="1:24" x14ac:dyDescent="0.2">
      <c r="A273" s="5"/>
      <c r="B273" s="5"/>
      <c r="C273" s="5"/>
      <c r="D273" s="5"/>
      <c r="E273" s="5"/>
      <c r="F273" s="5"/>
      <c r="G273" s="5"/>
      <c r="H273" s="5"/>
      <c r="I273" s="5"/>
      <c r="J273" s="5"/>
      <c r="K273" s="5"/>
      <c r="L273" s="5"/>
      <c r="M273" s="5"/>
      <c r="N273" s="5"/>
      <c r="O273" s="5"/>
      <c r="P273" s="5"/>
      <c r="Q273" s="5"/>
      <c r="R273" s="5"/>
      <c r="S273" s="5"/>
      <c r="T273" s="5"/>
      <c r="U273" s="5"/>
      <c r="V273" s="57"/>
      <c r="W273" s="5"/>
      <c r="X273" s="5"/>
    </row>
    <row r="274" spans="1:24" x14ac:dyDescent="0.2">
      <c r="A274" s="5"/>
      <c r="B274" s="5"/>
      <c r="C274" s="5"/>
      <c r="D274" s="5"/>
      <c r="E274" s="5"/>
      <c r="F274" s="5"/>
      <c r="G274" s="5"/>
      <c r="H274" s="5"/>
      <c r="I274" s="5"/>
      <c r="J274" s="5"/>
      <c r="K274" s="5"/>
      <c r="L274" s="5"/>
      <c r="M274" s="5"/>
      <c r="N274" s="5"/>
      <c r="O274" s="5"/>
      <c r="P274" s="5"/>
      <c r="Q274" s="5"/>
      <c r="R274" s="5"/>
      <c r="S274" s="5"/>
      <c r="T274" s="5"/>
      <c r="U274" s="5"/>
      <c r="V274" s="57"/>
      <c r="W274" s="5"/>
      <c r="X274" s="5"/>
    </row>
    <row r="275" spans="1:24" x14ac:dyDescent="0.2">
      <c r="A275" s="5"/>
      <c r="B275" s="5"/>
      <c r="C275" s="5"/>
      <c r="D275" s="5"/>
      <c r="E275" s="5"/>
      <c r="F275" s="5"/>
      <c r="G275" s="5"/>
      <c r="H275" s="5"/>
      <c r="I275" s="5"/>
      <c r="J275" s="5"/>
      <c r="K275" s="5"/>
      <c r="L275" s="5"/>
      <c r="M275" s="5"/>
      <c r="N275" s="5"/>
      <c r="O275" s="5"/>
      <c r="P275" s="5"/>
      <c r="Q275" s="5"/>
      <c r="R275" s="5"/>
      <c r="S275" s="5"/>
      <c r="T275" s="5"/>
      <c r="U275" s="5"/>
      <c r="V275" s="57"/>
      <c r="W275" s="5"/>
      <c r="X275" s="5"/>
    </row>
    <row r="276" spans="1:24" x14ac:dyDescent="0.2">
      <c r="A276" s="5"/>
      <c r="B276" s="5"/>
      <c r="C276" s="5"/>
      <c r="D276" s="5"/>
      <c r="E276" s="5"/>
      <c r="F276" s="5"/>
      <c r="G276" s="5"/>
      <c r="H276" s="5"/>
      <c r="I276" s="5"/>
      <c r="J276" s="5"/>
      <c r="K276" s="5"/>
      <c r="L276" s="5"/>
      <c r="M276" s="5"/>
      <c r="N276" s="5"/>
      <c r="O276" s="5"/>
      <c r="P276" s="5"/>
      <c r="Q276" s="5"/>
      <c r="R276" s="5"/>
      <c r="S276" s="5"/>
      <c r="T276" s="5"/>
      <c r="U276" s="5"/>
      <c r="V276" s="57"/>
      <c r="W276" s="5"/>
      <c r="X276" s="5"/>
    </row>
    <row r="277" spans="1:24" x14ac:dyDescent="0.2">
      <c r="A277" s="5"/>
      <c r="B277" s="5"/>
      <c r="C277" s="5"/>
      <c r="D277" s="5"/>
      <c r="E277" s="5"/>
      <c r="F277" s="5"/>
      <c r="G277" s="5"/>
      <c r="H277" s="5"/>
      <c r="I277" s="5"/>
      <c r="J277" s="5"/>
      <c r="K277" s="5"/>
      <c r="L277" s="5"/>
      <c r="M277" s="5"/>
      <c r="N277" s="5"/>
      <c r="O277" s="5"/>
      <c r="P277" s="5"/>
      <c r="Q277" s="5"/>
      <c r="R277" s="5"/>
      <c r="S277" s="5"/>
      <c r="T277" s="5"/>
      <c r="U277" s="5"/>
      <c r="V277" s="57"/>
      <c r="W277" s="5"/>
      <c r="X277" s="5"/>
    </row>
    <row r="278" spans="1:24" x14ac:dyDescent="0.2">
      <c r="A278" s="5"/>
      <c r="B278" s="5"/>
      <c r="C278" s="5"/>
      <c r="D278" s="5"/>
      <c r="E278" s="5"/>
      <c r="F278" s="5"/>
      <c r="G278" s="5"/>
      <c r="H278" s="5"/>
      <c r="I278" s="5"/>
      <c r="J278" s="5"/>
      <c r="K278" s="5"/>
      <c r="L278" s="5"/>
      <c r="M278" s="5"/>
      <c r="N278" s="5"/>
      <c r="O278" s="5"/>
      <c r="P278" s="5"/>
      <c r="Q278" s="5"/>
      <c r="R278" s="5"/>
      <c r="S278" s="5"/>
      <c r="T278" s="5"/>
      <c r="U278" s="5"/>
      <c r="V278" s="57"/>
      <c r="W278" s="5"/>
      <c r="X278" s="5"/>
    </row>
    <row r="279" spans="1:24" x14ac:dyDescent="0.2">
      <c r="A279" s="5"/>
      <c r="B279" s="5"/>
      <c r="C279" s="5"/>
      <c r="D279" s="5"/>
      <c r="E279" s="5"/>
      <c r="F279" s="5"/>
      <c r="G279" s="5"/>
      <c r="H279" s="5"/>
      <c r="I279" s="5"/>
      <c r="J279" s="5"/>
      <c r="K279" s="5"/>
      <c r="L279" s="5"/>
      <c r="M279" s="5"/>
      <c r="N279" s="5"/>
      <c r="O279" s="5"/>
      <c r="P279" s="5"/>
      <c r="Q279" s="5"/>
      <c r="R279" s="5"/>
      <c r="S279" s="5"/>
      <c r="T279" s="5"/>
      <c r="U279" s="5"/>
      <c r="V279" s="57"/>
      <c r="W279" s="5"/>
      <c r="X279" s="5"/>
    </row>
    <row r="280" spans="1:24" x14ac:dyDescent="0.2">
      <c r="A280" s="5"/>
      <c r="B280" s="5"/>
      <c r="C280" s="5"/>
      <c r="D280" s="5"/>
      <c r="E280" s="5"/>
      <c r="F280" s="5"/>
      <c r="G280" s="5"/>
      <c r="H280" s="5"/>
      <c r="I280" s="5"/>
      <c r="J280" s="5"/>
      <c r="K280" s="5"/>
      <c r="L280" s="5"/>
      <c r="M280" s="5"/>
      <c r="N280" s="5"/>
      <c r="O280" s="5"/>
      <c r="P280" s="5"/>
      <c r="Q280" s="5"/>
      <c r="R280" s="5"/>
      <c r="S280" s="5"/>
      <c r="T280" s="5"/>
      <c r="U280" s="5"/>
      <c r="V280" s="57"/>
      <c r="W280" s="5"/>
      <c r="X280" s="5"/>
    </row>
    <row r="281" spans="1:24" x14ac:dyDescent="0.2">
      <c r="A281" s="5"/>
      <c r="B281" s="5"/>
      <c r="C281" s="5"/>
      <c r="D281" s="5"/>
      <c r="E281" s="5"/>
      <c r="F281" s="5"/>
      <c r="G281" s="5"/>
      <c r="H281" s="5"/>
      <c r="I281" s="5"/>
      <c r="J281" s="5"/>
      <c r="K281" s="5"/>
      <c r="L281" s="5"/>
      <c r="M281" s="5"/>
      <c r="N281" s="5"/>
      <c r="O281" s="5"/>
      <c r="P281" s="5"/>
      <c r="Q281" s="5"/>
      <c r="R281" s="5"/>
      <c r="S281" s="5"/>
      <c r="T281" s="5"/>
      <c r="U281" s="5"/>
      <c r="V281" s="57"/>
      <c r="W281" s="5"/>
      <c r="X281" s="5"/>
    </row>
    <row r="282" spans="1:24" x14ac:dyDescent="0.2">
      <c r="A282" s="5"/>
      <c r="B282" s="5"/>
      <c r="C282" s="5"/>
      <c r="D282" s="5"/>
      <c r="E282" s="5"/>
      <c r="F282" s="5"/>
      <c r="G282" s="5"/>
      <c r="H282" s="5"/>
      <c r="I282" s="5"/>
      <c r="J282" s="5"/>
      <c r="K282" s="5"/>
      <c r="L282" s="5"/>
      <c r="M282" s="5"/>
      <c r="N282" s="5"/>
      <c r="O282" s="5"/>
      <c r="P282" s="5"/>
      <c r="Q282" s="5"/>
      <c r="R282" s="5"/>
      <c r="S282" s="5"/>
      <c r="T282" s="5"/>
      <c r="U282" s="5"/>
      <c r="V282" s="57"/>
      <c r="W282" s="5"/>
      <c r="X282" s="5"/>
    </row>
    <row r="283" spans="1:24" x14ac:dyDescent="0.2">
      <c r="A283" s="5"/>
      <c r="B283" s="5"/>
      <c r="C283" s="5"/>
      <c r="D283" s="5"/>
      <c r="E283" s="5"/>
      <c r="F283" s="5"/>
      <c r="G283" s="5"/>
      <c r="H283" s="5"/>
      <c r="I283" s="5"/>
      <c r="J283" s="5"/>
      <c r="K283" s="5"/>
      <c r="L283" s="5"/>
      <c r="M283" s="5"/>
      <c r="N283" s="5"/>
      <c r="O283" s="5"/>
      <c r="P283" s="5"/>
      <c r="Q283" s="5"/>
      <c r="R283" s="5"/>
      <c r="S283" s="5"/>
      <c r="T283" s="5"/>
      <c r="U283" s="5"/>
      <c r="V283" s="57"/>
      <c r="W283" s="5"/>
      <c r="X283" s="5"/>
    </row>
    <row r="284" spans="1:24" x14ac:dyDescent="0.2">
      <c r="A284" s="5"/>
      <c r="B284" s="5"/>
      <c r="C284" s="5"/>
      <c r="D284" s="5"/>
      <c r="E284" s="5"/>
      <c r="F284" s="5"/>
      <c r="G284" s="5"/>
      <c r="H284" s="5"/>
      <c r="I284" s="5"/>
      <c r="J284" s="5"/>
      <c r="K284" s="5"/>
      <c r="L284" s="5"/>
      <c r="M284" s="5"/>
      <c r="N284" s="5"/>
      <c r="O284" s="5"/>
      <c r="P284" s="5"/>
      <c r="Q284" s="5"/>
      <c r="R284" s="5"/>
      <c r="S284" s="5"/>
      <c r="T284" s="5"/>
      <c r="U284" s="5"/>
      <c r="V284" s="57"/>
      <c r="W284" s="5"/>
      <c r="X284" s="5"/>
    </row>
    <row r="285" spans="1:24" x14ac:dyDescent="0.2">
      <c r="A285" s="5"/>
      <c r="B285" s="5"/>
      <c r="C285" s="5"/>
      <c r="D285" s="5"/>
      <c r="E285" s="5"/>
      <c r="F285" s="5"/>
      <c r="G285" s="5"/>
      <c r="H285" s="5"/>
      <c r="I285" s="5"/>
      <c r="J285" s="5"/>
      <c r="K285" s="5"/>
      <c r="L285" s="5"/>
      <c r="M285" s="5"/>
      <c r="N285" s="5"/>
      <c r="O285" s="5"/>
      <c r="P285" s="5"/>
      <c r="Q285" s="5"/>
      <c r="R285" s="5"/>
      <c r="S285" s="5"/>
      <c r="T285" s="5"/>
      <c r="U285" s="5"/>
      <c r="V285" s="57"/>
      <c r="W285" s="5"/>
      <c r="X285" s="5"/>
    </row>
    <row r="286" spans="1:24" x14ac:dyDescent="0.2">
      <c r="A286" s="5"/>
      <c r="B286" s="5"/>
      <c r="C286" s="5"/>
      <c r="D286" s="5"/>
      <c r="E286" s="5"/>
      <c r="F286" s="5"/>
      <c r="G286" s="5"/>
      <c r="H286" s="5"/>
      <c r="I286" s="5"/>
      <c r="J286" s="5"/>
      <c r="K286" s="5"/>
      <c r="L286" s="5"/>
      <c r="M286" s="5"/>
      <c r="N286" s="5"/>
      <c r="O286" s="5"/>
      <c r="P286" s="5"/>
      <c r="Q286" s="5"/>
      <c r="R286" s="5"/>
      <c r="S286" s="5"/>
      <c r="T286" s="5"/>
      <c r="U286" s="5"/>
      <c r="V286" s="57"/>
      <c r="W286" s="5"/>
      <c r="X286" s="5"/>
    </row>
    <row r="287" spans="1:24" x14ac:dyDescent="0.2">
      <c r="A287" s="5"/>
      <c r="B287" s="5"/>
      <c r="C287" s="5"/>
      <c r="D287" s="5"/>
      <c r="E287" s="5"/>
      <c r="F287" s="5"/>
      <c r="G287" s="5"/>
      <c r="H287" s="5"/>
      <c r="I287" s="5"/>
      <c r="J287" s="5"/>
      <c r="K287" s="5"/>
      <c r="L287" s="5"/>
      <c r="M287" s="5"/>
      <c r="N287" s="5"/>
      <c r="O287" s="5"/>
      <c r="P287" s="5"/>
      <c r="Q287" s="5"/>
      <c r="R287" s="5"/>
      <c r="S287" s="5"/>
      <c r="T287" s="5"/>
      <c r="U287" s="5"/>
      <c r="V287" s="57"/>
      <c r="W287" s="5"/>
      <c r="X287" s="5"/>
    </row>
    <row r="288" spans="1:24" x14ac:dyDescent="0.2">
      <c r="A288" s="5"/>
      <c r="B288" s="5"/>
      <c r="C288" s="5"/>
      <c r="D288" s="5"/>
      <c r="E288" s="5"/>
      <c r="F288" s="5"/>
      <c r="G288" s="5"/>
      <c r="H288" s="5"/>
      <c r="I288" s="5"/>
      <c r="J288" s="5"/>
      <c r="K288" s="5"/>
      <c r="L288" s="5"/>
      <c r="M288" s="5"/>
      <c r="N288" s="5"/>
      <c r="O288" s="5"/>
      <c r="P288" s="5"/>
      <c r="Q288" s="5"/>
      <c r="R288" s="5"/>
      <c r="S288" s="5"/>
      <c r="T288" s="5"/>
      <c r="U288" s="5"/>
      <c r="V288" s="57"/>
      <c r="W288" s="5"/>
      <c r="X288" s="5"/>
    </row>
    <row r="289" spans="1:24" x14ac:dyDescent="0.2">
      <c r="A289" s="5"/>
      <c r="B289" s="5"/>
      <c r="C289" s="5"/>
      <c r="D289" s="5"/>
      <c r="E289" s="5"/>
      <c r="F289" s="5"/>
      <c r="G289" s="5"/>
      <c r="H289" s="5"/>
      <c r="I289" s="5"/>
      <c r="J289" s="5"/>
      <c r="K289" s="5"/>
      <c r="L289" s="5"/>
      <c r="M289" s="5"/>
      <c r="N289" s="5"/>
      <c r="O289" s="5"/>
      <c r="P289" s="5"/>
      <c r="Q289" s="5"/>
      <c r="R289" s="5"/>
      <c r="S289" s="5"/>
      <c r="T289" s="5"/>
      <c r="U289" s="5"/>
      <c r="V289" s="57"/>
      <c r="W289" s="5"/>
      <c r="X289" s="5"/>
    </row>
    <row r="290" spans="1:24" x14ac:dyDescent="0.2">
      <c r="A290" s="5"/>
      <c r="B290" s="5"/>
      <c r="C290" s="5"/>
      <c r="D290" s="5"/>
      <c r="E290" s="5"/>
      <c r="F290" s="5"/>
      <c r="G290" s="5"/>
      <c r="H290" s="5"/>
      <c r="I290" s="5"/>
      <c r="J290" s="5"/>
      <c r="K290" s="5"/>
      <c r="L290" s="5"/>
      <c r="M290" s="5"/>
      <c r="N290" s="5"/>
      <c r="O290" s="5"/>
      <c r="P290" s="5"/>
      <c r="Q290" s="5"/>
      <c r="R290" s="5"/>
      <c r="S290" s="5"/>
      <c r="T290" s="5"/>
      <c r="U290" s="5"/>
      <c r="V290" s="57"/>
      <c r="W290" s="5"/>
      <c r="X290" s="5"/>
    </row>
    <row r="291" spans="1:24" x14ac:dyDescent="0.2">
      <c r="A291" s="5"/>
      <c r="B291" s="5"/>
      <c r="C291" s="5"/>
      <c r="D291" s="5"/>
      <c r="E291" s="5"/>
      <c r="F291" s="5"/>
      <c r="G291" s="5"/>
      <c r="H291" s="5"/>
      <c r="I291" s="5"/>
      <c r="J291" s="5"/>
      <c r="K291" s="5"/>
      <c r="L291" s="5"/>
      <c r="M291" s="5"/>
      <c r="N291" s="5"/>
      <c r="O291" s="5"/>
      <c r="P291" s="5"/>
      <c r="Q291" s="5"/>
      <c r="R291" s="5"/>
      <c r="S291" s="5"/>
      <c r="T291" s="5"/>
      <c r="U291" s="5"/>
      <c r="V291" s="57"/>
      <c r="W291" s="5"/>
      <c r="X291" s="5"/>
    </row>
    <row r="292" spans="1:24" x14ac:dyDescent="0.2">
      <c r="A292" s="5"/>
      <c r="B292" s="5"/>
      <c r="C292" s="5"/>
      <c r="D292" s="5"/>
      <c r="E292" s="5"/>
      <c r="F292" s="5"/>
      <c r="G292" s="5"/>
      <c r="H292" s="5"/>
      <c r="I292" s="5"/>
      <c r="J292" s="5"/>
      <c r="K292" s="5"/>
      <c r="L292" s="5"/>
      <c r="M292" s="5"/>
      <c r="N292" s="5"/>
      <c r="O292" s="5"/>
      <c r="P292" s="5"/>
      <c r="Q292" s="5"/>
      <c r="R292" s="5"/>
      <c r="S292" s="5"/>
      <c r="T292" s="5"/>
      <c r="U292" s="5"/>
      <c r="V292" s="57"/>
      <c r="W292" s="5"/>
      <c r="X292" s="5"/>
    </row>
    <row r="293" spans="1:24" x14ac:dyDescent="0.2">
      <c r="A293" s="5"/>
      <c r="B293" s="5"/>
      <c r="C293" s="5"/>
      <c r="D293" s="5"/>
      <c r="E293" s="5"/>
      <c r="F293" s="5"/>
      <c r="G293" s="5"/>
      <c r="H293" s="5"/>
      <c r="I293" s="5"/>
      <c r="J293" s="5"/>
      <c r="K293" s="5"/>
      <c r="L293" s="5"/>
      <c r="M293" s="5"/>
      <c r="N293" s="5"/>
      <c r="O293" s="5"/>
      <c r="P293" s="5"/>
      <c r="Q293" s="5"/>
      <c r="R293" s="5"/>
      <c r="S293" s="5"/>
      <c r="T293" s="5"/>
      <c r="U293" s="5"/>
      <c r="V293" s="57"/>
      <c r="W293" s="5"/>
      <c r="X293" s="5"/>
    </row>
    <row r="294" spans="1:24" x14ac:dyDescent="0.2">
      <c r="A294" s="5"/>
      <c r="B294" s="5"/>
      <c r="C294" s="5"/>
      <c r="D294" s="5"/>
      <c r="E294" s="5"/>
      <c r="F294" s="5"/>
      <c r="G294" s="5"/>
      <c r="H294" s="5"/>
      <c r="I294" s="5"/>
      <c r="J294" s="5"/>
      <c r="K294" s="5"/>
      <c r="L294" s="5"/>
      <c r="M294" s="5"/>
      <c r="N294" s="5"/>
      <c r="O294" s="5"/>
      <c r="P294" s="5"/>
      <c r="Q294" s="5"/>
      <c r="R294" s="5"/>
      <c r="S294" s="5"/>
      <c r="T294" s="5"/>
      <c r="U294" s="5"/>
      <c r="V294" s="57"/>
      <c r="W294" s="5"/>
      <c r="X294" s="5"/>
    </row>
    <row r="295" spans="1:24" x14ac:dyDescent="0.2">
      <c r="A295" s="5"/>
      <c r="B295" s="5"/>
      <c r="C295" s="5"/>
      <c r="D295" s="5"/>
      <c r="E295" s="5"/>
      <c r="F295" s="5"/>
      <c r="G295" s="5"/>
      <c r="H295" s="5"/>
      <c r="I295" s="5"/>
      <c r="J295" s="5"/>
      <c r="K295" s="5"/>
      <c r="L295" s="5"/>
      <c r="M295" s="5"/>
      <c r="N295" s="5"/>
      <c r="O295" s="5"/>
      <c r="P295" s="5"/>
      <c r="Q295" s="5"/>
      <c r="R295" s="5"/>
      <c r="S295" s="5"/>
      <c r="T295" s="5"/>
      <c r="U295" s="5"/>
      <c r="V295" s="57"/>
      <c r="W295" s="5"/>
      <c r="X295" s="5"/>
    </row>
    <row r="296" spans="1:24" x14ac:dyDescent="0.2">
      <c r="A296" s="5"/>
      <c r="B296" s="5"/>
      <c r="C296" s="5"/>
      <c r="D296" s="5"/>
      <c r="E296" s="5"/>
      <c r="F296" s="5"/>
      <c r="G296" s="5"/>
      <c r="H296" s="5"/>
      <c r="I296" s="5"/>
      <c r="J296" s="5"/>
      <c r="K296" s="5"/>
      <c r="L296" s="5"/>
      <c r="M296" s="5"/>
      <c r="N296" s="5"/>
      <c r="O296" s="5"/>
      <c r="P296" s="5"/>
      <c r="Q296" s="5"/>
      <c r="R296" s="5"/>
      <c r="S296" s="5"/>
      <c r="T296" s="5"/>
      <c r="U296" s="5"/>
      <c r="V296" s="57"/>
      <c r="W296" s="5"/>
      <c r="X296" s="5"/>
    </row>
    <row r="297" spans="1:24" x14ac:dyDescent="0.2">
      <c r="A297" s="5"/>
      <c r="B297" s="5"/>
      <c r="C297" s="5"/>
      <c r="D297" s="5"/>
      <c r="E297" s="5"/>
      <c r="F297" s="5"/>
      <c r="G297" s="5"/>
      <c r="H297" s="5"/>
      <c r="I297" s="5"/>
      <c r="J297" s="5"/>
      <c r="K297" s="5"/>
      <c r="L297" s="5"/>
      <c r="M297" s="5"/>
      <c r="N297" s="5"/>
      <c r="O297" s="5"/>
      <c r="P297" s="5"/>
      <c r="Q297" s="5"/>
      <c r="R297" s="5"/>
      <c r="S297" s="5"/>
      <c r="T297" s="5"/>
      <c r="U297" s="5"/>
      <c r="V297" s="57"/>
      <c r="W297" s="5"/>
      <c r="X297" s="5"/>
    </row>
    <row r="298" spans="1:24" x14ac:dyDescent="0.2">
      <c r="A298" s="5"/>
      <c r="B298" s="5"/>
      <c r="C298" s="5"/>
      <c r="D298" s="5"/>
      <c r="E298" s="5"/>
      <c r="F298" s="5"/>
      <c r="G298" s="5"/>
      <c r="H298" s="5"/>
      <c r="I298" s="5"/>
      <c r="J298" s="5"/>
      <c r="K298" s="5"/>
      <c r="L298" s="5"/>
      <c r="M298" s="5"/>
      <c r="N298" s="5"/>
      <c r="O298" s="5"/>
      <c r="P298" s="5"/>
      <c r="Q298" s="5"/>
      <c r="R298" s="5"/>
      <c r="S298" s="5"/>
      <c r="T298" s="5"/>
      <c r="U298" s="5"/>
      <c r="V298" s="57"/>
      <c r="W298" s="5"/>
      <c r="X298" s="5"/>
    </row>
    <row r="299" spans="1:24" x14ac:dyDescent="0.2">
      <c r="A299" s="5"/>
      <c r="B299" s="5"/>
      <c r="C299" s="5"/>
      <c r="D299" s="5"/>
      <c r="E299" s="5"/>
      <c r="F299" s="5"/>
      <c r="G299" s="5"/>
      <c r="H299" s="5"/>
      <c r="I299" s="5"/>
      <c r="J299" s="5"/>
      <c r="K299" s="5"/>
      <c r="L299" s="5"/>
      <c r="M299" s="5"/>
      <c r="N299" s="5"/>
      <c r="O299" s="5"/>
      <c r="P299" s="5"/>
      <c r="Q299" s="5"/>
      <c r="R299" s="5"/>
      <c r="S299" s="5"/>
      <c r="T299" s="5"/>
      <c r="U299" s="5"/>
      <c r="V299" s="57"/>
      <c r="W299" s="5"/>
      <c r="X299" s="5"/>
    </row>
    <row r="300" spans="1:24" x14ac:dyDescent="0.2">
      <c r="A300" s="5"/>
      <c r="B300" s="5"/>
      <c r="C300" s="5"/>
      <c r="D300" s="5"/>
      <c r="E300" s="5"/>
      <c r="F300" s="5"/>
      <c r="G300" s="5"/>
      <c r="H300" s="5"/>
      <c r="I300" s="5"/>
      <c r="J300" s="5"/>
      <c r="K300" s="5"/>
      <c r="L300" s="5"/>
      <c r="M300" s="5"/>
      <c r="N300" s="5"/>
      <c r="O300" s="5"/>
      <c r="P300" s="5"/>
      <c r="Q300" s="5"/>
      <c r="R300" s="5"/>
      <c r="S300" s="5"/>
      <c r="T300" s="5"/>
      <c r="U300" s="5"/>
      <c r="V300" s="57"/>
      <c r="W300" s="5"/>
      <c r="X300" s="5"/>
    </row>
    <row r="301" spans="1:24" x14ac:dyDescent="0.2">
      <c r="A301" s="5"/>
      <c r="B301" s="5"/>
      <c r="C301" s="5"/>
      <c r="D301" s="5"/>
      <c r="E301" s="5"/>
      <c r="F301" s="5"/>
      <c r="G301" s="5"/>
      <c r="H301" s="5"/>
      <c r="I301" s="5"/>
      <c r="J301" s="5"/>
      <c r="K301" s="5"/>
      <c r="L301" s="5"/>
      <c r="M301" s="5"/>
      <c r="N301" s="5"/>
      <c r="O301" s="5"/>
      <c r="P301" s="5"/>
      <c r="Q301" s="5"/>
      <c r="R301" s="5"/>
      <c r="S301" s="5"/>
      <c r="T301" s="5"/>
      <c r="U301" s="5"/>
      <c r="V301" s="57"/>
      <c r="W301" s="5"/>
      <c r="X301" s="5"/>
    </row>
    <row r="302" spans="1:24" x14ac:dyDescent="0.2">
      <c r="A302" s="5"/>
      <c r="B302" s="5"/>
      <c r="C302" s="5"/>
      <c r="D302" s="5"/>
      <c r="E302" s="5"/>
      <c r="F302" s="5"/>
      <c r="G302" s="5"/>
      <c r="H302" s="5"/>
      <c r="I302" s="5"/>
      <c r="J302" s="5"/>
      <c r="K302" s="5"/>
      <c r="L302" s="5"/>
      <c r="M302" s="5"/>
      <c r="N302" s="5"/>
      <c r="O302" s="5"/>
      <c r="P302" s="5"/>
      <c r="Q302" s="5"/>
      <c r="R302" s="5"/>
      <c r="S302" s="5"/>
      <c r="T302" s="5"/>
      <c r="U302" s="5"/>
      <c r="V302" s="57"/>
      <c r="W302" s="5"/>
      <c r="X302" s="5"/>
    </row>
    <row r="303" spans="1:24" x14ac:dyDescent="0.2">
      <c r="A303" s="5"/>
      <c r="B303" s="5"/>
      <c r="C303" s="5"/>
      <c r="D303" s="5"/>
      <c r="E303" s="5"/>
      <c r="F303" s="5"/>
      <c r="G303" s="5"/>
      <c r="H303" s="5"/>
      <c r="I303" s="5"/>
      <c r="J303" s="5"/>
      <c r="K303" s="5"/>
      <c r="L303" s="5"/>
      <c r="M303" s="5"/>
      <c r="N303" s="5"/>
      <c r="O303" s="5"/>
      <c r="P303" s="5"/>
      <c r="Q303" s="5"/>
      <c r="R303" s="5"/>
      <c r="S303" s="5"/>
      <c r="T303" s="5"/>
      <c r="U303" s="5"/>
      <c r="V303" s="57"/>
      <c r="W303" s="5"/>
      <c r="X303" s="5"/>
    </row>
    <row r="304" spans="1:24" x14ac:dyDescent="0.2">
      <c r="A304" s="5"/>
      <c r="B304" s="5"/>
      <c r="C304" s="5"/>
      <c r="D304" s="5"/>
      <c r="E304" s="5"/>
      <c r="F304" s="5"/>
      <c r="G304" s="5"/>
      <c r="H304" s="5"/>
      <c r="I304" s="5"/>
      <c r="J304" s="5"/>
      <c r="K304" s="5"/>
      <c r="L304" s="5"/>
      <c r="M304" s="5"/>
      <c r="N304" s="5"/>
      <c r="O304" s="5"/>
      <c r="P304" s="5"/>
      <c r="Q304" s="5"/>
      <c r="R304" s="5"/>
      <c r="S304" s="5"/>
      <c r="T304" s="5"/>
      <c r="U304" s="5"/>
      <c r="V304" s="57"/>
      <c r="W304" s="5"/>
      <c r="X304" s="5"/>
    </row>
    <row r="305" spans="1:24" x14ac:dyDescent="0.2">
      <c r="A305" s="5"/>
      <c r="B305" s="5"/>
      <c r="C305" s="5"/>
      <c r="D305" s="5"/>
      <c r="E305" s="5"/>
      <c r="F305" s="5"/>
      <c r="G305" s="5"/>
      <c r="H305" s="5"/>
      <c r="I305" s="5"/>
      <c r="J305" s="5"/>
      <c r="K305" s="5"/>
      <c r="L305" s="5"/>
      <c r="M305" s="5"/>
      <c r="N305" s="5"/>
      <c r="O305" s="5"/>
      <c r="P305" s="5"/>
      <c r="Q305" s="5"/>
      <c r="R305" s="5"/>
      <c r="S305" s="5"/>
      <c r="T305" s="5"/>
      <c r="U305" s="5"/>
      <c r="V305" s="57"/>
      <c r="W305" s="5"/>
      <c r="X305" s="5"/>
    </row>
    <row r="306" spans="1:24" x14ac:dyDescent="0.2">
      <c r="A306" s="5"/>
      <c r="B306" s="5"/>
      <c r="C306" s="5"/>
      <c r="D306" s="5"/>
      <c r="E306" s="5"/>
      <c r="F306" s="5"/>
      <c r="G306" s="5"/>
      <c r="H306" s="5"/>
      <c r="I306" s="5"/>
      <c r="J306" s="5"/>
      <c r="K306" s="5"/>
      <c r="L306" s="5"/>
      <c r="M306" s="5"/>
      <c r="N306" s="5"/>
      <c r="O306" s="5"/>
      <c r="P306" s="5"/>
      <c r="Q306" s="5"/>
      <c r="R306" s="5"/>
      <c r="S306" s="5"/>
      <c r="T306" s="5"/>
      <c r="U306" s="5"/>
      <c r="V306" s="57"/>
      <c r="W306" s="5"/>
      <c r="X306" s="5"/>
    </row>
    <row r="307" spans="1:24" x14ac:dyDescent="0.2">
      <c r="A307" s="5"/>
      <c r="B307" s="5"/>
      <c r="C307" s="5"/>
      <c r="D307" s="5"/>
      <c r="E307" s="5"/>
      <c r="F307" s="5"/>
      <c r="G307" s="5"/>
      <c r="H307" s="5"/>
      <c r="I307" s="5"/>
      <c r="J307" s="5"/>
      <c r="K307" s="5"/>
      <c r="L307" s="5"/>
      <c r="M307" s="5"/>
      <c r="N307" s="5"/>
      <c r="O307" s="5"/>
      <c r="P307" s="5"/>
      <c r="Q307" s="5"/>
      <c r="R307" s="5"/>
      <c r="S307" s="5"/>
      <c r="T307" s="5"/>
      <c r="U307" s="5"/>
      <c r="V307" s="57"/>
      <c r="W307" s="5"/>
      <c r="X307" s="5"/>
    </row>
    <row r="308" spans="1:24" x14ac:dyDescent="0.2">
      <c r="A308" s="5"/>
      <c r="B308" s="5"/>
      <c r="C308" s="5"/>
      <c r="D308" s="5"/>
      <c r="E308" s="5"/>
      <c r="F308" s="5"/>
      <c r="G308" s="5"/>
      <c r="H308" s="5"/>
      <c r="I308" s="5"/>
      <c r="J308" s="5"/>
      <c r="K308" s="5"/>
      <c r="L308" s="5"/>
      <c r="M308" s="5"/>
      <c r="N308" s="5"/>
      <c r="O308" s="5"/>
      <c r="P308" s="5"/>
      <c r="Q308" s="5"/>
      <c r="R308" s="5"/>
      <c r="S308" s="5"/>
      <c r="T308" s="5"/>
      <c r="U308" s="5"/>
      <c r="V308" s="57"/>
      <c r="W308" s="5"/>
      <c r="X308" s="5"/>
    </row>
    <row r="309" spans="1:24" x14ac:dyDescent="0.2">
      <c r="A309" s="5"/>
      <c r="B309" s="5"/>
      <c r="C309" s="5"/>
      <c r="D309" s="5"/>
      <c r="E309" s="5"/>
      <c r="F309" s="5"/>
      <c r="G309" s="5"/>
      <c r="H309" s="5"/>
      <c r="I309" s="5"/>
      <c r="J309" s="5"/>
      <c r="K309" s="5"/>
      <c r="L309" s="5"/>
      <c r="M309" s="5"/>
      <c r="N309" s="5"/>
      <c r="O309" s="5"/>
      <c r="P309" s="5"/>
      <c r="Q309" s="5"/>
      <c r="R309" s="5"/>
      <c r="S309" s="5"/>
      <c r="T309" s="5"/>
      <c r="U309" s="5"/>
      <c r="V309" s="57"/>
      <c r="W309" s="5"/>
      <c r="X309" s="5"/>
    </row>
    <row r="310" spans="1:24" x14ac:dyDescent="0.2">
      <c r="A310" s="5"/>
      <c r="B310" s="5"/>
      <c r="C310" s="5"/>
      <c r="D310" s="5"/>
      <c r="E310" s="5"/>
      <c r="F310" s="5"/>
      <c r="G310" s="5"/>
      <c r="H310" s="5"/>
      <c r="I310" s="5"/>
      <c r="J310" s="5"/>
      <c r="K310" s="5"/>
      <c r="L310" s="5"/>
      <c r="M310" s="5"/>
      <c r="N310" s="5"/>
      <c r="O310" s="5"/>
      <c r="P310" s="5"/>
      <c r="Q310" s="5"/>
      <c r="R310" s="5"/>
      <c r="S310" s="5"/>
      <c r="T310" s="5"/>
      <c r="U310" s="5"/>
      <c r="V310" s="57"/>
      <c r="W310" s="5"/>
      <c r="X310" s="5"/>
    </row>
    <row r="311" spans="1:24" x14ac:dyDescent="0.2">
      <c r="A311" s="5"/>
      <c r="B311" s="5"/>
      <c r="C311" s="5"/>
      <c r="D311" s="5"/>
      <c r="E311" s="5"/>
      <c r="F311" s="5"/>
      <c r="G311" s="5"/>
      <c r="H311" s="5"/>
      <c r="I311" s="5"/>
      <c r="J311" s="5"/>
      <c r="K311" s="5"/>
      <c r="L311" s="5"/>
      <c r="M311" s="5"/>
      <c r="N311" s="5"/>
      <c r="O311" s="5"/>
      <c r="P311" s="5"/>
      <c r="Q311" s="5"/>
      <c r="R311" s="5"/>
      <c r="S311" s="5"/>
      <c r="T311" s="5"/>
      <c r="U311" s="5"/>
      <c r="V311" s="57"/>
      <c r="W311" s="5"/>
      <c r="X311" s="5"/>
    </row>
    <row r="312" spans="1:24" x14ac:dyDescent="0.2">
      <c r="A312" s="5"/>
      <c r="B312" s="5"/>
      <c r="C312" s="5"/>
      <c r="D312" s="5"/>
      <c r="E312" s="5"/>
      <c r="F312" s="5"/>
      <c r="G312" s="5"/>
      <c r="H312" s="5"/>
      <c r="I312" s="5"/>
      <c r="J312" s="5"/>
      <c r="K312" s="5"/>
      <c r="L312" s="5"/>
      <c r="M312" s="5"/>
      <c r="N312" s="5"/>
      <c r="O312" s="5"/>
      <c r="P312" s="5"/>
      <c r="Q312" s="5"/>
      <c r="R312" s="5"/>
      <c r="S312" s="5"/>
      <c r="T312" s="5"/>
      <c r="U312" s="5"/>
      <c r="V312" s="57"/>
      <c r="W312" s="5"/>
      <c r="X312" s="5"/>
    </row>
    <row r="313" spans="1:24" x14ac:dyDescent="0.2">
      <c r="A313" s="5"/>
      <c r="B313" s="5"/>
      <c r="C313" s="5"/>
      <c r="D313" s="5"/>
      <c r="E313" s="5"/>
      <c r="F313" s="5"/>
      <c r="G313" s="5"/>
      <c r="H313" s="5"/>
      <c r="I313" s="5"/>
      <c r="J313" s="5"/>
      <c r="K313" s="5"/>
      <c r="L313" s="5"/>
      <c r="M313" s="5"/>
      <c r="N313" s="5"/>
      <c r="O313" s="5"/>
      <c r="P313" s="5"/>
      <c r="Q313" s="5"/>
      <c r="R313" s="5"/>
      <c r="S313" s="5"/>
      <c r="T313" s="5"/>
      <c r="U313" s="5"/>
      <c r="V313" s="57"/>
      <c r="W313" s="5"/>
      <c r="X313" s="5"/>
    </row>
    <row r="314" spans="1:24" x14ac:dyDescent="0.2">
      <c r="A314" s="5"/>
      <c r="B314" s="5"/>
      <c r="C314" s="5"/>
      <c r="D314" s="5"/>
      <c r="E314" s="5"/>
      <c r="F314" s="5"/>
      <c r="G314" s="5"/>
      <c r="H314" s="5"/>
      <c r="I314" s="5"/>
      <c r="J314" s="5"/>
      <c r="K314" s="5"/>
      <c r="L314" s="5"/>
      <c r="M314" s="5"/>
      <c r="N314" s="5"/>
      <c r="O314" s="5"/>
      <c r="P314" s="5"/>
      <c r="Q314" s="5"/>
      <c r="R314" s="5"/>
      <c r="S314" s="5"/>
      <c r="T314" s="5"/>
      <c r="U314" s="5"/>
      <c r="V314" s="57"/>
      <c r="W314" s="5"/>
      <c r="X314" s="5"/>
    </row>
    <row r="315" spans="1:24" x14ac:dyDescent="0.2">
      <c r="A315" s="5"/>
      <c r="B315" s="5"/>
      <c r="C315" s="5"/>
      <c r="D315" s="5"/>
      <c r="E315" s="5"/>
      <c r="F315" s="5"/>
      <c r="G315" s="5"/>
      <c r="H315" s="5"/>
      <c r="I315" s="5"/>
      <c r="J315" s="5"/>
      <c r="K315" s="5"/>
      <c r="L315" s="5"/>
      <c r="M315" s="5"/>
      <c r="N315" s="5"/>
      <c r="O315" s="5"/>
      <c r="P315" s="5"/>
      <c r="Q315" s="5"/>
      <c r="R315" s="5"/>
      <c r="S315" s="5"/>
      <c r="T315" s="5"/>
      <c r="U315" s="5"/>
      <c r="V315" s="57"/>
      <c r="W315" s="5"/>
      <c r="X315" s="5"/>
    </row>
    <row r="316" spans="1:24" x14ac:dyDescent="0.2">
      <c r="A316" s="5"/>
      <c r="B316" s="5"/>
      <c r="C316" s="5"/>
      <c r="D316" s="5"/>
      <c r="E316" s="5"/>
      <c r="F316" s="5"/>
      <c r="G316" s="5"/>
      <c r="H316" s="5"/>
      <c r="I316" s="5"/>
      <c r="J316" s="5"/>
      <c r="K316" s="5"/>
      <c r="L316" s="5"/>
      <c r="M316" s="5"/>
      <c r="N316" s="5"/>
      <c r="O316" s="5"/>
      <c r="P316" s="5"/>
      <c r="Q316" s="5"/>
      <c r="R316" s="5"/>
      <c r="S316" s="5"/>
      <c r="T316" s="5"/>
      <c r="U316" s="5"/>
      <c r="V316" s="57"/>
      <c r="W316" s="5"/>
      <c r="X316" s="5"/>
    </row>
    <row r="317" spans="1:24" x14ac:dyDescent="0.2">
      <c r="A317" s="5"/>
      <c r="B317" s="5"/>
      <c r="C317" s="5"/>
      <c r="D317" s="5"/>
      <c r="E317" s="5"/>
      <c r="F317" s="5"/>
      <c r="G317" s="5"/>
      <c r="H317" s="5"/>
      <c r="I317" s="5"/>
      <c r="J317" s="5"/>
      <c r="K317" s="5"/>
      <c r="L317" s="5"/>
      <c r="M317" s="5"/>
      <c r="N317" s="5"/>
      <c r="O317" s="5"/>
      <c r="P317" s="5"/>
      <c r="Q317" s="5"/>
      <c r="R317" s="5"/>
      <c r="S317" s="5"/>
      <c r="T317" s="5"/>
      <c r="U317" s="5"/>
      <c r="V317" s="57"/>
      <c r="W317" s="5"/>
      <c r="X317" s="5"/>
    </row>
    <row r="318" spans="1:24" x14ac:dyDescent="0.2">
      <c r="A318" s="5"/>
      <c r="B318" s="5"/>
      <c r="C318" s="5"/>
      <c r="D318" s="5"/>
      <c r="E318" s="5"/>
      <c r="F318" s="5"/>
      <c r="G318" s="5"/>
      <c r="H318" s="5"/>
      <c r="I318" s="5"/>
      <c r="J318" s="5"/>
      <c r="K318" s="5"/>
      <c r="L318" s="5"/>
      <c r="M318" s="5"/>
      <c r="N318" s="5"/>
      <c r="O318" s="5"/>
      <c r="P318" s="5"/>
      <c r="Q318" s="5"/>
      <c r="R318" s="5"/>
      <c r="S318" s="5"/>
      <c r="T318" s="5"/>
      <c r="U318" s="5"/>
      <c r="V318" s="57"/>
      <c r="W318" s="5"/>
      <c r="X318" s="5"/>
    </row>
    <row r="319" spans="1:24" x14ac:dyDescent="0.2">
      <c r="A319" s="5"/>
      <c r="B319" s="5"/>
      <c r="C319" s="5"/>
      <c r="D319" s="5"/>
      <c r="E319" s="5"/>
      <c r="F319" s="5"/>
      <c r="G319" s="5"/>
      <c r="H319" s="5"/>
      <c r="I319" s="5"/>
      <c r="J319" s="5"/>
      <c r="K319" s="5"/>
      <c r="L319" s="5"/>
      <c r="M319" s="5"/>
      <c r="N319" s="5"/>
      <c r="O319" s="5"/>
      <c r="P319" s="5"/>
      <c r="Q319" s="5"/>
      <c r="R319" s="5"/>
      <c r="S319" s="5"/>
      <c r="T319" s="5"/>
      <c r="U319" s="5"/>
      <c r="V319" s="57"/>
      <c r="W319" s="5"/>
      <c r="X319" s="5"/>
    </row>
    <row r="320" spans="1:24" x14ac:dyDescent="0.2">
      <c r="A320" s="5"/>
      <c r="B320" s="5"/>
      <c r="C320" s="5"/>
      <c r="D320" s="5"/>
      <c r="E320" s="5"/>
      <c r="F320" s="5"/>
      <c r="G320" s="5"/>
      <c r="H320" s="5"/>
      <c r="I320" s="5"/>
      <c r="J320" s="5"/>
      <c r="K320" s="5"/>
      <c r="L320" s="5"/>
      <c r="M320" s="5"/>
      <c r="N320" s="5"/>
      <c r="O320" s="5"/>
      <c r="P320" s="5"/>
      <c r="Q320" s="5"/>
      <c r="R320" s="5"/>
      <c r="S320" s="5"/>
      <c r="T320" s="5"/>
      <c r="U320" s="5"/>
      <c r="V320" s="57"/>
      <c r="W320" s="5"/>
      <c r="X320" s="5"/>
    </row>
    <row r="321" spans="1:24" x14ac:dyDescent="0.2">
      <c r="A321" s="5"/>
      <c r="B321" s="5"/>
      <c r="C321" s="5"/>
      <c r="D321" s="5"/>
      <c r="E321" s="5"/>
      <c r="F321" s="5"/>
      <c r="G321" s="5"/>
      <c r="H321" s="5"/>
      <c r="I321" s="5"/>
      <c r="J321" s="5"/>
      <c r="K321" s="5"/>
      <c r="L321" s="5"/>
      <c r="M321" s="5"/>
      <c r="N321" s="5"/>
      <c r="O321" s="5"/>
      <c r="P321" s="5"/>
      <c r="Q321" s="5"/>
      <c r="R321" s="5"/>
      <c r="S321" s="5"/>
      <c r="T321" s="5"/>
      <c r="U321" s="5"/>
      <c r="V321" s="57"/>
      <c r="W321" s="5"/>
      <c r="X321" s="5"/>
    </row>
    <row r="322" spans="1:24" x14ac:dyDescent="0.2">
      <c r="A322" s="5"/>
      <c r="B322" s="5"/>
      <c r="C322" s="5"/>
      <c r="D322" s="5"/>
      <c r="E322" s="5"/>
      <c r="F322" s="5"/>
      <c r="G322" s="5"/>
      <c r="H322" s="5"/>
      <c r="I322" s="5"/>
      <c r="J322" s="5"/>
      <c r="K322" s="5"/>
      <c r="L322" s="5"/>
      <c r="M322" s="5"/>
      <c r="N322" s="5"/>
      <c r="O322" s="5"/>
      <c r="P322" s="5"/>
      <c r="Q322" s="5"/>
      <c r="R322" s="5"/>
      <c r="S322" s="5"/>
      <c r="T322" s="5"/>
      <c r="U322" s="5"/>
      <c r="V322" s="57"/>
      <c r="W322" s="5"/>
      <c r="X322" s="5"/>
    </row>
    <row r="323" spans="1:24" x14ac:dyDescent="0.2">
      <c r="A323" s="5"/>
      <c r="B323" s="5"/>
      <c r="C323" s="5"/>
      <c r="D323" s="5"/>
      <c r="E323" s="5"/>
      <c r="F323" s="5"/>
      <c r="G323" s="5"/>
      <c r="H323" s="5"/>
      <c r="I323" s="5"/>
      <c r="J323" s="5"/>
      <c r="K323" s="5"/>
      <c r="L323" s="5"/>
      <c r="M323" s="5"/>
      <c r="N323" s="5"/>
      <c r="O323" s="5"/>
      <c r="P323" s="5"/>
      <c r="Q323" s="5"/>
      <c r="R323" s="5"/>
      <c r="S323" s="5"/>
      <c r="T323" s="5"/>
      <c r="U323" s="5"/>
      <c r="V323" s="57"/>
      <c r="W323" s="5"/>
      <c r="X323" s="5"/>
    </row>
    <row r="324" spans="1:24" x14ac:dyDescent="0.2">
      <c r="A324" s="5"/>
      <c r="B324" s="5"/>
      <c r="C324" s="5"/>
      <c r="D324" s="5"/>
      <c r="E324" s="5"/>
      <c r="F324" s="5"/>
      <c r="G324" s="5"/>
      <c r="H324" s="5"/>
      <c r="I324" s="5"/>
      <c r="J324" s="5"/>
      <c r="K324" s="5"/>
      <c r="L324" s="5"/>
      <c r="M324" s="5"/>
      <c r="N324" s="5"/>
      <c r="O324" s="5"/>
      <c r="P324" s="5"/>
      <c r="Q324" s="5"/>
      <c r="R324" s="5"/>
      <c r="S324" s="5"/>
      <c r="T324" s="5"/>
      <c r="U324" s="5"/>
      <c r="V324" s="57"/>
      <c r="W324" s="5"/>
      <c r="X324" s="5"/>
    </row>
    <row r="325" spans="1:24" x14ac:dyDescent="0.2">
      <c r="A325" s="5"/>
      <c r="B325" s="5"/>
      <c r="C325" s="5"/>
      <c r="D325" s="5"/>
      <c r="E325" s="5"/>
      <c r="F325" s="5"/>
      <c r="G325" s="5"/>
      <c r="H325" s="5"/>
      <c r="I325" s="5"/>
      <c r="J325" s="5"/>
      <c r="K325" s="5"/>
      <c r="L325" s="5"/>
      <c r="M325" s="5"/>
      <c r="N325" s="5"/>
      <c r="O325" s="5"/>
      <c r="P325" s="5"/>
      <c r="Q325" s="5"/>
      <c r="R325" s="5"/>
      <c r="S325" s="5"/>
      <c r="T325" s="5"/>
      <c r="U325" s="5"/>
      <c r="V325" s="57"/>
      <c r="W325" s="5"/>
      <c r="X325" s="5"/>
    </row>
    <row r="326" spans="1:24" x14ac:dyDescent="0.2">
      <c r="A326" s="5"/>
      <c r="B326" s="5"/>
      <c r="C326" s="5"/>
      <c r="D326" s="5"/>
      <c r="E326" s="5"/>
      <c r="F326" s="5"/>
      <c r="G326" s="5"/>
      <c r="H326" s="5"/>
      <c r="I326" s="5"/>
      <c r="J326" s="5"/>
      <c r="K326" s="5"/>
      <c r="L326" s="5"/>
      <c r="M326" s="5"/>
      <c r="N326" s="5"/>
      <c r="O326" s="5"/>
      <c r="P326" s="5"/>
      <c r="Q326" s="5"/>
      <c r="R326" s="5"/>
      <c r="S326" s="5"/>
      <c r="T326" s="5"/>
      <c r="U326" s="5"/>
      <c r="V326" s="57"/>
      <c r="W326" s="5"/>
      <c r="X326" s="5"/>
    </row>
    <row r="327" spans="1:24" x14ac:dyDescent="0.2">
      <c r="A327" s="5"/>
      <c r="B327" s="5"/>
      <c r="C327" s="5"/>
      <c r="D327" s="5"/>
      <c r="E327" s="5"/>
      <c r="F327" s="5"/>
      <c r="G327" s="5"/>
      <c r="H327" s="5"/>
      <c r="I327" s="5"/>
      <c r="J327" s="5"/>
      <c r="K327" s="5"/>
      <c r="L327" s="5"/>
      <c r="M327" s="5"/>
      <c r="N327" s="5"/>
      <c r="O327" s="5"/>
      <c r="P327" s="5"/>
      <c r="Q327" s="5"/>
      <c r="R327" s="5"/>
      <c r="S327" s="5"/>
      <c r="T327" s="5"/>
      <c r="U327" s="5"/>
      <c r="V327" s="57"/>
      <c r="W327" s="5"/>
      <c r="X327" s="5"/>
    </row>
    <row r="328" spans="1:24" x14ac:dyDescent="0.2">
      <c r="A328" s="5"/>
      <c r="B328" s="5"/>
      <c r="C328" s="5"/>
      <c r="D328" s="5"/>
      <c r="E328" s="5"/>
      <c r="F328" s="5"/>
      <c r="G328" s="5"/>
      <c r="H328" s="5"/>
      <c r="I328" s="5"/>
      <c r="J328" s="5"/>
      <c r="K328" s="5"/>
      <c r="L328" s="5"/>
      <c r="M328" s="5"/>
      <c r="N328" s="5"/>
      <c r="O328" s="5"/>
      <c r="P328" s="5"/>
      <c r="Q328" s="5"/>
      <c r="R328" s="5"/>
      <c r="S328" s="5"/>
      <c r="T328" s="5"/>
      <c r="U328" s="5"/>
      <c r="V328" s="57"/>
      <c r="W328" s="5"/>
      <c r="X328" s="5"/>
    </row>
    <row r="329" spans="1:24" x14ac:dyDescent="0.2">
      <c r="A329" s="5"/>
      <c r="B329" s="5"/>
      <c r="C329" s="5"/>
      <c r="D329" s="5"/>
      <c r="E329" s="5"/>
      <c r="F329" s="5"/>
      <c r="G329" s="5"/>
      <c r="H329" s="5"/>
      <c r="I329" s="5"/>
      <c r="J329" s="5"/>
      <c r="K329" s="5"/>
      <c r="L329" s="5"/>
      <c r="M329" s="5"/>
      <c r="N329" s="5"/>
      <c r="O329" s="5"/>
      <c r="P329" s="5"/>
      <c r="Q329" s="5"/>
      <c r="R329" s="5"/>
      <c r="S329" s="5"/>
      <c r="T329" s="5"/>
      <c r="U329" s="5"/>
      <c r="V329" s="57"/>
      <c r="W329" s="5"/>
      <c r="X329" s="5"/>
    </row>
    <row r="330" spans="1:24" x14ac:dyDescent="0.2">
      <c r="A330" s="5"/>
      <c r="B330" s="5"/>
      <c r="C330" s="5"/>
      <c r="D330" s="5"/>
      <c r="E330" s="5"/>
      <c r="F330" s="5"/>
      <c r="G330" s="5"/>
      <c r="H330" s="5"/>
      <c r="I330" s="5"/>
      <c r="J330" s="5"/>
      <c r="K330" s="5"/>
      <c r="L330" s="5"/>
      <c r="M330" s="5"/>
      <c r="N330" s="5"/>
      <c r="O330" s="5"/>
      <c r="P330" s="5"/>
      <c r="Q330" s="5"/>
      <c r="R330" s="5"/>
      <c r="S330" s="5"/>
      <c r="T330" s="5"/>
      <c r="U330" s="5"/>
      <c r="V330" s="57"/>
      <c r="W330" s="5"/>
      <c r="X330" s="5"/>
    </row>
    <row r="331" spans="1:24" x14ac:dyDescent="0.2">
      <c r="A331" s="5"/>
      <c r="B331" s="5"/>
      <c r="C331" s="5"/>
      <c r="D331" s="5"/>
      <c r="E331" s="5"/>
      <c r="F331" s="5"/>
      <c r="G331" s="5"/>
      <c r="H331" s="5"/>
      <c r="I331" s="5"/>
      <c r="J331" s="5"/>
      <c r="K331" s="5"/>
      <c r="L331" s="5"/>
      <c r="M331" s="5"/>
      <c r="N331" s="5"/>
      <c r="O331" s="5"/>
      <c r="P331" s="5"/>
      <c r="Q331" s="5"/>
      <c r="R331" s="5"/>
      <c r="S331" s="5"/>
      <c r="T331" s="5"/>
      <c r="U331" s="5"/>
      <c r="V331" s="57"/>
      <c r="W331" s="5"/>
      <c r="X331" s="5"/>
    </row>
    <row r="332" spans="1:24" x14ac:dyDescent="0.2">
      <c r="A332" s="5"/>
      <c r="B332" s="5"/>
      <c r="C332" s="5"/>
      <c r="D332" s="5"/>
      <c r="E332" s="5"/>
      <c r="F332" s="5"/>
      <c r="G332" s="5"/>
      <c r="H332" s="5"/>
      <c r="I332" s="5"/>
      <c r="J332" s="5"/>
      <c r="K332" s="5"/>
      <c r="L332" s="5"/>
      <c r="M332" s="5"/>
      <c r="N332" s="5"/>
      <c r="O332" s="5"/>
      <c r="P332" s="5"/>
      <c r="Q332" s="5"/>
      <c r="R332" s="5"/>
      <c r="S332" s="5"/>
      <c r="T332" s="5"/>
      <c r="U332" s="5"/>
      <c r="V332" s="57"/>
      <c r="W332" s="5"/>
      <c r="X332" s="5"/>
    </row>
    <row r="333" spans="1:24" x14ac:dyDescent="0.2">
      <c r="A333" s="5"/>
      <c r="B333" s="5"/>
      <c r="C333" s="5"/>
      <c r="D333" s="5"/>
      <c r="E333" s="5"/>
      <c r="F333" s="5"/>
      <c r="G333" s="5"/>
      <c r="H333" s="5"/>
      <c r="I333" s="5"/>
      <c r="J333" s="5"/>
      <c r="K333" s="5"/>
      <c r="L333" s="5"/>
      <c r="M333" s="5"/>
      <c r="N333" s="5"/>
      <c r="O333" s="5"/>
      <c r="P333" s="5"/>
      <c r="Q333" s="5"/>
      <c r="R333" s="5"/>
      <c r="S333" s="5"/>
      <c r="T333" s="5"/>
      <c r="U333" s="5"/>
      <c r="V333" s="57"/>
      <c r="W333" s="5"/>
      <c r="X333" s="5"/>
    </row>
    <row r="334" spans="1:24" x14ac:dyDescent="0.2">
      <c r="A334" s="5"/>
      <c r="B334" s="5"/>
      <c r="C334" s="5"/>
      <c r="D334" s="5"/>
      <c r="E334" s="5"/>
      <c r="F334" s="5"/>
      <c r="G334" s="5"/>
      <c r="H334" s="5"/>
      <c r="I334" s="5"/>
      <c r="J334" s="5"/>
      <c r="K334" s="5"/>
      <c r="L334" s="5"/>
      <c r="M334" s="5"/>
      <c r="N334" s="5"/>
      <c r="O334" s="5"/>
      <c r="P334" s="5"/>
      <c r="Q334" s="5"/>
      <c r="R334" s="5"/>
      <c r="S334" s="5"/>
      <c r="T334" s="5"/>
      <c r="U334" s="5"/>
      <c r="V334" s="57"/>
      <c r="W334" s="5"/>
      <c r="X334" s="5"/>
    </row>
    <row r="335" spans="1:24" x14ac:dyDescent="0.2">
      <c r="A335" s="5"/>
      <c r="B335" s="5"/>
      <c r="C335" s="5"/>
      <c r="D335" s="5"/>
      <c r="E335" s="5"/>
      <c r="F335" s="5"/>
      <c r="G335" s="5"/>
      <c r="H335" s="5"/>
      <c r="I335" s="5"/>
      <c r="J335" s="5"/>
      <c r="K335" s="5"/>
      <c r="L335" s="5"/>
      <c r="M335" s="5"/>
      <c r="N335" s="5"/>
      <c r="O335" s="5"/>
      <c r="P335" s="5"/>
      <c r="Q335" s="5"/>
      <c r="R335" s="5"/>
      <c r="S335" s="5"/>
      <c r="T335" s="5"/>
      <c r="U335" s="5"/>
      <c r="V335" s="57"/>
      <c r="W335" s="5"/>
      <c r="X335" s="5"/>
    </row>
    <row r="336" spans="1:24" x14ac:dyDescent="0.2">
      <c r="A336" s="5"/>
      <c r="B336" s="5"/>
      <c r="C336" s="5"/>
      <c r="D336" s="5"/>
      <c r="E336" s="5"/>
      <c r="F336" s="5"/>
      <c r="G336" s="5"/>
      <c r="H336" s="5"/>
      <c r="I336" s="5"/>
      <c r="J336" s="5"/>
      <c r="K336" s="5"/>
      <c r="L336" s="5"/>
      <c r="M336" s="5"/>
      <c r="N336" s="5"/>
      <c r="O336" s="5"/>
      <c r="P336" s="5"/>
      <c r="Q336" s="5"/>
      <c r="R336" s="5"/>
      <c r="S336" s="5"/>
      <c r="T336" s="5"/>
      <c r="U336" s="5"/>
      <c r="V336" s="57"/>
      <c r="W336" s="5"/>
      <c r="X336" s="5"/>
    </row>
    <row r="337" spans="1:24" x14ac:dyDescent="0.2">
      <c r="A337" s="5"/>
      <c r="B337" s="5"/>
      <c r="C337" s="5"/>
      <c r="D337" s="5"/>
      <c r="E337" s="5"/>
      <c r="F337" s="5"/>
      <c r="G337" s="5"/>
      <c r="H337" s="5"/>
      <c r="I337" s="5"/>
      <c r="J337" s="5"/>
      <c r="K337" s="5"/>
      <c r="L337" s="5"/>
      <c r="M337" s="5"/>
      <c r="N337" s="5"/>
      <c r="O337" s="5"/>
      <c r="P337" s="5"/>
      <c r="Q337" s="5"/>
      <c r="R337" s="5"/>
      <c r="S337" s="5"/>
      <c r="T337" s="5"/>
      <c r="U337" s="5"/>
      <c r="V337" s="57"/>
      <c r="W337" s="5"/>
      <c r="X337" s="5"/>
    </row>
    <row r="338" spans="1:24" x14ac:dyDescent="0.2">
      <c r="A338" s="5"/>
      <c r="B338" s="5"/>
      <c r="C338" s="5"/>
      <c r="D338" s="5"/>
      <c r="E338" s="5"/>
      <c r="F338" s="5"/>
      <c r="G338" s="5"/>
      <c r="H338" s="5"/>
      <c r="I338" s="5"/>
      <c r="J338" s="5"/>
      <c r="K338" s="5"/>
      <c r="L338" s="5"/>
      <c r="M338" s="5"/>
      <c r="N338" s="5"/>
      <c r="O338" s="5"/>
      <c r="P338" s="5"/>
      <c r="Q338" s="5"/>
      <c r="R338" s="5"/>
      <c r="S338" s="5"/>
      <c r="T338" s="5"/>
      <c r="U338" s="5"/>
      <c r="V338" s="57"/>
      <c r="W338" s="5"/>
      <c r="X338" s="5"/>
    </row>
    <row r="339" spans="1:24" x14ac:dyDescent="0.2">
      <c r="A339" s="5"/>
      <c r="B339" s="5"/>
      <c r="C339" s="5"/>
      <c r="D339" s="5"/>
      <c r="E339" s="5"/>
      <c r="F339" s="5"/>
      <c r="G339" s="5"/>
      <c r="H339" s="5"/>
      <c r="I339" s="5"/>
      <c r="J339" s="5"/>
      <c r="K339" s="5"/>
      <c r="L339" s="5"/>
      <c r="M339" s="5"/>
      <c r="N339" s="5"/>
      <c r="O339" s="5"/>
      <c r="P339" s="5"/>
      <c r="Q339" s="5"/>
      <c r="R339" s="5"/>
      <c r="S339" s="5"/>
      <c r="T339" s="5"/>
      <c r="U339" s="5"/>
      <c r="V339" s="57"/>
      <c r="W339" s="5"/>
      <c r="X339" s="5"/>
    </row>
    <row r="340" spans="1:24" x14ac:dyDescent="0.2">
      <c r="A340" s="5"/>
      <c r="B340" s="5"/>
      <c r="C340" s="5"/>
      <c r="D340" s="5"/>
      <c r="E340" s="5"/>
      <c r="F340" s="5"/>
      <c r="G340" s="5"/>
      <c r="H340" s="5"/>
      <c r="I340" s="5"/>
      <c r="J340" s="5"/>
      <c r="K340" s="5"/>
      <c r="L340" s="5"/>
      <c r="M340" s="5"/>
      <c r="N340" s="5"/>
      <c r="O340" s="5"/>
      <c r="P340" s="5"/>
      <c r="Q340" s="5"/>
      <c r="R340" s="5"/>
      <c r="S340" s="5"/>
      <c r="T340" s="5"/>
      <c r="U340" s="5"/>
      <c r="V340" s="57"/>
      <c r="W340" s="5"/>
      <c r="X340" s="5"/>
    </row>
    <row r="341" spans="1:24" x14ac:dyDescent="0.2">
      <c r="A341" s="5"/>
      <c r="B341" s="5"/>
      <c r="C341" s="5"/>
      <c r="D341" s="5"/>
      <c r="E341" s="5"/>
      <c r="F341" s="5"/>
      <c r="G341" s="5"/>
      <c r="H341" s="5"/>
      <c r="I341" s="5"/>
      <c r="J341" s="5"/>
      <c r="K341" s="5"/>
      <c r="L341" s="5"/>
      <c r="M341" s="5"/>
      <c r="N341" s="5"/>
      <c r="O341" s="5"/>
      <c r="P341" s="5"/>
      <c r="Q341" s="5"/>
      <c r="R341" s="5"/>
      <c r="S341" s="5"/>
      <c r="T341" s="5"/>
      <c r="U341" s="5"/>
      <c r="V341" s="57"/>
      <c r="W341" s="5"/>
      <c r="X341" s="5"/>
    </row>
    <row r="342" spans="1:24" x14ac:dyDescent="0.2">
      <c r="A342" s="5"/>
      <c r="B342" s="5"/>
      <c r="C342" s="5"/>
      <c r="D342" s="5"/>
      <c r="E342" s="5"/>
      <c r="F342" s="5"/>
      <c r="G342" s="5"/>
      <c r="H342" s="5"/>
      <c r="I342" s="5"/>
      <c r="J342" s="5"/>
      <c r="K342" s="5"/>
      <c r="L342" s="5"/>
      <c r="M342" s="5"/>
      <c r="N342" s="5"/>
      <c r="O342" s="5"/>
      <c r="P342" s="5"/>
      <c r="Q342" s="5"/>
      <c r="R342" s="5"/>
      <c r="S342" s="5"/>
      <c r="T342" s="5"/>
      <c r="U342" s="5"/>
      <c r="V342" s="57"/>
      <c r="W342" s="5"/>
      <c r="X342" s="5"/>
    </row>
    <row r="343" spans="1:24" x14ac:dyDescent="0.2">
      <c r="A343" s="5"/>
      <c r="B343" s="5"/>
      <c r="C343" s="5"/>
      <c r="D343" s="5"/>
      <c r="E343" s="5"/>
      <c r="F343" s="5"/>
      <c r="G343" s="5"/>
      <c r="H343" s="5"/>
      <c r="I343" s="5"/>
      <c r="J343" s="5"/>
      <c r="K343" s="5"/>
      <c r="L343" s="5"/>
      <c r="M343" s="5"/>
      <c r="N343" s="5"/>
      <c r="O343" s="5"/>
      <c r="P343" s="5"/>
      <c r="Q343" s="5"/>
      <c r="R343" s="5"/>
      <c r="S343" s="5"/>
      <c r="T343" s="5"/>
      <c r="U343" s="5"/>
      <c r="V343" s="57"/>
      <c r="W343" s="5"/>
      <c r="X343" s="5"/>
    </row>
    <row r="344" spans="1:24" x14ac:dyDescent="0.2">
      <c r="A344" s="5"/>
      <c r="B344" s="5"/>
      <c r="C344" s="5"/>
      <c r="D344" s="5"/>
      <c r="E344" s="5"/>
      <c r="F344" s="5"/>
      <c r="G344" s="5"/>
      <c r="H344" s="5"/>
      <c r="I344" s="5"/>
      <c r="J344" s="5"/>
      <c r="K344" s="5"/>
      <c r="L344" s="5"/>
      <c r="M344" s="5"/>
      <c r="N344" s="5"/>
      <c r="O344" s="5"/>
      <c r="P344" s="5"/>
      <c r="Q344" s="5"/>
      <c r="R344" s="5"/>
      <c r="S344" s="5"/>
      <c r="T344" s="5"/>
      <c r="U344" s="5"/>
      <c r="V344" s="57"/>
      <c r="W344" s="5"/>
      <c r="X344" s="5"/>
    </row>
    <row r="345" spans="1:24" x14ac:dyDescent="0.2">
      <c r="A345" s="5"/>
      <c r="B345" s="5"/>
      <c r="C345" s="5"/>
      <c r="D345" s="5"/>
      <c r="E345" s="5"/>
      <c r="F345" s="5"/>
      <c r="G345" s="5"/>
      <c r="H345" s="5"/>
      <c r="I345" s="5"/>
      <c r="J345" s="5"/>
      <c r="K345" s="5"/>
      <c r="L345" s="5"/>
      <c r="M345" s="5"/>
      <c r="N345" s="5"/>
      <c r="O345" s="5"/>
      <c r="P345" s="5"/>
      <c r="Q345" s="5"/>
      <c r="R345" s="5"/>
      <c r="S345" s="5"/>
      <c r="T345" s="5"/>
      <c r="U345" s="5"/>
      <c r="V345" s="57"/>
      <c r="W345" s="5"/>
      <c r="X345" s="5"/>
    </row>
    <row r="346" spans="1:24" x14ac:dyDescent="0.2">
      <c r="A346" s="5"/>
      <c r="B346" s="5"/>
      <c r="C346" s="5"/>
      <c r="D346" s="5"/>
      <c r="E346" s="5"/>
      <c r="F346" s="5"/>
      <c r="G346" s="5"/>
      <c r="H346" s="5"/>
      <c r="I346" s="5"/>
      <c r="J346" s="5"/>
      <c r="K346" s="5"/>
      <c r="L346" s="5"/>
      <c r="M346" s="5"/>
      <c r="N346" s="5"/>
      <c r="O346" s="5"/>
      <c r="P346" s="5"/>
      <c r="Q346" s="5"/>
      <c r="R346" s="5"/>
      <c r="S346" s="5"/>
      <c r="T346" s="5"/>
      <c r="U346" s="5"/>
      <c r="V346" s="57"/>
      <c r="W346" s="5"/>
      <c r="X346" s="5"/>
    </row>
    <row r="347" spans="1:24" x14ac:dyDescent="0.2">
      <c r="A347" s="5"/>
      <c r="B347" s="5"/>
      <c r="C347" s="5"/>
      <c r="D347" s="5"/>
      <c r="E347" s="5"/>
      <c r="F347" s="5"/>
      <c r="G347" s="5"/>
      <c r="H347" s="5"/>
      <c r="I347" s="5"/>
      <c r="J347" s="5"/>
      <c r="K347" s="5"/>
      <c r="L347" s="5"/>
      <c r="M347" s="5"/>
      <c r="N347" s="5"/>
      <c r="O347" s="5"/>
      <c r="P347" s="5"/>
      <c r="Q347" s="5"/>
      <c r="R347" s="5"/>
      <c r="S347" s="5"/>
      <c r="T347" s="5"/>
      <c r="U347" s="5"/>
      <c r="V347" s="57"/>
      <c r="W347" s="5"/>
      <c r="X347" s="5"/>
    </row>
    <row r="348" spans="1:24" x14ac:dyDescent="0.2">
      <c r="A348" s="5"/>
      <c r="B348" s="5"/>
      <c r="C348" s="5"/>
      <c r="D348" s="5"/>
      <c r="E348" s="5"/>
      <c r="F348" s="5"/>
      <c r="G348" s="5"/>
      <c r="H348" s="5"/>
      <c r="I348" s="5"/>
      <c r="J348" s="5"/>
      <c r="K348" s="5"/>
      <c r="L348" s="5"/>
      <c r="M348" s="5"/>
      <c r="N348" s="5"/>
      <c r="O348" s="5"/>
      <c r="P348" s="5"/>
      <c r="Q348" s="5"/>
      <c r="R348" s="5"/>
      <c r="S348" s="5"/>
      <c r="T348" s="5"/>
      <c r="U348" s="5"/>
      <c r="V348" s="57"/>
      <c r="W348" s="5"/>
      <c r="X348" s="5"/>
    </row>
    <row r="349" spans="1:24" x14ac:dyDescent="0.2">
      <c r="A349" s="5"/>
      <c r="B349" s="5"/>
      <c r="C349" s="5"/>
      <c r="D349" s="5"/>
      <c r="E349" s="5"/>
      <c r="F349" s="5"/>
      <c r="G349" s="5"/>
      <c r="H349" s="5"/>
      <c r="I349" s="5"/>
      <c r="J349" s="5"/>
      <c r="K349" s="5"/>
      <c r="L349" s="5"/>
      <c r="M349" s="5"/>
      <c r="N349" s="5"/>
      <c r="O349" s="5"/>
      <c r="P349" s="5"/>
      <c r="Q349" s="5"/>
      <c r="R349" s="5"/>
      <c r="S349" s="5"/>
      <c r="T349" s="5"/>
      <c r="U349" s="5"/>
      <c r="V349" s="57"/>
      <c r="W349" s="5"/>
      <c r="X349" s="5"/>
    </row>
    <row r="350" spans="1:24" x14ac:dyDescent="0.2">
      <c r="A350" s="5"/>
      <c r="B350" s="5"/>
      <c r="C350" s="5"/>
      <c r="D350" s="5"/>
      <c r="E350" s="5"/>
      <c r="F350" s="5"/>
      <c r="G350" s="5"/>
      <c r="H350" s="5"/>
      <c r="I350" s="5"/>
      <c r="J350" s="5"/>
      <c r="K350" s="5"/>
      <c r="L350" s="5"/>
      <c r="M350" s="5"/>
      <c r="N350" s="5"/>
      <c r="O350" s="5"/>
      <c r="P350" s="5"/>
      <c r="Q350" s="5"/>
      <c r="R350" s="5"/>
      <c r="S350" s="5"/>
      <c r="T350" s="5"/>
      <c r="U350" s="5"/>
      <c r="V350" s="57"/>
      <c r="W350" s="5"/>
      <c r="X350" s="5"/>
    </row>
    <row r="351" spans="1:24" x14ac:dyDescent="0.2">
      <c r="A351" s="5"/>
      <c r="B351" s="5"/>
      <c r="C351" s="5"/>
      <c r="D351" s="5"/>
      <c r="E351" s="5"/>
      <c r="F351" s="5"/>
      <c r="G351" s="5"/>
      <c r="H351" s="5"/>
      <c r="I351" s="5"/>
      <c r="J351" s="5"/>
      <c r="K351" s="5"/>
      <c r="L351" s="5"/>
      <c r="M351" s="5"/>
      <c r="N351" s="5"/>
      <c r="O351" s="5"/>
      <c r="P351" s="5"/>
      <c r="Q351" s="5"/>
      <c r="R351" s="5"/>
      <c r="S351" s="5"/>
      <c r="T351" s="5"/>
      <c r="U351" s="5"/>
      <c r="V351" s="57"/>
      <c r="W351" s="5"/>
      <c r="X351" s="5"/>
    </row>
    <row r="352" spans="1:24" x14ac:dyDescent="0.2">
      <c r="A352" s="5"/>
      <c r="B352" s="5"/>
      <c r="C352" s="5"/>
      <c r="D352" s="5"/>
      <c r="E352" s="5"/>
      <c r="F352" s="5"/>
      <c r="G352" s="5"/>
      <c r="H352" s="5"/>
      <c r="I352" s="5"/>
      <c r="J352" s="5"/>
      <c r="K352" s="5"/>
      <c r="L352" s="5"/>
      <c r="M352" s="5"/>
      <c r="N352" s="5"/>
      <c r="O352" s="5"/>
      <c r="P352" s="5"/>
      <c r="Q352" s="5"/>
      <c r="R352" s="5"/>
      <c r="S352" s="5"/>
      <c r="T352" s="5"/>
      <c r="U352" s="5"/>
      <c r="V352" s="57"/>
      <c r="W352" s="5"/>
      <c r="X352" s="5"/>
    </row>
    <row r="353" spans="1:24" x14ac:dyDescent="0.2">
      <c r="A353" s="5"/>
      <c r="B353" s="5"/>
      <c r="C353" s="5"/>
      <c r="D353" s="5"/>
      <c r="E353" s="5"/>
      <c r="F353" s="5"/>
      <c r="G353" s="5"/>
      <c r="H353" s="5"/>
      <c r="I353" s="5"/>
      <c r="J353" s="5"/>
      <c r="K353" s="5"/>
      <c r="L353" s="5"/>
      <c r="M353" s="5"/>
      <c r="N353" s="5"/>
      <c r="O353" s="5"/>
      <c r="P353" s="5"/>
      <c r="Q353" s="5"/>
      <c r="R353" s="5"/>
      <c r="S353" s="5"/>
      <c r="T353" s="5"/>
      <c r="U353" s="5"/>
      <c r="V353" s="57"/>
      <c r="W353" s="5"/>
      <c r="X353" s="5"/>
    </row>
    <row r="354" spans="1:24" x14ac:dyDescent="0.2">
      <c r="A354" s="5"/>
      <c r="B354" s="5"/>
      <c r="C354" s="5"/>
      <c r="D354" s="5"/>
      <c r="E354" s="5"/>
      <c r="F354" s="5"/>
      <c r="G354" s="5"/>
      <c r="H354" s="5"/>
      <c r="I354" s="5"/>
      <c r="J354" s="5"/>
      <c r="K354" s="5"/>
      <c r="L354" s="5"/>
      <c r="M354" s="5"/>
      <c r="N354" s="5"/>
      <c r="O354" s="5"/>
      <c r="P354" s="5"/>
      <c r="Q354" s="5"/>
      <c r="R354" s="5"/>
      <c r="S354" s="5"/>
      <c r="T354" s="5"/>
      <c r="U354" s="5"/>
      <c r="V354" s="57"/>
      <c r="W354" s="5"/>
      <c r="X354" s="5"/>
    </row>
    <row r="355" spans="1:24" x14ac:dyDescent="0.2">
      <c r="A355" s="5"/>
      <c r="B355" s="5"/>
      <c r="C355" s="5"/>
      <c r="D355" s="5"/>
      <c r="E355" s="5"/>
      <c r="F355" s="5"/>
      <c r="G355" s="5"/>
      <c r="H355" s="5"/>
      <c r="I355" s="5"/>
      <c r="J355" s="5"/>
      <c r="K355" s="5"/>
      <c r="L355" s="5"/>
      <c r="M355" s="5"/>
      <c r="N355" s="5"/>
      <c r="O355" s="5"/>
      <c r="P355" s="5"/>
      <c r="Q355" s="5"/>
      <c r="R355" s="5"/>
      <c r="S355" s="5"/>
      <c r="T355" s="5"/>
      <c r="U355" s="5"/>
      <c r="V355" s="57"/>
      <c r="W355" s="5"/>
      <c r="X355" s="5"/>
    </row>
    <row r="356" spans="1:24" x14ac:dyDescent="0.2">
      <c r="A356" s="5"/>
      <c r="B356" s="5"/>
      <c r="C356" s="5"/>
      <c r="D356" s="5"/>
      <c r="E356" s="5"/>
      <c r="F356" s="5"/>
      <c r="G356" s="5"/>
      <c r="H356" s="5"/>
      <c r="I356" s="5"/>
      <c r="J356" s="5"/>
      <c r="K356" s="5"/>
      <c r="L356" s="5"/>
      <c r="M356" s="5"/>
      <c r="N356" s="5"/>
      <c r="O356" s="5"/>
      <c r="P356" s="5"/>
      <c r="Q356" s="5"/>
      <c r="R356" s="5"/>
      <c r="S356" s="5"/>
      <c r="T356" s="5"/>
      <c r="U356" s="5"/>
      <c r="V356" s="57"/>
      <c r="W356" s="5"/>
      <c r="X356" s="5"/>
    </row>
    <row r="357" spans="1:24" x14ac:dyDescent="0.2">
      <c r="A357" s="5"/>
      <c r="B357" s="5"/>
      <c r="C357" s="5"/>
      <c r="D357" s="5"/>
      <c r="E357" s="5"/>
      <c r="F357" s="5"/>
      <c r="G357" s="5"/>
      <c r="H357" s="5"/>
      <c r="I357" s="5"/>
      <c r="J357" s="5"/>
      <c r="K357" s="5"/>
      <c r="L357" s="5"/>
      <c r="M357" s="5"/>
      <c r="N357" s="5"/>
      <c r="O357" s="5"/>
      <c r="P357" s="5"/>
      <c r="Q357" s="5"/>
      <c r="R357" s="5"/>
      <c r="S357" s="5"/>
      <c r="T357" s="5"/>
      <c r="U357" s="5"/>
      <c r="V357" s="57"/>
      <c r="W357" s="5"/>
      <c r="X357" s="5"/>
    </row>
    <row r="358" spans="1:24" x14ac:dyDescent="0.2">
      <c r="A358" s="5"/>
      <c r="B358" s="5"/>
      <c r="C358" s="5"/>
      <c r="D358" s="5"/>
      <c r="E358" s="5"/>
      <c r="F358" s="5"/>
      <c r="G358" s="5"/>
      <c r="H358" s="5"/>
      <c r="I358" s="5"/>
      <c r="J358" s="5"/>
      <c r="K358" s="5"/>
      <c r="L358" s="5"/>
      <c r="M358" s="5"/>
      <c r="N358" s="5"/>
      <c r="O358" s="5"/>
      <c r="P358" s="5"/>
      <c r="Q358" s="5"/>
      <c r="R358" s="5"/>
      <c r="S358" s="5"/>
      <c r="T358" s="5"/>
      <c r="U358" s="5"/>
      <c r="V358" s="57"/>
      <c r="W358" s="5"/>
      <c r="X358" s="5"/>
    </row>
    <row r="359" spans="1:24" x14ac:dyDescent="0.2">
      <c r="A359" s="5"/>
      <c r="B359" s="5"/>
      <c r="C359" s="5"/>
      <c r="D359" s="5"/>
      <c r="E359" s="5"/>
      <c r="F359" s="5"/>
      <c r="G359" s="5"/>
      <c r="H359" s="5"/>
      <c r="I359" s="5"/>
      <c r="J359" s="5"/>
      <c r="K359" s="5"/>
      <c r="L359" s="5"/>
      <c r="M359" s="5"/>
      <c r="N359" s="5"/>
      <c r="O359" s="5"/>
      <c r="P359" s="5"/>
      <c r="Q359" s="5"/>
      <c r="R359" s="5"/>
      <c r="S359" s="5"/>
      <c r="T359" s="5"/>
      <c r="U359" s="5"/>
      <c r="V359" s="57"/>
      <c r="W359" s="5"/>
      <c r="X359" s="5"/>
    </row>
    <row r="360" spans="1:24" x14ac:dyDescent="0.2">
      <c r="A360" s="5"/>
      <c r="B360" s="5"/>
      <c r="C360" s="5"/>
      <c r="D360" s="5"/>
      <c r="E360" s="5"/>
      <c r="F360" s="5"/>
      <c r="G360" s="5"/>
      <c r="H360" s="5"/>
      <c r="I360" s="5"/>
      <c r="J360" s="5"/>
      <c r="K360" s="5"/>
      <c r="L360" s="5"/>
      <c r="M360" s="5"/>
      <c r="N360" s="5"/>
      <c r="O360" s="5"/>
      <c r="P360" s="5"/>
      <c r="Q360" s="5"/>
      <c r="R360" s="5"/>
      <c r="S360" s="5"/>
      <c r="T360" s="5"/>
      <c r="U360" s="5"/>
      <c r="V360" s="57"/>
      <c r="W360" s="5"/>
      <c r="X360" s="5"/>
    </row>
    <row r="361" spans="1:24" x14ac:dyDescent="0.2">
      <c r="A361" s="5"/>
      <c r="B361" s="5"/>
      <c r="C361" s="5"/>
      <c r="D361" s="5"/>
      <c r="E361" s="5"/>
      <c r="F361" s="5"/>
      <c r="G361" s="5"/>
      <c r="H361" s="5"/>
      <c r="I361" s="5"/>
      <c r="J361" s="5"/>
      <c r="K361" s="5"/>
      <c r="L361" s="5"/>
      <c r="M361" s="5"/>
      <c r="N361" s="5"/>
      <c r="O361" s="5"/>
      <c r="P361" s="5"/>
      <c r="Q361" s="5"/>
      <c r="R361" s="5"/>
      <c r="S361" s="5"/>
      <c r="T361" s="5"/>
      <c r="U361" s="5"/>
      <c r="V361" s="57"/>
      <c r="W361" s="5"/>
      <c r="X361" s="5"/>
    </row>
    <row r="362" spans="1:24" x14ac:dyDescent="0.2">
      <c r="A362" s="5"/>
      <c r="B362" s="5"/>
      <c r="C362" s="5"/>
      <c r="D362" s="5"/>
      <c r="E362" s="5"/>
      <c r="F362" s="5"/>
      <c r="G362" s="5"/>
      <c r="H362" s="5"/>
      <c r="I362" s="5"/>
      <c r="J362" s="5"/>
      <c r="K362" s="5"/>
      <c r="L362" s="5"/>
      <c r="M362" s="5"/>
      <c r="N362" s="5"/>
      <c r="O362" s="5"/>
      <c r="P362" s="5"/>
      <c r="Q362" s="5"/>
      <c r="R362" s="5"/>
      <c r="S362" s="5"/>
      <c r="T362" s="5"/>
      <c r="U362" s="5"/>
      <c r="V362" s="57"/>
      <c r="W362" s="5"/>
      <c r="X362" s="5"/>
    </row>
    <row r="363" spans="1:24" x14ac:dyDescent="0.2">
      <c r="A363" s="5"/>
      <c r="B363" s="5"/>
      <c r="C363" s="5"/>
      <c r="D363" s="5"/>
      <c r="E363" s="5"/>
      <c r="F363" s="5"/>
      <c r="G363" s="5"/>
      <c r="H363" s="5"/>
      <c r="I363" s="5"/>
      <c r="J363" s="5"/>
      <c r="K363" s="5"/>
      <c r="L363" s="5"/>
      <c r="M363" s="5"/>
      <c r="N363" s="5"/>
      <c r="O363" s="5"/>
      <c r="P363" s="5"/>
      <c r="Q363" s="5"/>
      <c r="R363" s="5"/>
      <c r="S363" s="5"/>
      <c r="T363" s="5"/>
      <c r="U363" s="5"/>
      <c r="V363" s="57"/>
      <c r="W363" s="5"/>
      <c r="X363" s="5"/>
    </row>
    <row r="364" spans="1:24" x14ac:dyDescent="0.2">
      <c r="A364" s="5"/>
      <c r="B364" s="5"/>
      <c r="C364" s="5"/>
      <c r="D364" s="5"/>
      <c r="E364" s="5"/>
      <c r="F364" s="5"/>
      <c r="G364" s="5"/>
      <c r="H364" s="5"/>
      <c r="I364" s="5"/>
      <c r="J364" s="5"/>
      <c r="K364" s="5"/>
      <c r="L364" s="5"/>
      <c r="M364" s="5"/>
      <c r="N364" s="5"/>
      <c r="O364" s="5"/>
      <c r="P364" s="5"/>
      <c r="Q364" s="5"/>
      <c r="R364" s="5"/>
      <c r="S364" s="5"/>
      <c r="T364" s="5"/>
      <c r="U364" s="5"/>
      <c r="V364" s="57"/>
      <c r="W364" s="5"/>
      <c r="X364" s="5"/>
    </row>
    <row r="365" spans="1:24" x14ac:dyDescent="0.2">
      <c r="A365" s="5"/>
      <c r="B365" s="5"/>
      <c r="C365" s="5"/>
      <c r="D365" s="5"/>
      <c r="E365" s="5"/>
      <c r="F365" s="5"/>
      <c r="G365" s="5"/>
      <c r="H365" s="5"/>
      <c r="I365" s="5"/>
      <c r="J365" s="5"/>
      <c r="K365" s="5"/>
      <c r="L365" s="5"/>
      <c r="M365" s="5"/>
      <c r="N365" s="5"/>
      <c r="O365" s="5"/>
      <c r="P365" s="5"/>
      <c r="Q365" s="5"/>
      <c r="R365" s="5"/>
      <c r="S365" s="5"/>
      <c r="T365" s="5"/>
      <c r="U365" s="5"/>
      <c r="V365" s="57"/>
      <c r="W365" s="5"/>
      <c r="X365" s="5"/>
    </row>
    <row r="366" spans="1:24" x14ac:dyDescent="0.2">
      <c r="A366" s="5"/>
      <c r="B366" s="5"/>
      <c r="C366" s="5"/>
      <c r="D366" s="5"/>
      <c r="E366" s="5"/>
      <c r="F366" s="5"/>
      <c r="G366" s="5"/>
      <c r="H366" s="5"/>
      <c r="I366" s="5"/>
      <c r="J366" s="5"/>
      <c r="K366" s="5"/>
      <c r="L366" s="5"/>
      <c r="M366" s="5"/>
      <c r="N366" s="5"/>
      <c r="O366" s="5"/>
      <c r="P366" s="5"/>
      <c r="Q366" s="5"/>
      <c r="R366" s="5"/>
      <c r="S366" s="5"/>
      <c r="T366" s="5"/>
      <c r="U366" s="5"/>
      <c r="V366" s="57"/>
      <c r="W366" s="5"/>
      <c r="X366" s="5"/>
    </row>
    <row r="367" spans="1:24" x14ac:dyDescent="0.2">
      <c r="A367" s="5"/>
      <c r="B367" s="5"/>
      <c r="C367" s="5"/>
      <c r="D367" s="5"/>
      <c r="E367" s="5"/>
      <c r="F367" s="5"/>
      <c r="G367" s="5"/>
      <c r="H367" s="5"/>
      <c r="I367" s="5"/>
      <c r="J367" s="5"/>
      <c r="K367" s="5"/>
      <c r="L367" s="5"/>
      <c r="M367" s="5"/>
      <c r="N367" s="5"/>
      <c r="O367" s="5"/>
      <c r="P367" s="5"/>
      <c r="Q367" s="5"/>
      <c r="R367" s="5"/>
      <c r="S367" s="5"/>
      <c r="T367" s="5"/>
      <c r="U367" s="5"/>
      <c r="V367" s="57"/>
      <c r="W367" s="5"/>
      <c r="X367" s="5"/>
    </row>
    <row r="368" spans="1:24" x14ac:dyDescent="0.2">
      <c r="A368" s="5"/>
      <c r="B368" s="5"/>
      <c r="C368" s="5"/>
      <c r="D368" s="5"/>
      <c r="E368" s="5"/>
      <c r="F368" s="5"/>
      <c r="G368" s="5"/>
      <c r="H368" s="5"/>
      <c r="I368" s="5"/>
      <c r="J368" s="5"/>
      <c r="K368" s="5"/>
      <c r="L368" s="5"/>
      <c r="M368" s="5"/>
      <c r="N368" s="5"/>
      <c r="O368" s="5"/>
      <c r="P368" s="5"/>
      <c r="Q368" s="5"/>
      <c r="R368" s="5"/>
      <c r="S368" s="5"/>
      <c r="T368" s="5"/>
      <c r="U368" s="5"/>
      <c r="V368" s="57"/>
      <c r="W368" s="5"/>
      <c r="X368" s="5"/>
    </row>
    <row r="369" spans="1:24" x14ac:dyDescent="0.2">
      <c r="A369" s="5"/>
      <c r="B369" s="5"/>
      <c r="C369" s="5"/>
      <c r="D369" s="5"/>
      <c r="E369" s="5"/>
      <c r="F369" s="5"/>
      <c r="G369" s="5"/>
      <c r="H369" s="5"/>
      <c r="I369" s="5"/>
      <c r="J369" s="5"/>
      <c r="K369" s="5"/>
      <c r="L369" s="5"/>
      <c r="M369" s="5"/>
      <c r="N369" s="5"/>
      <c r="O369" s="5"/>
      <c r="P369" s="5"/>
      <c r="Q369" s="5"/>
      <c r="R369" s="5"/>
      <c r="S369" s="5"/>
      <c r="T369" s="5"/>
      <c r="U369" s="5"/>
      <c r="V369" s="57"/>
      <c r="W369" s="5"/>
      <c r="X369" s="5"/>
    </row>
    <row r="370" spans="1:24" x14ac:dyDescent="0.2">
      <c r="A370" s="5"/>
      <c r="B370" s="5"/>
      <c r="C370" s="5"/>
      <c r="D370" s="5"/>
      <c r="E370" s="5"/>
      <c r="F370" s="5"/>
      <c r="G370" s="5"/>
      <c r="H370" s="5"/>
      <c r="I370" s="5"/>
      <c r="J370" s="5"/>
      <c r="K370" s="5"/>
      <c r="L370" s="5"/>
      <c r="M370" s="5"/>
      <c r="N370" s="5"/>
      <c r="O370" s="5"/>
      <c r="P370" s="5"/>
      <c r="Q370" s="5"/>
      <c r="R370" s="5"/>
      <c r="S370" s="5"/>
      <c r="T370" s="5"/>
      <c r="U370" s="5"/>
      <c r="V370" s="57"/>
      <c r="W370" s="5"/>
      <c r="X370" s="5"/>
    </row>
    <row r="371" spans="1:24" x14ac:dyDescent="0.2">
      <c r="A371" s="5"/>
      <c r="B371" s="5"/>
      <c r="C371" s="5"/>
      <c r="D371" s="5"/>
      <c r="E371" s="5"/>
      <c r="F371" s="5"/>
      <c r="G371" s="5"/>
      <c r="H371" s="5"/>
      <c r="I371" s="5"/>
      <c r="J371" s="5"/>
      <c r="K371" s="5"/>
      <c r="L371" s="5"/>
      <c r="M371" s="5"/>
      <c r="N371" s="5"/>
      <c r="O371" s="5"/>
      <c r="P371" s="5"/>
      <c r="Q371" s="5"/>
      <c r="R371" s="5"/>
      <c r="S371" s="5"/>
      <c r="T371" s="5"/>
      <c r="U371" s="5"/>
      <c r="V371" s="57"/>
      <c r="W371" s="5"/>
      <c r="X371" s="5"/>
    </row>
    <row r="372" spans="1:24" x14ac:dyDescent="0.2">
      <c r="A372" s="5"/>
      <c r="B372" s="5"/>
      <c r="C372" s="5"/>
      <c r="D372" s="5"/>
      <c r="E372" s="5"/>
      <c r="F372" s="5"/>
      <c r="G372" s="5"/>
      <c r="H372" s="5"/>
      <c r="I372" s="5"/>
      <c r="J372" s="5"/>
      <c r="K372" s="5"/>
      <c r="L372" s="5"/>
      <c r="M372" s="5"/>
      <c r="N372" s="5"/>
      <c r="O372" s="5"/>
      <c r="P372" s="5"/>
      <c r="Q372" s="5"/>
      <c r="R372" s="5"/>
      <c r="S372" s="5"/>
      <c r="T372" s="5"/>
      <c r="U372" s="5"/>
      <c r="V372" s="57"/>
      <c r="W372" s="5"/>
      <c r="X372" s="5"/>
    </row>
    <row r="373" spans="1:24" x14ac:dyDescent="0.2">
      <c r="A373" s="5"/>
      <c r="B373" s="5"/>
      <c r="C373" s="5"/>
      <c r="D373" s="5"/>
      <c r="E373" s="5"/>
      <c r="F373" s="5"/>
      <c r="G373" s="5"/>
      <c r="H373" s="5"/>
      <c r="I373" s="5"/>
      <c r="J373" s="5"/>
      <c r="K373" s="5"/>
      <c r="L373" s="5"/>
      <c r="M373" s="5"/>
      <c r="N373" s="5"/>
      <c r="O373" s="5"/>
      <c r="P373" s="5"/>
      <c r="Q373" s="5"/>
      <c r="R373" s="5"/>
      <c r="S373" s="5"/>
      <c r="T373" s="5"/>
      <c r="U373" s="5"/>
      <c r="V373" s="57"/>
      <c r="W373" s="5"/>
      <c r="X373" s="5"/>
    </row>
    <row r="374" spans="1:24" x14ac:dyDescent="0.2">
      <c r="A374" s="5"/>
      <c r="B374" s="5"/>
      <c r="C374" s="5"/>
      <c r="D374" s="5"/>
      <c r="E374" s="5"/>
      <c r="F374" s="5"/>
      <c r="G374" s="5"/>
      <c r="H374" s="5"/>
      <c r="I374" s="5"/>
      <c r="J374" s="5"/>
      <c r="K374" s="5"/>
      <c r="L374" s="5"/>
      <c r="M374" s="5"/>
      <c r="N374" s="5"/>
      <c r="O374" s="5"/>
      <c r="P374" s="5"/>
      <c r="Q374" s="5"/>
      <c r="R374" s="5"/>
      <c r="S374" s="5"/>
      <c r="T374" s="5"/>
      <c r="U374" s="5"/>
      <c r="V374" s="57"/>
      <c r="W374" s="5"/>
      <c r="X374" s="5"/>
    </row>
    <row r="375" spans="1:24" x14ac:dyDescent="0.2">
      <c r="A375" s="5"/>
      <c r="B375" s="5"/>
      <c r="C375" s="5"/>
      <c r="D375" s="5"/>
      <c r="E375" s="5"/>
      <c r="F375" s="5"/>
      <c r="G375" s="5"/>
      <c r="H375" s="5"/>
      <c r="I375" s="5"/>
      <c r="J375" s="5"/>
      <c r="K375" s="5"/>
      <c r="L375" s="5"/>
      <c r="M375" s="5"/>
      <c r="N375" s="5"/>
      <c r="O375" s="5"/>
      <c r="P375" s="5"/>
      <c r="Q375" s="5"/>
      <c r="R375" s="5"/>
      <c r="S375" s="5"/>
      <c r="T375" s="5"/>
      <c r="U375" s="5"/>
      <c r="V375" s="57"/>
      <c r="W375" s="5"/>
      <c r="X375" s="5"/>
    </row>
    <row r="376" spans="1:24" x14ac:dyDescent="0.2">
      <c r="A376" s="5"/>
      <c r="B376" s="5"/>
      <c r="C376" s="5"/>
      <c r="D376" s="5"/>
      <c r="E376" s="5"/>
      <c r="F376" s="5"/>
      <c r="G376" s="5"/>
      <c r="H376" s="5"/>
      <c r="I376" s="5"/>
      <c r="J376" s="5"/>
      <c r="K376" s="5"/>
      <c r="L376" s="5"/>
      <c r="M376" s="5"/>
      <c r="N376" s="5"/>
      <c r="O376" s="5"/>
      <c r="P376" s="5"/>
      <c r="Q376" s="5"/>
      <c r="R376" s="5"/>
      <c r="S376" s="5"/>
      <c r="T376" s="5"/>
      <c r="U376" s="5"/>
      <c r="V376" s="57"/>
      <c r="W376" s="5"/>
      <c r="X376" s="5"/>
    </row>
    <row r="377" spans="1:24" x14ac:dyDescent="0.2">
      <c r="A377" s="5"/>
      <c r="B377" s="5"/>
      <c r="C377" s="5"/>
      <c r="D377" s="5"/>
      <c r="E377" s="5"/>
      <c r="F377" s="5"/>
      <c r="G377" s="5"/>
      <c r="H377" s="5"/>
      <c r="I377" s="5"/>
      <c r="J377" s="5"/>
      <c r="K377" s="5"/>
      <c r="L377" s="5"/>
      <c r="M377" s="5"/>
      <c r="N377" s="5"/>
      <c r="O377" s="5"/>
      <c r="P377" s="5"/>
      <c r="Q377" s="5"/>
      <c r="R377" s="5"/>
      <c r="S377" s="5"/>
      <c r="T377" s="5"/>
      <c r="U377" s="5"/>
      <c r="V377" s="57"/>
      <c r="W377" s="5"/>
      <c r="X377" s="5"/>
    </row>
    <row r="378" spans="1:24" x14ac:dyDescent="0.2">
      <c r="A378" s="5"/>
      <c r="B378" s="5"/>
      <c r="C378" s="5"/>
      <c r="D378" s="5"/>
      <c r="E378" s="5"/>
      <c r="F378" s="5"/>
      <c r="G378" s="5"/>
      <c r="H378" s="5"/>
      <c r="I378" s="5"/>
      <c r="J378" s="5"/>
      <c r="K378" s="5"/>
      <c r="L378" s="5"/>
      <c r="M378" s="5"/>
      <c r="N378" s="5"/>
      <c r="O378" s="5"/>
      <c r="P378" s="5"/>
      <c r="Q378" s="5"/>
      <c r="R378" s="5"/>
      <c r="S378" s="5"/>
      <c r="T378" s="5"/>
      <c r="U378" s="5"/>
      <c r="V378" s="57"/>
      <c r="W378" s="5"/>
      <c r="X378" s="5"/>
    </row>
    <row r="379" spans="1:24" x14ac:dyDescent="0.2">
      <c r="A379" s="5"/>
      <c r="B379" s="5"/>
      <c r="C379" s="5"/>
      <c r="D379" s="5"/>
      <c r="E379" s="5"/>
      <c r="F379" s="5"/>
      <c r="G379" s="5"/>
      <c r="H379" s="5"/>
      <c r="I379" s="5"/>
      <c r="J379" s="5"/>
      <c r="K379" s="5"/>
      <c r="L379" s="5"/>
      <c r="M379" s="5"/>
      <c r="N379" s="5"/>
      <c r="O379" s="5"/>
      <c r="P379" s="5"/>
      <c r="Q379" s="5"/>
      <c r="R379" s="5"/>
      <c r="S379" s="5"/>
      <c r="T379" s="5"/>
      <c r="U379" s="5"/>
      <c r="V379" s="57"/>
      <c r="W379" s="5"/>
      <c r="X379" s="5"/>
    </row>
    <row r="380" spans="1:24" x14ac:dyDescent="0.2">
      <c r="A380" s="5"/>
      <c r="B380" s="5"/>
      <c r="C380" s="5"/>
      <c r="D380" s="5"/>
      <c r="E380" s="5"/>
      <c r="F380" s="5"/>
      <c r="G380" s="5"/>
      <c r="H380" s="5"/>
      <c r="I380" s="5"/>
      <c r="J380" s="5"/>
      <c r="K380" s="5"/>
      <c r="L380" s="5"/>
      <c r="M380" s="5"/>
      <c r="N380" s="5"/>
      <c r="O380" s="5"/>
      <c r="P380" s="5"/>
      <c r="Q380" s="5"/>
      <c r="R380" s="5"/>
      <c r="S380" s="5"/>
      <c r="T380" s="5"/>
      <c r="U380" s="5"/>
      <c r="V380" s="57"/>
      <c r="W380" s="5"/>
      <c r="X380" s="5"/>
    </row>
    <row r="381" spans="1:24" x14ac:dyDescent="0.2">
      <c r="A381" s="5"/>
      <c r="B381" s="5"/>
      <c r="C381" s="5"/>
      <c r="D381" s="5"/>
      <c r="E381" s="5"/>
      <c r="F381" s="5"/>
      <c r="G381" s="5"/>
      <c r="H381" s="5"/>
      <c r="I381" s="5"/>
      <c r="J381" s="5"/>
      <c r="K381" s="5"/>
      <c r="L381" s="5"/>
      <c r="M381" s="5"/>
      <c r="N381" s="5"/>
      <c r="O381" s="5"/>
      <c r="P381" s="5"/>
      <c r="Q381" s="5"/>
      <c r="R381" s="5"/>
      <c r="S381" s="5"/>
      <c r="T381" s="5"/>
      <c r="U381" s="5"/>
      <c r="V381" s="57"/>
      <c r="W381" s="5"/>
      <c r="X381" s="5"/>
    </row>
    <row r="382" spans="1:24" x14ac:dyDescent="0.2">
      <c r="A382" s="5"/>
      <c r="B382" s="5"/>
      <c r="C382" s="5"/>
      <c r="D382" s="5"/>
      <c r="E382" s="5"/>
      <c r="F382" s="5"/>
      <c r="G382" s="5"/>
      <c r="H382" s="5"/>
      <c r="I382" s="5"/>
      <c r="J382" s="5"/>
      <c r="K382" s="5"/>
      <c r="L382" s="5"/>
      <c r="M382" s="5"/>
      <c r="N382" s="5"/>
      <c r="O382" s="5"/>
      <c r="P382" s="5"/>
      <c r="Q382" s="5"/>
      <c r="R382" s="5"/>
      <c r="S382" s="5"/>
      <c r="T382" s="5"/>
      <c r="U382" s="5"/>
      <c r="V382" s="57"/>
      <c r="W382" s="5"/>
      <c r="X382" s="5"/>
    </row>
    <row r="383" spans="1:24" x14ac:dyDescent="0.2">
      <c r="A383" s="5"/>
      <c r="B383" s="5"/>
      <c r="C383" s="5"/>
      <c r="D383" s="5"/>
      <c r="E383" s="5"/>
      <c r="F383" s="5"/>
      <c r="G383" s="5"/>
      <c r="H383" s="5"/>
      <c r="I383" s="5"/>
      <c r="J383" s="5"/>
      <c r="K383" s="5"/>
      <c r="L383" s="5"/>
      <c r="M383" s="5"/>
      <c r="N383" s="5"/>
      <c r="O383" s="5"/>
      <c r="P383" s="5"/>
      <c r="Q383" s="5"/>
      <c r="R383" s="5"/>
      <c r="S383" s="5"/>
      <c r="T383" s="5"/>
      <c r="U383" s="5"/>
      <c r="V383" s="57"/>
      <c r="W383" s="5"/>
      <c r="X383" s="5"/>
    </row>
    <row r="384" spans="1:24" x14ac:dyDescent="0.2">
      <c r="A384" s="5"/>
      <c r="B384" s="5"/>
      <c r="C384" s="5"/>
      <c r="D384" s="5"/>
      <c r="E384" s="5"/>
      <c r="F384" s="5"/>
      <c r="G384" s="5"/>
      <c r="H384" s="5"/>
      <c r="I384" s="5"/>
      <c r="J384" s="5"/>
      <c r="K384" s="5"/>
      <c r="L384" s="5"/>
      <c r="M384" s="5"/>
      <c r="N384" s="5"/>
      <c r="O384" s="5"/>
      <c r="P384" s="5"/>
      <c r="Q384" s="5"/>
      <c r="R384" s="5"/>
      <c r="S384" s="5"/>
      <c r="T384" s="5"/>
      <c r="U384" s="5"/>
      <c r="V384" s="57"/>
      <c r="W384" s="5"/>
      <c r="X384" s="5"/>
    </row>
    <row r="385" spans="1:24" x14ac:dyDescent="0.2">
      <c r="A385" s="5"/>
      <c r="B385" s="5"/>
      <c r="C385" s="5"/>
      <c r="D385" s="5"/>
      <c r="E385" s="5"/>
      <c r="F385" s="5"/>
      <c r="G385" s="5"/>
      <c r="H385" s="5"/>
      <c r="I385" s="5"/>
      <c r="J385" s="5"/>
      <c r="K385" s="5"/>
      <c r="L385" s="5"/>
      <c r="M385" s="5"/>
      <c r="N385" s="5"/>
      <c r="O385" s="5"/>
      <c r="P385" s="5"/>
      <c r="Q385" s="5"/>
      <c r="R385" s="5"/>
      <c r="S385" s="5"/>
      <c r="T385" s="5"/>
      <c r="U385" s="5"/>
      <c r="V385" s="57"/>
      <c r="W385" s="5"/>
      <c r="X385" s="5"/>
    </row>
    <row r="386" spans="1:24" x14ac:dyDescent="0.2">
      <c r="A386" s="5"/>
      <c r="B386" s="5"/>
      <c r="C386" s="5"/>
      <c r="D386" s="5"/>
      <c r="E386" s="5"/>
      <c r="F386" s="5"/>
      <c r="G386" s="5"/>
      <c r="H386" s="5"/>
      <c r="I386" s="5"/>
      <c r="J386" s="5"/>
      <c r="K386" s="5"/>
      <c r="L386" s="5"/>
      <c r="M386" s="5"/>
      <c r="N386" s="5"/>
      <c r="O386" s="5"/>
      <c r="P386" s="5"/>
      <c r="Q386" s="5"/>
      <c r="R386" s="5"/>
      <c r="S386" s="5"/>
      <c r="T386" s="5"/>
      <c r="U386" s="5"/>
      <c r="V386" s="57"/>
      <c r="W386" s="5"/>
      <c r="X386" s="5"/>
    </row>
    <row r="387" spans="1:24" x14ac:dyDescent="0.2">
      <c r="A387" s="5"/>
      <c r="B387" s="5"/>
      <c r="C387" s="5"/>
      <c r="D387" s="5"/>
      <c r="E387" s="5"/>
      <c r="F387" s="5"/>
      <c r="G387" s="5"/>
      <c r="H387" s="5"/>
      <c r="I387" s="5"/>
      <c r="J387" s="5"/>
      <c r="K387" s="5"/>
      <c r="L387" s="5"/>
      <c r="M387" s="5"/>
      <c r="N387" s="5"/>
      <c r="O387" s="5"/>
      <c r="P387" s="5"/>
      <c r="Q387" s="5"/>
      <c r="R387" s="5"/>
      <c r="S387" s="5"/>
      <c r="T387" s="5"/>
      <c r="U387" s="5"/>
      <c r="V387" s="57"/>
      <c r="W387" s="5"/>
      <c r="X387" s="5"/>
    </row>
    <row r="388" spans="1:24" x14ac:dyDescent="0.2">
      <c r="A388" s="5"/>
      <c r="B388" s="5"/>
      <c r="C388" s="5"/>
      <c r="D388" s="5"/>
      <c r="E388" s="5"/>
      <c r="F388" s="5"/>
      <c r="G388" s="5"/>
      <c r="H388" s="5"/>
      <c r="I388" s="5"/>
      <c r="J388" s="5"/>
      <c r="K388" s="5"/>
      <c r="L388" s="5"/>
      <c r="M388" s="5"/>
      <c r="N388" s="5"/>
      <c r="O388" s="5"/>
      <c r="P388" s="5"/>
      <c r="Q388" s="5"/>
      <c r="R388" s="5"/>
      <c r="S388" s="5"/>
      <c r="T388" s="5"/>
      <c r="U388" s="5"/>
      <c r="V388" s="57"/>
      <c r="W388" s="5"/>
      <c r="X388" s="5"/>
    </row>
    <row r="389" spans="1:24" x14ac:dyDescent="0.2">
      <c r="A389" s="5"/>
      <c r="B389" s="5"/>
      <c r="C389" s="5"/>
      <c r="D389" s="5"/>
      <c r="E389" s="5"/>
      <c r="F389" s="5"/>
      <c r="G389" s="5"/>
      <c r="H389" s="5"/>
      <c r="I389" s="5"/>
      <c r="J389" s="5"/>
      <c r="K389" s="5"/>
      <c r="L389" s="5"/>
      <c r="M389" s="5"/>
      <c r="N389" s="5"/>
      <c r="O389" s="5"/>
      <c r="P389" s="5"/>
      <c r="Q389" s="5"/>
      <c r="R389" s="5"/>
      <c r="S389" s="5"/>
      <c r="T389" s="5"/>
      <c r="U389" s="5"/>
      <c r="V389" s="57"/>
      <c r="W389" s="5"/>
      <c r="X389" s="5"/>
    </row>
    <row r="390" spans="1:24" x14ac:dyDescent="0.2">
      <c r="A390" s="5"/>
      <c r="B390" s="5"/>
      <c r="C390" s="5"/>
      <c r="D390" s="5"/>
      <c r="E390" s="5"/>
      <c r="F390" s="5"/>
      <c r="G390" s="5"/>
      <c r="H390" s="5"/>
      <c r="I390" s="5"/>
      <c r="J390" s="5"/>
      <c r="K390" s="5"/>
      <c r="L390" s="5"/>
      <c r="M390" s="5"/>
      <c r="N390" s="5"/>
      <c r="O390" s="5"/>
      <c r="P390" s="5"/>
      <c r="Q390" s="5"/>
      <c r="R390" s="5"/>
      <c r="S390" s="5"/>
      <c r="T390" s="5"/>
      <c r="U390" s="5"/>
      <c r="V390" s="57"/>
      <c r="W390" s="5"/>
      <c r="X390" s="5"/>
    </row>
    <row r="391" spans="1:24" x14ac:dyDescent="0.2">
      <c r="A391" s="5"/>
      <c r="B391" s="5"/>
      <c r="C391" s="5"/>
      <c r="D391" s="5"/>
      <c r="E391" s="5"/>
      <c r="F391" s="5"/>
      <c r="G391" s="5"/>
      <c r="H391" s="5"/>
      <c r="I391" s="5"/>
      <c r="J391" s="5"/>
      <c r="K391" s="5"/>
      <c r="L391" s="5"/>
      <c r="M391" s="5"/>
      <c r="N391" s="5"/>
      <c r="O391" s="5"/>
      <c r="P391" s="5"/>
      <c r="Q391" s="5"/>
      <c r="R391" s="5"/>
      <c r="S391" s="5"/>
      <c r="T391" s="5"/>
      <c r="U391" s="5"/>
      <c r="V391" s="57"/>
      <c r="W391" s="5"/>
      <c r="X391" s="5"/>
    </row>
    <row r="392" spans="1:24" x14ac:dyDescent="0.2">
      <c r="A392" s="5"/>
      <c r="B392" s="5"/>
      <c r="C392" s="5"/>
      <c r="D392" s="5"/>
      <c r="E392" s="5"/>
      <c r="F392" s="5"/>
      <c r="G392" s="5"/>
      <c r="H392" s="5"/>
      <c r="I392" s="5"/>
      <c r="J392" s="5"/>
      <c r="K392" s="5"/>
      <c r="L392" s="5"/>
      <c r="M392" s="5"/>
      <c r="N392" s="5"/>
      <c r="O392" s="5"/>
      <c r="P392" s="5"/>
      <c r="Q392" s="5"/>
      <c r="R392" s="5"/>
      <c r="S392" s="5"/>
      <c r="T392" s="5"/>
      <c r="U392" s="5"/>
      <c r="V392" s="57"/>
      <c r="W392" s="5"/>
      <c r="X392" s="5"/>
    </row>
    <row r="393" spans="1:24" x14ac:dyDescent="0.2">
      <c r="A393" s="5"/>
      <c r="B393" s="5"/>
      <c r="C393" s="5"/>
      <c r="D393" s="5"/>
      <c r="E393" s="5"/>
      <c r="F393" s="5"/>
      <c r="G393" s="5"/>
      <c r="H393" s="5"/>
      <c r="I393" s="5"/>
      <c r="J393" s="5"/>
      <c r="K393" s="5"/>
      <c r="L393" s="5"/>
      <c r="M393" s="5"/>
      <c r="N393" s="5"/>
      <c r="O393" s="5"/>
      <c r="P393" s="5"/>
      <c r="Q393" s="5"/>
      <c r="R393" s="5"/>
      <c r="S393" s="5"/>
      <c r="T393" s="5"/>
      <c r="U393" s="5"/>
      <c r="V393" s="57"/>
      <c r="W393" s="5"/>
      <c r="X393" s="5"/>
    </row>
    <row r="394" spans="1:24" x14ac:dyDescent="0.2">
      <c r="A394" s="5"/>
      <c r="B394" s="5"/>
      <c r="C394" s="5"/>
      <c r="D394" s="5"/>
      <c r="E394" s="5"/>
      <c r="F394" s="5"/>
      <c r="G394" s="5"/>
      <c r="H394" s="5"/>
      <c r="I394" s="5"/>
      <c r="J394" s="5"/>
      <c r="K394" s="5"/>
      <c r="L394" s="5"/>
      <c r="M394" s="5"/>
      <c r="N394" s="5"/>
      <c r="O394" s="5"/>
      <c r="P394" s="5"/>
      <c r="Q394" s="5"/>
      <c r="R394" s="5"/>
      <c r="S394" s="5"/>
      <c r="T394" s="5"/>
      <c r="U394" s="5"/>
      <c r="V394" s="57"/>
      <c r="W394" s="5"/>
      <c r="X394" s="5"/>
    </row>
    <row r="395" spans="1:24" x14ac:dyDescent="0.2">
      <c r="A395" s="5"/>
      <c r="B395" s="5"/>
      <c r="C395" s="5"/>
      <c r="D395" s="5"/>
      <c r="E395" s="5"/>
      <c r="F395" s="5"/>
      <c r="G395" s="5"/>
      <c r="H395" s="5"/>
      <c r="I395" s="5"/>
      <c r="J395" s="5"/>
      <c r="K395" s="5"/>
      <c r="L395" s="5"/>
      <c r="M395" s="5"/>
      <c r="N395" s="5"/>
      <c r="O395" s="5"/>
      <c r="P395" s="5"/>
      <c r="Q395" s="5"/>
      <c r="R395" s="5"/>
      <c r="S395" s="5"/>
      <c r="T395" s="5"/>
      <c r="U395" s="5"/>
      <c r="V395" s="57"/>
      <c r="W395" s="5"/>
      <c r="X395" s="5"/>
    </row>
    <row r="396" spans="1:24" x14ac:dyDescent="0.2">
      <c r="A396" s="5"/>
      <c r="B396" s="5"/>
      <c r="C396" s="5"/>
      <c r="D396" s="5"/>
      <c r="E396" s="5"/>
      <c r="F396" s="5"/>
      <c r="G396" s="5"/>
      <c r="H396" s="5"/>
      <c r="I396" s="5"/>
      <c r="J396" s="5"/>
      <c r="K396" s="5"/>
      <c r="L396" s="5"/>
      <c r="M396" s="5"/>
      <c r="N396" s="5"/>
      <c r="O396" s="5"/>
      <c r="P396" s="5"/>
      <c r="Q396" s="5"/>
      <c r="R396" s="5"/>
      <c r="S396" s="5"/>
      <c r="T396" s="5"/>
      <c r="U396" s="5"/>
      <c r="V396" s="57"/>
      <c r="W396" s="5"/>
      <c r="X396" s="5"/>
    </row>
    <row r="397" spans="1:24" x14ac:dyDescent="0.2">
      <c r="A397" s="5"/>
      <c r="B397" s="5"/>
      <c r="C397" s="5"/>
      <c r="D397" s="5"/>
      <c r="E397" s="5"/>
      <c r="F397" s="5"/>
      <c r="G397" s="5"/>
      <c r="H397" s="5"/>
      <c r="I397" s="5"/>
      <c r="J397" s="5"/>
      <c r="K397" s="5"/>
      <c r="L397" s="5"/>
      <c r="M397" s="5"/>
      <c r="N397" s="5"/>
      <c r="O397" s="5"/>
      <c r="P397" s="5"/>
      <c r="Q397" s="5"/>
      <c r="R397" s="5"/>
      <c r="S397" s="5"/>
      <c r="T397" s="5"/>
      <c r="U397" s="5"/>
      <c r="V397" s="57"/>
      <c r="W397" s="5"/>
      <c r="X397" s="5"/>
    </row>
    <row r="398" spans="1:24" x14ac:dyDescent="0.2">
      <c r="A398" s="5"/>
      <c r="B398" s="5"/>
      <c r="C398" s="5"/>
      <c r="D398" s="5"/>
      <c r="E398" s="5"/>
      <c r="F398" s="5"/>
      <c r="G398" s="5"/>
      <c r="H398" s="5"/>
      <c r="I398" s="5"/>
      <c r="J398" s="5"/>
      <c r="K398" s="5"/>
      <c r="L398" s="5"/>
      <c r="M398" s="5"/>
      <c r="N398" s="5"/>
      <c r="O398" s="5"/>
      <c r="P398" s="5"/>
      <c r="Q398" s="5"/>
      <c r="R398" s="5"/>
      <c r="S398" s="5"/>
      <c r="T398" s="5"/>
      <c r="U398" s="5"/>
      <c r="V398" s="57"/>
      <c r="W398" s="5"/>
      <c r="X398" s="5"/>
    </row>
    <row r="399" spans="1:24" x14ac:dyDescent="0.2">
      <c r="A399" s="5"/>
      <c r="B399" s="5"/>
      <c r="C399" s="5"/>
      <c r="D399" s="5"/>
      <c r="E399" s="5"/>
      <c r="F399" s="5"/>
      <c r="G399" s="5"/>
      <c r="H399" s="5"/>
      <c r="I399" s="5"/>
      <c r="J399" s="5"/>
      <c r="K399" s="5"/>
      <c r="L399" s="5"/>
      <c r="M399" s="5"/>
      <c r="N399" s="5"/>
      <c r="O399" s="5"/>
      <c r="P399" s="5"/>
      <c r="Q399" s="5"/>
      <c r="R399" s="5"/>
      <c r="S399" s="5"/>
      <c r="T399" s="5"/>
      <c r="U399" s="5"/>
      <c r="V399" s="57"/>
      <c r="W399" s="5"/>
      <c r="X399" s="5"/>
    </row>
    <row r="400" spans="1:24" x14ac:dyDescent="0.2">
      <c r="A400" s="5"/>
      <c r="B400" s="5"/>
      <c r="C400" s="5"/>
      <c r="D400" s="5"/>
      <c r="E400" s="5"/>
      <c r="F400" s="5"/>
      <c r="G400" s="5"/>
      <c r="H400" s="5"/>
      <c r="I400" s="5"/>
      <c r="J400" s="5"/>
      <c r="K400" s="5"/>
      <c r="L400" s="5"/>
      <c r="M400" s="5"/>
      <c r="N400" s="5"/>
      <c r="O400" s="5"/>
      <c r="P400" s="5"/>
      <c r="Q400" s="5"/>
      <c r="R400" s="5"/>
      <c r="S400" s="5"/>
      <c r="T400" s="5"/>
      <c r="U400" s="5"/>
      <c r="V400" s="57"/>
      <c r="W400" s="5"/>
      <c r="X400" s="5"/>
    </row>
    <row r="401" spans="1:24" x14ac:dyDescent="0.2">
      <c r="A401" s="5"/>
      <c r="B401" s="5"/>
      <c r="C401" s="5"/>
      <c r="D401" s="5"/>
      <c r="E401" s="5"/>
      <c r="F401" s="5"/>
      <c r="G401" s="5"/>
      <c r="H401" s="5"/>
      <c r="I401" s="5"/>
      <c r="J401" s="5"/>
      <c r="K401" s="5"/>
      <c r="L401" s="5"/>
      <c r="M401" s="5"/>
      <c r="N401" s="5"/>
      <c r="O401" s="5"/>
      <c r="P401" s="5"/>
      <c r="Q401" s="5"/>
      <c r="R401" s="5"/>
      <c r="S401" s="5"/>
      <c r="T401" s="5"/>
      <c r="U401" s="5"/>
      <c r="V401" s="57"/>
      <c r="W401" s="5"/>
      <c r="X401" s="5"/>
    </row>
    <row r="402" spans="1:24" x14ac:dyDescent="0.2">
      <c r="A402" s="5"/>
      <c r="B402" s="5"/>
      <c r="C402" s="5"/>
      <c r="D402" s="5"/>
      <c r="E402" s="5"/>
      <c r="F402" s="5"/>
      <c r="G402" s="5"/>
      <c r="H402" s="5"/>
      <c r="I402" s="5"/>
      <c r="J402" s="5"/>
      <c r="K402" s="5"/>
      <c r="L402" s="5"/>
      <c r="M402" s="5"/>
      <c r="N402" s="5"/>
      <c r="O402" s="5"/>
      <c r="P402" s="5"/>
      <c r="Q402" s="5"/>
      <c r="R402" s="5"/>
      <c r="S402" s="5"/>
      <c r="T402" s="5"/>
      <c r="U402" s="5"/>
      <c r="V402" s="57"/>
      <c r="W402" s="5"/>
      <c r="X402" s="5"/>
    </row>
    <row r="403" spans="1:24" x14ac:dyDescent="0.2">
      <c r="A403" s="5"/>
      <c r="B403" s="5"/>
      <c r="C403" s="5"/>
      <c r="D403" s="5"/>
      <c r="E403" s="5"/>
      <c r="F403" s="5"/>
      <c r="G403" s="5"/>
      <c r="H403" s="5"/>
      <c r="I403" s="5"/>
      <c r="J403" s="5"/>
      <c r="K403" s="5"/>
      <c r="L403" s="5"/>
      <c r="M403" s="5"/>
      <c r="N403" s="5"/>
      <c r="O403" s="5"/>
      <c r="P403" s="5"/>
      <c r="Q403" s="5"/>
      <c r="R403" s="5"/>
      <c r="S403" s="5"/>
      <c r="T403" s="5"/>
      <c r="U403" s="5"/>
      <c r="V403" s="57"/>
      <c r="W403" s="5"/>
      <c r="X403" s="5"/>
    </row>
    <row r="404" spans="1:24" x14ac:dyDescent="0.2">
      <c r="A404" s="5"/>
      <c r="B404" s="5"/>
      <c r="C404" s="5"/>
      <c r="D404" s="5"/>
      <c r="E404" s="5"/>
      <c r="F404" s="5"/>
      <c r="G404" s="5"/>
      <c r="H404" s="5"/>
      <c r="I404" s="5"/>
      <c r="J404" s="5"/>
      <c r="K404" s="5"/>
      <c r="L404" s="5"/>
      <c r="M404" s="5"/>
      <c r="N404" s="5"/>
      <c r="O404" s="5"/>
      <c r="P404" s="5"/>
      <c r="Q404" s="5"/>
      <c r="R404" s="5"/>
      <c r="S404" s="5"/>
      <c r="T404" s="5"/>
      <c r="U404" s="5"/>
      <c r="V404" s="57"/>
      <c r="W404" s="5"/>
      <c r="X404" s="5"/>
    </row>
    <row r="405" spans="1:24" x14ac:dyDescent="0.2">
      <c r="A405" s="5"/>
      <c r="B405" s="5"/>
      <c r="C405" s="5"/>
      <c r="D405" s="5"/>
      <c r="E405" s="5"/>
      <c r="F405" s="5"/>
      <c r="G405" s="5"/>
      <c r="H405" s="5"/>
      <c r="I405" s="5"/>
      <c r="J405" s="5"/>
      <c r="K405" s="5"/>
      <c r="L405" s="5"/>
      <c r="M405" s="5"/>
      <c r="N405" s="5"/>
      <c r="O405" s="5"/>
      <c r="P405" s="5"/>
      <c r="Q405" s="5"/>
      <c r="R405" s="5"/>
      <c r="S405" s="5"/>
      <c r="T405" s="5"/>
      <c r="U405" s="5"/>
      <c r="V405" s="57"/>
      <c r="W405" s="5"/>
      <c r="X405" s="5"/>
    </row>
    <row r="406" spans="1:24" x14ac:dyDescent="0.2">
      <c r="A406" s="5"/>
      <c r="B406" s="5"/>
      <c r="C406" s="5"/>
      <c r="D406" s="5"/>
      <c r="E406" s="5"/>
      <c r="F406" s="5"/>
      <c r="G406" s="5"/>
      <c r="H406" s="5"/>
      <c r="I406" s="5"/>
      <c r="J406" s="5"/>
      <c r="K406" s="5"/>
      <c r="L406" s="5"/>
      <c r="M406" s="5"/>
      <c r="N406" s="5"/>
      <c r="O406" s="5"/>
      <c r="P406" s="5"/>
      <c r="Q406" s="5"/>
      <c r="R406" s="5"/>
      <c r="S406" s="5"/>
      <c r="T406" s="5"/>
      <c r="U406" s="5"/>
      <c r="V406" s="57"/>
      <c r="W406" s="5"/>
      <c r="X406" s="5"/>
    </row>
    <row r="407" spans="1:24" x14ac:dyDescent="0.2">
      <c r="A407" s="5"/>
      <c r="B407" s="5"/>
      <c r="C407" s="5"/>
      <c r="D407" s="5"/>
      <c r="E407" s="5"/>
      <c r="F407" s="5"/>
      <c r="G407" s="5"/>
      <c r="H407" s="5"/>
      <c r="I407" s="5"/>
      <c r="J407" s="5"/>
      <c r="K407" s="5"/>
      <c r="L407" s="5"/>
      <c r="M407" s="5"/>
      <c r="N407" s="5"/>
      <c r="O407" s="5"/>
      <c r="P407" s="5"/>
      <c r="Q407" s="5"/>
      <c r="R407" s="5"/>
      <c r="S407" s="5"/>
      <c r="T407" s="5"/>
      <c r="U407" s="5"/>
      <c r="V407" s="57"/>
      <c r="W407" s="5"/>
      <c r="X407" s="5"/>
    </row>
    <row r="408" spans="1:24" x14ac:dyDescent="0.2">
      <c r="A408" s="5"/>
      <c r="B408" s="5"/>
      <c r="C408" s="5"/>
      <c r="D408" s="5"/>
      <c r="E408" s="5"/>
      <c r="F408" s="5"/>
      <c r="G408" s="5"/>
      <c r="H408" s="5"/>
      <c r="I408" s="5"/>
      <c r="J408" s="5"/>
      <c r="K408" s="5"/>
      <c r="L408" s="5"/>
      <c r="M408" s="5"/>
      <c r="N408" s="5"/>
      <c r="O408" s="5"/>
      <c r="P408" s="5"/>
      <c r="Q408" s="5"/>
      <c r="R408" s="5"/>
      <c r="S408" s="5"/>
      <c r="T408" s="5"/>
      <c r="U408" s="5"/>
      <c r="V408" s="57"/>
      <c r="W408" s="5"/>
      <c r="X408" s="5"/>
    </row>
    <row r="409" spans="1:24" x14ac:dyDescent="0.2">
      <c r="A409" s="5"/>
      <c r="B409" s="5"/>
      <c r="C409" s="5"/>
      <c r="D409" s="5"/>
      <c r="E409" s="5"/>
      <c r="F409" s="5"/>
      <c r="G409" s="5"/>
      <c r="H409" s="5"/>
      <c r="I409" s="5"/>
      <c r="J409" s="5"/>
      <c r="K409" s="5"/>
      <c r="L409" s="5"/>
      <c r="M409" s="5"/>
      <c r="N409" s="5"/>
      <c r="O409" s="5"/>
      <c r="P409" s="5"/>
      <c r="Q409" s="5"/>
      <c r="R409" s="5"/>
      <c r="S409" s="5"/>
      <c r="T409" s="5"/>
      <c r="U409" s="5"/>
      <c r="V409" s="57"/>
      <c r="W409" s="5"/>
      <c r="X409" s="5"/>
    </row>
    <row r="410" spans="1:24" x14ac:dyDescent="0.2">
      <c r="A410" s="5"/>
      <c r="B410" s="5"/>
      <c r="C410" s="5"/>
      <c r="D410" s="5"/>
      <c r="E410" s="5"/>
      <c r="F410" s="5"/>
      <c r="G410" s="5"/>
      <c r="H410" s="5"/>
      <c r="I410" s="5"/>
      <c r="J410" s="5"/>
      <c r="K410" s="5"/>
      <c r="L410" s="5"/>
      <c r="M410" s="5"/>
      <c r="N410" s="5"/>
      <c r="O410" s="5"/>
      <c r="P410" s="5"/>
      <c r="Q410" s="5"/>
      <c r="R410" s="5"/>
      <c r="S410" s="5"/>
      <c r="T410" s="5"/>
      <c r="U410" s="5"/>
      <c r="V410" s="57"/>
      <c r="W410" s="5"/>
      <c r="X410" s="5"/>
    </row>
    <row r="411" spans="1:24" x14ac:dyDescent="0.2">
      <c r="A411" s="5"/>
      <c r="B411" s="5"/>
      <c r="C411" s="5"/>
      <c r="D411" s="5"/>
      <c r="E411" s="5"/>
      <c r="F411" s="5"/>
      <c r="G411" s="5"/>
      <c r="H411" s="5"/>
      <c r="I411" s="5"/>
      <c r="J411" s="5"/>
      <c r="K411" s="5"/>
      <c r="L411" s="5"/>
      <c r="M411" s="5"/>
      <c r="N411" s="5"/>
      <c r="O411" s="5"/>
      <c r="P411" s="5"/>
      <c r="Q411" s="5"/>
      <c r="R411" s="5"/>
      <c r="S411" s="5"/>
      <c r="T411" s="5"/>
      <c r="U411" s="5"/>
      <c r="V411" s="57"/>
      <c r="W411" s="5"/>
      <c r="X411" s="5"/>
    </row>
    <row r="412" spans="1:24" x14ac:dyDescent="0.2">
      <c r="A412" s="5"/>
      <c r="B412" s="5"/>
      <c r="C412" s="5"/>
      <c r="D412" s="5"/>
      <c r="E412" s="5"/>
      <c r="F412" s="5"/>
      <c r="G412" s="5"/>
      <c r="H412" s="5"/>
      <c r="I412" s="5"/>
      <c r="J412" s="5"/>
      <c r="K412" s="5"/>
      <c r="L412" s="5"/>
      <c r="M412" s="5"/>
      <c r="N412" s="5"/>
      <c r="O412" s="5"/>
      <c r="P412" s="5"/>
      <c r="Q412" s="5"/>
      <c r="R412" s="5"/>
      <c r="S412" s="5"/>
      <c r="T412" s="5"/>
      <c r="U412" s="5"/>
      <c r="V412" s="57"/>
      <c r="W412" s="5"/>
      <c r="X412" s="5"/>
    </row>
    <row r="413" spans="1:24" x14ac:dyDescent="0.2">
      <c r="A413" s="5"/>
      <c r="B413" s="5"/>
      <c r="C413" s="5"/>
      <c r="D413" s="5"/>
      <c r="E413" s="5"/>
      <c r="F413" s="5"/>
      <c r="G413" s="5"/>
      <c r="H413" s="5"/>
      <c r="I413" s="5"/>
      <c r="J413" s="5"/>
      <c r="K413" s="5"/>
      <c r="L413" s="5"/>
      <c r="M413" s="5"/>
      <c r="N413" s="5"/>
      <c r="O413" s="5"/>
      <c r="P413" s="5"/>
      <c r="Q413" s="5"/>
      <c r="R413" s="5"/>
      <c r="S413" s="5"/>
      <c r="T413" s="5"/>
      <c r="U413" s="5"/>
      <c r="V413" s="57"/>
      <c r="W413" s="5"/>
      <c r="X413" s="5"/>
    </row>
    <row r="414" spans="1:24" x14ac:dyDescent="0.2">
      <c r="A414" s="5"/>
      <c r="B414" s="5"/>
      <c r="C414" s="5"/>
      <c r="D414" s="5"/>
      <c r="E414" s="5"/>
      <c r="F414" s="5"/>
      <c r="G414" s="5"/>
      <c r="H414" s="5"/>
      <c r="I414" s="5"/>
      <c r="J414" s="5"/>
      <c r="K414" s="5"/>
      <c r="L414" s="5"/>
      <c r="M414" s="5"/>
      <c r="N414" s="5"/>
      <c r="O414" s="5"/>
      <c r="P414" s="5"/>
      <c r="Q414" s="5"/>
      <c r="R414" s="5"/>
      <c r="S414" s="5"/>
      <c r="T414" s="5"/>
      <c r="U414" s="5"/>
      <c r="V414" s="57"/>
      <c r="W414" s="5"/>
      <c r="X414" s="5"/>
    </row>
    <row r="415" spans="1:24" x14ac:dyDescent="0.2">
      <c r="A415" s="5"/>
      <c r="B415" s="5"/>
      <c r="C415" s="5"/>
      <c r="D415" s="5"/>
      <c r="E415" s="5"/>
      <c r="F415" s="5"/>
      <c r="G415" s="5"/>
      <c r="H415" s="5"/>
      <c r="I415" s="5"/>
      <c r="J415" s="5"/>
      <c r="K415" s="5"/>
      <c r="L415" s="5"/>
      <c r="M415" s="5"/>
      <c r="N415" s="5"/>
      <c r="O415" s="5"/>
      <c r="P415" s="5"/>
      <c r="Q415" s="5"/>
      <c r="R415" s="5"/>
      <c r="S415" s="5"/>
      <c r="T415" s="5"/>
      <c r="U415" s="5"/>
      <c r="V415" s="57"/>
      <c r="W415" s="5"/>
      <c r="X415" s="5"/>
    </row>
    <row r="416" spans="1:24" x14ac:dyDescent="0.2">
      <c r="A416" s="5"/>
      <c r="B416" s="5"/>
      <c r="C416" s="5"/>
      <c r="D416" s="5"/>
      <c r="E416" s="5"/>
      <c r="F416" s="5"/>
      <c r="G416" s="5"/>
      <c r="H416" s="5"/>
      <c r="I416" s="5"/>
      <c r="J416" s="5"/>
      <c r="K416" s="5"/>
      <c r="L416" s="5"/>
      <c r="M416" s="5"/>
      <c r="N416" s="5"/>
      <c r="O416" s="5"/>
      <c r="P416" s="5"/>
      <c r="Q416" s="5"/>
      <c r="R416" s="5"/>
      <c r="S416" s="5"/>
      <c r="T416" s="5"/>
      <c r="U416" s="5"/>
      <c r="V416" s="57"/>
      <c r="W416" s="5"/>
      <c r="X416" s="5"/>
    </row>
    <row r="417" spans="1:24" x14ac:dyDescent="0.2">
      <c r="A417" s="5"/>
      <c r="B417" s="5"/>
      <c r="C417" s="5"/>
      <c r="D417" s="5"/>
      <c r="E417" s="5"/>
      <c r="F417" s="5"/>
      <c r="G417" s="5"/>
      <c r="H417" s="5"/>
      <c r="I417" s="5"/>
      <c r="J417" s="5"/>
      <c r="K417" s="5"/>
      <c r="L417" s="5"/>
      <c r="M417" s="5"/>
      <c r="N417" s="5"/>
      <c r="O417" s="5"/>
      <c r="P417" s="5"/>
      <c r="Q417" s="5"/>
      <c r="R417" s="5"/>
      <c r="S417" s="5"/>
      <c r="T417" s="5"/>
      <c r="U417" s="5"/>
      <c r="V417" s="57"/>
      <c r="W417" s="5"/>
      <c r="X417" s="5"/>
    </row>
    <row r="418" spans="1:24" x14ac:dyDescent="0.2">
      <c r="A418" s="5"/>
      <c r="B418" s="5"/>
      <c r="C418" s="5"/>
      <c r="D418" s="5"/>
      <c r="E418" s="5"/>
      <c r="F418" s="5"/>
      <c r="G418" s="5"/>
      <c r="H418" s="5"/>
      <c r="I418" s="5"/>
      <c r="J418" s="5"/>
      <c r="K418" s="5"/>
      <c r="L418" s="5"/>
      <c r="M418" s="5"/>
      <c r="N418" s="5"/>
      <c r="O418" s="5"/>
      <c r="P418" s="5"/>
      <c r="Q418" s="5"/>
      <c r="R418" s="5"/>
      <c r="S418" s="5"/>
      <c r="T418" s="5"/>
      <c r="U418" s="5"/>
      <c r="V418" s="57"/>
      <c r="W418" s="5"/>
      <c r="X418" s="5"/>
    </row>
    <row r="419" spans="1:24" x14ac:dyDescent="0.2">
      <c r="A419" s="5"/>
      <c r="B419" s="5"/>
      <c r="C419" s="5"/>
      <c r="D419" s="5"/>
      <c r="E419" s="5"/>
      <c r="F419" s="5"/>
      <c r="G419" s="5"/>
      <c r="H419" s="5"/>
      <c r="I419" s="5"/>
      <c r="J419" s="5"/>
      <c r="K419" s="5"/>
      <c r="L419" s="5"/>
      <c r="M419" s="5"/>
      <c r="N419" s="5"/>
      <c r="O419" s="5"/>
      <c r="P419" s="5"/>
      <c r="Q419" s="5"/>
      <c r="R419" s="5"/>
      <c r="S419" s="5"/>
      <c r="T419" s="5"/>
      <c r="U419" s="5"/>
      <c r="V419" s="57"/>
      <c r="W419" s="5"/>
      <c r="X419" s="5"/>
    </row>
    <row r="420" spans="1:24" x14ac:dyDescent="0.2">
      <c r="A420" s="5"/>
      <c r="B420" s="5"/>
      <c r="C420" s="5"/>
      <c r="D420" s="5"/>
      <c r="E420" s="5"/>
      <c r="F420" s="5"/>
      <c r="G420" s="5"/>
      <c r="H420" s="5"/>
      <c r="I420" s="5"/>
      <c r="J420" s="5"/>
      <c r="K420" s="5"/>
      <c r="L420" s="5"/>
      <c r="M420" s="5"/>
      <c r="N420" s="5"/>
      <c r="O420" s="5"/>
      <c r="P420" s="5"/>
      <c r="Q420" s="5"/>
      <c r="R420" s="5"/>
      <c r="S420" s="5"/>
      <c r="T420" s="5"/>
      <c r="U420" s="5"/>
      <c r="V420" s="57"/>
      <c r="W420" s="5"/>
      <c r="X420" s="5"/>
    </row>
    <row r="421" spans="1:24" x14ac:dyDescent="0.2">
      <c r="A421" s="5"/>
      <c r="B421" s="5"/>
      <c r="C421" s="5"/>
      <c r="D421" s="5"/>
      <c r="E421" s="5"/>
      <c r="F421" s="5"/>
      <c r="G421" s="5"/>
      <c r="H421" s="5"/>
      <c r="I421" s="5"/>
      <c r="J421" s="5"/>
      <c r="K421" s="5"/>
      <c r="L421" s="5"/>
      <c r="M421" s="5"/>
      <c r="N421" s="5"/>
      <c r="O421" s="5"/>
      <c r="P421" s="5"/>
      <c r="Q421" s="5"/>
      <c r="R421" s="5"/>
      <c r="S421" s="5"/>
      <c r="T421" s="5"/>
      <c r="U421" s="5"/>
      <c r="V421" s="57"/>
      <c r="W421" s="5"/>
      <c r="X421" s="5"/>
    </row>
    <row r="422" spans="1:24" x14ac:dyDescent="0.2">
      <c r="A422" s="5"/>
      <c r="B422" s="5"/>
      <c r="C422" s="5"/>
      <c r="D422" s="5"/>
      <c r="E422" s="5"/>
      <c r="F422" s="5"/>
      <c r="G422" s="5"/>
      <c r="H422" s="5"/>
      <c r="I422" s="5"/>
      <c r="J422" s="5"/>
      <c r="K422" s="5"/>
      <c r="L422" s="5"/>
      <c r="M422" s="5"/>
      <c r="N422" s="5"/>
      <c r="O422" s="5"/>
      <c r="P422" s="5"/>
      <c r="Q422" s="5"/>
      <c r="R422" s="5"/>
      <c r="S422" s="5"/>
      <c r="T422" s="5"/>
      <c r="U422" s="5"/>
      <c r="V422" s="57"/>
      <c r="W422" s="5"/>
      <c r="X422" s="5"/>
    </row>
    <row r="423" spans="1:24" x14ac:dyDescent="0.2">
      <c r="A423" s="5"/>
      <c r="B423" s="5"/>
      <c r="C423" s="5"/>
      <c r="D423" s="5"/>
      <c r="E423" s="5"/>
      <c r="F423" s="5"/>
      <c r="G423" s="5"/>
      <c r="H423" s="5"/>
      <c r="I423" s="5"/>
      <c r="J423" s="5"/>
      <c r="K423" s="5"/>
      <c r="L423" s="5"/>
      <c r="M423" s="5"/>
      <c r="N423" s="5"/>
      <c r="O423" s="5"/>
      <c r="P423" s="5"/>
      <c r="Q423" s="5"/>
      <c r="R423" s="5"/>
      <c r="S423" s="5"/>
      <c r="T423" s="5"/>
      <c r="U423" s="5"/>
      <c r="V423" s="57"/>
      <c r="W423" s="5"/>
      <c r="X423" s="5"/>
    </row>
    <row r="424" spans="1:24" x14ac:dyDescent="0.2">
      <c r="A424" s="5"/>
      <c r="B424" s="5"/>
      <c r="C424" s="5"/>
      <c r="D424" s="5"/>
      <c r="E424" s="5"/>
      <c r="F424" s="5"/>
      <c r="G424" s="5"/>
      <c r="H424" s="5"/>
      <c r="I424" s="5"/>
      <c r="J424" s="5"/>
      <c r="K424" s="5"/>
      <c r="L424" s="5"/>
      <c r="M424" s="5"/>
      <c r="N424" s="5"/>
      <c r="O424" s="5"/>
      <c r="P424" s="5"/>
      <c r="Q424" s="5"/>
      <c r="R424" s="5"/>
      <c r="S424" s="5"/>
      <c r="T424" s="5"/>
      <c r="U424" s="5"/>
      <c r="V424" s="57"/>
      <c r="W424" s="5"/>
      <c r="X424" s="5"/>
    </row>
    <row r="425" spans="1:24" x14ac:dyDescent="0.2">
      <c r="A425" s="5"/>
      <c r="B425" s="5"/>
      <c r="C425" s="5"/>
      <c r="D425" s="5"/>
      <c r="E425" s="5"/>
      <c r="F425" s="5"/>
      <c r="G425" s="5"/>
      <c r="H425" s="5"/>
      <c r="I425" s="5"/>
      <c r="J425" s="5"/>
      <c r="K425" s="5"/>
      <c r="L425" s="5"/>
      <c r="M425" s="5"/>
      <c r="N425" s="5"/>
      <c r="O425" s="5"/>
      <c r="P425" s="5"/>
      <c r="Q425" s="5"/>
      <c r="R425" s="5"/>
      <c r="S425" s="5"/>
      <c r="T425" s="5"/>
      <c r="U425" s="5"/>
      <c r="V425" s="57"/>
      <c r="W425" s="5"/>
      <c r="X425" s="5"/>
    </row>
    <row r="426" spans="1:24" x14ac:dyDescent="0.2">
      <c r="A426" s="5"/>
      <c r="B426" s="5"/>
      <c r="C426" s="5"/>
      <c r="D426" s="5"/>
      <c r="E426" s="5"/>
      <c r="F426" s="5"/>
      <c r="G426" s="5"/>
      <c r="H426" s="5"/>
      <c r="I426" s="5"/>
      <c r="J426" s="5"/>
      <c r="K426" s="5"/>
      <c r="L426" s="5"/>
      <c r="M426" s="5"/>
      <c r="N426" s="5"/>
      <c r="O426" s="5"/>
      <c r="P426" s="5"/>
      <c r="Q426" s="5"/>
      <c r="R426" s="5"/>
      <c r="S426" s="5"/>
      <c r="T426" s="5"/>
      <c r="U426" s="5"/>
      <c r="V426" s="57"/>
      <c r="W426" s="5"/>
      <c r="X426" s="5"/>
    </row>
    <row r="427" spans="1:24" x14ac:dyDescent="0.2">
      <c r="A427" s="5"/>
      <c r="B427" s="5"/>
      <c r="C427" s="5"/>
      <c r="D427" s="5"/>
      <c r="E427" s="5"/>
      <c r="F427" s="5"/>
      <c r="G427" s="5"/>
      <c r="H427" s="5"/>
      <c r="I427" s="5"/>
      <c r="J427" s="5"/>
      <c r="K427" s="5"/>
      <c r="L427" s="5"/>
      <c r="M427" s="5"/>
      <c r="N427" s="5"/>
      <c r="O427" s="5"/>
      <c r="P427" s="5"/>
      <c r="Q427" s="5"/>
      <c r="R427" s="5"/>
      <c r="S427" s="5"/>
      <c r="T427" s="5"/>
      <c r="U427" s="5"/>
      <c r="V427" s="57"/>
      <c r="W427" s="5"/>
      <c r="X427" s="5"/>
    </row>
    <row r="428" spans="1:24" x14ac:dyDescent="0.2">
      <c r="A428" s="5"/>
      <c r="B428" s="5"/>
      <c r="C428" s="5"/>
      <c r="D428" s="5"/>
      <c r="E428" s="5"/>
      <c r="F428" s="5"/>
      <c r="G428" s="5"/>
      <c r="H428" s="5"/>
      <c r="I428" s="5"/>
      <c r="J428" s="5"/>
      <c r="K428" s="5"/>
      <c r="L428" s="5"/>
      <c r="M428" s="5"/>
      <c r="N428" s="5"/>
      <c r="O428" s="5"/>
      <c r="P428" s="5"/>
      <c r="Q428" s="5"/>
      <c r="R428" s="5"/>
      <c r="S428" s="5"/>
      <c r="T428" s="5"/>
      <c r="U428" s="5"/>
      <c r="V428" s="57"/>
      <c r="W428" s="5"/>
      <c r="X428" s="5"/>
    </row>
    <row r="429" spans="1:24" x14ac:dyDescent="0.2">
      <c r="A429" s="5"/>
      <c r="B429" s="5"/>
      <c r="C429" s="5"/>
      <c r="D429" s="5"/>
      <c r="E429" s="5"/>
      <c r="F429" s="5"/>
      <c r="G429" s="5"/>
      <c r="H429" s="5"/>
      <c r="I429" s="5"/>
      <c r="J429" s="5"/>
      <c r="K429" s="5"/>
      <c r="L429" s="5"/>
      <c r="M429" s="5"/>
      <c r="N429" s="5"/>
      <c r="O429" s="5"/>
      <c r="P429" s="5"/>
      <c r="Q429" s="5"/>
      <c r="R429" s="5"/>
      <c r="S429" s="5"/>
      <c r="T429" s="5"/>
      <c r="U429" s="5"/>
      <c r="V429" s="57"/>
      <c r="W429" s="5"/>
      <c r="X429" s="5"/>
    </row>
    <row r="430" spans="1:24" x14ac:dyDescent="0.2">
      <c r="A430" s="5"/>
      <c r="B430" s="5"/>
      <c r="C430" s="5"/>
      <c r="D430" s="5"/>
      <c r="E430" s="5"/>
      <c r="F430" s="5"/>
      <c r="G430" s="5"/>
      <c r="H430" s="5"/>
      <c r="I430" s="5"/>
      <c r="J430" s="5"/>
      <c r="K430" s="5"/>
      <c r="L430" s="5"/>
      <c r="M430" s="5"/>
      <c r="N430" s="5"/>
      <c r="O430" s="5"/>
      <c r="P430" s="5"/>
      <c r="Q430" s="5"/>
      <c r="R430" s="5"/>
      <c r="S430" s="5"/>
      <c r="T430" s="5"/>
      <c r="U430" s="5"/>
      <c r="V430" s="57"/>
      <c r="W430" s="5"/>
      <c r="X430" s="5"/>
    </row>
    <row r="431" spans="1:24" x14ac:dyDescent="0.2">
      <c r="A431" s="5"/>
      <c r="B431" s="5"/>
      <c r="C431" s="5"/>
      <c r="D431" s="5"/>
      <c r="E431" s="5"/>
      <c r="F431" s="5"/>
      <c r="G431" s="5"/>
      <c r="H431" s="5"/>
      <c r="I431" s="5"/>
      <c r="J431" s="5"/>
      <c r="K431" s="5"/>
      <c r="L431" s="5"/>
      <c r="M431" s="5"/>
      <c r="N431" s="5"/>
      <c r="O431" s="5"/>
      <c r="P431" s="5"/>
      <c r="Q431" s="5"/>
      <c r="R431" s="5"/>
      <c r="S431" s="5"/>
      <c r="T431" s="5"/>
      <c r="U431" s="5"/>
      <c r="V431" s="57"/>
      <c r="W431" s="5"/>
      <c r="X431" s="5"/>
    </row>
    <row r="432" spans="1:24" x14ac:dyDescent="0.2">
      <c r="A432" s="5"/>
      <c r="B432" s="5"/>
      <c r="C432" s="5"/>
      <c r="D432" s="5"/>
      <c r="E432" s="5"/>
      <c r="F432" s="5"/>
      <c r="G432" s="5"/>
      <c r="H432" s="5"/>
      <c r="I432" s="5"/>
      <c r="J432" s="5"/>
      <c r="K432" s="5"/>
      <c r="L432" s="5"/>
      <c r="M432" s="5"/>
      <c r="N432" s="5"/>
      <c r="O432" s="5"/>
      <c r="P432" s="5"/>
      <c r="Q432" s="5"/>
      <c r="R432" s="5"/>
      <c r="S432" s="5"/>
      <c r="T432" s="5"/>
      <c r="U432" s="5"/>
      <c r="V432" s="57"/>
      <c r="W432" s="5"/>
      <c r="X432" s="5"/>
    </row>
    <row r="433" spans="1:24" x14ac:dyDescent="0.2">
      <c r="A433" s="5"/>
      <c r="B433" s="5"/>
      <c r="C433" s="5"/>
      <c r="D433" s="5"/>
      <c r="E433" s="5"/>
      <c r="F433" s="5"/>
      <c r="G433" s="5"/>
      <c r="H433" s="5"/>
      <c r="I433" s="5"/>
      <c r="J433" s="5"/>
      <c r="K433" s="5"/>
      <c r="L433" s="5"/>
      <c r="M433" s="5"/>
      <c r="N433" s="5"/>
      <c r="O433" s="5"/>
      <c r="P433" s="5"/>
      <c r="Q433" s="5"/>
      <c r="R433" s="5"/>
      <c r="S433" s="5"/>
      <c r="T433" s="5"/>
      <c r="U433" s="5"/>
      <c r="V433" s="57"/>
      <c r="W433" s="5"/>
      <c r="X433" s="5"/>
    </row>
    <row r="434" spans="1:24" x14ac:dyDescent="0.2">
      <c r="A434" s="5"/>
      <c r="B434" s="5"/>
      <c r="C434" s="5"/>
      <c r="D434" s="5"/>
      <c r="E434" s="5"/>
      <c r="F434" s="5"/>
      <c r="G434" s="5"/>
      <c r="H434" s="5"/>
      <c r="I434" s="5"/>
      <c r="J434" s="5"/>
      <c r="K434" s="5"/>
      <c r="L434" s="5"/>
      <c r="M434" s="5"/>
      <c r="N434" s="5"/>
      <c r="O434" s="5"/>
      <c r="P434" s="5"/>
      <c r="Q434" s="5"/>
      <c r="R434" s="5"/>
      <c r="S434" s="5"/>
      <c r="T434" s="5"/>
      <c r="U434" s="5"/>
      <c r="V434" s="57"/>
      <c r="W434" s="5"/>
      <c r="X434" s="5"/>
    </row>
    <row r="435" spans="1:24" x14ac:dyDescent="0.2">
      <c r="A435" s="5"/>
      <c r="B435" s="5"/>
      <c r="C435" s="5"/>
      <c r="D435" s="5"/>
      <c r="E435" s="5"/>
      <c r="F435" s="5"/>
      <c r="G435" s="5"/>
      <c r="H435" s="5"/>
      <c r="I435" s="5"/>
      <c r="J435" s="5"/>
      <c r="K435" s="5"/>
      <c r="L435" s="5"/>
      <c r="M435" s="5"/>
      <c r="N435" s="5"/>
      <c r="O435" s="5"/>
      <c r="P435" s="5"/>
      <c r="Q435" s="5"/>
      <c r="R435" s="5"/>
      <c r="S435" s="5"/>
      <c r="T435" s="5"/>
      <c r="U435" s="5"/>
      <c r="V435" s="57"/>
      <c r="W435" s="5"/>
      <c r="X435" s="5"/>
    </row>
    <row r="436" spans="1:24" x14ac:dyDescent="0.2">
      <c r="A436" s="5"/>
      <c r="B436" s="5"/>
      <c r="C436" s="5"/>
      <c r="D436" s="5"/>
      <c r="E436" s="5"/>
      <c r="F436" s="5"/>
      <c r="G436" s="5"/>
      <c r="H436" s="5"/>
      <c r="I436" s="5"/>
      <c r="J436" s="5"/>
      <c r="K436" s="5"/>
      <c r="L436" s="5"/>
      <c r="M436" s="5"/>
      <c r="N436" s="5"/>
      <c r="O436" s="5"/>
      <c r="P436" s="5"/>
      <c r="Q436" s="5"/>
      <c r="R436" s="5"/>
      <c r="S436" s="5"/>
      <c r="T436" s="5"/>
      <c r="U436" s="5"/>
      <c r="V436" s="57"/>
      <c r="W436" s="5"/>
      <c r="X436" s="5"/>
    </row>
    <row r="437" spans="1:24" x14ac:dyDescent="0.2">
      <c r="A437" s="5"/>
      <c r="B437" s="5"/>
      <c r="C437" s="5"/>
      <c r="D437" s="5"/>
      <c r="E437" s="5"/>
      <c r="F437" s="5"/>
      <c r="G437" s="5"/>
      <c r="H437" s="5"/>
      <c r="I437" s="5"/>
      <c r="J437" s="5"/>
      <c r="K437" s="5"/>
      <c r="L437" s="5"/>
      <c r="M437" s="5"/>
      <c r="N437" s="5"/>
      <c r="O437" s="5"/>
      <c r="P437" s="5"/>
      <c r="Q437" s="5"/>
      <c r="R437" s="5"/>
      <c r="S437" s="5"/>
      <c r="T437" s="5"/>
      <c r="U437" s="5"/>
      <c r="V437" s="57"/>
      <c r="W437" s="5"/>
      <c r="X437" s="5"/>
    </row>
    <row r="438" spans="1:24" x14ac:dyDescent="0.2">
      <c r="A438" s="5"/>
      <c r="B438" s="5"/>
      <c r="C438" s="5"/>
      <c r="D438" s="5"/>
      <c r="E438" s="5"/>
      <c r="F438" s="5"/>
      <c r="G438" s="5"/>
      <c r="H438" s="5"/>
      <c r="I438" s="5"/>
      <c r="J438" s="5"/>
      <c r="K438" s="5"/>
      <c r="L438" s="5"/>
      <c r="M438" s="5"/>
      <c r="N438" s="5"/>
      <c r="O438" s="5"/>
      <c r="P438" s="5"/>
      <c r="Q438" s="5"/>
      <c r="R438" s="5"/>
      <c r="S438" s="5"/>
      <c r="T438" s="5"/>
      <c r="U438" s="5"/>
      <c r="V438" s="57"/>
      <c r="W438" s="5"/>
      <c r="X438" s="5"/>
    </row>
    <row r="439" spans="1:24" x14ac:dyDescent="0.2">
      <c r="A439" s="5"/>
      <c r="B439" s="5"/>
      <c r="C439" s="5"/>
      <c r="D439" s="5"/>
      <c r="E439" s="5"/>
      <c r="F439" s="5"/>
      <c r="G439" s="5"/>
      <c r="H439" s="5"/>
      <c r="I439" s="5"/>
      <c r="J439" s="5"/>
      <c r="K439" s="5"/>
      <c r="L439" s="5"/>
      <c r="M439" s="5"/>
      <c r="N439" s="5"/>
      <c r="O439" s="5"/>
      <c r="P439" s="5"/>
      <c r="Q439" s="5"/>
      <c r="R439" s="5"/>
      <c r="S439" s="5"/>
      <c r="T439" s="5"/>
      <c r="U439" s="5"/>
      <c r="V439" s="57"/>
      <c r="W439" s="5"/>
      <c r="X439" s="5"/>
    </row>
    <row r="440" spans="1:24" x14ac:dyDescent="0.2">
      <c r="A440" s="5"/>
      <c r="B440" s="5"/>
      <c r="C440" s="5"/>
      <c r="D440" s="5"/>
      <c r="E440" s="5"/>
      <c r="F440" s="5"/>
      <c r="G440" s="5"/>
      <c r="H440" s="5"/>
      <c r="I440" s="5"/>
      <c r="J440" s="5"/>
      <c r="K440" s="5"/>
      <c r="L440" s="5"/>
      <c r="M440" s="5"/>
      <c r="N440" s="5"/>
      <c r="O440" s="5"/>
      <c r="P440" s="5"/>
      <c r="Q440" s="5"/>
      <c r="R440" s="5"/>
      <c r="S440" s="5"/>
      <c r="T440" s="5"/>
      <c r="U440" s="5"/>
      <c r="V440" s="57"/>
      <c r="W440" s="5"/>
      <c r="X440" s="5"/>
    </row>
    <row r="441" spans="1:24" x14ac:dyDescent="0.2">
      <c r="A441" s="5"/>
      <c r="B441" s="5"/>
      <c r="C441" s="5"/>
      <c r="D441" s="5"/>
      <c r="E441" s="5"/>
      <c r="F441" s="5"/>
      <c r="G441" s="5"/>
      <c r="H441" s="5"/>
      <c r="I441" s="5"/>
      <c r="J441" s="5"/>
      <c r="K441" s="5"/>
      <c r="L441" s="5"/>
      <c r="M441" s="5"/>
      <c r="N441" s="5"/>
      <c r="O441" s="5"/>
      <c r="P441" s="5"/>
      <c r="Q441" s="5"/>
      <c r="R441" s="5"/>
      <c r="S441" s="5"/>
      <c r="T441" s="5"/>
      <c r="U441" s="5"/>
      <c r="V441" s="57"/>
      <c r="W441" s="5"/>
      <c r="X441" s="5"/>
    </row>
    <row r="442" spans="1:24" x14ac:dyDescent="0.2">
      <c r="A442" s="5"/>
      <c r="B442" s="5"/>
      <c r="C442" s="5"/>
      <c r="D442" s="5"/>
      <c r="E442" s="5"/>
      <c r="F442" s="5"/>
      <c r="G442" s="5"/>
      <c r="H442" s="5"/>
      <c r="I442" s="5"/>
      <c r="J442" s="5"/>
      <c r="K442" s="5"/>
      <c r="L442" s="5"/>
      <c r="M442" s="5"/>
      <c r="N442" s="5"/>
      <c r="O442" s="5"/>
      <c r="P442" s="5"/>
      <c r="Q442" s="5"/>
      <c r="R442" s="5"/>
      <c r="S442" s="5"/>
      <c r="T442" s="5"/>
      <c r="U442" s="5"/>
      <c r="V442" s="57"/>
      <c r="W442" s="5"/>
      <c r="X442" s="5"/>
    </row>
    <row r="443" spans="1:24" x14ac:dyDescent="0.2">
      <c r="A443" s="5"/>
      <c r="B443" s="5"/>
      <c r="C443" s="5"/>
      <c r="D443" s="5"/>
      <c r="E443" s="5"/>
      <c r="F443" s="5"/>
      <c r="G443" s="5"/>
      <c r="H443" s="5"/>
      <c r="I443" s="5"/>
      <c r="J443" s="5"/>
      <c r="K443" s="5"/>
      <c r="L443" s="5"/>
      <c r="M443" s="5"/>
      <c r="N443" s="5"/>
      <c r="O443" s="5"/>
      <c r="P443" s="5"/>
      <c r="Q443" s="5"/>
      <c r="R443" s="5"/>
      <c r="S443" s="5"/>
      <c r="T443" s="5"/>
      <c r="U443" s="5"/>
      <c r="V443" s="57"/>
      <c r="W443" s="5"/>
      <c r="X443" s="5"/>
    </row>
    <row r="444" spans="1:24" x14ac:dyDescent="0.2">
      <c r="A444" s="5"/>
      <c r="B444" s="5"/>
      <c r="C444" s="5"/>
      <c r="D444" s="5"/>
      <c r="E444" s="5"/>
      <c r="F444" s="5"/>
      <c r="G444" s="5"/>
      <c r="H444" s="5"/>
      <c r="I444" s="5"/>
      <c r="J444" s="5"/>
      <c r="K444" s="5"/>
      <c r="L444" s="5"/>
      <c r="M444" s="5"/>
      <c r="N444" s="5"/>
      <c r="O444" s="5"/>
      <c r="P444" s="5"/>
      <c r="Q444" s="5"/>
      <c r="R444" s="5"/>
      <c r="S444" s="5"/>
      <c r="T444" s="5"/>
      <c r="U444" s="5"/>
      <c r="V444" s="57"/>
      <c r="W444" s="5"/>
      <c r="X444" s="5"/>
    </row>
    <row r="445" spans="1:24" x14ac:dyDescent="0.2">
      <c r="A445" s="5"/>
      <c r="B445" s="5"/>
      <c r="C445" s="5"/>
      <c r="D445" s="5"/>
      <c r="E445" s="5"/>
      <c r="F445" s="5"/>
      <c r="G445" s="5"/>
      <c r="H445" s="5"/>
      <c r="I445" s="5"/>
      <c r="J445" s="5"/>
      <c r="K445" s="5"/>
      <c r="L445" s="5"/>
      <c r="M445" s="5"/>
      <c r="N445" s="5"/>
      <c r="O445" s="5"/>
      <c r="P445" s="5"/>
      <c r="Q445" s="5"/>
      <c r="R445" s="5"/>
      <c r="S445" s="5"/>
      <c r="T445" s="5"/>
      <c r="U445" s="5"/>
      <c r="V445" s="57"/>
      <c r="W445" s="5"/>
      <c r="X445" s="5"/>
    </row>
    <row r="446" spans="1:24" x14ac:dyDescent="0.2">
      <c r="A446" s="5"/>
      <c r="B446" s="5"/>
      <c r="C446" s="5"/>
      <c r="D446" s="5"/>
      <c r="E446" s="5"/>
      <c r="F446" s="5"/>
      <c r="G446" s="5"/>
      <c r="H446" s="5"/>
      <c r="I446" s="5"/>
      <c r="J446" s="5"/>
      <c r="K446" s="5"/>
      <c r="L446" s="5"/>
      <c r="M446" s="5"/>
      <c r="N446" s="5"/>
      <c r="O446" s="5"/>
      <c r="P446" s="5"/>
      <c r="Q446" s="5"/>
      <c r="R446" s="5"/>
      <c r="S446" s="5"/>
      <c r="T446" s="5"/>
      <c r="U446" s="5"/>
      <c r="V446" s="57"/>
      <c r="W446" s="5"/>
      <c r="X446" s="5"/>
    </row>
    <row r="447" spans="1:24" x14ac:dyDescent="0.2">
      <c r="A447" s="5"/>
      <c r="B447" s="5"/>
      <c r="C447" s="5"/>
      <c r="D447" s="5"/>
      <c r="E447" s="5"/>
      <c r="F447" s="5"/>
      <c r="G447" s="5"/>
      <c r="H447" s="5"/>
      <c r="I447" s="5"/>
      <c r="J447" s="5"/>
      <c r="K447" s="5"/>
      <c r="L447" s="5"/>
      <c r="M447" s="5"/>
      <c r="N447" s="5"/>
      <c r="O447" s="5"/>
      <c r="P447" s="5"/>
      <c r="Q447" s="5"/>
      <c r="R447" s="5"/>
      <c r="S447" s="5"/>
      <c r="T447" s="5"/>
      <c r="U447" s="5"/>
      <c r="V447" s="57"/>
      <c r="W447" s="5"/>
      <c r="X447" s="5"/>
    </row>
    <row r="448" spans="1:24" x14ac:dyDescent="0.2">
      <c r="A448" s="5"/>
      <c r="B448" s="5"/>
      <c r="C448" s="5"/>
      <c r="D448" s="5"/>
      <c r="E448" s="5"/>
      <c r="F448" s="5"/>
      <c r="G448" s="5"/>
      <c r="H448" s="5"/>
      <c r="I448" s="5"/>
      <c r="J448" s="5"/>
      <c r="K448" s="5"/>
      <c r="L448" s="5"/>
      <c r="M448" s="5"/>
      <c r="N448" s="5"/>
      <c r="O448" s="5"/>
      <c r="P448" s="5"/>
      <c r="Q448" s="5"/>
      <c r="R448" s="5"/>
      <c r="S448" s="5"/>
      <c r="T448" s="5"/>
      <c r="U448" s="5"/>
      <c r="V448" s="57"/>
      <c r="W448" s="5"/>
      <c r="X448" s="5"/>
    </row>
    <row r="449" spans="1:24" x14ac:dyDescent="0.2">
      <c r="A449" s="5"/>
      <c r="B449" s="5"/>
      <c r="C449" s="5"/>
      <c r="D449" s="5"/>
      <c r="E449" s="5"/>
      <c r="F449" s="5"/>
      <c r="G449" s="5"/>
      <c r="H449" s="5"/>
      <c r="I449" s="5"/>
      <c r="J449" s="5"/>
      <c r="K449" s="5"/>
      <c r="L449" s="5"/>
      <c r="M449" s="5"/>
      <c r="N449" s="5"/>
      <c r="O449" s="5"/>
      <c r="P449" s="5"/>
      <c r="Q449" s="5"/>
      <c r="R449" s="5"/>
      <c r="S449" s="5"/>
      <c r="T449" s="5"/>
      <c r="U449" s="5"/>
      <c r="V449" s="57"/>
      <c r="W449" s="5"/>
      <c r="X449" s="5"/>
    </row>
    <row r="450" spans="1:24" x14ac:dyDescent="0.2">
      <c r="A450" s="5"/>
      <c r="B450" s="5"/>
      <c r="C450" s="5"/>
      <c r="D450" s="5"/>
      <c r="E450" s="5"/>
      <c r="F450" s="5"/>
      <c r="G450" s="5"/>
      <c r="H450" s="5"/>
      <c r="I450" s="5"/>
      <c r="J450" s="5"/>
      <c r="K450" s="5"/>
      <c r="L450" s="5"/>
      <c r="M450" s="5"/>
      <c r="N450" s="5"/>
      <c r="O450" s="5"/>
      <c r="P450" s="5"/>
      <c r="Q450" s="5"/>
      <c r="R450" s="5"/>
      <c r="S450" s="5"/>
      <c r="T450" s="5"/>
      <c r="U450" s="5"/>
      <c r="V450" s="57"/>
      <c r="W450" s="5"/>
      <c r="X450" s="5"/>
    </row>
    <row r="451" spans="1:24" x14ac:dyDescent="0.2">
      <c r="A451" s="5"/>
      <c r="B451" s="5"/>
      <c r="C451" s="5"/>
      <c r="D451" s="5"/>
      <c r="E451" s="5"/>
      <c r="F451" s="5"/>
      <c r="G451" s="5"/>
      <c r="H451" s="5"/>
      <c r="I451" s="5"/>
      <c r="J451" s="5"/>
      <c r="K451" s="5"/>
      <c r="L451" s="5"/>
      <c r="M451" s="5"/>
      <c r="N451" s="5"/>
      <c r="O451" s="5"/>
      <c r="P451" s="5"/>
      <c r="Q451" s="5"/>
      <c r="R451" s="5"/>
      <c r="S451" s="5"/>
      <c r="T451" s="5"/>
      <c r="U451" s="5"/>
      <c r="V451" s="57"/>
      <c r="W451" s="5"/>
      <c r="X451" s="5"/>
    </row>
    <row r="452" spans="1:24" x14ac:dyDescent="0.2">
      <c r="A452" s="5"/>
      <c r="B452" s="5"/>
      <c r="C452" s="5"/>
      <c r="D452" s="5"/>
      <c r="E452" s="5"/>
      <c r="F452" s="5"/>
      <c r="G452" s="5"/>
      <c r="H452" s="5"/>
      <c r="I452" s="5"/>
      <c r="J452" s="5"/>
      <c r="K452" s="5"/>
      <c r="L452" s="5"/>
      <c r="M452" s="5"/>
      <c r="N452" s="5"/>
      <c r="O452" s="5"/>
      <c r="P452" s="5"/>
      <c r="Q452" s="5"/>
      <c r="R452" s="5"/>
      <c r="S452" s="5"/>
      <c r="T452" s="5"/>
      <c r="U452" s="5"/>
      <c r="V452" s="57"/>
      <c r="W452" s="5"/>
      <c r="X452" s="5"/>
    </row>
    <row r="453" spans="1:24" x14ac:dyDescent="0.2">
      <c r="A453" s="5"/>
      <c r="B453" s="5"/>
      <c r="C453" s="5"/>
      <c r="D453" s="5"/>
      <c r="E453" s="5"/>
      <c r="F453" s="5"/>
      <c r="G453" s="5"/>
      <c r="H453" s="5"/>
      <c r="I453" s="5"/>
      <c r="J453" s="5"/>
      <c r="K453" s="5"/>
      <c r="L453" s="5"/>
      <c r="M453" s="5"/>
      <c r="N453" s="5"/>
      <c r="O453" s="5"/>
      <c r="P453" s="5"/>
      <c r="Q453" s="5"/>
      <c r="R453" s="5"/>
      <c r="S453" s="5"/>
      <c r="T453" s="5"/>
      <c r="U453" s="5"/>
      <c r="V453" s="57"/>
      <c r="W453" s="5"/>
      <c r="X453" s="5"/>
    </row>
    <row r="454" spans="1:24" x14ac:dyDescent="0.2">
      <c r="A454" s="5"/>
      <c r="B454" s="5"/>
      <c r="C454" s="5"/>
      <c r="D454" s="5"/>
      <c r="E454" s="5"/>
      <c r="F454" s="5"/>
      <c r="G454" s="5"/>
      <c r="H454" s="5"/>
      <c r="I454" s="5"/>
      <c r="J454" s="5"/>
      <c r="K454" s="5"/>
      <c r="L454" s="5"/>
      <c r="M454" s="5"/>
      <c r="N454" s="5"/>
      <c r="O454" s="5"/>
      <c r="P454" s="5"/>
      <c r="Q454" s="5"/>
      <c r="R454" s="5"/>
      <c r="S454" s="5"/>
      <c r="T454" s="5"/>
      <c r="U454" s="5"/>
      <c r="V454" s="57"/>
      <c r="W454" s="5"/>
      <c r="X454" s="5"/>
    </row>
    <row r="455" spans="1:24" x14ac:dyDescent="0.2">
      <c r="A455" s="5"/>
      <c r="B455" s="5"/>
      <c r="C455" s="5"/>
      <c r="D455" s="5"/>
      <c r="E455" s="5"/>
      <c r="F455" s="5"/>
      <c r="G455" s="5"/>
      <c r="H455" s="5"/>
      <c r="I455" s="5"/>
      <c r="J455" s="5"/>
      <c r="K455" s="5"/>
      <c r="L455" s="5"/>
      <c r="M455" s="5"/>
      <c r="N455" s="5"/>
      <c r="O455" s="5"/>
      <c r="P455" s="5"/>
      <c r="Q455" s="5"/>
      <c r="R455" s="5"/>
      <c r="S455" s="5"/>
      <c r="T455" s="5"/>
      <c r="U455" s="5"/>
      <c r="V455" s="57"/>
      <c r="W455" s="5"/>
      <c r="X455" s="5"/>
    </row>
    <row r="456" spans="1:24" x14ac:dyDescent="0.2">
      <c r="A456" s="5"/>
      <c r="B456" s="5"/>
      <c r="C456" s="5"/>
      <c r="D456" s="5"/>
      <c r="E456" s="5"/>
      <c r="F456" s="5"/>
      <c r="G456" s="5"/>
      <c r="H456" s="5"/>
      <c r="I456" s="5"/>
      <c r="J456" s="5"/>
      <c r="K456" s="5"/>
      <c r="L456" s="5"/>
      <c r="M456" s="5"/>
      <c r="N456" s="5"/>
      <c r="O456" s="5"/>
      <c r="P456" s="5"/>
      <c r="Q456" s="5"/>
      <c r="R456" s="5"/>
      <c r="S456" s="5"/>
      <c r="T456" s="5"/>
      <c r="U456" s="5"/>
      <c r="V456" s="57"/>
      <c r="W456" s="5"/>
      <c r="X456" s="5"/>
    </row>
    <row r="457" spans="1:24" x14ac:dyDescent="0.2">
      <c r="A457" s="5"/>
      <c r="B457" s="5"/>
      <c r="C457" s="5"/>
      <c r="D457" s="5"/>
      <c r="E457" s="5"/>
      <c r="F457" s="5"/>
      <c r="G457" s="5"/>
      <c r="H457" s="5"/>
      <c r="I457" s="5"/>
      <c r="J457" s="5"/>
      <c r="K457" s="5"/>
      <c r="L457" s="5"/>
      <c r="M457" s="5"/>
      <c r="N457" s="5"/>
      <c r="O457" s="5"/>
      <c r="P457" s="5"/>
      <c r="Q457" s="5"/>
      <c r="R457" s="5"/>
      <c r="S457" s="5"/>
      <c r="T457" s="5"/>
      <c r="U457" s="5"/>
      <c r="V457" s="57"/>
      <c r="W457" s="5"/>
      <c r="X457" s="5"/>
    </row>
    <row r="458" spans="1:24" x14ac:dyDescent="0.2">
      <c r="A458" s="5"/>
      <c r="B458" s="5"/>
      <c r="C458" s="5"/>
      <c r="D458" s="5"/>
      <c r="E458" s="5"/>
      <c r="F458" s="5"/>
      <c r="G458" s="5"/>
      <c r="H458" s="5"/>
      <c r="I458" s="5"/>
      <c r="J458" s="5"/>
      <c r="K458" s="5"/>
      <c r="L458" s="5"/>
      <c r="M458" s="5"/>
      <c r="N458" s="5"/>
      <c r="O458" s="5"/>
      <c r="P458" s="5"/>
      <c r="Q458" s="5"/>
      <c r="R458" s="5"/>
      <c r="S458" s="5"/>
      <c r="T458" s="5"/>
      <c r="U458" s="5"/>
      <c r="V458" s="57"/>
      <c r="W458" s="5"/>
      <c r="X458" s="5"/>
    </row>
    <row r="459" spans="1:24" x14ac:dyDescent="0.2">
      <c r="A459" s="5"/>
      <c r="B459" s="5"/>
      <c r="C459" s="5"/>
      <c r="D459" s="5"/>
      <c r="E459" s="5"/>
      <c r="F459" s="5"/>
      <c r="G459" s="5"/>
      <c r="H459" s="5"/>
      <c r="I459" s="5"/>
      <c r="J459" s="5"/>
      <c r="K459" s="5"/>
      <c r="L459" s="5"/>
      <c r="M459" s="5"/>
      <c r="N459" s="5"/>
      <c r="O459" s="5"/>
      <c r="P459" s="5"/>
      <c r="Q459" s="5"/>
      <c r="R459" s="5"/>
      <c r="S459" s="5"/>
      <c r="T459" s="5"/>
      <c r="U459" s="5"/>
      <c r="V459" s="57"/>
      <c r="W459" s="5"/>
      <c r="X459" s="5"/>
    </row>
    <row r="460" spans="1:24" x14ac:dyDescent="0.2">
      <c r="A460" s="5"/>
      <c r="B460" s="5"/>
      <c r="C460" s="5"/>
      <c r="D460" s="5"/>
      <c r="E460" s="5"/>
      <c r="F460" s="5"/>
      <c r="G460" s="5"/>
      <c r="H460" s="5"/>
      <c r="I460" s="5"/>
      <c r="J460" s="5"/>
      <c r="K460" s="5"/>
      <c r="L460" s="5"/>
      <c r="M460" s="5"/>
      <c r="N460" s="5"/>
      <c r="O460" s="5"/>
      <c r="P460" s="5"/>
      <c r="Q460" s="5"/>
      <c r="R460" s="5"/>
      <c r="S460" s="5"/>
      <c r="T460" s="5"/>
      <c r="U460" s="5"/>
      <c r="V460" s="57"/>
      <c r="W460" s="5"/>
      <c r="X460" s="5"/>
    </row>
    <row r="461" spans="1:24" x14ac:dyDescent="0.2">
      <c r="A461" s="5"/>
      <c r="B461" s="5"/>
      <c r="C461" s="5"/>
      <c r="D461" s="5"/>
      <c r="E461" s="5"/>
      <c r="F461" s="5"/>
      <c r="G461" s="5"/>
      <c r="H461" s="5"/>
      <c r="I461" s="5"/>
      <c r="J461" s="5"/>
      <c r="K461" s="5"/>
      <c r="L461" s="5"/>
      <c r="M461" s="5"/>
      <c r="N461" s="5"/>
      <c r="O461" s="5"/>
      <c r="P461" s="5"/>
      <c r="Q461" s="5"/>
      <c r="R461" s="5"/>
      <c r="S461" s="5"/>
      <c r="T461" s="5"/>
      <c r="U461" s="5"/>
      <c r="V461" s="57"/>
      <c r="W461" s="5"/>
      <c r="X461" s="5"/>
    </row>
    <row r="462" spans="1:24" x14ac:dyDescent="0.2">
      <c r="A462" s="5"/>
      <c r="B462" s="5"/>
      <c r="C462" s="5"/>
      <c r="D462" s="5"/>
      <c r="E462" s="5"/>
      <c r="F462" s="5"/>
      <c r="G462" s="5"/>
      <c r="H462" s="5"/>
      <c r="I462" s="5"/>
      <c r="J462" s="5"/>
      <c r="K462" s="5"/>
      <c r="L462" s="5"/>
      <c r="M462" s="5"/>
      <c r="N462" s="5"/>
      <c r="O462" s="5"/>
      <c r="P462" s="5"/>
      <c r="Q462" s="5"/>
      <c r="R462" s="5"/>
      <c r="S462" s="5"/>
      <c r="T462" s="5"/>
      <c r="U462" s="5"/>
      <c r="V462" s="57"/>
      <c r="W462" s="5"/>
      <c r="X462" s="5"/>
    </row>
    <row r="463" spans="1:24" x14ac:dyDescent="0.2">
      <c r="A463" s="5"/>
      <c r="B463" s="5"/>
      <c r="C463" s="5"/>
      <c r="D463" s="5"/>
      <c r="E463" s="5"/>
      <c r="F463" s="5"/>
      <c r="G463" s="5"/>
      <c r="H463" s="5"/>
      <c r="I463" s="5"/>
      <c r="J463" s="5"/>
      <c r="K463" s="5"/>
      <c r="L463" s="5"/>
      <c r="M463" s="5"/>
      <c r="N463" s="5"/>
      <c r="O463" s="5"/>
      <c r="P463" s="5"/>
      <c r="Q463" s="5"/>
      <c r="R463" s="5"/>
      <c r="S463" s="5"/>
      <c r="T463" s="5"/>
      <c r="U463" s="5"/>
      <c r="V463" s="57"/>
      <c r="W463" s="5"/>
      <c r="X463" s="5"/>
    </row>
    <row r="464" spans="1:24" x14ac:dyDescent="0.2">
      <c r="A464" s="5"/>
      <c r="B464" s="5"/>
      <c r="C464" s="5"/>
      <c r="D464" s="5"/>
      <c r="E464" s="5"/>
      <c r="F464" s="5"/>
      <c r="G464" s="5"/>
      <c r="H464" s="5"/>
      <c r="I464" s="5"/>
      <c r="J464" s="5"/>
      <c r="K464" s="5"/>
      <c r="L464" s="5"/>
      <c r="M464" s="5"/>
      <c r="N464" s="5"/>
      <c r="O464" s="5"/>
      <c r="P464" s="5"/>
      <c r="Q464" s="5"/>
      <c r="R464" s="5"/>
      <c r="S464" s="5"/>
      <c r="T464" s="5"/>
      <c r="U464" s="5"/>
      <c r="V464" s="57"/>
      <c r="W464" s="5"/>
      <c r="X464" s="5"/>
    </row>
    <row r="465" spans="1:24" x14ac:dyDescent="0.2">
      <c r="A465" s="5"/>
      <c r="B465" s="5"/>
      <c r="C465" s="5"/>
      <c r="D465" s="5"/>
      <c r="E465" s="5"/>
      <c r="F465" s="5"/>
      <c r="G465" s="5"/>
      <c r="H465" s="5"/>
      <c r="I465" s="5"/>
      <c r="J465" s="5"/>
      <c r="K465" s="5"/>
      <c r="L465" s="5"/>
      <c r="M465" s="5"/>
      <c r="N465" s="5"/>
      <c r="O465" s="5"/>
      <c r="P465" s="5"/>
      <c r="Q465" s="5"/>
      <c r="R465" s="5"/>
      <c r="S465" s="5"/>
      <c r="T465" s="5"/>
      <c r="U465" s="5"/>
      <c r="V465" s="57"/>
      <c r="W465" s="5"/>
      <c r="X465" s="5"/>
    </row>
    <row r="466" spans="1:24" x14ac:dyDescent="0.2">
      <c r="A466" s="5"/>
      <c r="B466" s="5"/>
      <c r="C466" s="5"/>
      <c r="D466" s="5"/>
      <c r="E466" s="5"/>
      <c r="F466" s="5"/>
      <c r="G466" s="5"/>
      <c r="H466" s="5"/>
      <c r="I466" s="5"/>
      <c r="J466" s="5"/>
      <c r="K466" s="5"/>
      <c r="L466" s="5"/>
      <c r="M466" s="5"/>
      <c r="N466" s="5"/>
      <c r="O466" s="5"/>
      <c r="P466" s="5"/>
      <c r="Q466" s="5"/>
      <c r="R466" s="5"/>
      <c r="S466" s="5"/>
      <c r="T466" s="5"/>
      <c r="U466" s="5"/>
      <c r="V466" s="57"/>
      <c r="W466" s="5"/>
      <c r="X466" s="5"/>
    </row>
    <row r="467" spans="1:24" x14ac:dyDescent="0.2">
      <c r="A467" s="5"/>
      <c r="B467" s="5"/>
      <c r="C467" s="5"/>
      <c r="D467" s="5"/>
      <c r="E467" s="5"/>
      <c r="F467" s="5"/>
      <c r="G467" s="5"/>
      <c r="H467" s="5"/>
      <c r="I467" s="5"/>
      <c r="J467" s="5"/>
      <c r="K467" s="5"/>
      <c r="L467" s="5"/>
      <c r="M467" s="5"/>
      <c r="N467" s="5"/>
      <c r="O467" s="5"/>
      <c r="P467" s="5"/>
      <c r="Q467" s="5"/>
      <c r="R467" s="5"/>
      <c r="S467" s="5"/>
      <c r="T467" s="5"/>
      <c r="U467" s="5"/>
      <c r="V467" s="57"/>
      <c r="W467" s="5"/>
      <c r="X467" s="5"/>
    </row>
    <row r="468" spans="1:24" x14ac:dyDescent="0.2">
      <c r="A468" s="5"/>
      <c r="B468" s="5"/>
      <c r="C468" s="5"/>
      <c r="D468" s="5"/>
      <c r="E468" s="5"/>
      <c r="F468" s="5"/>
      <c r="G468" s="5"/>
      <c r="H468" s="5"/>
      <c r="I468" s="5"/>
      <c r="J468" s="5"/>
      <c r="K468" s="5"/>
      <c r="L468" s="5"/>
      <c r="M468" s="5"/>
      <c r="N468" s="5"/>
      <c r="O468" s="5"/>
      <c r="P468" s="5"/>
      <c r="Q468" s="5"/>
      <c r="R468" s="5"/>
      <c r="S468" s="5"/>
      <c r="T468" s="5"/>
      <c r="U468" s="5"/>
      <c r="V468" s="57"/>
      <c r="W468" s="5"/>
      <c r="X468" s="5"/>
    </row>
    <row r="469" spans="1:24" x14ac:dyDescent="0.2">
      <c r="A469" s="5"/>
      <c r="B469" s="5"/>
      <c r="C469" s="5"/>
      <c r="D469" s="5"/>
      <c r="E469" s="5"/>
      <c r="F469" s="5"/>
      <c r="G469" s="5"/>
      <c r="H469" s="5"/>
      <c r="I469" s="5"/>
      <c r="J469" s="5"/>
      <c r="K469" s="5"/>
      <c r="L469" s="5"/>
      <c r="M469" s="5"/>
      <c r="N469" s="5"/>
      <c r="O469" s="5"/>
      <c r="P469" s="5"/>
      <c r="Q469" s="5"/>
      <c r="R469" s="5"/>
      <c r="S469" s="5"/>
      <c r="T469" s="5"/>
      <c r="U469" s="5"/>
      <c r="V469" s="57"/>
      <c r="W469" s="5"/>
      <c r="X469" s="5"/>
    </row>
    <row r="470" spans="1:24" x14ac:dyDescent="0.2">
      <c r="A470" s="5"/>
      <c r="B470" s="5"/>
      <c r="C470" s="5"/>
      <c r="D470" s="5"/>
      <c r="E470" s="5"/>
      <c r="F470" s="5"/>
      <c r="G470" s="5"/>
      <c r="H470" s="5"/>
      <c r="I470" s="5"/>
      <c r="J470" s="5"/>
      <c r="K470" s="5"/>
      <c r="L470" s="5"/>
      <c r="M470" s="5"/>
      <c r="N470" s="5"/>
      <c r="O470" s="5"/>
      <c r="P470" s="5"/>
      <c r="Q470" s="5"/>
      <c r="R470" s="5"/>
      <c r="S470" s="5"/>
      <c r="T470" s="5"/>
      <c r="U470" s="5"/>
      <c r="V470" s="57"/>
      <c r="W470" s="5"/>
      <c r="X470" s="5"/>
    </row>
    <row r="471" spans="1:24" x14ac:dyDescent="0.2">
      <c r="A471" s="5"/>
      <c r="B471" s="5"/>
      <c r="C471" s="5"/>
      <c r="D471" s="5"/>
      <c r="E471" s="5"/>
      <c r="F471" s="5"/>
      <c r="G471" s="5"/>
      <c r="H471" s="5"/>
      <c r="I471" s="5"/>
      <c r="J471" s="5"/>
      <c r="K471" s="5"/>
      <c r="L471" s="5"/>
      <c r="M471" s="5"/>
      <c r="N471" s="5"/>
      <c r="O471" s="5"/>
      <c r="P471" s="5"/>
      <c r="Q471" s="5"/>
      <c r="R471" s="5"/>
      <c r="S471" s="5"/>
      <c r="T471" s="5"/>
      <c r="U471" s="5"/>
      <c r="V471" s="57"/>
      <c r="W471" s="5"/>
      <c r="X471" s="5"/>
    </row>
    <row r="472" spans="1:24" x14ac:dyDescent="0.2">
      <c r="A472" s="5"/>
      <c r="B472" s="5"/>
      <c r="C472" s="5"/>
      <c r="D472" s="5"/>
      <c r="E472" s="5"/>
      <c r="F472" s="5"/>
      <c r="G472" s="5"/>
      <c r="H472" s="5"/>
      <c r="I472" s="5"/>
      <c r="J472" s="5"/>
      <c r="K472" s="5"/>
      <c r="L472" s="5"/>
      <c r="M472" s="5"/>
      <c r="N472" s="5"/>
      <c r="O472" s="5"/>
      <c r="P472" s="5"/>
      <c r="Q472" s="5"/>
      <c r="R472" s="5"/>
      <c r="S472" s="5"/>
      <c r="T472" s="5"/>
      <c r="U472" s="5"/>
      <c r="V472" s="57"/>
      <c r="W472" s="5"/>
      <c r="X472" s="5"/>
    </row>
    <row r="473" spans="1:24" x14ac:dyDescent="0.2">
      <c r="A473" s="5"/>
      <c r="B473" s="5"/>
      <c r="C473" s="5"/>
      <c r="D473" s="5"/>
      <c r="E473" s="5"/>
      <c r="F473" s="5"/>
      <c r="G473" s="5"/>
      <c r="H473" s="5"/>
      <c r="I473" s="5"/>
      <c r="J473" s="5"/>
      <c r="K473" s="5"/>
      <c r="L473" s="5"/>
      <c r="M473" s="5"/>
      <c r="N473" s="5"/>
      <c r="O473" s="5"/>
      <c r="P473" s="5"/>
      <c r="Q473" s="5"/>
      <c r="R473" s="5"/>
      <c r="S473" s="5"/>
      <c r="T473" s="5"/>
      <c r="U473" s="5"/>
      <c r="V473" s="57"/>
      <c r="W473" s="5"/>
      <c r="X473" s="5"/>
    </row>
    <row r="474" spans="1:24" x14ac:dyDescent="0.2">
      <c r="A474" s="5"/>
      <c r="B474" s="5"/>
      <c r="C474" s="5"/>
      <c r="D474" s="5"/>
      <c r="E474" s="5"/>
      <c r="F474" s="5"/>
      <c r="G474" s="5"/>
      <c r="H474" s="5"/>
      <c r="I474" s="5"/>
      <c r="J474" s="5"/>
      <c r="K474" s="5"/>
      <c r="L474" s="5"/>
      <c r="M474" s="5"/>
      <c r="N474" s="5"/>
      <c r="O474" s="5"/>
      <c r="P474" s="5"/>
      <c r="Q474" s="5"/>
      <c r="R474" s="5"/>
      <c r="S474" s="5"/>
      <c r="T474" s="5"/>
      <c r="U474" s="5"/>
      <c r="V474" s="57"/>
      <c r="W474" s="5"/>
      <c r="X474" s="5"/>
    </row>
    <row r="475" spans="1:24" x14ac:dyDescent="0.2">
      <c r="A475" s="5"/>
      <c r="B475" s="5"/>
      <c r="C475" s="5"/>
      <c r="D475" s="5"/>
      <c r="E475" s="5"/>
      <c r="F475" s="5"/>
      <c r="G475" s="5"/>
      <c r="H475" s="5"/>
      <c r="I475" s="5"/>
      <c r="J475" s="5"/>
      <c r="K475" s="5"/>
      <c r="L475" s="5"/>
      <c r="M475" s="5"/>
      <c r="N475" s="5"/>
      <c r="O475" s="5"/>
      <c r="P475" s="5"/>
      <c r="Q475" s="5"/>
      <c r="R475" s="5"/>
      <c r="S475" s="5"/>
      <c r="T475" s="5"/>
      <c r="U475" s="5"/>
      <c r="V475" s="57"/>
      <c r="W475" s="5"/>
      <c r="X475" s="5"/>
    </row>
    <row r="476" spans="1:24" x14ac:dyDescent="0.2">
      <c r="A476" s="5"/>
      <c r="B476" s="5"/>
      <c r="C476" s="5"/>
      <c r="D476" s="5"/>
      <c r="E476" s="5"/>
      <c r="F476" s="5"/>
      <c r="G476" s="5"/>
      <c r="H476" s="5"/>
      <c r="I476" s="5"/>
      <c r="J476" s="5"/>
      <c r="K476" s="5"/>
      <c r="L476" s="5"/>
      <c r="M476" s="5"/>
      <c r="N476" s="5"/>
      <c r="O476" s="5"/>
      <c r="P476" s="5"/>
      <c r="Q476" s="5"/>
      <c r="R476" s="5"/>
      <c r="S476" s="5"/>
      <c r="T476" s="5"/>
      <c r="U476" s="5"/>
      <c r="V476" s="57"/>
      <c r="W476" s="5"/>
      <c r="X476" s="5"/>
    </row>
    <row r="477" spans="1:24" x14ac:dyDescent="0.2">
      <c r="A477" s="5"/>
      <c r="B477" s="5"/>
      <c r="C477" s="5"/>
      <c r="D477" s="5"/>
      <c r="E477" s="5"/>
      <c r="F477" s="5"/>
      <c r="G477" s="5"/>
      <c r="H477" s="5"/>
      <c r="I477" s="5"/>
      <c r="J477" s="5"/>
      <c r="K477" s="5"/>
      <c r="L477" s="5"/>
      <c r="M477" s="5"/>
      <c r="N477" s="5"/>
      <c r="O477" s="5"/>
      <c r="P477" s="5"/>
      <c r="Q477" s="5"/>
      <c r="R477" s="5"/>
      <c r="S477" s="5"/>
      <c r="T477" s="5"/>
      <c r="U477" s="5"/>
      <c r="V477" s="57"/>
      <c r="W477" s="5"/>
      <c r="X477" s="5"/>
    </row>
    <row r="478" spans="1:24" x14ac:dyDescent="0.2">
      <c r="A478" s="5"/>
      <c r="B478" s="5"/>
      <c r="C478" s="5"/>
      <c r="D478" s="5"/>
      <c r="E478" s="5"/>
      <c r="F478" s="5"/>
      <c r="G478" s="5"/>
      <c r="H478" s="5"/>
      <c r="I478" s="5"/>
      <c r="J478" s="5"/>
      <c r="K478" s="5"/>
      <c r="L478" s="5"/>
      <c r="M478" s="5"/>
      <c r="N478" s="5"/>
      <c r="O478" s="5"/>
      <c r="P478" s="5"/>
      <c r="Q478" s="5"/>
      <c r="R478" s="5"/>
      <c r="S478" s="5"/>
      <c r="T478" s="5"/>
      <c r="U478" s="5"/>
      <c r="V478" s="57"/>
      <c r="W478" s="5"/>
      <c r="X478" s="5"/>
    </row>
    <row r="479" spans="1:24" x14ac:dyDescent="0.2">
      <c r="A479" s="5"/>
      <c r="B479" s="5"/>
      <c r="C479" s="5"/>
      <c r="D479" s="5"/>
      <c r="E479" s="5"/>
      <c r="F479" s="5"/>
      <c r="G479" s="5"/>
      <c r="H479" s="5"/>
      <c r="I479" s="5"/>
      <c r="J479" s="5"/>
      <c r="K479" s="5"/>
      <c r="L479" s="5"/>
      <c r="M479" s="5"/>
      <c r="N479" s="5"/>
      <c r="O479" s="5"/>
      <c r="P479" s="5"/>
      <c r="Q479" s="5"/>
      <c r="R479" s="5"/>
      <c r="S479" s="5"/>
      <c r="T479" s="5"/>
      <c r="U479" s="5"/>
      <c r="V479" s="57"/>
      <c r="W479" s="5"/>
      <c r="X479" s="5"/>
    </row>
    <row r="480" spans="1:24" x14ac:dyDescent="0.2">
      <c r="A480" s="5"/>
      <c r="B480" s="5"/>
      <c r="C480" s="5"/>
      <c r="D480" s="5"/>
      <c r="E480" s="5"/>
      <c r="F480" s="5"/>
      <c r="G480" s="5"/>
      <c r="H480" s="5"/>
      <c r="I480" s="5"/>
      <c r="J480" s="5"/>
      <c r="K480" s="5"/>
      <c r="L480" s="5"/>
      <c r="M480" s="5"/>
      <c r="N480" s="5"/>
      <c r="O480" s="5"/>
      <c r="P480" s="5"/>
      <c r="Q480" s="5"/>
      <c r="R480" s="5"/>
      <c r="S480" s="5"/>
      <c r="T480" s="5"/>
      <c r="U480" s="5"/>
      <c r="V480" s="57"/>
      <c r="W480" s="5"/>
      <c r="X480" s="5"/>
    </row>
    <row r="481" spans="1:24" x14ac:dyDescent="0.2">
      <c r="A481" s="5"/>
      <c r="B481" s="5"/>
      <c r="C481" s="5"/>
      <c r="D481" s="5"/>
      <c r="E481" s="5"/>
      <c r="F481" s="5"/>
      <c r="G481" s="5"/>
      <c r="H481" s="5"/>
      <c r="I481" s="5"/>
      <c r="J481" s="5"/>
      <c r="K481" s="5"/>
      <c r="L481" s="5"/>
      <c r="M481" s="5"/>
      <c r="N481" s="5"/>
      <c r="O481" s="5"/>
      <c r="P481" s="5"/>
      <c r="Q481" s="5"/>
      <c r="R481" s="5"/>
      <c r="S481" s="5"/>
      <c r="T481" s="5"/>
      <c r="U481" s="5"/>
      <c r="V481" s="57"/>
      <c r="W481" s="5"/>
      <c r="X481" s="5"/>
    </row>
    <row r="482" spans="1:24" x14ac:dyDescent="0.2">
      <c r="A482" s="5"/>
      <c r="B482" s="5"/>
      <c r="C482" s="5"/>
      <c r="D482" s="5"/>
      <c r="E482" s="5"/>
      <c r="F482" s="5"/>
      <c r="G482" s="5"/>
      <c r="H482" s="5"/>
      <c r="I482" s="5"/>
      <c r="J482" s="5"/>
      <c r="K482" s="5"/>
      <c r="L482" s="5"/>
      <c r="M482" s="5"/>
      <c r="N482" s="5"/>
      <c r="O482" s="5"/>
      <c r="P482" s="5"/>
      <c r="Q482" s="5"/>
      <c r="R482" s="5"/>
      <c r="S482" s="5"/>
      <c r="T482" s="5"/>
      <c r="U482" s="5"/>
      <c r="V482" s="57"/>
      <c r="W482" s="5"/>
      <c r="X482" s="5"/>
    </row>
    <row r="483" spans="1:24" x14ac:dyDescent="0.2">
      <c r="A483" s="5"/>
      <c r="B483" s="5"/>
      <c r="C483" s="5"/>
      <c r="D483" s="5"/>
      <c r="E483" s="5"/>
      <c r="F483" s="5"/>
      <c r="G483" s="5"/>
      <c r="H483" s="5"/>
      <c r="I483" s="5"/>
      <c r="J483" s="5"/>
      <c r="K483" s="5"/>
      <c r="L483" s="5"/>
      <c r="M483" s="5"/>
      <c r="N483" s="5"/>
      <c r="O483" s="5"/>
      <c r="P483" s="5"/>
      <c r="Q483" s="5"/>
      <c r="R483" s="5"/>
      <c r="S483" s="5"/>
      <c r="T483" s="5"/>
      <c r="U483" s="5"/>
      <c r="V483" s="57"/>
      <c r="W483" s="5"/>
      <c r="X483" s="5"/>
    </row>
    <row r="484" spans="1:24" x14ac:dyDescent="0.2">
      <c r="A484" s="5"/>
      <c r="B484" s="5"/>
      <c r="C484" s="5"/>
      <c r="D484" s="5"/>
      <c r="E484" s="5"/>
      <c r="F484" s="5"/>
      <c r="G484" s="5"/>
      <c r="H484" s="5"/>
      <c r="I484" s="5"/>
      <c r="J484" s="5"/>
      <c r="K484" s="5"/>
      <c r="L484" s="5"/>
      <c r="M484" s="5"/>
      <c r="N484" s="5"/>
      <c r="O484" s="5"/>
      <c r="P484" s="5"/>
      <c r="Q484" s="5"/>
      <c r="R484" s="5"/>
      <c r="S484" s="5"/>
      <c r="T484" s="5"/>
      <c r="U484" s="5"/>
      <c r="V484" s="57"/>
      <c r="W484" s="5"/>
      <c r="X484" s="5"/>
    </row>
    <row r="485" spans="1:24" x14ac:dyDescent="0.2">
      <c r="A485" s="5"/>
      <c r="B485" s="5"/>
      <c r="C485" s="5"/>
      <c r="D485" s="5"/>
      <c r="E485" s="5"/>
      <c r="F485" s="5"/>
      <c r="G485" s="5"/>
      <c r="H485" s="5"/>
      <c r="I485" s="5"/>
      <c r="J485" s="5"/>
      <c r="K485" s="5"/>
      <c r="L485" s="5"/>
      <c r="M485" s="5"/>
      <c r="N485" s="5"/>
      <c r="O485" s="5"/>
      <c r="P485" s="5"/>
      <c r="Q485" s="5"/>
      <c r="R485" s="5"/>
      <c r="S485" s="5"/>
      <c r="T485" s="5"/>
      <c r="U485" s="5"/>
      <c r="V485" s="57"/>
      <c r="W485" s="5"/>
      <c r="X485" s="5"/>
    </row>
    <row r="486" spans="1:24" x14ac:dyDescent="0.2">
      <c r="A486" s="5"/>
      <c r="B486" s="5"/>
      <c r="C486" s="5"/>
      <c r="D486" s="5"/>
      <c r="E486" s="5"/>
      <c r="F486" s="5"/>
      <c r="G486" s="5"/>
      <c r="H486" s="5"/>
      <c r="I486" s="5"/>
      <c r="J486" s="5"/>
      <c r="K486" s="5"/>
      <c r="L486" s="5"/>
      <c r="M486" s="5"/>
      <c r="N486" s="5"/>
      <c r="O486" s="5"/>
      <c r="P486" s="5"/>
      <c r="Q486" s="5"/>
      <c r="R486" s="5"/>
      <c r="S486" s="5"/>
      <c r="T486" s="5"/>
      <c r="U486" s="5"/>
      <c r="V486" s="57"/>
      <c r="W486" s="5"/>
      <c r="X486" s="5"/>
    </row>
    <row r="487" spans="1:24" x14ac:dyDescent="0.2">
      <c r="A487" s="5"/>
      <c r="B487" s="5"/>
      <c r="C487" s="5"/>
      <c r="D487" s="5"/>
      <c r="E487" s="5"/>
      <c r="F487" s="5"/>
      <c r="G487" s="5"/>
      <c r="H487" s="5"/>
      <c r="I487" s="5"/>
      <c r="J487" s="5"/>
      <c r="K487" s="5"/>
      <c r="L487" s="5"/>
      <c r="M487" s="5"/>
      <c r="N487" s="5"/>
      <c r="O487" s="5"/>
      <c r="P487" s="5"/>
      <c r="Q487" s="5"/>
      <c r="R487" s="5"/>
      <c r="S487" s="5"/>
      <c r="T487" s="5"/>
      <c r="U487" s="5"/>
      <c r="V487" s="57"/>
      <c r="W487" s="5"/>
      <c r="X487" s="5"/>
    </row>
    <row r="488" spans="1:24" x14ac:dyDescent="0.2">
      <c r="A488" s="5"/>
      <c r="B488" s="5"/>
      <c r="C488" s="5"/>
      <c r="D488" s="5"/>
      <c r="E488" s="5"/>
      <c r="F488" s="5"/>
      <c r="G488" s="5"/>
      <c r="H488" s="5"/>
      <c r="I488" s="5"/>
      <c r="J488" s="5"/>
      <c r="K488" s="5"/>
      <c r="L488" s="5"/>
      <c r="M488" s="5"/>
      <c r="N488" s="5"/>
      <c r="O488" s="5"/>
      <c r="P488" s="5"/>
      <c r="Q488" s="5"/>
      <c r="R488" s="5"/>
      <c r="S488" s="5"/>
      <c r="T488" s="5"/>
      <c r="U488" s="5"/>
      <c r="V488" s="57"/>
      <c r="W488" s="5"/>
      <c r="X488" s="5"/>
    </row>
    <row r="489" spans="1:24" x14ac:dyDescent="0.2">
      <c r="A489" s="5"/>
      <c r="B489" s="5"/>
      <c r="C489" s="5"/>
      <c r="D489" s="5"/>
      <c r="E489" s="5"/>
      <c r="F489" s="5"/>
      <c r="G489" s="5"/>
      <c r="H489" s="5"/>
      <c r="I489" s="5"/>
      <c r="J489" s="5"/>
      <c r="K489" s="5"/>
      <c r="L489" s="5"/>
      <c r="M489" s="5"/>
      <c r="N489" s="5"/>
      <c r="O489" s="5"/>
      <c r="P489" s="5"/>
      <c r="Q489" s="5"/>
      <c r="R489" s="5"/>
      <c r="S489" s="5"/>
      <c r="T489" s="5"/>
      <c r="U489" s="5"/>
      <c r="V489" s="57"/>
      <c r="W489" s="5"/>
      <c r="X489" s="5"/>
    </row>
    <row r="490" spans="1:24" x14ac:dyDescent="0.2">
      <c r="A490" s="5"/>
      <c r="B490" s="5"/>
      <c r="C490" s="5"/>
      <c r="D490" s="5"/>
      <c r="E490" s="5"/>
      <c r="F490" s="5"/>
      <c r="G490" s="5"/>
      <c r="H490" s="5"/>
      <c r="I490" s="5"/>
      <c r="J490" s="5"/>
      <c r="K490" s="5"/>
      <c r="L490" s="5"/>
      <c r="M490" s="5"/>
      <c r="N490" s="5"/>
      <c r="O490" s="5"/>
      <c r="P490" s="5"/>
      <c r="Q490" s="5"/>
      <c r="R490" s="5"/>
      <c r="S490" s="5"/>
      <c r="T490" s="5"/>
      <c r="U490" s="5"/>
      <c r="V490" s="57"/>
      <c r="W490" s="5"/>
      <c r="X490" s="5"/>
    </row>
    <row r="491" spans="1:24" x14ac:dyDescent="0.2">
      <c r="A491" s="5"/>
      <c r="B491" s="5"/>
      <c r="C491" s="5"/>
      <c r="D491" s="5"/>
      <c r="E491" s="5"/>
      <c r="F491" s="5"/>
      <c r="G491" s="5"/>
      <c r="H491" s="5"/>
      <c r="I491" s="5"/>
      <c r="J491" s="5"/>
      <c r="K491" s="5"/>
      <c r="L491" s="5"/>
      <c r="M491" s="5"/>
      <c r="N491" s="5"/>
      <c r="O491" s="5"/>
      <c r="P491" s="5"/>
      <c r="Q491" s="5"/>
      <c r="R491" s="5"/>
      <c r="S491" s="5"/>
      <c r="T491" s="5"/>
      <c r="U491" s="5"/>
      <c r="V491" s="57"/>
      <c r="W491" s="5"/>
      <c r="X491" s="5"/>
    </row>
    <row r="492" spans="1:24" x14ac:dyDescent="0.2">
      <c r="A492" s="5"/>
      <c r="B492" s="5"/>
      <c r="C492" s="5"/>
      <c r="D492" s="5"/>
      <c r="E492" s="5"/>
      <c r="F492" s="5"/>
      <c r="G492" s="5"/>
      <c r="H492" s="5"/>
      <c r="I492" s="5"/>
      <c r="J492" s="5"/>
      <c r="K492" s="5"/>
      <c r="L492" s="5"/>
      <c r="M492" s="5"/>
      <c r="N492" s="5"/>
      <c r="O492" s="5"/>
      <c r="P492" s="5"/>
      <c r="Q492" s="5"/>
      <c r="R492" s="5"/>
      <c r="S492" s="5"/>
      <c r="T492" s="5"/>
      <c r="U492" s="5"/>
      <c r="V492" s="57"/>
      <c r="W492" s="5"/>
      <c r="X492" s="5"/>
    </row>
    <row r="493" spans="1:24" x14ac:dyDescent="0.2">
      <c r="A493" s="5"/>
      <c r="B493" s="5"/>
      <c r="C493" s="5"/>
      <c r="D493" s="5"/>
      <c r="E493" s="5"/>
      <c r="F493" s="5"/>
      <c r="G493" s="5"/>
      <c r="H493" s="5"/>
      <c r="I493" s="5"/>
      <c r="J493" s="5"/>
      <c r="K493" s="5"/>
      <c r="L493" s="5"/>
      <c r="M493" s="5"/>
      <c r="N493" s="5"/>
      <c r="O493" s="5"/>
      <c r="P493" s="5"/>
      <c r="Q493" s="5"/>
      <c r="R493" s="5"/>
      <c r="S493" s="5"/>
      <c r="T493" s="5"/>
      <c r="U493" s="5"/>
      <c r="V493" s="57"/>
      <c r="W493" s="5"/>
      <c r="X493" s="5"/>
    </row>
    <row r="494" spans="1:24" x14ac:dyDescent="0.2">
      <c r="A494" s="5"/>
      <c r="B494" s="5"/>
      <c r="C494" s="5"/>
      <c r="D494" s="5"/>
      <c r="E494" s="5"/>
      <c r="F494" s="5"/>
      <c r="G494" s="5"/>
      <c r="H494" s="5"/>
      <c r="I494" s="5"/>
      <c r="J494" s="5"/>
      <c r="K494" s="5"/>
      <c r="L494" s="5"/>
      <c r="M494" s="5"/>
      <c r="N494" s="5"/>
      <c r="O494" s="5"/>
      <c r="P494" s="5"/>
      <c r="Q494" s="5"/>
      <c r="R494" s="5"/>
      <c r="S494" s="5"/>
      <c r="T494" s="5"/>
      <c r="U494" s="5"/>
      <c r="V494" s="57"/>
      <c r="W494" s="5"/>
      <c r="X494" s="5"/>
    </row>
    <row r="495" spans="1:24" x14ac:dyDescent="0.2">
      <c r="A495" s="5"/>
      <c r="B495" s="5"/>
      <c r="C495" s="5"/>
      <c r="D495" s="5"/>
      <c r="E495" s="5"/>
      <c r="F495" s="5"/>
      <c r="G495" s="5"/>
      <c r="H495" s="5"/>
      <c r="I495" s="5"/>
      <c r="J495" s="5"/>
      <c r="K495" s="5"/>
      <c r="L495" s="5"/>
      <c r="M495" s="5"/>
      <c r="N495" s="5"/>
      <c r="O495" s="5"/>
      <c r="P495" s="5"/>
      <c r="Q495" s="5"/>
      <c r="R495" s="5"/>
      <c r="S495" s="5"/>
      <c r="T495" s="5"/>
      <c r="U495" s="5"/>
      <c r="V495" s="57"/>
      <c r="W495" s="5"/>
      <c r="X495" s="5"/>
    </row>
    <row r="496" spans="1:24" x14ac:dyDescent="0.2">
      <c r="A496" s="5"/>
      <c r="B496" s="5"/>
      <c r="C496" s="5"/>
      <c r="D496" s="5"/>
      <c r="E496" s="5"/>
      <c r="F496" s="5"/>
      <c r="G496" s="5"/>
      <c r="H496" s="5"/>
      <c r="I496" s="5"/>
      <c r="J496" s="5"/>
      <c r="K496" s="5"/>
      <c r="L496" s="5"/>
      <c r="M496" s="5"/>
      <c r="N496" s="5"/>
      <c r="O496" s="5"/>
      <c r="P496" s="5"/>
      <c r="Q496" s="5"/>
      <c r="R496" s="5"/>
      <c r="S496" s="5"/>
      <c r="T496" s="5"/>
      <c r="U496" s="5"/>
      <c r="V496" s="57"/>
      <c r="W496" s="5"/>
      <c r="X496" s="5"/>
    </row>
    <row r="497" spans="1:24" x14ac:dyDescent="0.2">
      <c r="A497" s="5"/>
      <c r="B497" s="5"/>
      <c r="C497" s="5"/>
      <c r="D497" s="5"/>
      <c r="E497" s="5"/>
      <c r="F497" s="5"/>
      <c r="G497" s="5"/>
      <c r="H497" s="5"/>
      <c r="I497" s="5"/>
      <c r="J497" s="5"/>
      <c r="K497" s="5"/>
      <c r="L497" s="5"/>
      <c r="M497" s="5"/>
      <c r="N497" s="5"/>
      <c r="O497" s="5"/>
      <c r="P497" s="5"/>
      <c r="Q497" s="5"/>
      <c r="R497" s="5"/>
      <c r="S497" s="5"/>
      <c r="T497" s="5"/>
      <c r="U497" s="5"/>
      <c r="V497" s="57"/>
      <c r="W497" s="5"/>
      <c r="X497" s="5"/>
    </row>
    <row r="498" spans="1:24" x14ac:dyDescent="0.2">
      <c r="A498" s="5"/>
      <c r="B498" s="5"/>
      <c r="C498" s="5"/>
      <c r="D498" s="5"/>
      <c r="E498" s="5"/>
      <c r="F498" s="5"/>
      <c r="G498" s="5"/>
      <c r="H498" s="5"/>
      <c r="I498" s="5"/>
      <c r="J498" s="5"/>
      <c r="K498" s="5"/>
      <c r="L498" s="5"/>
      <c r="M498" s="5"/>
      <c r="N498" s="5"/>
      <c r="O498" s="5"/>
      <c r="P498" s="5"/>
      <c r="Q498" s="5"/>
      <c r="R498" s="5"/>
      <c r="S498" s="5"/>
      <c r="T498" s="5"/>
      <c r="U498" s="5"/>
      <c r="V498" s="57"/>
      <c r="W498" s="5"/>
      <c r="X498" s="5"/>
    </row>
    <row r="499" spans="1:24" x14ac:dyDescent="0.2">
      <c r="A499" s="5"/>
      <c r="B499" s="5"/>
      <c r="C499" s="5"/>
      <c r="D499" s="5"/>
      <c r="E499" s="5"/>
      <c r="F499" s="5"/>
      <c r="G499" s="5"/>
      <c r="H499" s="5"/>
      <c r="I499" s="5"/>
      <c r="J499" s="5"/>
      <c r="K499" s="5"/>
      <c r="L499" s="5"/>
      <c r="M499" s="5"/>
      <c r="N499" s="5"/>
      <c r="O499" s="5"/>
      <c r="P499" s="5"/>
      <c r="Q499" s="5"/>
      <c r="R499" s="5"/>
      <c r="S499" s="5"/>
      <c r="T499" s="5"/>
      <c r="U499" s="5"/>
      <c r="V499" s="57"/>
      <c r="W499" s="5"/>
      <c r="X499" s="5"/>
    </row>
    <row r="500" spans="1:24" x14ac:dyDescent="0.2">
      <c r="A500" s="5"/>
      <c r="B500" s="5"/>
      <c r="C500" s="5"/>
      <c r="D500" s="5"/>
      <c r="E500" s="5"/>
      <c r="F500" s="5"/>
      <c r="G500" s="5"/>
      <c r="H500" s="5"/>
      <c r="I500" s="5"/>
      <c r="J500" s="5"/>
      <c r="K500" s="5"/>
      <c r="L500" s="5"/>
      <c r="M500" s="5"/>
      <c r="N500" s="5"/>
      <c r="O500" s="5"/>
      <c r="P500" s="5"/>
      <c r="Q500" s="5"/>
      <c r="R500" s="5"/>
      <c r="S500" s="5"/>
      <c r="T500" s="5"/>
      <c r="U500" s="5"/>
      <c r="V500" s="57"/>
      <c r="W500" s="5"/>
      <c r="X500" s="5"/>
    </row>
    <row r="501" spans="1:24" x14ac:dyDescent="0.2">
      <c r="A501" s="5"/>
      <c r="B501" s="5"/>
      <c r="C501" s="5"/>
      <c r="D501" s="5"/>
      <c r="E501" s="5"/>
      <c r="F501" s="5"/>
      <c r="G501" s="5"/>
      <c r="H501" s="5"/>
      <c r="I501" s="5"/>
      <c r="J501" s="5"/>
      <c r="K501" s="5"/>
      <c r="L501" s="5"/>
      <c r="M501" s="5"/>
      <c r="N501" s="5"/>
      <c r="O501" s="5"/>
      <c r="P501" s="5"/>
      <c r="Q501" s="5"/>
      <c r="R501" s="5"/>
      <c r="S501" s="5"/>
      <c r="T501" s="5"/>
      <c r="U501" s="5"/>
      <c r="V501" s="57"/>
      <c r="W501" s="5"/>
      <c r="X501" s="5"/>
    </row>
    <row r="502" spans="1:24" x14ac:dyDescent="0.2">
      <c r="A502" s="5"/>
      <c r="B502" s="5"/>
      <c r="C502" s="5"/>
      <c r="D502" s="5"/>
      <c r="E502" s="5"/>
      <c r="F502" s="5"/>
      <c r="G502" s="5"/>
      <c r="H502" s="5"/>
      <c r="I502" s="5"/>
      <c r="J502" s="5"/>
      <c r="K502" s="5"/>
      <c r="L502" s="5"/>
      <c r="M502" s="5"/>
      <c r="N502" s="5"/>
      <c r="O502" s="5"/>
      <c r="P502" s="5"/>
      <c r="Q502" s="5"/>
      <c r="R502" s="5"/>
      <c r="S502" s="5"/>
      <c r="T502" s="5"/>
      <c r="U502" s="5"/>
      <c r="V502" s="57"/>
      <c r="W502" s="5"/>
      <c r="X502" s="5"/>
    </row>
    <row r="503" spans="1:24" x14ac:dyDescent="0.2">
      <c r="A503" s="5"/>
      <c r="B503" s="5"/>
      <c r="C503" s="5"/>
      <c r="D503" s="5"/>
      <c r="E503" s="5"/>
      <c r="F503" s="5"/>
      <c r="G503" s="5"/>
      <c r="H503" s="5"/>
      <c r="I503" s="5"/>
      <c r="J503" s="5"/>
      <c r="K503" s="5"/>
      <c r="L503" s="5"/>
      <c r="M503" s="5"/>
      <c r="N503" s="5"/>
      <c r="O503" s="5"/>
      <c r="P503" s="5"/>
      <c r="Q503" s="5"/>
      <c r="R503" s="5"/>
      <c r="S503" s="5"/>
      <c r="T503" s="5"/>
      <c r="U503" s="5"/>
      <c r="V503" s="57"/>
      <c r="W503" s="5"/>
      <c r="X503" s="5"/>
    </row>
    <row r="504" spans="1:24" x14ac:dyDescent="0.2">
      <c r="A504" s="5"/>
      <c r="B504" s="5"/>
      <c r="C504" s="5"/>
      <c r="D504" s="5"/>
      <c r="E504" s="5"/>
      <c r="F504" s="5"/>
      <c r="G504" s="5"/>
      <c r="H504" s="5"/>
      <c r="I504" s="5"/>
      <c r="J504" s="5"/>
      <c r="K504" s="5"/>
      <c r="L504" s="5"/>
      <c r="M504" s="5"/>
      <c r="N504" s="5"/>
      <c r="O504" s="5"/>
      <c r="P504" s="5"/>
      <c r="Q504" s="5"/>
      <c r="R504" s="5"/>
      <c r="S504" s="5"/>
      <c r="T504" s="5"/>
      <c r="U504" s="5"/>
      <c r="V504" s="57"/>
      <c r="W504" s="5"/>
      <c r="X504" s="5"/>
    </row>
    <row r="505" spans="1:24" x14ac:dyDescent="0.2">
      <c r="A505" s="5"/>
      <c r="B505" s="5"/>
      <c r="C505" s="5"/>
      <c r="D505" s="5"/>
      <c r="E505" s="5"/>
      <c r="F505" s="5"/>
      <c r="G505" s="5"/>
      <c r="H505" s="5"/>
      <c r="I505" s="5"/>
      <c r="J505" s="5"/>
      <c r="K505" s="5"/>
      <c r="L505" s="5"/>
      <c r="M505" s="5"/>
      <c r="N505" s="5"/>
      <c r="O505" s="5"/>
      <c r="P505" s="5"/>
      <c r="Q505" s="5"/>
      <c r="R505" s="5"/>
      <c r="S505" s="5"/>
      <c r="T505" s="5"/>
      <c r="U505" s="5"/>
      <c r="V505" s="57"/>
      <c r="W505" s="5"/>
      <c r="X505" s="5"/>
    </row>
    <row r="506" spans="1:24" x14ac:dyDescent="0.2">
      <c r="A506" s="5"/>
      <c r="B506" s="5"/>
      <c r="C506" s="5"/>
      <c r="D506" s="5"/>
      <c r="E506" s="5"/>
      <c r="F506" s="5"/>
      <c r="G506" s="5"/>
      <c r="H506" s="5"/>
      <c r="I506" s="5"/>
      <c r="J506" s="5"/>
      <c r="K506" s="5"/>
      <c r="L506" s="5"/>
      <c r="M506" s="5"/>
      <c r="N506" s="5"/>
      <c r="O506" s="5"/>
      <c r="P506" s="5"/>
      <c r="Q506" s="5"/>
      <c r="R506" s="5"/>
      <c r="S506" s="5"/>
      <c r="T506" s="5"/>
      <c r="U506" s="5"/>
      <c r="V506" s="57"/>
      <c r="W506" s="5"/>
      <c r="X506" s="5"/>
    </row>
    <row r="507" spans="1:24" x14ac:dyDescent="0.2">
      <c r="A507" s="5"/>
      <c r="B507" s="5"/>
      <c r="C507" s="5"/>
      <c r="D507" s="5"/>
      <c r="E507" s="5"/>
      <c r="F507" s="5"/>
      <c r="G507" s="5"/>
      <c r="H507" s="5"/>
      <c r="I507" s="5"/>
      <c r="J507" s="5"/>
      <c r="K507" s="5"/>
      <c r="L507" s="5"/>
      <c r="M507" s="5"/>
      <c r="N507" s="5"/>
      <c r="O507" s="5"/>
      <c r="P507" s="5"/>
      <c r="Q507" s="5"/>
      <c r="R507" s="5"/>
      <c r="S507" s="5"/>
      <c r="T507" s="5"/>
      <c r="U507" s="5"/>
      <c r="V507" s="57"/>
      <c r="W507" s="5"/>
      <c r="X507" s="5"/>
    </row>
    <row r="508" spans="1:24" x14ac:dyDescent="0.2">
      <c r="A508" s="5"/>
      <c r="B508" s="5"/>
      <c r="C508" s="5"/>
      <c r="D508" s="5"/>
      <c r="E508" s="5"/>
      <c r="F508" s="5"/>
      <c r="G508" s="5"/>
      <c r="H508" s="5"/>
      <c r="I508" s="5"/>
      <c r="J508" s="5"/>
      <c r="K508" s="5"/>
      <c r="L508" s="5"/>
      <c r="M508" s="5"/>
      <c r="N508" s="5"/>
      <c r="O508" s="5"/>
      <c r="P508" s="5"/>
      <c r="Q508" s="5"/>
      <c r="R508" s="5"/>
      <c r="S508" s="5"/>
      <c r="T508" s="5"/>
      <c r="U508" s="5"/>
      <c r="V508" s="57"/>
      <c r="W508" s="5"/>
      <c r="X508" s="5"/>
    </row>
    <row r="509" spans="1:24" x14ac:dyDescent="0.2">
      <c r="A509" s="5"/>
      <c r="B509" s="5"/>
      <c r="C509" s="5"/>
      <c r="D509" s="5"/>
      <c r="E509" s="5"/>
      <c r="F509" s="5"/>
      <c r="G509" s="5"/>
      <c r="H509" s="5"/>
      <c r="I509" s="5"/>
      <c r="J509" s="5"/>
      <c r="K509" s="5"/>
      <c r="L509" s="5"/>
      <c r="M509" s="5"/>
      <c r="N509" s="5"/>
      <c r="O509" s="5"/>
      <c r="P509" s="5"/>
      <c r="Q509" s="5"/>
      <c r="R509" s="5"/>
      <c r="S509" s="5"/>
      <c r="T509" s="5"/>
      <c r="U509" s="5"/>
      <c r="V509" s="57"/>
      <c r="W509" s="5"/>
      <c r="X509" s="5"/>
    </row>
    <row r="510" spans="1:24" x14ac:dyDescent="0.2">
      <c r="A510" s="5"/>
      <c r="B510" s="5"/>
      <c r="C510" s="5"/>
      <c r="D510" s="5"/>
      <c r="E510" s="5"/>
      <c r="F510" s="5"/>
      <c r="G510" s="5"/>
      <c r="H510" s="5"/>
      <c r="I510" s="5"/>
      <c r="J510" s="5"/>
      <c r="K510" s="5"/>
      <c r="L510" s="5"/>
      <c r="M510" s="5"/>
      <c r="N510" s="5"/>
      <c r="O510" s="5"/>
      <c r="P510" s="5"/>
      <c r="Q510" s="5"/>
      <c r="R510" s="5"/>
      <c r="S510" s="5"/>
      <c r="T510" s="5"/>
      <c r="U510" s="5"/>
      <c r="V510" s="57"/>
      <c r="W510" s="5"/>
      <c r="X510" s="5"/>
    </row>
    <row r="511" spans="1:24" x14ac:dyDescent="0.2">
      <c r="A511" s="5"/>
      <c r="B511" s="5"/>
      <c r="C511" s="5"/>
      <c r="D511" s="5"/>
      <c r="E511" s="5"/>
      <c r="F511" s="5"/>
      <c r="G511" s="5"/>
      <c r="H511" s="5"/>
      <c r="I511" s="5"/>
      <c r="J511" s="5"/>
      <c r="K511" s="5"/>
      <c r="L511" s="5"/>
      <c r="M511" s="5"/>
      <c r="N511" s="5"/>
      <c r="O511" s="5"/>
      <c r="P511" s="5"/>
      <c r="Q511" s="5"/>
      <c r="R511" s="5"/>
      <c r="S511" s="5"/>
      <c r="T511" s="5"/>
      <c r="U511" s="5"/>
      <c r="V511" s="57"/>
      <c r="W511" s="5"/>
      <c r="X511" s="5"/>
    </row>
    <row r="512" spans="1:24" x14ac:dyDescent="0.2">
      <c r="A512" s="5"/>
      <c r="B512" s="5"/>
      <c r="C512" s="5"/>
      <c r="D512" s="5"/>
      <c r="E512" s="5"/>
      <c r="F512" s="5"/>
      <c r="G512" s="5"/>
      <c r="H512" s="5"/>
      <c r="I512" s="5"/>
      <c r="J512" s="5"/>
      <c r="K512" s="5"/>
      <c r="L512" s="5"/>
      <c r="M512" s="5"/>
      <c r="N512" s="5"/>
      <c r="O512" s="5"/>
      <c r="P512" s="5"/>
      <c r="Q512" s="5"/>
      <c r="R512" s="5"/>
      <c r="S512" s="5"/>
      <c r="T512" s="5"/>
      <c r="U512" s="5"/>
      <c r="V512" s="57"/>
      <c r="W512" s="5"/>
      <c r="X512" s="5"/>
    </row>
    <row r="513" spans="1:24" x14ac:dyDescent="0.2">
      <c r="A513" s="5"/>
      <c r="B513" s="5"/>
      <c r="C513" s="5"/>
      <c r="D513" s="5"/>
      <c r="E513" s="5"/>
      <c r="F513" s="5"/>
      <c r="G513" s="5"/>
      <c r="H513" s="5"/>
      <c r="I513" s="5"/>
      <c r="J513" s="5"/>
      <c r="K513" s="5"/>
      <c r="L513" s="5"/>
      <c r="M513" s="5"/>
      <c r="N513" s="5"/>
      <c r="O513" s="5"/>
      <c r="P513" s="5"/>
      <c r="Q513" s="5"/>
      <c r="R513" s="5"/>
      <c r="S513" s="5"/>
      <c r="T513" s="5"/>
      <c r="U513" s="5"/>
      <c r="V513" s="57"/>
      <c r="W513" s="5"/>
      <c r="X513" s="5"/>
    </row>
    <row r="514" spans="1:24" x14ac:dyDescent="0.2">
      <c r="A514" s="5"/>
      <c r="B514" s="5"/>
      <c r="C514" s="5"/>
      <c r="D514" s="5"/>
      <c r="E514" s="5"/>
      <c r="F514" s="5"/>
      <c r="G514" s="5"/>
      <c r="H514" s="5"/>
      <c r="I514" s="5"/>
      <c r="J514" s="5"/>
      <c r="K514" s="5"/>
      <c r="L514" s="5"/>
      <c r="M514" s="5"/>
      <c r="N514" s="5"/>
      <c r="O514" s="5"/>
      <c r="P514" s="5"/>
      <c r="Q514" s="5"/>
      <c r="R514" s="5"/>
      <c r="S514" s="5"/>
      <c r="T514" s="5"/>
      <c r="U514" s="5"/>
      <c r="V514" s="57"/>
      <c r="W514" s="5"/>
      <c r="X514" s="5"/>
    </row>
    <row r="515" spans="1:24" x14ac:dyDescent="0.2">
      <c r="A515" s="5"/>
      <c r="B515" s="5"/>
      <c r="C515" s="5"/>
      <c r="D515" s="5"/>
      <c r="E515" s="5"/>
      <c r="F515" s="5"/>
      <c r="G515" s="5"/>
      <c r="H515" s="5"/>
      <c r="I515" s="5"/>
      <c r="J515" s="5"/>
      <c r="K515" s="5"/>
      <c r="L515" s="5"/>
      <c r="M515" s="5"/>
      <c r="N515" s="5"/>
      <c r="O515" s="5"/>
      <c r="P515" s="5"/>
      <c r="Q515" s="5"/>
      <c r="R515" s="5"/>
      <c r="S515" s="5"/>
      <c r="T515" s="5"/>
      <c r="U515" s="5"/>
      <c r="V515" s="57"/>
      <c r="W515" s="5"/>
      <c r="X515" s="5"/>
    </row>
    <row r="516" spans="1:24" x14ac:dyDescent="0.2">
      <c r="A516" s="5"/>
      <c r="B516" s="5"/>
      <c r="C516" s="5"/>
      <c r="D516" s="5"/>
      <c r="E516" s="5"/>
      <c r="F516" s="5"/>
      <c r="G516" s="5"/>
      <c r="H516" s="5"/>
      <c r="I516" s="5"/>
      <c r="J516" s="5"/>
      <c r="K516" s="5"/>
      <c r="L516" s="5"/>
      <c r="M516" s="5"/>
      <c r="N516" s="5"/>
      <c r="O516" s="5"/>
      <c r="P516" s="5"/>
      <c r="Q516" s="5"/>
      <c r="R516" s="5"/>
      <c r="S516" s="5"/>
      <c r="T516" s="5"/>
      <c r="U516" s="5"/>
      <c r="V516" s="57"/>
      <c r="W516" s="5"/>
      <c r="X516" s="5"/>
    </row>
    <row r="517" spans="1:24" x14ac:dyDescent="0.2">
      <c r="A517" s="5"/>
      <c r="B517" s="5"/>
      <c r="C517" s="5"/>
      <c r="D517" s="5"/>
      <c r="E517" s="5"/>
      <c r="F517" s="5"/>
      <c r="G517" s="5"/>
      <c r="H517" s="5"/>
      <c r="I517" s="5"/>
      <c r="J517" s="5"/>
      <c r="K517" s="5"/>
      <c r="L517" s="5"/>
      <c r="M517" s="5"/>
      <c r="N517" s="5"/>
      <c r="O517" s="5"/>
      <c r="P517" s="5"/>
      <c r="Q517" s="5"/>
      <c r="R517" s="5"/>
      <c r="S517" s="5"/>
      <c r="T517" s="5"/>
      <c r="U517" s="5"/>
      <c r="V517" s="57"/>
      <c r="W517" s="5"/>
      <c r="X517" s="5"/>
    </row>
    <row r="518" spans="1:24" x14ac:dyDescent="0.2">
      <c r="A518" s="5"/>
      <c r="B518" s="5"/>
      <c r="C518" s="5"/>
      <c r="D518" s="5"/>
      <c r="E518" s="5"/>
      <c r="F518" s="5"/>
      <c r="G518" s="5"/>
      <c r="H518" s="5"/>
      <c r="I518" s="5"/>
      <c r="J518" s="5"/>
      <c r="K518" s="5"/>
      <c r="L518" s="5"/>
      <c r="M518" s="5"/>
      <c r="N518" s="5"/>
      <c r="O518" s="5"/>
      <c r="P518" s="5"/>
      <c r="Q518" s="5"/>
      <c r="R518" s="5"/>
      <c r="S518" s="5"/>
      <c r="T518" s="5"/>
      <c r="U518" s="5"/>
      <c r="V518" s="57"/>
      <c r="W518" s="5"/>
      <c r="X518" s="5"/>
    </row>
    <row r="519" spans="1:24" x14ac:dyDescent="0.2">
      <c r="A519" s="5"/>
      <c r="B519" s="5"/>
      <c r="C519" s="5"/>
      <c r="D519" s="5"/>
      <c r="E519" s="5"/>
      <c r="F519" s="5"/>
      <c r="G519" s="5"/>
      <c r="H519" s="5"/>
      <c r="I519" s="5"/>
      <c r="J519" s="5"/>
      <c r="K519" s="5"/>
      <c r="L519" s="5"/>
      <c r="M519" s="5"/>
      <c r="N519" s="5"/>
      <c r="O519" s="5"/>
      <c r="P519" s="5"/>
      <c r="Q519" s="5"/>
      <c r="R519" s="5"/>
      <c r="S519" s="5"/>
      <c r="T519" s="5"/>
      <c r="U519" s="5"/>
      <c r="V519" s="57"/>
      <c r="W519" s="5"/>
      <c r="X519" s="5"/>
    </row>
    <row r="520" spans="1:24" x14ac:dyDescent="0.2">
      <c r="A520" s="5"/>
      <c r="B520" s="5"/>
      <c r="C520" s="5"/>
      <c r="D520" s="5"/>
      <c r="E520" s="5"/>
      <c r="F520" s="5"/>
      <c r="G520" s="5"/>
      <c r="H520" s="5"/>
      <c r="I520" s="5"/>
      <c r="J520" s="5"/>
      <c r="K520" s="5"/>
      <c r="L520" s="5"/>
      <c r="M520" s="5"/>
      <c r="N520" s="5"/>
      <c r="O520" s="5"/>
      <c r="P520" s="5"/>
      <c r="Q520" s="5"/>
      <c r="R520" s="5"/>
      <c r="S520" s="5"/>
      <c r="T520" s="5"/>
      <c r="U520" s="5"/>
      <c r="V520" s="57"/>
      <c r="W520" s="5"/>
      <c r="X520" s="5"/>
    </row>
    <row r="521" spans="1:24" x14ac:dyDescent="0.2">
      <c r="A521" s="5"/>
      <c r="B521" s="5"/>
      <c r="C521" s="5"/>
      <c r="D521" s="5"/>
      <c r="E521" s="5"/>
      <c r="F521" s="5"/>
      <c r="G521" s="5"/>
      <c r="H521" s="5"/>
      <c r="I521" s="5"/>
      <c r="J521" s="5"/>
      <c r="K521" s="5"/>
      <c r="L521" s="5"/>
      <c r="M521" s="5"/>
      <c r="N521" s="5"/>
      <c r="O521" s="5"/>
      <c r="P521" s="5"/>
      <c r="Q521" s="5"/>
      <c r="R521" s="5"/>
      <c r="S521" s="5"/>
      <c r="T521" s="5"/>
      <c r="U521" s="5"/>
      <c r="V521" s="57"/>
      <c r="W521" s="5"/>
      <c r="X521" s="5"/>
    </row>
    <row r="522" spans="1:24" x14ac:dyDescent="0.2">
      <c r="A522" s="5"/>
      <c r="B522" s="5"/>
      <c r="C522" s="5"/>
      <c r="D522" s="5"/>
      <c r="E522" s="5"/>
      <c r="F522" s="5"/>
      <c r="G522" s="5"/>
      <c r="H522" s="5"/>
      <c r="I522" s="5"/>
      <c r="J522" s="5"/>
      <c r="K522" s="5"/>
      <c r="L522" s="5"/>
      <c r="M522" s="5"/>
      <c r="N522" s="5"/>
      <c r="O522" s="5"/>
      <c r="P522" s="5"/>
      <c r="Q522" s="5"/>
      <c r="R522" s="5"/>
      <c r="S522" s="5"/>
      <c r="T522" s="5"/>
      <c r="U522" s="5"/>
      <c r="V522" s="57"/>
      <c r="W522" s="5"/>
      <c r="X522" s="5"/>
    </row>
    <row r="523" spans="1:24" x14ac:dyDescent="0.2">
      <c r="A523" s="5"/>
      <c r="B523" s="5"/>
      <c r="C523" s="5"/>
      <c r="D523" s="5"/>
      <c r="E523" s="5"/>
      <c r="F523" s="5"/>
      <c r="G523" s="5"/>
      <c r="H523" s="5"/>
      <c r="I523" s="5"/>
      <c r="J523" s="5"/>
      <c r="K523" s="5"/>
      <c r="L523" s="5"/>
      <c r="M523" s="5"/>
      <c r="N523" s="5"/>
      <c r="O523" s="5"/>
      <c r="P523" s="5"/>
      <c r="Q523" s="5"/>
      <c r="R523" s="5"/>
      <c r="S523" s="5"/>
      <c r="T523" s="5"/>
      <c r="U523" s="5"/>
      <c r="V523" s="57"/>
      <c r="W523" s="5"/>
      <c r="X523" s="5"/>
    </row>
    <row r="524" spans="1:24" x14ac:dyDescent="0.2">
      <c r="A524" s="5"/>
      <c r="B524" s="5"/>
      <c r="C524" s="5"/>
      <c r="D524" s="5"/>
      <c r="E524" s="5"/>
      <c r="F524" s="5"/>
      <c r="G524" s="5"/>
      <c r="H524" s="5"/>
      <c r="I524" s="5"/>
      <c r="J524" s="5"/>
      <c r="K524" s="5"/>
      <c r="L524" s="5"/>
      <c r="M524" s="5"/>
      <c r="N524" s="5"/>
      <c r="O524" s="5"/>
      <c r="P524" s="5"/>
      <c r="Q524" s="5"/>
      <c r="R524" s="5"/>
      <c r="S524" s="5"/>
      <c r="T524" s="5"/>
      <c r="U524" s="5"/>
      <c r="V524" s="57"/>
      <c r="W524" s="5"/>
      <c r="X524" s="5"/>
    </row>
    <row r="525" spans="1:24" x14ac:dyDescent="0.2">
      <c r="A525" s="5"/>
      <c r="B525" s="5"/>
      <c r="C525" s="5"/>
      <c r="D525" s="5"/>
      <c r="E525" s="5"/>
      <c r="F525" s="5"/>
      <c r="G525" s="5"/>
      <c r="H525" s="5"/>
      <c r="I525" s="5"/>
      <c r="J525" s="5"/>
      <c r="K525" s="5"/>
      <c r="L525" s="5"/>
      <c r="M525" s="5"/>
      <c r="N525" s="5"/>
      <c r="O525" s="5"/>
      <c r="P525" s="5"/>
      <c r="Q525" s="5"/>
      <c r="R525" s="5"/>
      <c r="S525" s="5"/>
      <c r="T525" s="5"/>
      <c r="U525" s="5"/>
      <c r="V525" s="57"/>
      <c r="W525" s="5"/>
      <c r="X525" s="5"/>
    </row>
    <row r="526" spans="1:24" x14ac:dyDescent="0.2">
      <c r="A526" s="5"/>
      <c r="B526" s="5"/>
      <c r="C526" s="5"/>
      <c r="D526" s="5"/>
      <c r="E526" s="5"/>
      <c r="F526" s="5"/>
      <c r="G526" s="5"/>
      <c r="H526" s="5"/>
      <c r="I526" s="5"/>
      <c r="J526" s="5"/>
      <c r="K526" s="5"/>
      <c r="L526" s="5"/>
      <c r="M526" s="5"/>
      <c r="N526" s="5"/>
      <c r="O526" s="5"/>
      <c r="P526" s="5"/>
      <c r="Q526" s="5"/>
      <c r="R526" s="5"/>
      <c r="S526" s="5"/>
      <c r="T526" s="5"/>
      <c r="U526" s="5"/>
      <c r="V526" s="57"/>
      <c r="W526" s="5"/>
      <c r="X526" s="5"/>
    </row>
    <row r="527" spans="1:24" x14ac:dyDescent="0.2">
      <c r="A527" s="5"/>
      <c r="B527" s="5"/>
      <c r="C527" s="5"/>
      <c r="D527" s="5"/>
      <c r="E527" s="5"/>
      <c r="F527" s="5"/>
      <c r="G527" s="5"/>
      <c r="H527" s="5"/>
      <c r="I527" s="5"/>
      <c r="J527" s="5"/>
      <c r="K527" s="5"/>
      <c r="L527" s="5"/>
      <c r="M527" s="5"/>
      <c r="N527" s="5"/>
      <c r="O527" s="5"/>
      <c r="P527" s="5"/>
      <c r="Q527" s="5"/>
      <c r="R527" s="5"/>
      <c r="S527" s="5"/>
      <c r="T527" s="5"/>
      <c r="U527" s="5"/>
      <c r="V527" s="57"/>
      <c r="W527" s="5"/>
      <c r="X527" s="5"/>
    </row>
    <row r="528" spans="1:24" x14ac:dyDescent="0.2">
      <c r="A528" s="5"/>
      <c r="B528" s="5"/>
      <c r="C528" s="5"/>
      <c r="D528" s="5"/>
      <c r="E528" s="5"/>
      <c r="F528" s="5"/>
      <c r="G528" s="5"/>
      <c r="H528" s="5"/>
      <c r="I528" s="5"/>
      <c r="J528" s="5"/>
      <c r="K528" s="5"/>
      <c r="L528" s="5"/>
      <c r="M528" s="5"/>
      <c r="N528" s="5"/>
      <c r="O528" s="5"/>
      <c r="P528" s="5"/>
      <c r="Q528" s="5"/>
      <c r="R528" s="5"/>
      <c r="S528" s="5"/>
      <c r="T528" s="5"/>
      <c r="U528" s="5"/>
      <c r="V528" s="57"/>
      <c r="W528" s="5"/>
      <c r="X528" s="5"/>
    </row>
    <row r="529" spans="1:24" x14ac:dyDescent="0.2">
      <c r="A529" s="5"/>
      <c r="B529" s="5"/>
      <c r="C529" s="5"/>
      <c r="D529" s="5"/>
      <c r="E529" s="5"/>
      <c r="F529" s="5"/>
      <c r="G529" s="5"/>
      <c r="H529" s="5"/>
      <c r="I529" s="5"/>
      <c r="J529" s="5"/>
      <c r="K529" s="5"/>
      <c r="L529" s="5"/>
      <c r="M529" s="5"/>
      <c r="N529" s="5"/>
      <c r="O529" s="5"/>
      <c r="P529" s="5"/>
      <c r="Q529" s="5"/>
      <c r="R529" s="5"/>
      <c r="S529" s="5"/>
      <c r="T529" s="5"/>
      <c r="U529" s="5"/>
      <c r="V529" s="57"/>
      <c r="W529" s="5"/>
      <c r="X529" s="5"/>
    </row>
    <row r="530" spans="1:24" x14ac:dyDescent="0.2">
      <c r="A530" s="5"/>
      <c r="B530" s="5"/>
      <c r="C530" s="5"/>
      <c r="D530" s="5"/>
      <c r="E530" s="5"/>
      <c r="F530" s="5"/>
      <c r="G530" s="5"/>
      <c r="H530" s="5"/>
      <c r="I530" s="5"/>
      <c r="J530" s="5"/>
      <c r="K530" s="5"/>
      <c r="L530" s="5"/>
      <c r="M530" s="5"/>
      <c r="N530" s="5"/>
      <c r="O530" s="5"/>
      <c r="P530" s="5"/>
      <c r="Q530" s="5"/>
      <c r="R530" s="5"/>
      <c r="S530" s="5"/>
      <c r="T530" s="5"/>
      <c r="U530" s="5"/>
      <c r="V530" s="57"/>
      <c r="W530" s="5"/>
      <c r="X530" s="5"/>
    </row>
    <row r="531" spans="1:24" x14ac:dyDescent="0.2">
      <c r="A531" s="5"/>
      <c r="B531" s="5"/>
      <c r="C531" s="5"/>
      <c r="D531" s="5"/>
      <c r="E531" s="5"/>
      <c r="F531" s="5"/>
      <c r="G531" s="5"/>
      <c r="H531" s="5"/>
      <c r="I531" s="5"/>
      <c r="J531" s="5"/>
      <c r="K531" s="5"/>
      <c r="L531" s="5"/>
      <c r="M531" s="5"/>
      <c r="N531" s="5"/>
      <c r="O531" s="5"/>
      <c r="P531" s="5"/>
      <c r="Q531" s="5"/>
      <c r="R531" s="5"/>
      <c r="S531" s="5"/>
      <c r="T531" s="5"/>
      <c r="U531" s="5"/>
      <c r="V531" s="57"/>
      <c r="W531" s="5"/>
      <c r="X531" s="5"/>
    </row>
    <row r="532" spans="1:24" x14ac:dyDescent="0.2">
      <c r="A532" s="5"/>
      <c r="B532" s="5"/>
      <c r="C532" s="5"/>
      <c r="D532" s="5"/>
      <c r="E532" s="5"/>
      <c r="F532" s="5"/>
      <c r="G532" s="5"/>
      <c r="H532" s="5"/>
      <c r="I532" s="5"/>
      <c r="J532" s="5"/>
      <c r="K532" s="5"/>
      <c r="L532" s="5"/>
      <c r="M532" s="5"/>
      <c r="N532" s="5"/>
      <c r="O532" s="5"/>
      <c r="P532" s="5"/>
      <c r="Q532" s="5"/>
      <c r="R532" s="5"/>
      <c r="S532" s="5"/>
      <c r="T532" s="5"/>
      <c r="U532" s="5"/>
      <c r="V532" s="57"/>
      <c r="W532" s="5"/>
      <c r="X532" s="5"/>
    </row>
    <row r="533" spans="1:24" x14ac:dyDescent="0.2">
      <c r="A533" s="5"/>
      <c r="B533" s="5"/>
      <c r="C533" s="5"/>
      <c r="D533" s="5"/>
      <c r="E533" s="5"/>
      <c r="F533" s="5"/>
      <c r="G533" s="5"/>
      <c r="H533" s="5"/>
      <c r="I533" s="5"/>
      <c r="J533" s="5"/>
      <c r="K533" s="5"/>
      <c r="L533" s="5"/>
      <c r="M533" s="5"/>
      <c r="N533" s="5"/>
      <c r="O533" s="5"/>
      <c r="P533" s="5"/>
      <c r="Q533" s="5"/>
      <c r="R533" s="5"/>
      <c r="S533" s="5"/>
      <c r="T533" s="5"/>
      <c r="U533" s="5"/>
      <c r="V533" s="57"/>
      <c r="W533" s="5"/>
      <c r="X533" s="5"/>
    </row>
    <row r="534" spans="1:24" x14ac:dyDescent="0.2">
      <c r="A534" s="5"/>
      <c r="B534" s="5"/>
      <c r="C534" s="5"/>
      <c r="D534" s="5"/>
      <c r="E534" s="5"/>
      <c r="F534" s="5"/>
      <c r="G534" s="5"/>
      <c r="H534" s="5"/>
      <c r="I534" s="5"/>
      <c r="J534" s="5"/>
      <c r="K534" s="5"/>
      <c r="L534" s="5"/>
      <c r="M534" s="5"/>
      <c r="N534" s="5"/>
      <c r="O534" s="5"/>
      <c r="P534" s="5"/>
      <c r="Q534" s="5"/>
      <c r="R534" s="5"/>
      <c r="S534" s="5"/>
      <c r="T534" s="5"/>
      <c r="U534" s="5"/>
      <c r="V534" s="57"/>
      <c r="W534" s="5"/>
      <c r="X534" s="5"/>
    </row>
    <row r="535" spans="1:24" x14ac:dyDescent="0.2">
      <c r="A535" s="5"/>
      <c r="B535" s="5"/>
      <c r="C535" s="5"/>
      <c r="D535" s="5"/>
      <c r="E535" s="5"/>
      <c r="F535" s="5"/>
      <c r="G535" s="5"/>
      <c r="H535" s="5"/>
      <c r="I535" s="5"/>
      <c r="J535" s="5"/>
      <c r="K535" s="5"/>
      <c r="L535" s="5"/>
      <c r="M535" s="5"/>
      <c r="N535" s="5"/>
      <c r="O535" s="5"/>
      <c r="P535" s="5"/>
      <c r="Q535" s="5"/>
      <c r="R535" s="5"/>
      <c r="S535" s="5"/>
      <c r="T535" s="5"/>
      <c r="U535" s="5"/>
      <c r="V535" s="57"/>
      <c r="W535" s="5"/>
      <c r="X535" s="5"/>
    </row>
    <row r="536" spans="1:24" x14ac:dyDescent="0.2">
      <c r="A536" s="5"/>
      <c r="B536" s="5"/>
      <c r="C536" s="5"/>
      <c r="D536" s="5"/>
      <c r="E536" s="5"/>
      <c r="F536" s="5"/>
      <c r="G536" s="5"/>
      <c r="H536" s="5"/>
      <c r="I536" s="5"/>
      <c r="J536" s="5"/>
      <c r="K536" s="5"/>
      <c r="L536" s="5"/>
      <c r="M536" s="5"/>
      <c r="N536" s="5"/>
      <c r="O536" s="5"/>
      <c r="P536" s="5"/>
      <c r="Q536" s="5"/>
      <c r="R536" s="5"/>
      <c r="S536" s="5"/>
      <c r="T536" s="5"/>
      <c r="U536" s="5"/>
      <c r="V536" s="57"/>
      <c r="W536" s="5"/>
      <c r="X536" s="5"/>
    </row>
    <row r="537" spans="1:24" x14ac:dyDescent="0.2">
      <c r="A537" s="5"/>
      <c r="B537" s="5"/>
      <c r="C537" s="5"/>
      <c r="D537" s="5"/>
      <c r="E537" s="5"/>
      <c r="F537" s="5"/>
      <c r="G537" s="5"/>
      <c r="H537" s="5"/>
      <c r="I537" s="5"/>
      <c r="J537" s="5"/>
      <c r="K537" s="5"/>
      <c r="L537" s="5"/>
      <c r="M537" s="5"/>
      <c r="N537" s="5"/>
      <c r="O537" s="5"/>
      <c r="P537" s="5"/>
      <c r="Q537" s="5"/>
      <c r="R537" s="5"/>
      <c r="S537" s="5"/>
      <c r="T537" s="5"/>
      <c r="U537" s="5"/>
      <c r="V537" s="57"/>
      <c r="W537" s="5"/>
      <c r="X537" s="5"/>
    </row>
    <row r="538" spans="1:24" x14ac:dyDescent="0.2">
      <c r="A538" s="5"/>
      <c r="B538" s="5"/>
      <c r="C538" s="5"/>
      <c r="D538" s="5"/>
      <c r="E538" s="5"/>
      <c r="F538" s="5"/>
      <c r="G538" s="5"/>
      <c r="H538" s="5"/>
      <c r="I538" s="5"/>
      <c r="J538" s="5"/>
      <c r="K538" s="5"/>
      <c r="L538" s="5"/>
      <c r="M538" s="5"/>
      <c r="N538" s="5"/>
      <c r="O538" s="5"/>
      <c r="P538" s="5"/>
      <c r="Q538" s="5"/>
      <c r="R538" s="5"/>
      <c r="S538" s="5"/>
      <c r="T538" s="5"/>
      <c r="U538" s="5"/>
      <c r="V538" s="57"/>
      <c r="W538" s="5"/>
      <c r="X538" s="5"/>
    </row>
    <row r="539" spans="1:24" x14ac:dyDescent="0.2">
      <c r="A539" s="5"/>
      <c r="B539" s="5"/>
      <c r="C539" s="5"/>
      <c r="D539" s="5"/>
      <c r="E539" s="5"/>
      <c r="F539" s="5"/>
      <c r="G539" s="5"/>
      <c r="H539" s="5"/>
      <c r="I539" s="5"/>
      <c r="J539" s="5"/>
      <c r="K539" s="5"/>
      <c r="L539" s="5"/>
      <c r="M539" s="5"/>
      <c r="N539" s="5"/>
      <c r="O539" s="5"/>
      <c r="P539" s="5"/>
      <c r="Q539" s="5"/>
      <c r="R539" s="5"/>
      <c r="S539" s="5"/>
      <c r="T539" s="5"/>
      <c r="U539" s="5"/>
      <c r="V539" s="57"/>
      <c r="W539" s="5"/>
      <c r="X539" s="5"/>
    </row>
    <row r="540" spans="1:24" x14ac:dyDescent="0.2">
      <c r="A540" s="5"/>
      <c r="B540" s="5"/>
      <c r="C540" s="5"/>
      <c r="D540" s="5"/>
      <c r="E540" s="5"/>
      <c r="F540" s="5"/>
      <c r="G540" s="5"/>
      <c r="H540" s="5"/>
      <c r="I540" s="5"/>
      <c r="J540" s="5"/>
      <c r="K540" s="5"/>
      <c r="L540" s="5"/>
      <c r="M540" s="5"/>
      <c r="N540" s="5"/>
      <c r="O540" s="5"/>
      <c r="P540" s="5"/>
      <c r="Q540" s="5"/>
      <c r="R540" s="5"/>
      <c r="S540" s="5"/>
      <c r="T540" s="5"/>
      <c r="U540" s="5"/>
      <c r="V540" s="57"/>
      <c r="W540" s="5"/>
      <c r="X540" s="5"/>
    </row>
    <row r="541" spans="1:24" x14ac:dyDescent="0.2">
      <c r="A541" s="5"/>
      <c r="B541" s="5"/>
      <c r="C541" s="5"/>
      <c r="D541" s="5"/>
      <c r="E541" s="5"/>
      <c r="F541" s="5"/>
      <c r="G541" s="5"/>
      <c r="H541" s="5"/>
      <c r="I541" s="5"/>
      <c r="J541" s="5"/>
      <c r="K541" s="5"/>
      <c r="L541" s="5"/>
      <c r="M541" s="5"/>
      <c r="N541" s="5"/>
      <c r="O541" s="5"/>
      <c r="P541" s="5"/>
      <c r="Q541" s="5"/>
      <c r="R541" s="5"/>
      <c r="S541" s="5"/>
      <c r="T541" s="5"/>
      <c r="U541" s="5"/>
      <c r="V541" s="57"/>
      <c r="W541" s="5"/>
      <c r="X541" s="5"/>
    </row>
    <row r="542" spans="1:24" x14ac:dyDescent="0.2">
      <c r="A542" s="5"/>
      <c r="B542" s="5"/>
      <c r="C542" s="5"/>
      <c r="D542" s="5"/>
      <c r="E542" s="5"/>
      <c r="F542" s="5"/>
      <c r="G542" s="5"/>
      <c r="H542" s="5"/>
      <c r="I542" s="5"/>
      <c r="J542" s="5"/>
      <c r="K542" s="5"/>
      <c r="L542" s="5"/>
      <c r="M542" s="5"/>
      <c r="N542" s="5"/>
      <c r="O542" s="5"/>
      <c r="P542" s="5"/>
      <c r="Q542" s="5"/>
      <c r="R542" s="5"/>
      <c r="S542" s="5"/>
      <c r="T542" s="5"/>
      <c r="U542" s="5"/>
      <c r="V542" s="57"/>
      <c r="W542" s="5"/>
      <c r="X542" s="5"/>
    </row>
    <row r="543" spans="1:24" x14ac:dyDescent="0.2">
      <c r="A543" s="5"/>
      <c r="B543" s="5"/>
      <c r="C543" s="5"/>
      <c r="D543" s="5"/>
      <c r="E543" s="5"/>
      <c r="F543" s="5"/>
      <c r="G543" s="5"/>
      <c r="H543" s="5"/>
      <c r="I543" s="5"/>
      <c r="J543" s="5"/>
      <c r="K543" s="5"/>
      <c r="L543" s="5"/>
      <c r="M543" s="5"/>
      <c r="N543" s="5"/>
      <c r="O543" s="5"/>
      <c r="P543" s="5"/>
      <c r="Q543" s="5"/>
      <c r="R543" s="5"/>
      <c r="S543" s="5"/>
      <c r="T543" s="5"/>
      <c r="U543" s="5"/>
      <c r="V543" s="57"/>
      <c r="W543" s="5"/>
      <c r="X543" s="5"/>
    </row>
    <row r="544" spans="1:24" x14ac:dyDescent="0.2">
      <c r="A544" s="5"/>
      <c r="B544" s="5"/>
      <c r="C544" s="5"/>
      <c r="D544" s="5"/>
      <c r="E544" s="5"/>
      <c r="F544" s="5"/>
      <c r="G544" s="5"/>
      <c r="H544" s="5"/>
      <c r="I544" s="5"/>
      <c r="J544" s="5"/>
      <c r="K544" s="5"/>
      <c r="L544" s="5"/>
      <c r="M544" s="5"/>
      <c r="N544" s="5"/>
      <c r="O544" s="5"/>
      <c r="P544" s="5"/>
      <c r="Q544" s="5"/>
      <c r="R544" s="5"/>
      <c r="S544" s="5"/>
      <c r="T544" s="5"/>
      <c r="U544" s="5"/>
      <c r="V544" s="57"/>
      <c r="W544" s="5"/>
      <c r="X544" s="5"/>
    </row>
    <row r="545" spans="1:24" x14ac:dyDescent="0.2">
      <c r="A545" s="5"/>
      <c r="B545" s="5"/>
      <c r="C545" s="5"/>
      <c r="D545" s="5"/>
      <c r="E545" s="5"/>
      <c r="F545" s="5"/>
      <c r="G545" s="5"/>
      <c r="H545" s="5"/>
      <c r="I545" s="5"/>
      <c r="J545" s="5"/>
      <c r="K545" s="5"/>
      <c r="L545" s="5"/>
      <c r="M545" s="5"/>
      <c r="N545" s="5"/>
      <c r="O545" s="5"/>
      <c r="P545" s="5"/>
      <c r="Q545" s="5"/>
      <c r="R545" s="5"/>
      <c r="S545" s="5"/>
      <c r="T545" s="5"/>
      <c r="U545" s="5"/>
      <c r="V545" s="57"/>
      <c r="W545" s="5"/>
      <c r="X545" s="5"/>
    </row>
    <row r="546" spans="1:24" x14ac:dyDescent="0.2">
      <c r="A546" s="5"/>
      <c r="B546" s="5"/>
      <c r="C546" s="5"/>
      <c r="D546" s="5"/>
      <c r="E546" s="5"/>
      <c r="F546" s="5"/>
      <c r="G546" s="5"/>
      <c r="H546" s="5"/>
      <c r="I546" s="5"/>
      <c r="J546" s="5"/>
      <c r="K546" s="5"/>
      <c r="L546" s="5"/>
      <c r="M546" s="5"/>
      <c r="N546" s="5"/>
      <c r="O546" s="5"/>
      <c r="P546" s="5"/>
      <c r="Q546" s="5"/>
      <c r="R546" s="5"/>
      <c r="S546" s="5"/>
      <c r="T546" s="5"/>
      <c r="U546" s="5"/>
      <c r="V546" s="57"/>
      <c r="W546" s="5"/>
      <c r="X546" s="5"/>
    </row>
    <row r="547" spans="1:24" x14ac:dyDescent="0.2">
      <c r="A547" s="5"/>
      <c r="B547" s="5"/>
      <c r="C547" s="5"/>
      <c r="D547" s="5"/>
      <c r="E547" s="5"/>
      <c r="F547" s="5"/>
      <c r="G547" s="5"/>
      <c r="H547" s="5"/>
      <c r="I547" s="5"/>
      <c r="J547" s="5"/>
      <c r="K547" s="5"/>
      <c r="L547" s="5"/>
      <c r="M547" s="5"/>
      <c r="N547" s="5"/>
      <c r="O547" s="5"/>
      <c r="P547" s="5"/>
      <c r="Q547" s="5"/>
      <c r="R547" s="5"/>
      <c r="S547" s="5"/>
      <c r="T547" s="5"/>
      <c r="U547" s="5"/>
      <c r="V547" s="57"/>
      <c r="W547" s="5"/>
      <c r="X547" s="5"/>
    </row>
    <row r="548" spans="1:24" x14ac:dyDescent="0.2">
      <c r="A548" s="5"/>
      <c r="B548" s="5"/>
      <c r="C548" s="5"/>
      <c r="D548" s="5"/>
      <c r="E548" s="5"/>
      <c r="F548" s="5"/>
      <c r="G548" s="5"/>
      <c r="H548" s="5"/>
      <c r="I548" s="5"/>
      <c r="J548" s="5"/>
      <c r="K548" s="5"/>
      <c r="L548" s="5"/>
      <c r="M548" s="5"/>
      <c r="N548" s="5"/>
      <c r="O548" s="5"/>
      <c r="P548" s="5"/>
      <c r="Q548" s="5"/>
      <c r="R548" s="5"/>
      <c r="S548" s="5"/>
      <c r="T548" s="5"/>
      <c r="U548" s="5"/>
      <c r="V548" s="57"/>
      <c r="W548" s="5"/>
      <c r="X548" s="5"/>
    </row>
    <row r="549" spans="1:24" x14ac:dyDescent="0.2">
      <c r="A549" s="5"/>
      <c r="B549" s="5"/>
      <c r="C549" s="5"/>
      <c r="D549" s="5"/>
      <c r="E549" s="5"/>
      <c r="F549" s="5"/>
      <c r="G549" s="5"/>
      <c r="H549" s="5"/>
      <c r="I549" s="5"/>
      <c r="J549" s="5"/>
      <c r="K549" s="5"/>
      <c r="L549" s="5"/>
      <c r="M549" s="5"/>
      <c r="N549" s="5"/>
      <c r="O549" s="5"/>
      <c r="P549" s="5"/>
      <c r="Q549" s="5"/>
      <c r="R549" s="5"/>
      <c r="S549" s="5"/>
      <c r="T549" s="5"/>
      <c r="U549" s="5"/>
      <c r="V549" s="57"/>
      <c r="W549" s="5"/>
      <c r="X549" s="5"/>
    </row>
    <row r="550" spans="1:24" x14ac:dyDescent="0.2">
      <c r="A550" s="5"/>
      <c r="B550" s="5"/>
      <c r="C550" s="5"/>
      <c r="D550" s="5"/>
      <c r="E550" s="5"/>
      <c r="F550" s="5"/>
      <c r="G550" s="5"/>
      <c r="H550" s="5"/>
      <c r="I550" s="5"/>
      <c r="J550" s="5"/>
      <c r="K550" s="5"/>
      <c r="L550" s="5"/>
      <c r="M550" s="5"/>
      <c r="N550" s="5"/>
      <c r="O550" s="5"/>
      <c r="P550" s="5"/>
      <c r="Q550" s="5"/>
      <c r="R550" s="5"/>
      <c r="S550" s="5"/>
      <c r="T550" s="5"/>
      <c r="U550" s="5"/>
      <c r="V550" s="57"/>
      <c r="W550" s="5"/>
      <c r="X550" s="5"/>
    </row>
    <row r="551" spans="1:24" x14ac:dyDescent="0.2">
      <c r="A551" s="5"/>
      <c r="B551" s="5"/>
      <c r="C551" s="5"/>
      <c r="D551" s="5"/>
      <c r="E551" s="5"/>
      <c r="F551" s="5"/>
      <c r="G551" s="5"/>
      <c r="H551" s="5"/>
      <c r="I551" s="5"/>
      <c r="J551" s="5"/>
      <c r="K551" s="5"/>
      <c r="L551" s="5"/>
      <c r="M551" s="5"/>
      <c r="N551" s="5"/>
      <c r="O551" s="5"/>
      <c r="P551" s="5"/>
      <c r="Q551" s="5"/>
      <c r="R551" s="5"/>
      <c r="S551" s="5"/>
      <c r="T551" s="5"/>
      <c r="U551" s="5"/>
      <c r="V551" s="57"/>
      <c r="W551" s="5"/>
      <c r="X551" s="5"/>
    </row>
    <row r="552" spans="1:24" x14ac:dyDescent="0.2">
      <c r="A552" s="5"/>
      <c r="B552" s="5"/>
      <c r="C552" s="5"/>
      <c r="D552" s="5"/>
      <c r="E552" s="5"/>
      <c r="F552" s="5"/>
      <c r="G552" s="5"/>
      <c r="H552" s="5"/>
      <c r="I552" s="5"/>
      <c r="J552" s="5"/>
      <c r="K552" s="5"/>
      <c r="L552" s="5"/>
      <c r="M552" s="5"/>
      <c r="N552" s="5"/>
      <c r="O552" s="5"/>
      <c r="P552" s="5"/>
      <c r="Q552" s="5"/>
      <c r="R552" s="5"/>
      <c r="S552" s="5"/>
      <c r="T552" s="5"/>
      <c r="U552" s="5"/>
      <c r="V552" s="57"/>
      <c r="W552" s="5"/>
      <c r="X552" s="5"/>
    </row>
    <row r="553" spans="1:24" x14ac:dyDescent="0.2">
      <c r="A553" s="5"/>
      <c r="B553" s="5"/>
      <c r="C553" s="5"/>
      <c r="D553" s="5"/>
      <c r="E553" s="5"/>
      <c r="F553" s="5"/>
      <c r="G553" s="5"/>
      <c r="H553" s="5"/>
      <c r="I553" s="5"/>
      <c r="J553" s="5"/>
      <c r="K553" s="5"/>
      <c r="L553" s="5"/>
      <c r="M553" s="5"/>
      <c r="N553" s="5"/>
      <c r="O553" s="5"/>
      <c r="P553" s="5"/>
      <c r="Q553" s="5"/>
      <c r="R553" s="5"/>
      <c r="S553" s="5"/>
      <c r="T553" s="5"/>
      <c r="U553" s="5"/>
      <c r="V553" s="57"/>
      <c r="W553" s="5"/>
      <c r="X553" s="5"/>
    </row>
    <row r="554" spans="1:24" x14ac:dyDescent="0.2">
      <c r="A554" s="5"/>
      <c r="B554" s="5"/>
      <c r="C554" s="5"/>
      <c r="D554" s="5"/>
      <c r="E554" s="5"/>
      <c r="F554" s="5"/>
      <c r="G554" s="5"/>
      <c r="H554" s="5"/>
      <c r="I554" s="5"/>
      <c r="J554" s="5"/>
      <c r="K554" s="5"/>
      <c r="L554" s="5"/>
      <c r="M554" s="5"/>
      <c r="N554" s="5"/>
      <c r="O554" s="5"/>
      <c r="P554" s="5"/>
      <c r="Q554" s="5"/>
      <c r="R554" s="5"/>
      <c r="S554" s="5"/>
      <c r="T554" s="5"/>
      <c r="U554" s="5"/>
      <c r="V554" s="57"/>
      <c r="W554" s="5"/>
      <c r="X554" s="5"/>
    </row>
    <row r="555" spans="1:24" x14ac:dyDescent="0.2">
      <c r="A555" s="5"/>
      <c r="B555" s="5"/>
      <c r="C555" s="5"/>
      <c r="D555" s="5"/>
      <c r="E555" s="5"/>
      <c r="F555" s="5"/>
      <c r="G555" s="5"/>
      <c r="H555" s="5"/>
      <c r="I555" s="5"/>
      <c r="J555" s="5"/>
      <c r="K555" s="5"/>
      <c r="L555" s="5"/>
      <c r="M555" s="5"/>
      <c r="N555" s="5"/>
      <c r="O555" s="5"/>
      <c r="P555" s="5"/>
      <c r="Q555" s="5"/>
      <c r="R555" s="5"/>
      <c r="S555" s="5"/>
      <c r="T555" s="5"/>
      <c r="U555" s="5"/>
      <c r="V555" s="57"/>
      <c r="W555" s="5"/>
      <c r="X555" s="5"/>
    </row>
    <row r="556" spans="1:24" x14ac:dyDescent="0.2">
      <c r="A556" s="5"/>
      <c r="B556" s="5"/>
      <c r="C556" s="5"/>
      <c r="D556" s="5"/>
      <c r="E556" s="5"/>
      <c r="F556" s="5"/>
      <c r="G556" s="5"/>
      <c r="H556" s="5"/>
      <c r="I556" s="5"/>
      <c r="J556" s="5"/>
      <c r="K556" s="5"/>
      <c r="L556" s="5"/>
      <c r="M556" s="5"/>
      <c r="N556" s="5"/>
      <c r="O556" s="5"/>
      <c r="P556" s="5"/>
      <c r="Q556" s="5"/>
      <c r="R556" s="5"/>
      <c r="S556" s="5"/>
      <c r="T556" s="5"/>
      <c r="U556" s="5"/>
      <c r="V556" s="57"/>
      <c r="W556" s="5"/>
      <c r="X556" s="5"/>
    </row>
    <row r="557" spans="1:24" x14ac:dyDescent="0.2">
      <c r="A557" s="5"/>
      <c r="B557" s="5"/>
      <c r="C557" s="5"/>
      <c r="D557" s="5"/>
      <c r="E557" s="5"/>
      <c r="F557" s="5"/>
      <c r="G557" s="5"/>
      <c r="H557" s="5"/>
      <c r="I557" s="5"/>
      <c r="J557" s="5"/>
      <c r="K557" s="5"/>
      <c r="L557" s="5"/>
      <c r="M557" s="5"/>
      <c r="N557" s="5"/>
      <c r="O557" s="5"/>
      <c r="P557" s="5"/>
      <c r="Q557" s="5"/>
      <c r="R557" s="5"/>
      <c r="S557" s="5"/>
      <c r="T557" s="5"/>
      <c r="U557" s="5"/>
      <c r="V557" s="57"/>
      <c r="W557" s="5"/>
      <c r="X557" s="5"/>
    </row>
    <row r="558" spans="1:24" x14ac:dyDescent="0.2">
      <c r="A558" s="5"/>
      <c r="B558" s="5"/>
      <c r="C558" s="5"/>
      <c r="D558" s="5"/>
      <c r="E558" s="5"/>
      <c r="F558" s="5"/>
      <c r="G558" s="5"/>
      <c r="H558" s="5"/>
      <c r="I558" s="5"/>
      <c r="J558" s="5"/>
      <c r="K558" s="5"/>
      <c r="L558" s="5"/>
      <c r="M558" s="5"/>
      <c r="N558" s="5"/>
      <c r="O558" s="5"/>
      <c r="P558" s="5"/>
      <c r="Q558" s="5"/>
      <c r="R558" s="5"/>
      <c r="S558" s="5"/>
      <c r="T558" s="5"/>
      <c r="U558" s="5"/>
      <c r="V558" s="57"/>
      <c r="W558" s="5"/>
      <c r="X558" s="5"/>
    </row>
    <row r="559" spans="1:24" x14ac:dyDescent="0.2">
      <c r="A559" s="5"/>
      <c r="B559" s="5"/>
      <c r="C559" s="5"/>
      <c r="D559" s="5"/>
      <c r="E559" s="5"/>
      <c r="F559" s="5"/>
      <c r="G559" s="5"/>
      <c r="H559" s="5"/>
      <c r="I559" s="5"/>
      <c r="J559" s="5"/>
      <c r="K559" s="5"/>
      <c r="L559" s="5"/>
      <c r="M559" s="5"/>
      <c r="N559" s="5"/>
      <c r="O559" s="5"/>
      <c r="P559" s="5"/>
      <c r="Q559" s="5"/>
      <c r="R559" s="5"/>
      <c r="S559" s="5"/>
      <c r="T559" s="5"/>
      <c r="U559" s="5"/>
      <c r="V559" s="57"/>
      <c r="W559" s="5"/>
      <c r="X559" s="5"/>
    </row>
    <row r="560" spans="1:24" x14ac:dyDescent="0.2">
      <c r="A560" s="5"/>
      <c r="B560" s="5"/>
      <c r="C560" s="5"/>
      <c r="D560" s="5"/>
      <c r="E560" s="5"/>
      <c r="F560" s="5"/>
      <c r="G560" s="5"/>
      <c r="H560" s="5"/>
      <c r="I560" s="5"/>
      <c r="J560" s="5"/>
      <c r="K560" s="5"/>
      <c r="L560" s="5"/>
      <c r="M560" s="5"/>
      <c r="N560" s="5"/>
      <c r="O560" s="5"/>
      <c r="P560" s="5"/>
      <c r="Q560" s="5"/>
      <c r="R560" s="5"/>
      <c r="S560" s="5"/>
      <c r="T560" s="5"/>
      <c r="U560" s="5"/>
      <c r="V560" s="57"/>
      <c r="W560" s="5"/>
      <c r="X560" s="5"/>
    </row>
    <row r="561" spans="1:24" x14ac:dyDescent="0.2">
      <c r="A561" s="5"/>
      <c r="B561" s="5"/>
      <c r="C561" s="5"/>
      <c r="D561" s="5"/>
      <c r="E561" s="5"/>
      <c r="F561" s="5"/>
      <c r="G561" s="5"/>
      <c r="H561" s="5"/>
      <c r="I561" s="5"/>
      <c r="J561" s="5"/>
      <c r="K561" s="5"/>
      <c r="L561" s="5"/>
      <c r="M561" s="5"/>
      <c r="N561" s="5"/>
      <c r="O561" s="5"/>
      <c r="P561" s="5"/>
      <c r="Q561" s="5"/>
      <c r="R561" s="5"/>
      <c r="S561" s="5"/>
      <c r="T561" s="5"/>
      <c r="U561" s="5"/>
      <c r="V561" s="57"/>
      <c r="W561" s="5"/>
      <c r="X561" s="5"/>
    </row>
    <row r="562" spans="1:24" x14ac:dyDescent="0.2">
      <c r="A562" s="5"/>
      <c r="B562" s="5"/>
      <c r="C562" s="5"/>
      <c r="D562" s="5"/>
      <c r="E562" s="5"/>
      <c r="F562" s="5"/>
      <c r="G562" s="5"/>
      <c r="H562" s="5"/>
      <c r="I562" s="5"/>
      <c r="J562" s="5"/>
      <c r="K562" s="5"/>
      <c r="L562" s="5"/>
      <c r="M562" s="5"/>
      <c r="N562" s="5"/>
      <c r="O562" s="5"/>
      <c r="P562" s="5"/>
      <c r="Q562" s="5"/>
      <c r="R562" s="5"/>
      <c r="S562" s="5"/>
      <c r="T562" s="5"/>
      <c r="U562" s="5"/>
      <c r="V562" s="57"/>
      <c r="W562" s="5"/>
      <c r="X562" s="5"/>
    </row>
    <row r="563" spans="1:24" x14ac:dyDescent="0.2">
      <c r="A563" s="5"/>
      <c r="B563" s="5"/>
      <c r="C563" s="5"/>
      <c r="D563" s="5"/>
      <c r="E563" s="5"/>
      <c r="F563" s="5"/>
      <c r="G563" s="5"/>
      <c r="H563" s="5"/>
      <c r="I563" s="5"/>
      <c r="J563" s="5"/>
      <c r="K563" s="5"/>
      <c r="L563" s="5"/>
      <c r="M563" s="5"/>
      <c r="N563" s="5"/>
      <c r="O563" s="5"/>
      <c r="P563" s="5"/>
      <c r="Q563" s="5"/>
      <c r="R563" s="5"/>
      <c r="S563" s="5"/>
      <c r="T563" s="5"/>
      <c r="U563" s="5"/>
      <c r="V563" s="57"/>
      <c r="W563" s="5"/>
      <c r="X563" s="5"/>
    </row>
    <row r="564" spans="1:24" x14ac:dyDescent="0.2">
      <c r="A564" s="5"/>
      <c r="B564" s="5"/>
      <c r="C564" s="5"/>
      <c r="D564" s="5"/>
      <c r="E564" s="5"/>
      <c r="F564" s="5"/>
      <c r="G564" s="5"/>
      <c r="H564" s="5"/>
      <c r="I564" s="5"/>
      <c r="J564" s="5"/>
      <c r="K564" s="5"/>
      <c r="L564" s="5"/>
      <c r="M564" s="5"/>
      <c r="N564" s="5"/>
      <c r="O564" s="5"/>
      <c r="P564" s="5"/>
      <c r="Q564" s="5"/>
      <c r="R564" s="5"/>
      <c r="S564" s="5"/>
      <c r="T564" s="5"/>
      <c r="U564" s="5"/>
      <c r="V564" s="57"/>
      <c r="W564" s="5"/>
      <c r="X564" s="5"/>
    </row>
    <row r="565" spans="1:24" x14ac:dyDescent="0.2">
      <c r="A565" s="5"/>
      <c r="B565" s="5"/>
      <c r="C565" s="5"/>
      <c r="D565" s="5"/>
      <c r="E565" s="5"/>
      <c r="F565" s="5"/>
      <c r="G565" s="5"/>
      <c r="H565" s="5"/>
      <c r="I565" s="5"/>
      <c r="J565" s="5"/>
      <c r="K565" s="5"/>
      <c r="L565" s="5"/>
      <c r="M565" s="5"/>
      <c r="N565" s="5"/>
      <c r="O565" s="5"/>
      <c r="P565" s="5"/>
      <c r="Q565" s="5"/>
      <c r="R565" s="5"/>
      <c r="S565" s="5"/>
      <c r="T565" s="5"/>
      <c r="U565" s="5"/>
      <c r="V565" s="57"/>
      <c r="W565" s="5"/>
      <c r="X565" s="5"/>
    </row>
    <row r="566" spans="1:24" x14ac:dyDescent="0.2">
      <c r="A566" s="5"/>
      <c r="B566" s="5"/>
      <c r="C566" s="5"/>
      <c r="D566" s="5"/>
      <c r="E566" s="5"/>
      <c r="F566" s="5"/>
      <c r="G566" s="5"/>
      <c r="H566" s="5"/>
      <c r="I566" s="5"/>
      <c r="J566" s="5"/>
      <c r="K566" s="5"/>
      <c r="L566" s="5"/>
      <c r="M566" s="5"/>
      <c r="N566" s="5"/>
      <c r="O566" s="5"/>
      <c r="P566" s="5"/>
      <c r="Q566" s="5"/>
      <c r="R566" s="5"/>
      <c r="S566" s="5"/>
      <c r="T566" s="5"/>
      <c r="U566" s="5"/>
      <c r="V566" s="57"/>
      <c r="W566" s="5"/>
      <c r="X566" s="5"/>
    </row>
    <row r="567" spans="1:24" x14ac:dyDescent="0.2">
      <c r="A567" s="5"/>
      <c r="B567" s="5"/>
      <c r="C567" s="5"/>
      <c r="D567" s="5"/>
      <c r="E567" s="5"/>
      <c r="F567" s="5"/>
      <c r="G567" s="5"/>
      <c r="H567" s="5"/>
      <c r="I567" s="5"/>
      <c r="J567" s="5"/>
      <c r="K567" s="5"/>
      <c r="L567" s="5"/>
      <c r="M567" s="5"/>
      <c r="N567" s="5"/>
      <c r="O567" s="5"/>
      <c r="P567" s="5"/>
      <c r="Q567" s="5"/>
      <c r="R567" s="5"/>
      <c r="S567" s="5"/>
      <c r="T567" s="5"/>
      <c r="U567" s="5"/>
      <c r="V567" s="57"/>
      <c r="W567" s="5"/>
      <c r="X567" s="5"/>
    </row>
    <row r="568" spans="1:24" x14ac:dyDescent="0.2">
      <c r="A568" s="5"/>
      <c r="B568" s="5"/>
      <c r="C568" s="5"/>
      <c r="D568" s="5"/>
      <c r="E568" s="5"/>
      <c r="F568" s="5"/>
      <c r="G568" s="5"/>
      <c r="H568" s="5"/>
      <c r="I568" s="5"/>
      <c r="J568" s="5"/>
      <c r="K568" s="5"/>
      <c r="L568" s="5"/>
      <c r="M568" s="5"/>
      <c r="N568" s="5"/>
      <c r="O568" s="5"/>
      <c r="P568" s="5"/>
      <c r="Q568" s="5"/>
      <c r="R568" s="5"/>
      <c r="S568" s="5"/>
      <c r="T568" s="5"/>
      <c r="U568" s="5"/>
      <c r="V568" s="57"/>
      <c r="W568" s="5"/>
      <c r="X568" s="5"/>
    </row>
    <row r="569" spans="1:24" x14ac:dyDescent="0.2">
      <c r="A569" s="5"/>
      <c r="B569" s="5"/>
      <c r="C569" s="5"/>
      <c r="D569" s="5"/>
      <c r="E569" s="5"/>
      <c r="F569" s="5"/>
      <c r="G569" s="5"/>
      <c r="H569" s="5"/>
      <c r="I569" s="5"/>
      <c r="J569" s="5"/>
      <c r="K569" s="5"/>
      <c r="L569" s="5"/>
      <c r="M569" s="5"/>
      <c r="N569" s="5"/>
      <c r="O569" s="5"/>
      <c r="P569" s="5"/>
      <c r="Q569" s="5"/>
      <c r="R569" s="5"/>
      <c r="S569" s="5"/>
      <c r="T569" s="5"/>
      <c r="U569" s="5"/>
      <c r="V569" s="57"/>
      <c r="W569" s="5"/>
      <c r="X569" s="5"/>
    </row>
    <row r="570" spans="1:24" x14ac:dyDescent="0.2">
      <c r="A570" s="5"/>
      <c r="B570" s="5"/>
      <c r="C570" s="5"/>
      <c r="D570" s="5"/>
      <c r="E570" s="5"/>
      <c r="F570" s="5"/>
      <c r="G570" s="5"/>
      <c r="H570" s="5"/>
      <c r="I570" s="5"/>
      <c r="J570" s="5"/>
      <c r="K570" s="5"/>
      <c r="L570" s="5"/>
      <c r="M570" s="5"/>
      <c r="N570" s="5"/>
      <c r="O570" s="5"/>
      <c r="P570" s="5"/>
      <c r="Q570" s="5"/>
      <c r="R570" s="5"/>
      <c r="S570" s="5"/>
      <c r="T570" s="5"/>
      <c r="U570" s="5"/>
      <c r="V570" s="57"/>
      <c r="W570" s="5"/>
      <c r="X570" s="5"/>
    </row>
    <row r="571" spans="1:24" x14ac:dyDescent="0.2">
      <c r="A571" s="5"/>
      <c r="B571" s="5"/>
      <c r="C571" s="5"/>
      <c r="D571" s="5"/>
      <c r="E571" s="5"/>
      <c r="F571" s="5"/>
      <c r="G571" s="5"/>
      <c r="H571" s="5"/>
      <c r="I571" s="5"/>
      <c r="J571" s="5"/>
      <c r="K571" s="5"/>
      <c r="L571" s="5"/>
      <c r="M571" s="5"/>
      <c r="N571" s="5"/>
      <c r="O571" s="5"/>
      <c r="P571" s="5"/>
      <c r="Q571" s="5"/>
      <c r="R571" s="5"/>
      <c r="S571" s="5"/>
      <c r="T571" s="5"/>
      <c r="U571" s="5"/>
      <c r="V571" s="57"/>
      <c r="W571" s="5"/>
      <c r="X571" s="5"/>
    </row>
    <row r="572" spans="1:24" x14ac:dyDescent="0.2">
      <c r="A572" s="5"/>
      <c r="B572" s="5"/>
      <c r="C572" s="5"/>
      <c r="D572" s="5"/>
      <c r="E572" s="5"/>
      <c r="F572" s="5"/>
      <c r="G572" s="5"/>
      <c r="H572" s="5"/>
      <c r="I572" s="5"/>
      <c r="J572" s="5"/>
      <c r="K572" s="5"/>
      <c r="L572" s="5"/>
      <c r="M572" s="5"/>
      <c r="N572" s="5"/>
      <c r="O572" s="5"/>
      <c r="P572" s="5"/>
      <c r="Q572" s="5"/>
      <c r="R572" s="5"/>
      <c r="S572" s="5"/>
      <c r="T572" s="5"/>
      <c r="U572" s="5"/>
      <c r="V572" s="57"/>
      <c r="W572" s="5"/>
      <c r="X572" s="5"/>
    </row>
    <row r="573" spans="1:24" x14ac:dyDescent="0.2">
      <c r="A573" s="5"/>
      <c r="B573" s="5"/>
      <c r="C573" s="5"/>
      <c r="D573" s="5"/>
      <c r="E573" s="5"/>
      <c r="F573" s="5"/>
      <c r="G573" s="5"/>
      <c r="H573" s="5"/>
      <c r="I573" s="5"/>
      <c r="J573" s="5"/>
      <c r="K573" s="5"/>
      <c r="L573" s="5"/>
      <c r="M573" s="5"/>
      <c r="N573" s="5"/>
      <c r="O573" s="5"/>
      <c r="P573" s="5"/>
      <c r="Q573" s="5"/>
      <c r="R573" s="5"/>
      <c r="S573" s="5"/>
      <c r="T573" s="5"/>
      <c r="U573" s="5"/>
      <c r="V573" s="57"/>
      <c r="W573" s="5"/>
      <c r="X573" s="5"/>
    </row>
    <row r="574" spans="1:24" x14ac:dyDescent="0.2">
      <c r="A574" s="5"/>
      <c r="B574" s="5"/>
      <c r="C574" s="5"/>
      <c r="D574" s="5"/>
      <c r="E574" s="5"/>
      <c r="F574" s="5"/>
      <c r="G574" s="5"/>
      <c r="H574" s="5"/>
      <c r="I574" s="5"/>
      <c r="J574" s="5"/>
      <c r="K574" s="5"/>
      <c r="L574" s="5"/>
      <c r="M574" s="5"/>
      <c r="N574" s="5"/>
      <c r="O574" s="5"/>
      <c r="P574" s="5"/>
      <c r="Q574" s="5"/>
      <c r="R574" s="5"/>
      <c r="S574" s="5"/>
      <c r="T574" s="5"/>
      <c r="U574" s="5"/>
      <c r="V574" s="57"/>
      <c r="W574" s="5"/>
      <c r="X574" s="5"/>
    </row>
    <row r="575" spans="1:24" x14ac:dyDescent="0.2">
      <c r="A575" s="5"/>
      <c r="B575" s="5"/>
      <c r="C575" s="5"/>
      <c r="D575" s="5"/>
      <c r="E575" s="5"/>
      <c r="F575" s="5"/>
      <c r="G575" s="5"/>
      <c r="H575" s="5"/>
      <c r="I575" s="5"/>
      <c r="J575" s="5"/>
      <c r="K575" s="5"/>
      <c r="L575" s="5"/>
      <c r="M575" s="5"/>
      <c r="N575" s="5"/>
      <c r="O575" s="5"/>
      <c r="P575" s="5"/>
      <c r="Q575" s="5"/>
      <c r="R575" s="5"/>
      <c r="S575" s="5"/>
      <c r="T575" s="5"/>
      <c r="U575" s="5"/>
      <c r="V575" s="57"/>
      <c r="W575" s="5"/>
      <c r="X575" s="5"/>
    </row>
    <row r="576" spans="1:24" x14ac:dyDescent="0.2">
      <c r="A576" s="5"/>
      <c r="B576" s="5"/>
      <c r="C576" s="5"/>
      <c r="D576" s="5"/>
      <c r="E576" s="5"/>
      <c r="F576" s="5"/>
      <c r="G576" s="5"/>
      <c r="H576" s="5"/>
      <c r="I576" s="5"/>
      <c r="J576" s="5"/>
      <c r="K576" s="5"/>
      <c r="L576" s="5"/>
      <c r="M576" s="5"/>
      <c r="N576" s="5"/>
      <c r="O576" s="5"/>
      <c r="P576" s="5"/>
      <c r="Q576" s="5"/>
      <c r="R576" s="5"/>
      <c r="S576" s="5"/>
      <c r="T576" s="5"/>
      <c r="U576" s="5"/>
      <c r="V576" s="57"/>
      <c r="W576" s="5"/>
      <c r="X576" s="5"/>
    </row>
    <row r="577" spans="1:24" x14ac:dyDescent="0.2">
      <c r="A577" s="5"/>
      <c r="B577" s="5"/>
      <c r="C577" s="5"/>
      <c r="D577" s="5"/>
      <c r="E577" s="5"/>
      <c r="F577" s="5"/>
      <c r="G577" s="5"/>
      <c r="H577" s="5"/>
      <c r="I577" s="5"/>
      <c r="J577" s="5"/>
      <c r="K577" s="5"/>
      <c r="L577" s="5"/>
      <c r="M577" s="5"/>
      <c r="N577" s="5"/>
      <c r="O577" s="5"/>
      <c r="P577" s="5"/>
      <c r="Q577" s="5"/>
      <c r="R577" s="5"/>
      <c r="S577" s="5"/>
      <c r="T577" s="5"/>
      <c r="U577" s="5"/>
      <c r="V577" s="57"/>
      <c r="W577" s="5"/>
      <c r="X577" s="5"/>
    </row>
    <row r="578" spans="1:24" x14ac:dyDescent="0.2">
      <c r="A578" s="5"/>
      <c r="B578" s="5"/>
      <c r="C578" s="5"/>
      <c r="D578" s="5"/>
      <c r="E578" s="5"/>
      <c r="F578" s="5"/>
      <c r="G578" s="5"/>
      <c r="H578" s="5"/>
      <c r="I578" s="5"/>
      <c r="J578" s="5"/>
      <c r="K578" s="5"/>
      <c r="L578" s="5"/>
      <c r="M578" s="5"/>
      <c r="N578" s="5"/>
      <c r="O578" s="5"/>
      <c r="P578" s="5"/>
      <c r="Q578" s="5"/>
      <c r="R578" s="5"/>
      <c r="S578" s="5"/>
      <c r="T578" s="5"/>
      <c r="U578" s="5"/>
      <c r="V578" s="57"/>
      <c r="W578" s="5"/>
      <c r="X578" s="5"/>
    </row>
    <row r="579" spans="1:24" x14ac:dyDescent="0.2">
      <c r="A579" s="5"/>
      <c r="B579" s="5"/>
      <c r="C579" s="5"/>
      <c r="D579" s="5"/>
      <c r="E579" s="5"/>
      <c r="F579" s="5"/>
      <c r="G579" s="5"/>
      <c r="H579" s="5"/>
      <c r="I579" s="5"/>
      <c r="J579" s="5"/>
      <c r="K579" s="5"/>
      <c r="L579" s="5"/>
      <c r="M579" s="5"/>
      <c r="N579" s="5"/>
      <c r="O579" s="5"/>
      <c r="P579" s="5"/>
      <c r="Q579" s="5"/>
      <c r="R579" s="5"/>
      <c r="S579" s="5"/>
      <c r="T579" s="5"/>
      <c r="U579" s="5"/>
      <c r="V579" s="57"/>
      <c r="W579" s="5"/>
      <c r="X579" s="5"/>
    </row>
    <row r="580" spans="1:24" x14ac:dyDescent="0.2">
      <c r="A580" s="5"/>
      <c r="B580" s="5"/>
      <c r="C580" s="5"/>
      <c r="D580" s="5"/>
      <c r="E580" s="5"/>
      <c r="F580" s="5"/>
      <c r="G580" s="5"/>
      <c r="H580" s="5"/>
      <c r="I580" s="5"/>
      <c r="J580" s="5"/>
      <c r="K580" s="5"/>
      <c r="L580" s="5"/>
      <c r="M580" s="5"/>
      <c r="N580" s="5"/>
      <c r="O580" s="5"/>
      <c r="P580" s="5"/>
      <c r="Q580" s="5"/>
      <c r="R580" s="5"/>
      <c r="S580" s="5"/>
      <c r="T580" s="5"/>
      <c r="U580" s="5"/>
      <c r="V580" s="57"/>
      <c r="W580" s="5"/>
      <c r="X580" s="5"/>
    </row>
    <row r="581" spans="1:24" x14ac:dyDescent="0.2">
      <c r="A581" s="5"/>
      <c r="B581" s="5"/>
      <c r="C581" s="5"/>
      <c r="D581" s="5"/>
      <c r="E581" s="5"/>
      <c r="F581" s="5"/>
      <c r="G581" s="5"/>
      <c r="H581" s="5"/>
      <c r="I581" s="5"/>
      <c r="J581" s="5"/>
      <c r="K581" s="5"/>
      <c r="L581" s="5"/>
      <c r="M581" s="5"/>
      <c r="N581" s="5"/>
      <c r="O581" s="5"/>
      <c r="P581" s="5"/>
      <c r="Q581" s="5"/>
      <c r="R581" s="5"/>
      <c r="S581" s="5"/>
      <c r="T581" s="5"/>
      <c r="U581" s="5"/>
      <c r="V581" s="57"/>
      <c r="W581" s="5"/>
      <c r="X581" s="5"/>
    </row>
    <row r="582" spans="1:24" x14ac:dyDescent="0.2">
      <c r="A582" s="5"/>
      <c r="B582" s="5"/>
      <c r="C582" s="5"/>
      <c r="D582" s="5"/>
      <c r="E582" s="5"/>
      <c r="F582" s="5"/>
      <c r="G582" s="5"/>
      <c r="H582" s="5"/>
      <c r="I582" s="5"/>
      <c r="J582" s="5"/>
      <c r="K582" s="5"/>
      <c r="L582" s="5"/>
      <c r="M582" s="5"/>
      <c r="N582" s="5"/>
      <c r="O582" s="5"/>
      <c r="P582" s="5"/>
      <c r="Q582" s="5"/>
      <c r="R582" s="5"/>
      <c r="S582" s="5"/>
      <c r="T582" s="5"/>
      <c r="U582" s="5"/>
      <c r="V582" s="57"/>
      <c r="W582" s="5"/>
      <c r="X582" s="5"/>
    </row>
    <row r="583" spans="1:24" x14ac:dyDescent="0.2">
      <c r="A583" s="5"/>
      <c r="B583" s="5"/>
      <c r="C583" s="5"/>
      <c r="D583" s="5"/>
      <c r="E583" s="5"/>
      <c r="F583" s="5"/>
      <c r="G583" s="5"/>
      <c r="H583" s="5"/>
      <c r="I583" s="5"/>
      <c r="J583" s="5"/>
      <c r="K583" s="5"/>
      <c r="L583" s="5"/>
      <c r="M583" s="5"/>
      <c r="N583" s="5"/>
      <c r="O583" s="5"/>
      <c r="P583" s="5"/>
      <c r="Q583" s="5"/>
      <c r="R583" s="5"/>
      <c r="S583" s="5"/>
      <c r="T583" s="5"/>
      <c r="U583" s="5"/>
      <c r="V583" s="57"/>
      <c r="W583" s="5"/>
      <c r="X583" s="5"/>
    </row>
    <row r="584" spans="1:24" x14ac:dyDescent="0.2">
      <c r="A584" s="5"/>
      <c r="B584" s="5"/>
      <c r="C584" s="5"/>
      <c r="D584" s="5"/>
      <c r="E584" s="5"/>
      <c r="F584" s="5"/>
      <c r="G584" s="5"/>
      <c r="H584" s="5"/>
      <c r="I584" s="5"/>
      <c r="J584" s="5"/>
      <c r="K584" s="5"/>
      <c r="L584" s="5"/>
      <c r="M584" s="5"/>
      <c r="N584" s="5"/>
      <c r="O584" s="5"/>
      <c r="P584" s="5"/>
      <c r="Q584" s="5"/>
      <c r="R584" s="5"/>
      <c r="S584" s="5"/>
      <c r="T584" s="5"/>
      <c r="U584" s="5"/>
      <c r="V584" s="57"/>
      <c r="W584" s="5"/>
      <c r="X584" s="5"/>
    </row>
    <row r="585" spans="1:24" x14ac:dyDescent="0.2">
      <c r="A585" s="5"/>
      <c r="B585" s="5"/>
      <c r="C585" s="5"/>
      <c r="D585" s="5"/>
      <c r="E585" s="5"/>
      <c r="F585" s="5"/>
      <c r="G585" s="5"/>
      <c r="H585" s="5"/>
      <c r="I585" s="5"/>
      <c r="J585" s="5"/>
      <c r="K585" s="5"/>
      <c r="L585" s="5"/>
      <c r="M585" s="5"/>
      <c r="N585" s="5"/>
      <c r="O585" s="5"/>
      <c r="P585" s="5"/>
      <c r="Q585" s="5"/>
      <c r="R585" s="5"/>
      <c r="S585" s="5"/>
      <c r="T585" s="5"/>
      <c r="U585" s="5"/>
      <c r="V585" s="57"/>
      <c r="W585" s="5"/>
      <c r="X585" s="5"/>
    </row>
    <row r="586" spans="1:24" x14ac:dyDescent="0.2">
      <c r="A586" s="5"/>
      <c r="B586" s="5"/>
      <c r="C586" s="5"/>
      <c r="D586" s="5"/>
      <c r="E586" s="5"/>
      <c r="F586" s="5"/>
      <c r="G586" s="5"/>
      <c r="H586" s="5"/>
      <c r="I586" s="5"/>
      <c r="J586" s="5"/>
      <c r="K586" s="5"/>
      <c r="L586" s="5"/>
      <c r="M586" s="5"/>
      <c r="N586" s="5"/>
      <c r="O586" s="5"/>
      <c r="P586" s="5"/>
      <c r="Q586" s="5"/>
      <c r="R586" s="5"/>
      <c r="S586" s="5"/>
      <c r="T586" s="5"/>
      <c r="U586" s="5"/>
      <c r="V586" s="57"/>
      <c r="W586" s="5"/>
      <c r="X586" s="5"/>
    </row>
    <row r="587" spans="1:24" x14ac:dyDescent="0.2">
      <c r="A587" s="5"/>
      <c r="B587" s="5"/>
      <c r="C587" s="5"/>
      <c r="D587" s="5"/>
      <c r="E587" s="5"/>
      <c r="F587" s="5"/>
      <c r="G587" s="5"/>
      <c r="H587" s="5"/>
      <c r="I587" s="5"/>
      <c r="J587" s="5"/>
      <c r="K587" s="5"/>
      <c r="L587" s="5"/>
      <c r="M587" s="5"/>
      <c r="N587" s="5"/>
      <c r="O587" s="5"/>
      <c r="P587" s="5"/>
      <c r="Q587" s="5"/>
      <c r="R587" s="5"/>
      <c r="S587" s="5"/>
      <c r="T587" s="5"/>
      <c r="U587" s="5"/>
      <c r="V587" s="57"/>
      <c r="W587" s="5"/>
      <c r="X587" s="5"/>
    </row>
    <row r="588" spans="1:24" x14ac:dyDescent="0.2">
      <c r="A588" s="5"/>
      <c r="B588" s="5"/>
      <c r="C588" s="5"/>
      <c r="D588" s="5"/>
      <c r="E588" s="5"/>
      <c r="F588" s="5"/>
      <c r="G588" s="5"/>
      <c r="H588" s="5"/>
      <c r="I588" s="5"/>
      <c r="J588" s="5"/>
      <c r="K588" s="5"/>
      <c r="L588" s="5"/>
      <c r="M588" s="5"/>
      <c r="N588" s="5"/>
      <c r="O588" s="5"/>
      <c r="P588" s="5"/>
      <c r="Q588" s="5"/>
      <c r="R588" s="5"/>
      <c r="S588" s="5"/>
      <c r="T588" s="5"/>
      <c r="U588" s="5"/>
      <c r="V588" s="57"/>
      <c r="W588" s="5"/>
      <c r="X588" s="5"/>
    </row>
    <row r="589" spans="1:24" x14ac:dyDescent="0.2">
      <c r="A589" s="5"/>
      <c r="B589" s="5"/>
      <c r="C589" s="5"/>
      <c r="D589" s="5"/>
      <c r="E589" s="5"/>
      <c r="F589" s="5"/>
      <c r="G589" s="5"/>
      <c r="H589" s="5"/>
      <c r="I589" s="5"/>
      <c r="J589" s="5"/>
      <c r="K589" s="5"/>
      <c r="L589" s="5"/>
      <c r="M589" s="5"/>
      <c r="N589" s="5"/>
      <c r="O589" s="5"/>
      <c r="P589" s="5"/>
      <c r="Q589" s="5"/>
      <c r="R589" s="5"/>
      <c r="S589" s="5"/>
      <c r="T589" s="5"/>
      <c r="U589" s="5"/>
      <c r="V589" s="57"/>
      <c r="W589" s="5"/>
      <c r="X589" s="5"/>
    </row>
    <row r="590" spans="1:24" x14ac:dyDescent="0.2">
      <c r="A590" s="5"/>
      <c r="B590" s="5"/>
      <c r="C590" s="5"/>
      <c r="D590" s="5"/>
      <c r="E590" s="5"/>
      <c r="F590" s="5"/>
      <c r="G590" s="5"/>
      <c r="H590" s="5"/>
      <c r="I590" s="5"/>
      <c r="J590" s="5"/>
      <c r="K590" s="5"/>
      <c r="L590" s="5"/>
      <c r="M590" s="5"/>
      <c r="N590" s="5"/>
      <c r="O590" s="5"/>
      <c r="P590" s="5"/>
      <c r="Q590" s="5"/>
      <c r="R590" s="5"/>
      <c r="S590" s="5"/>
      <c r="T590" s="5"/>
      <c r="U590" s="5"/>
      <c r="V590" s="57"/>
      <c r="W590" s="5"/>
      <c r="X590" s="5"/>
    </row>
    <row r="591" spans="1:24" x14ac:dyDescent="0.2">
      <c r="A591" s="5"/>
      <c r="B591" s="5"/>
      <c r="C591" s="5"/>
      <c r="D591" s="5"/>
      <c r="E591" s="5"/>
      <c r="F591" s="5"/>
      <c r="G591" s="5"/>
      <c r="H591" s="5"/>
      <c r="I591" s="5"/>
      <c r="J591" s="5"/>
      <c r="K591" s="5"/>
      <c r="L591" s="5"/>
      <c r="M591" s="5"/>
      <c r="N591" s="5"/>
      <c r="O591" s="5"/>
      <c r="P591" s="5"/>
      <c r="Q591" s="5"/>
      <c r="R591" s="5"/>
      <c r="S591" s="5"/>
      <c r="T591" s="5"/>
      <c r="U591" s="5"/>
      <c r="V591" s="57"/>
      <c r="W591" s="5"/>
      <c r="X591" s="5"/>
    </row>
    <row r="592" spans="1:24" x14ac:dyDescent="0.2">
      <c r="A592" s="5"/>
      <c r="B592" s="5"/>
      <c r="C592" s="5"/>
      <c r="D592" s="5"/>
      <c r="E592" s="5"/>
      <c r="F592" s="5"/>
      <c r="G592" s="5"/>
      <c r="H592" s="5"/>
      <c r="I592" s="5"/>
      <c r="J592" s="5"/>
      <c r="K592" s="5"/>
      <c r="L592" s="5"/>
      <c r="M592" s="5"/>
      <c r="N592" s="5"/>
      <c r="O592" s="5"/>
      <c r="P592" s="5"/>
      <c r="Q592" s="5"/>
      <c r="R592" s="5"/>
      <c r="S592" s="5"/>
      <c r="T592" s="5"/>
      <c r="U592" s="5"/>
      <c r="V592" s="57"/>
      <c r="W592" s="5"/>
      <c r="X592" s="5"/>
    </row>
    <row r="593" spans="1:24" x14ac:dyDescent="0.2">
      <c r="A593" s="5"/>
      <c r="B593" s="5"/>
      <c r="C593" s="5"/>
      <c r="D593" s="5"/>
      <c r="E593" s="5"/>
      <c r="F593" s="5"/>
      <c r="G593" s="5"/>
      <c r="H593" s="5"/>
      <c r="I593" s="5"/>
      <c r="J593" s="5"/>
      <c r="K593" s="5"/>
      <c r="L593" s="5"/>
      <c r="M593" s="5"/>
      <c r="N593" s="5"/>
      <c r="O593" s="5"/>
      <c r="P593" s="5"/>
      <c r="Q593" s="5"/>
      <c r="R593" s="5"/>
      <c r="S593" s="5"/>
      <c r="T593" s="5"/>
      <c r="U593" s="5"/>
      <c r="V593" s="57"/>
      <c r="W593" s="5"/>
      <c r="X593" s="5"/>
    </row>
    <row r="594" spans="1:24" x14ac:dyDescent="0.2">
      <c r="A594" s="5"/>
      <c r="B594" s="5"/>
      <c r="C594" s="5"/>
      <c r="D594" s="5"/>
      <c r="E594" s="5"/>
      <c r="F594" s="5"/>
      <c r="G594" s="5"/>
      <c r="H594" s="5"/>
      <c r="I594" s="5"/>
      <c r="J594" s="5"/>
      <c r="K594" s="5"/>
      <c r="L594" s="5"/>
      <c r="M594" s="5"/>
      <c r="N594" s="5"/>
      <c r="O594" s="5"/>
      <c r="P594" s="5"/>
      <c r="Q594" s="5"/>
      <c r="R594" s="5"/>
      <c r="S594" s="5"/>
      <c r="T594" s="5"/>
      <c r="U594" s="5"/>
      <c r="V594" s="57"/>
      <c r="W594" s="5"/>
      <c r="X594" s="5"/>
    </row>
    <row r="595" spans="1:24" x14ac:dyDescent="0.2">
      <c r="A595" s="5"/>
      <c r="B595" s="5"/>
      <c r="C595" s="5"/>
      <c r="D595" s="5"/>
      <c r="E595" s="5"/>
      <c r="F595" s="5"/>
      <c r="G595" s="5"/>
      <c r="H595" s="5"/>
      <c r="I595" s="5"/>
      <c r="J595" s="5"/>
      <c r="K595" s="5"/>
      <c r="L595" s="5"/>
      <c r="M595" s="5"/>
      <c r="N595" s="5"/>
      <c r="O595" s="5"/>
      <c r="P595" s="5"/>
      <c r="Q595" s="5"/>
      <c r="R595" s="5"/>
      <c r="S595" s="5"/>
      <c r="T595" s="5"/>
      <c r="U595" s="5"/>
      <c r="V595" s="57"/>
      <c r="W595" s="5"/>
      <c r="X595" s="5"/>
    </row>
    <row r="596" spans="1:24" x14ac:dyDescent="0.2">
      <c r="A596" s="5"/>
      <c r="B596" s="5"/>
      <c r="C596" s="5"/>
      <c r="D596" s="5"/>
      <c r="E596" s="5"/>
      <c r="F596" s="5"/>
      <c r="G596" s="5"/>
      <c r="H596" s="5"/>
      <c r="I596" s="5"/>
      <c r="J596" s="5"/>
      <c r="K596" s="5"/>
      <c r="L596" s="5"/>
      <c r="M596" s="5"/>
      <c r="N596" s="5"/>
      <c r="O596" s="5"/>
      <c r="P596" s="5"/>
      <c r="Q596" s="5"/>
      <c r="R596" s="5"/>
      <c r="S596" s="5"/>
      <c r="T596" s="5"/>
      <c r="U596" s="5"/>
      <c r="V596" s="57"/>
      <c r="W596" s="5"/>
      <c r="X596" s="5"/>
    </row>
    <row r="597" spans="1:24" x14ac:dyDescent="0.2">
      <c r="A597" s="5"/>
      <c r="B597" s="5"/>
      <c r="C597" s="5"/>
      <c r="D597" s="5"/>
      <c r="E597" s="5"/>
      <c r="F597" s="5"/>
      <c r="G597" s="5"/>
      <c r="H597" s="5"/>
      <c r="I597" s="5"/>
      <c r="J597" s="5"/>
      <c r="K597" s="5"/>
      <c r="L597" s="5"/>
      <c r="M597" s="5"/>
      <c r="N597" s="5"/>
      <c r="O597" s="5"/>
      <c r="P597" s="5"/>
      <c r="Q597" s="5"/>
      <c r="R597" s="5"/>
      <c r="S597" s="5"/>
      <c r="T597" s="5"/>
      <c r="U597" s="5"/>
      <c r="V597" s="57"/>
      <c r="W597" s="5"/>
      <c r="X597" s="5"/>
    </row>
    <row r="598" spans="1:24" x14ac:dyDescent="0.2">
      <c r="A598" s="5"/>
      <c r="B598" s="5"/>
      <c r="C598" s="5"/>
      <c r="D598" s="5"/>
      <c r="E598" s="5"/>
      <c r="F598" s="5"/>
      <c r="G598" s="5"/>
      <c r="H598" s="5"/>
      <c r="I598" s="5"/>
      <c r="J598" s="5"/>
      <c r="K598" s="5"/>
      <c r="L598" s="5"/>
      <c r="M598" s="5"/>
      <c r="N598" s="5"/>
      <c r="O598" s="5"/>
      <c r="P598" s="5"/>
      <c r="Q598" s="5"/>
      <c r="R598" s="5"/>
      <c r="S598" s="5"/>
      <c r="T598" s="5"/>
      <c r="U598" s="5"/>
      <c r="V598" s="57"/>
      <c r="W598" s="5"/>
      <c r="X598" s="5"/>
    </row>
    <row r="599" spans="1:24" x14ac:dyDescent="0.2">
      <c r="A599" s="5"/>
      <c r="B599" s="5"/>
      <c r="C599" s="5"/>
      <c r="D599" s="5"/>
      <c r="E599" s="5"/>
      <c r="F599" s="5"/>
      <c r="G599" s="5"/>
      <c r="H599" s="5"/>
      <c r="I599" s="5"/>
      <c r="J599" s="5"/>
      <c r="K599" s="5"/>
      <c r="L599" s="5"/>
      <c r="M599" s="5"/>
      <c r="N599" s="5"/>
      <c r="O599" s="5"/>
      <c r="P599" s="5"/>
      <c r="Q599" s="5"/>
      <c r="R599" s="5"/>
      <c r="S599" s="5"/>
      <c r="T599" s="5"/>
      <c r="U599" s="5"/>
      <c r="V599" s="57"/>
      <c r="W599" s="5"/>
      <c r="X599" s="5"/>
    </row>
    <row r="600" spans="1:24" x14ac:dyDescent="0.2">
      <c r="A600" s="5"/>
      <c r="B600" s="5"/>
      <c r="C600" s="5"/>
      <c r="D600" s="5"/>
      <c r="E600" s="5"/>
      <c r="F600" s="5"/>
      <c r="G600" s="5"/>
      <c r="H600" s="5"/>
      <c r="I600" s="5"/>
      <c r="J600" s="5"/>
      <c r="K600" s="5"/>
      <c r="L600" s="5"/>
      <c r="M600" s="5"/>
      <c r="N600" s="5"/>
      <c r="O600" s="5"/>
      <c r="P600" s="5"/>
      <c r="Q600" s="5"/>
      <c r="R600" s="5"/>
      <c r="S600" s="5"/>
      <c r="T600" s="5"/>
      <c r="U600" s="5"/>
      <c r="V600" s="57"/>
      <c r="W600" s="5"/>
      <c r="X600" s="5"/>
    </row>
    <row r="601" spans="1:24" x14ac:dyDescent="0.2">
      <c r="A601" s="5"/>
      <c r="B601" s="5"/>
      <c r="C601" s="5"/>
      <c r="D601" s="5"/>
      <c r="E601" s="5"/>
      <c r="F601" s="5"/>
      <c r="G601" s="5"/>
      <c r="H601" s="5"/>
      <c r="I601" s="5"/>
      <c r="J601" s="5"/>
      <c r="K601" s="5"/>
      <c r="L601" s="5"/>
      <c r="M601" s="5"/>
      <c r="N601" s="5"/>
      <c r="O601" s="5"/>
      <c r="P601" s="5"/>
      <c r="Q601" s="5"/>
      <c r="R601" s="5"/>
      <c r="S601" s="5"/>
      <c r="T601" s="5"/>
      <c r="U601" s="5"/>
      <c r="V601" s="57"/>
      <c r="W601" s="5"/>
      <c r="X601" s="5"/>
    </row>
    <row r="602" spans="1:24" x14ac:dyDescent="0.2">
      <c r="A602" s="5"/>
      <c r="B602" s="5"/>
      <c r="C602" s="5"/>
      <c r="D602" s="5"/>
      <c r="E602" s="5"/>
      <c r="F602" s="5"/>
      <c r="G602" s="5"/>
      <c r="H602" s="5"/>
      <c r="I602" s="5"/>
      <c r="J602" s="5"/>
      <c r="K602" s="5"/>
      <c r="L602" s="5"/>
      <c r="M602" s="5"/>
      <c r="N602" s="5"/>
      <c r="O602" s="5"/>
      <c r="P602" s="5"/>
      <c r="Q602" s="5"/>
      <c r="R602" s="5"/>
      <c r="S602" s="5"/>
      <c r="T602" s="5"/>
      <c r="U602" s="5"/>
      <c r="V602" s="57"/>
      <c r="W602" s="5"/>
      <c r="X602" s="5"/>
    </row>
    <row r="603" spans="1:24" x14ac:dyDescent="0.2">
      <c r="A603" s="5"/>
      <c r="B603" s="5"/>
      <c r="C603" s="5"/>
      <c r="D603" s="5"/>
      <c r="E603" s="5"/>
      <c r="F603" s="5"/>
      <c r="G603" s="5"/>
      <c r="H603" s="5"/>
      <c r="I603" s="5"/>
      <c r="J603" s="5"/>
      <c r="K603" s="5"/>
      <c r="L603" s="5"/>
      <c r="M603" s="5"/>
      <c r="N603" s="5"/>
      <c r="O603" s="5"/>
      <c r="P603" s="5"/>
      <c r="Q603" s="5"/>
      <c r="R603" s="5"/>
      <c r="S603" s="5"/>
      <c r="T603" s="5"/>
      <c r="U603" s="5"/>
      <c r="V603" s="57"/>
      <c r="W603" s="5"/>
      <c r="X603" s="5"/>
    </row>
    <row r="604" spans="1:24" x14ac:dyDescent="0.2">
      <c r="A604" s="5"/>
      <c r="B604" s="5"/>
      <c r="C604" s="5"/>
      <c r="D604" s="5"/>
      <c r="E604" s="5"/>
      <c r="F604" s="5"/>
      <c r="G604" s="5"/>
      <c r="H604" s="5"/>
      <c r="I604" s="5"/>
      <c r="J604" s="5"/>
      <c r="K604" s="5"/>
      <c r="L604" s="5"/>
      <c r="M604" s="5"/>
      <c r="N604" s="5"/>
      <c r="O604" s="5"/>
      <c r="P604" s="5"/>
      <c r="Q604" s="5"/>
      <c r="R604" s="5"/>
      <c r="S604" s="5"/>
      <c r="T604" s="5"/>
      <c r="U604" s="5"/>
      <c r="V604" s="57"/>
      <c r="W604" s="5"/>
      <c r="X604" s="5"/>
    </row>
    <row r="605" spans="1:24" x14ac:dyDescent="0.2">
      <c r="A605" s="5"/>
      <c r="B605" s="5"/>
      <c r="C605" s="5"/>
      <c r="D605" s="5"/>
      <c r="E605" s="5"/>
      <c r="F605" s="5"/>
      <c r="G605" s="5"/>
      <c r="H605" s="5"/>
      <c r="I605" s="5"/>
      <c r="J605" s="5"/>
      <c r="K605" s="5"/>
      <c r="L605" s="5"/>
      <c r="M605" s="5"/>
      <c r="N605" s="5"/>
      <c r="O605" s="5"/>
      <c r="P605" s="5"/>
      <c r="Q605" s="5"/>
      <c r="R605" s="5"/>
      <c r="S605" s="5"/>
      <c r="T605" s="5"/>
      <c r="U605" s="5"/>
      <c r="V605" s="57"/>
      <c r="W605" s="5"/>
      <c r="X605" s="5"/>
    </row>
    <row r="606" spans="1:24" x14ac:dyDescent="0.2">
      <c r="A606" s="5"/>
      <c r="B606" s="5"/>
      <c r="C606" s="5"/>
      <c r="D606" s="5"/>
      <c r="E606" s="5"/>
      <c r="F606" s="5"/>
      <c r="G606" s="5"/>
      <c r="H606" s="5"/>
      <c r="I606" s="5"/>
      <c r="J606" s="5"/>
      <c r="K606" s="5"/>
      <c r="L606" s="5"/>
      <c r="M606" s="5"/>
      <c r="N606" s="5"/>
      <c r="O606" s="5"/>
      <c r="P606" s="5"/>
      <c r="Q606" s="5"/>
      <c r="R606" s="5"/>
      <c r="S606" s="5"/>
      <c r="T606" s="5"/>
      <c r="U606" s="5"/>
      <c r="V606" s="57"/>
      <c r="W606" s="5"/>
      <c r="X606" s="5"/>
    </row>
    <row r="607" spans="1:24" x14ac:dyDescent="0.2">
      <c r="A607" s="5"/>
      <c r="B607" s="5"/>
      <c r="C607" s="5"/>
      <c r="D607" s="5"/>
      <c r="E607" s="5"/>
      <c r="F607" s="5"/>
      <c r="G607" s="5"/>
      <c r="H607" s="5"/>
      <c r="I607" s="5"/>
      <c r="J607" s="5"/>
      <c r="K607" s="5"/>
      <c r="L607" s="5"/>
      <c r="M607" s="5"/>
      <c r="N607" s="5"/>
      <c r="O607" s="5"/>
      <c r="P607" s="5"/>
      <c r="Q607" s="5"/>
      <c r="R607" s="5"/>
      <c r="S607" s="5"/>
      <c r="T607" s="5"/>
      <c r="U607" s="5"/>
      <c r="V607" s="57"/>
      <c r="W607" s="5"/>
      <c r="X607" s="5"/>
    </row>
    <row r="608" spans="1:24" x14ac:dyDescent="0.2">
      <c r="A608" s="5"/>
      <c r="B608" s="5"/>
      <c r="C608" s="5"/>
      <c r="D608" s="5"/>
      <c r="E608" s="5"/>
      <c r="F608" s="5"/>
      <c r="G608" s="5"/>
      <c r="H608" s="5"/>
      <c r="I608" s="5"/>
      <c r="J608" s="5"/>
      <c r="K608" s="5"/>
      <c r="L608" s="5"/>
      <c r="M608" s="5"/>
      <c r="N608" s="5"/>
      <c r="O608" s="5"/>
      <c r="P608" s="5"/>
      <c r="Q608" s="5"/>
      <c r="R608" s="5"/>
      <c r="S608" s="5"/>
      <c r="T608" s="5"/>
      <c r="U608" s="5"/>
      <c r="V608" s="57"/>
      <c r="W608" s="5"/>
      <c r="X608" s="5"/>
    </row>
    <row r="609" spans="1:24" x14ac:dyDescent="0.2">
      <c r="A609" s="5"/>
      <c r="B609" s="5"/>
      <c r="C609" s="5"/>
      <c r="D609" s="5"/>
      <c r="E609" s="5"/>
      <c r="F609" s="5"/>
      <c r="G609" s="5"/>
      <c r="H609" s="5"/>
      <c r="I609" s="5"/>
      <c r="J609" s="5"/>
      <c r="K609" s="5"/>
      <c r="L609" s="5"/>
      <c r="M609" s="5"/>
      <c r="N609" s="5"/>
      <c r="O609" s="5"/>
      <c r="P609" s="5"/>
      <c r="Q609" s="5"/>
      <c r="R609" s="5"/>
      <c r="S609" s="5"/>
      <c r="T609" s="5"/>
      <c r="U609" s="5"/>
      <c r="V609" s="57"/>
      <c r="W609" s="5"/>
      <c r="X609" s="5"/>
    </row>
    <row r="610" spans="1:24" x14ac:dyDescent="0.2">
      <c r="A610" s="5"/>
      <c r="B610" s="5"/>
      <c r="C610" s="5"/>
      <c r="D610" s="5"/>
      <c r="E610" s="5"/>
      <c r="F610" s="5"/>
      <c r="G610" s="5"/>
      <c r="H610" s="5"/>
      <c r="I610" s="5"/>
      <c r="J610" s="5"/>
      <c r="K610" s="5"/>
      <c r="L610" s="5"/>
      <c r="M610" s="5"/>
      <c r="N610" s="5"/>
      <c r="O610" s="5"/>
      <c r="P610" s="5"/>
      <c r="Q610" s="5"/>
      <c r="R610" s="5"/>
      <c r="S610" s="5"/>
      <c r="T610" s="5"/>
      <c r="U610" s="5"/>
      <c r="V610" s="57"/>
      <c r="W610" s="5"/>
      <c r="X610" s="5"/>
    </row>
    <row r="611" spans="1:24" x14ac:dyDescent="0.2">
      <c r="A611" s="5"/>
      <c r="B611" s="5"/>
      <c r="C611" s="5"/>
      <c r="D611" s="5"/>
      <c r="E611" s="5"/>
      <c r="F611" s="5"/>
      <c r="G611" s="5"/>
      <c r="H611" s="5"/>
      <c r="I611" s="5"/>
      <c r="J611" s="5"/>
      <c r="K611" s="5"/>
      <c r="L611" s="5"/>
      <c r="M611" s="5"/>
      <c r="N611" s="5"/>
      <c r="O611" s="5"/>
      <c r="P611" s="5"/>
      <c r="Q611" s="5"/>
      <c r="R611" s="5"/>
      <c r="S611" s="5"/>
      <c r="T611" s="5"/>
      <c r="U611" s="5"/>
      <c r="V611" s="57"/>
      <c r="W611" s="5"/>
      <c r="X611" s="5"/>
    </row>
    <row r="612" spans="1:24" x14ac:dyDescent="0.2">
      <c r="A612" s="5"/>
      <c r="B612" s="5"/>
      <c r="C612" s="5"/>
      <c r="D612" s="5"/>
      <c r="E612" s="5"/>
      <c r="F612" s="5"/>
      <c r="G612" s="5"/>
      <c r="H612" s="5"/>
      <c r="I612" s="5"/>
      <c r="J612" s="5"/>
      <c r="K612" s="5"/>
      <c r="L612" s="5"/>
      <c r="M612" s="5"/>
      <c r="N612" s="5"/>
      <c r="O612" s="5"/>
      <c r="P612" s="5"/>
      <c r="Q612" s="5"/>
      <c r="R612" s="5"/>
      <c r="S612" s="5"/>
      <c r="T612" s="5"/>
      <c r="U612" s="5"/>
      <c r="V612" s="57"/>
      <c r="W612" s="5"/>
      <c r="X612" s="5"/>
    </row>
    <row r="613" spans="1:24" x14ac:dyDescent="0.2">
      <c r="A613" s="5"/>
      <c r="B613" s="5"/>
      <c r="C613" s="5"/>
      <c r="D613" s="5"/>
      <c r="E613" s="5"/>
      <c r="F613" s="5"/>
      <c r="G613" s="5"/>
      <c r="H613" s="5"/>
      <c r="I613" s="5"/>
      <c r="J613" s="5"/>
      <c r="K613" s="5"/>
      <c r="L613" s="5"/>
      <c r="M613" s="5"/>
      <c r="N613" s="5"/>
      <c r="O613" s="5"/>
      <c r="P613" s="5"/>
      <c r="Q613" s="5"/>
      <c r="R613" s="5"/>
      <c r="S613" s="5"/>
      <c r="T613" s="5"/>
      <c r="U613" s="5"/>
      <c r="V613" s="57"/>
      <c r="W613" s="5"/>
      <c r="X613" s="5"/>
    </row>
    <row r="614" spans="1:24" x14ac:dyDescent="0.2">
      <c r="A614" s="5"/>
      <c r="B614" s="5"/>
      <c r="C614" s="5"/>
      <c r="D614" s="5"/>
      <c r="E614" s="5"/>
      <c r="F614" s="5"/>
      <c r="G614" s="5"/>
      <c r="H614" s="5"/>
      <c r="I614" s="5"/>
      <c r="J614" s="5"/>
      <c r="K614" s="5"/>
      <c r="L614" s="5"/>
      <c r="M614" s="5"/>
      <c r="N614" s="5"/>
      <c r="O614" s="5"/>
      <c r="P614" s="5"/>
      <c r="Q614" s="5"/>
      <c r="R614" s="5"/>
      <c r="S614" s="5"/>
      <c r="T614" s="5"/>
      <c r="U614" s="5"/>
      <c r="V614" s="57"/>
      <c r="W614" s="5"/>
      <c r="X614" s="5"/>
    </row>
    <row r="615" spans="1:24" x14ac:dyDescent="0.2">
      <c r="A615" s="5"/>
      <c r="B615" s="5"/>
      <c r="C615" s="5"/>
      <c r="D615" s="5"/>
      <c r="E615" s="5"/>
      <c r="F615" s="5"/>
      <c r="G615" s="5"/>
      <c r="H615" s="5"/>
      <c r="I615" s="5"/>
      <c r="J615" s="5"/>
      <c r="K615" s="5"/>
      <c r="L615" s="5"/>
      <c r="M615" s="5"/>
      <c r="N615" s="5"/>
      <c r="O615" s="5"/>
      <c r="P615" s="5"/>
      <c r="Q615" s="5"/>
      <c r="R615" s="5"/>
      <c r="S615" s="5"/>
      <c r="T615" s="5"/>
      <c r="U615" s="5"/>
      <c r="V615" s="57"/>
      <c r="W615" s="5"/>
      <c r="X615" s="5"/>
    </row>
    <row r="616" spans="1:24" x14ac:dyDescent="0.2">
      <c r="A616" s="5"/>
      <c r="B616" s="5"/>
      <c r="C616" s="5"/>
      <c r="D616" s="5"/>
      <c r="E616" s="5"/>
      <c r="F616" s="5"/>
      <c r="G616" s="5"/>
      <c r="H616" s="5"/>
      <c r="I616" s="5"/>
      <c r="J616" s="5"/>
      <c r="K616" s="5"/>
      <c r="L616" s="5"/>
      <c r="M616" s="5"/>
      <c r="N616" s="5"/>
      <c r="O616" s="5"/>
      <c r="P616" s="5"/>
      <c r="Q616" s="5"/>
      <c r="R616" s="5"/>
      <c r="S616" s="5"/>
      <c r="T616" s="5"/>
      <c r="U616" s="5"/>
      <c r="V616" s="57"/>
      <c r="W616" s="5"/>
      <c r="X616" s="5"/>
    </row>
    <row r="617" spans="1:24" x14ac:dyDescent="0.2">
      <c r="A617" s="5"/>
      <c r="B617" s="5"/>
      <c r="C617" s="5"/>
      <c r="D617" s="5"/>
      <c r="E617" s="5"/>
      <c r="F617" s="5"/>
      <c r="G617" s="5"/>
      <c r="H617" s="5"/>
      <c r="I617" s="5"/>
      <c r="J617" s="5"/>
      <c r="K617" s="5"/>
      <c r="L617" s="5"/>
      <c r="M617" s="5"/>
      <c r="N617" s="5"/>
      <c r="O617" s="5"/>
      <c r="P617" s="5"/>
      <c r="Q617" s="5"/>
      <c r="R617" s="5"/>
      <c r="S617" s="5"/>
      <c r="T617" s="5"/>
      <c r="U617" s="5"/>
      <c r="V617" s="57"/>
      <c r="W617" s="5"/>
      <c r="X617" s="5"/>
    </row>
    <row r="618" spans="1:24" x14ac:dyDescent="0.2">
      <c r="A618" s="5"/>
      <c r="B618" s="5"/>
      <c r="C618" s="5"/>
      <c r="D618" s="5"/>
      <c r="E618" s="5"/>
      <c r="F618" s="5"/>
      <c r="G618" s="5"/>
      <c r="H618" s="5"/>
      <c r="I618" s="5"/>
      <c r="J618" s="5"/>
      <c r="K618" s="5"/>
      <c r="L618" s="5"/>
      <c r="M618" s="5"/>
      <c r="N618" s="5"/>
      <c r="O618" s="5"/>
      <c r="P618" s="5"/>
      <c r="Q618" s="5"/>
      <c r="R618" s="5"/>
      <c r="S618" s="5"/>
      <c r="T618" s="5"/>
      <c r="U618" s="5"/>
      <c r="V618" s="57"/>
      <c r="W618" s="5"/>
      <c r="X618" s="5"/>
    </row>
    <row r="619" spans="1:24" x14ac:dyDescent="0.2">
      <c r="A619" s="5"/>
      <c r="B619" s="5"/>
      <c r="C619" s="5"/>
      <c r="D619" s="5"/>
      <c r="E619" s="5"/>
      <c r="F619" s="5"/>
      <c r="G619" s="5"/>
      <c r="H619" s="5"/>
      <c r="I619" s="5"/>
      <c r="J619" s="5"/>
      <c r="K619" s="5"/>
      <c r="L619" s="5"/>
      <c r="M619" s="5"/>
      <c r="N619" s="5"/>
      <c r="O619" s="5"/>
      <c r="P619" s="5"/>
      <c r="Q619" s="5"/>
      <c r="R619" s="5"/>
      <c r="S619" s="5"/>
      <c r="T619" s="5"/>
      <c r="U619" s="5"/>
      <c r="V619" s="57"/>
      <c r="W619" s="5"/>
      <c r="X619" s="5"/>
    </row>
    <row r="620" spans="1:24" x14ac:dyDescent="0.2">
      <c r="A620" s="5"/>
      <c r="B620" s="5"/>
      <c r="C620" s="5"/>
      <c r="D620" s="5"/>
      <c r="E620" s="5"/>
      <c r="F620" s="5"/>
      <c r="G620" s="5"/>
      <c r="H620" s="5"/>
      <c r="I620" s="5"/>
      <c r="J620" s="5"/>
      <c r="K620" s="5"/>
      <c r="L620" s="5"/>
      <c r="M620" s="5"/>
      <c r="N620" s="5"/>
      <c r="O620" s="5"/>
      <c r="P620" s="5"/>
      <c r="Q620" s="5"/>
      <c r="R620" s="5"/>
      <c r="S620" s="5"/>
      <c r="T620" s="5"/>
      <c r="U620" s="5"/>
      <c r="V620" s="57"/>
      <c r="W620" s="5"/>
      <c r="X620" s="5"/>
    </row>
    <row r="621" spans="1:24" x14ac:dyDescent="0.2">
      <c r="A621" s="5"/>
      <c r="B621" s="5"/>
      <c r="C621" s="5"/>
      <c r="D621" s="5"/>
      <c r="E621" s="5"/>
      <c r="F621" s="5"/>
      <c r="G621" s="5"/>
      <c r="H621" s="5"/>
      <c r="I621" s="5"/>
      <c r="J621" s="5"/>
      <c r="K621" s="5"/>
      <c r="L621" s="5"/>
      <c r="M621" s="5"/>
      <c r="N621" s="5"/>
      <c r="O621" s="5"/>
      <c r="P621" s="5"/>
      <c r="Q621" s="5"/>
      <c r="R621" s="5"/>
      <c r="S621" s="5"/>
      <c r="T621" s="5"/>
      <c r="U621" s="5"/>
      <c r="V621" s="57"/>
      <c r="W621" s="5"/>
      <c r="X621" s="5"/>
    </row>
    <row r="622" spans="1:24" x14ac:dyDescent="0.2">
      <c r="A622" s="5"/>
      <c r="B622" s="5"/>
      <c r="C622" s="5"/>
      <c r="D622" s="5"/>
      <c r="E622" s="5"/>
      <c r="F622" s="5"/>
      <c r="G622" s="5"/>
      <c r="H622" s="5"/>
      <c r="I622" s="5"/>
      <c r="J622" s="5"/>
      <c r="K622" s="5"/>
      <c r="L622" s="5"/>
      <c r="M622" s="5"/>
      <c r="N622" s="5"/>
      <c r="O622" s="5"/>
      <c r="P622" s="5"/>
      <c r="Q622" s="5"/>
      <c r="R622" s="5"/>
      <c r="S622" s="5"/>
      <c r="T622" s="5"/>
      <c r="U622" s="5"/>
      <c r="V622" s="57"/>
      <c r="W622" s="5"/>
      <c r="X622" s="5"/>
    </row>
    <row r="623" spans="1:24" x14ac:dyDescent="0.2">
      <c r="A623" s="5"/>
      <c r="B623" s="5"/>
      <c r="C623" s="5"/>
      <c r="D623" s="5"/>
      <c r="E623" s="5"/>
      <c r="F623" s="5"/>
      <c r="G623" s="5"/>
      <c r="H623" s="5"/>
      <c r="I623" s="5"/>
      <c r="J623" s="5"/>
      <c r="K623" s="5"/>
      <c r="L623" s="5"/>
      <c r="M623" s="5"/>
      <c r="N623" s="5"/>
      <c r="O623" s="5"/>
      <c r="P623" s="5"/>
      <c r="Q623" s="5"/>
      <c r="R623" s="5"/>
      <c r="S623" s="5"/>
      <c r="T623" s="5"/>
      <c r="U623" s="5"/>
      <c r="V623" s="57"/>
      <c r="W623" s="5"/>
      <c r="X623" s="5"/>
    </row>
    <row r="624" spans="1:24" x14ac:dyDescent="0.2">
      <c r="A624" s="5"/>
      <c r="B624" s="5"/>
      <c r="C624" s="5"/>
      <c r="D624" s="5"/>
      <c r="E624" s="5"/>
      <c r="F624" s="5"/>
      <c r="G624" s="5"/>
      <c r="H624" s="5"/>
      <c r="I624" s="5"/>
      <c r="J624" s="5"/>
      <c r="K624" s="5"/>
      <c r="L624" s="5"/>
      <c r="M624" s="5"/>
      <c r="N624" s="5"/>
      <c r="O624" s="5"/>
      <c r="P624" s="5"/>
      <c r="Q624" s="5"/>
      <c r="R624" s="5"/>
      <c r="S624" s="5"/>
      <c r="T624" s="5"/>
      <c r="U624" s="5"/>
      <c r="V624" s="57"/>
      <c r="W624" s="5"/>
      <c r="X624" s="5"/>
    </row>
    <row r="625" spans="1:24" x14ac:dyDescent="0.2">
      <c r="A625" s="5"/>
      <c r="B625" s="5"/>
      <c r="C625" s="5"/>
      <c r="D625" s="5"/>
      <c r="E625" s="5"/>
      <c r="F625" s="5"/>
      <c r="G625" s="5"/>
      <c r="H625" s="5"/>
      <c r="I625" s="5"/>
      <c r="J625" s="5"/>
      <c r="K625" s="5"/>
      <c r="L625" s="5"/>
      <c r="M625" s="5"/>
      <c r="N625" s="5"/>
      <c r="O625" s="5"/>
      <c r="P625" s="5"/>
      <c r="Q625" s="5"/>
      <c r="R625" s="5"/>
      <c r="S625" s="5"/>
      <c r="T625" s="5"/>
      <c r="U625" s="5"/>
      <c r="V625" s="57"/>
      <c r="W625" s="5"/>
      <c r="X625" s="5"/>
    </row>
    <row r="626" spans="1:24" x14ac:dyDescent="0.2">
      <c r="A626" s="5"/>
      <c r="B626" s="5"/>
      <c r="C626" s="5"/>
      <c r="D626" s="5"/>
      <c r="E626" s="5"/>
      <c r="F626" s="5"/>
      <c r="G626" s="5"/>
      <c r="H626" s="5"/>
      <c r="I626" s="5"/>
      <c r="J626" s="5"/>
      <c r="K626" s="5"/>
      <c r="L626" s="5"/>
      <c r="M626" s="5"/>
      <c r="N626" s="5"/>
      <c r="O626" s="5"/>
      <c r="P626" s="5"/>
      <c r="Q626" s="5"/>
      <c r="R626" s="5"/>
      <c r="S626" s="5"/>
      <c r="T626" s="5"/>
      <c r="U626" s="5"/>
      <c r="V626" s="57"/>
      <c r="W626" s="5"/>
      <c r="X626" s="5"/>
    </row>
    <row r="627" spans="1:24" x14ac:dyDescent="0.2">
      <c r="A627" s="5"/>
      <c r="B627" s="5"/>
      <c r="C627" s="5"/>
      <c r="D627" s="5"/>
      <c r="E627" s="5"/>
      <c r="F627" s="5"/>
      <c r="G627" s="5"/>
      <c r="H627" s="5"/>
      <c r="I627" s="5"/>
      <c r="J627" s="5"/>
      <c r="K627" s="5"/>
      <c r="L627" s="5"/>
      <c r="M627" s="5"/>
      <c r="N627" s="5"/>
      <c r="O627" s="5"/>
      <c r="P627" s="5"/>
      <c r="Q627" s="5"/>
      <c r="R627" s="5"/>
      <c r="S627" s="5"/>
      <c r="T627" s="5"/>
      <c r="U627" s="5"/>
      <c r="V627" s="57"/>
      <c r="W627" s="5"/>
      <c r="X627" s="5"/>
    </row>
    <row r="628" spans="1:24" x14ac:dyDescent="0.2">
      <c r="A628" s="5"/>
      <c r="B628" s="5"/>
      <c r="C628" s="5"/>
      <c r="D628" s="5"/>
      <c r="E628" s="5"/>
      <c r="F628" s="5"/>
      <c r="G628" s="5"/>
      <c r="H628" s="5"/>
      <c r="I628" s="5"/>
      <c r="J628" s="5"/>
      <c r="K628" s="5"/>
      <c r="L628" s="5"/>
      <c r="M628" s="5"/>
      <c r="N628" s="5"/>
      <c r="O628" s="5"/>
      <c r="P628" s="5"/>
      <c r="Q628" s="5"/>
      <c r="R628" s="5"/>
      <c r="S628" s="5"/>
      <c r="T628" s="5"/>
      <c r="U628" s="5"/>
      <c r="V628" s="57"/>
      <c r="W628" s="5"/>
      <c r="X628" s="5"/>
    </row>
    <row r="629" spans="1:24" x14ac:dyDescent="0.2">
      <c r="A629" s="5"/>
      <c r="B629" s="5"/>
      <c r="C629" s="5"/>
      <c r="D629" s="5"/>
      <c r="E629" s="5"/>
      <c r="F629" s="5"/>
      <c r="G629" s="5"/>
      <c r="H629" s="5"/>
      <c r="I629" s="5"/>
      <c r="J629" s="5"/>
      <c r="K629" s="5"/>
      <c r="L629" s="5"/>
      <c r="M629" s="5"/>
      <c r="N629" s="5"/>
      <c r="O629" s="5"/>
      <c r="P629" s="5"/>
      <c r="Q629" s="5"/>
      <c r="R629" s="5"/>
      <c r="S629" s="5"/>
      <c r="T629" s="5"/>
      <c r="U629" s="5"/>
      <c r="V629" s="57"/>
      <c r="W629" s="5"/>
      <c r="X629" s="5"/>
    </row>
    <row r="630" spans="1:24" x14ac:dyDescent="0.2">
      <c r="A630" s="5"/>
      <c r="B630" s="5"/>
      <c r="C630" s="5"/>
      <c r="D630" s="5"/>
      <c r="E630" s="5"/>
      <c r="F630" s="5"/>
      <c r="G630" s="5"/>
      <c r="H630" s="5"/>
      <c r="I630" s="5"/>
      <c r="J630" s="5"/>
      <c r="K630" s="5"/>
      <c r="L630" s="5"/>
      <c r="M630" s="5"/>
      <c r="N630" s="5"/>
      <c r="O630" s="5"/>
      <c r="P630" s="5"/>
      <c r="Q630" s="5"/>
      <c r="R630" s="5"/>
      <c r="S630" s="5"/>
      <c r="T630" s="5"/>
      <c r="U630" s="5"/>
      <c r="V630" s="57"/>
      <c r="W630" s="5"/>
      <c r="X630" s="5"/>
    </row>
    <row r="631" spans="1:24" x14ac:dyDescent="0.2">
      <c r="A631" s="5"/>
      <c r="B631" s="5"/>
      <c r="C631" s="5"/>
      <c r="D631" s="5"/>
      <c r="E631" s="5"/>
      <c r="F631" s="5"/>
      <c r="G631" s="5"/>
      <c r="H631" s="5"/>
      <c r="I631" s="5"/>
      <c r="J631" s="5"/>
      <c r="K631" s="5"/>
      <c r="L631" s="5"/>
      <c r="M631" s="5"/>
      <c r="N631" s="5"/>
      <c r="O631" s="5"/>
      <c r="P631" s="5"/>
      <c r="Q631" s="5"/>
      <c r="R631" s="5"/>
      <c r="S631" s="5"/>
      <c r="T631" s="5"/>
      <c r="U631" s="5"/>
      <c r="V631" s="57"/>
      <c r="W631" s="5"/>
      <c r="X631" s="5"/>
    </row>
    <row r="632" spans="1:24" x14ac:dyDescent="0.2">
      <c r="A632" s="5"/>
      <c r="B632" s="5"/>
      <c r="C632" s="5"/>
      <c r="D632" s="5"/>
      <c r="E632" s="5"/>
      <c r="F632" s="5"/>
      <c r="G632" s="5"/>
      <c r="H632" s="5"/>
      <c r="I632" s="5"/>
      <c r="J632" s="5"/>
      <c r="K632" s="5"/>
      <c r="L632" s="5"/>
      <c r="M632" s="5"/>
      <c r="N632" s="5"/>
      <c r="O632" s="5"/>
      <c r="P632" s="5"/>
      <c r="Q632" s="5"/>
      <c r="R632" s="5"/>
      <c r="S632" s="5"/>
      <c r="T632" s="5"/>
      <c r="U632" s="5"/>
      <c r="V632" s="57"/>
      <c r="W632" s="5"/>
      <c r="X632" s="5"/>
    </row>
    <row r="633" spans="1:24" x14ac:dyDescent="0.2">
      <c r="A633" s="5"/>
      <c r="B633" s="5"/>
      <c r="C633" s="5"/>
      <c r="D633" s="5"/>
      <c r="E633" s="5"/>
      <c r="F633" s="5"/>
      <c r="G633" s="5"/>
      <c r="H633" s="5"/>
      <c r="I633" s="5"/>
      <c r="J633" s="5"/>
      <c r="K633" s="5"/>
      <c r="L633" s="5"/>
      <c r="M633" s="5"/>
      <c r="N633" s="5"/>
      <c r="O633" s="5"/>
      <c r="P633" s="5"/>
      <c r="Q633" s="5"/>
      <c r="R633" s="5"/>
      <c r="S633" s="5"/>
      <c r="T633" s="5"/>
      <c r="U633" s="5"/>
      <c r="V633" s="57"/>
      <c r="W633" s="5"/>
      <c r="X633" s="5"/>
    </row>
    <row r="634" spans="1:24" x14ac:dyDescent="0.2">
      <c r="A634" s="5"/>
      <c r="B634" s="5"/>
      <c r="C634" s="5"/>
      <c r="D634" s="5"/>
      <c r="E634" s="5"/>
      <c r="F634" s="5"/>
      <c r="G634" s="5"/>
      <c r="H634" s="5"/>
      <c r="I634" s="5"/>
      <c r="J634" s="5"/>
      <c r="K634" s="5"/>
      <c r="L634" s="5"/>
      <c r="M634" s="5"/>
      <c r="N634" s="5"/>
      <c r="O634" s="5"/>
      <c r="P634" s="5"/>
      <c r="Q634" s="5"/>
      <c r="R634" s="5"/>
      <c r="S634" s="5"/>
      <c r="T634" s="5"/>
      <c r="U634" s="5"/>
      <c r="V634" s="57"/>
      <c r="W634" s="5"/>
      <c r="X634" s="5"/>
    </row>
    <row r="635" spans="1:24" x14ac:dyDescent="0.2">
      <c r="A635" s="5"/>
      <c r="B635" s="5"/>
      <c r="C635" s="5"/>
      <c r="D635" s="5"/>
      <c r="E635" s="5"/>
      <c r="F635" s="5"/>
      <c r="G635" s="5"/>
      <c r="H635" s="5"/>
      <c r="I635" s="5"/>
      <c r="J635" s="5"/>
      <c r="K635" s="5"/>
      <c r="L635" s="5"/>
      <c r="M635" s="5"/>
      <c r="N635" s="5"/>
      <c r="O635" s="5"/>
      <c r="P635" s="5"/>
      <c r="Q635" s="5"/>
      <c r="R635" s="5"/>
      <c r="S635" s="5"/>
      <c r="T635" s="5"/>
      <c r="U635" s="5"/>
      <c r="V635" s="57"/>
      <c r="W635" s="5"/>
      <c r="X635" s="5"/>
    </row>
    <row r="636" spans="1:24" x14ac:dyDescent="0.2">
      <c r="A636" s="5"/>
      <c r="B636" s="5"/>
      <c r="C636" s="5"/>
      <c r="D636" s="5"/>
      <c r="E636" s="5"/>
      <c r="F636" s="5"/>
      <c r="G636" s="5"/>
      <c r="H636" s="5"/>
      <c r="I636" s="5"/>
      <c r="J636" s="5"/>
      <c r="K636" s="5"/>
      <c r="L636" s="5"/>
      <c r="M636" s="5"/>
      <c r="N636" s="5"/>
      <c r="O636" s="5"/>
      <c r="P636" s="5"/>
      <c r="Q636" s="5"/>
      <c r="R636" s="5"/>
      <c r="S636" s="5"/>
      <c r="T636" s="5"/>
      <c r="U636" s="5"/>
      <c r="V636" s="57"/>
      <c r="W636" s="5"/>
      <c r="X636" s="5"/>
    </row>
    <row r="637" spans="1:24" x14ac:dyDescent="0.2">
      <c r="A637" s="5"/>
      <c r="B637" s="5"/>
      <c r="C637" s="5"/>
      <c r="D637" s="5"/>
      <c r="E637" s="5"/>
      <c r="F637" s="5"/>
      <c r="G637" s="5"/>
      <c r="H637" s="5"/>
      <c r="I637" s="5"/>
      <c r="J637" s="5"/>
      <c r="K637" s="5"/>
      <c r="L637" s="5"/>
      <c r="M637" s="5"/>
      <c r="N637" s="5"/>
      <c r="O637" s="5"/>
      <c r="P637" s="5"/>
      <c r="Q637" s="5"/>
      <c r="R637" s="5"/>
      <c r="S637" s="5"/>
      <c r="T637" s="5"/>
      <c r="U637" s="5"/>
      <c r="V637" s="57"/>
      <c r="W637" s="5"/>
      <c r="X637" s="5"/>
    </row>
    <row r="638" spans="1:24" x14ac:dyDescent="0.2">
      <c r="A638" s="5"/>
      <c r="B638" s="5"/>
      <c r="C638" s="5"/>
      <c r="D638" s="5"/>
      <c r="E638" s="5"/>
      <c r="F638" s="5"/>
      <c r="G638" s="5"/>
      <c r="H638" s="5"/>
      <c r="I638" s="5"/>
      <c r="J638" s="5"/>
      <c r="K638" s="5"/>
      <c r="L638" s="5"/>
      <c r="M638" s="5"/>
      <c r="N638" s="5"/>
      <c r="O638" s="5"/>
      <c r="P638" s="5"/>
      <c r="Q638" s="5"/>
      <c r="R638" s="5"/>
      <c r="S638" s="5"/>
      <c r="T638" s="5"/>
      <c r="U638" s="5"/>
      <c r="V638" s="57"/>
      <c r="W638" s="5"/>
      <c r="X638" s="5"/>
    </row>
    <row r="639" spans="1:24" x14ac:dyDescent="0.2">
      <c r="A639" s="5"/>
      <c r="B639" s="5"/>
      <c r="C639" s="5"/>
      <c r="D639" s="5"/>
      <c r="E639" s="5"/>
      <c r="F639" s="5"/>
      <c r="G639" s="5"/>
      <c r="H639" s="5"/>
      <c r="I639" s="5"/>
      <c r="J639" s="5"/>
      <c r="K639" s="5"/>
      <c r="L639" s="5"/>
      <c r="M639" s="5"/>
      <c r="N639" s="5"/>
      <c r="O639" s="5"/>
      <c r="P639" s="5"/>
      <c r="Q639" s="5"/>
      <c r="R639" s="5"/>
      <c r="S639" s="5"/>
      <c r="T639" s="5"/>
      <c r="U639" s="5"/>
      <c r="V639" s="57"/>
      <c r="W639" s="5"/>
      <c r="X639" s="5"/>
    </row>
    <row r="640" spans="1:24" x14ac:dyDescent="0.2">
      <c r="A640" s="5"/>
      <c r="B640" s="5"/>
      <c r="C640" s="5"/>
      <c r="D640" s="5"/>
      <c r="E640" s="5"/>
      <c r="F640" s="5"/>
      <c r="G640" s="5"/>
      <c r="H640" s="5"/>
      <c r="I640" s="5"/>
      <c r="J640" s="5"/>
      <c r="K640" s="5"/>
      <c r="L640" s="5"/>
      <c r="M640" s="5"/>
      <c r="N640" s="5"/>
      <c r="O640" s="5"/>
      <c r="P640" s="5"/>
      <c r="Q640" s="5"/>
      <c r="R640" s="5"/>
      <c r="S640" s="5"/>
      <c r="T640" s="5"/>
      <c r="U640" s="5"/>
      <c r="V640" s="57"/>
      <c r="W640" s="5"/>
      <c r="X640" s="5"/>
    </row>
    <row r="641" spans="1:24" x14ac:dyDescent="0.2">
      <c r="A641" s="5"/>
      <c r="B641" s="5"/>
      <c r="C641" s="5"/>
      <c r="D641" s="5"/>
      <c r="E641" s="5"/>
      <c r="F641" s="5"/>
      <c r="G641" s="5"/>
      <c r="H641" s="5"/>
      <c r="I641" s="5"/>
      <c r="J641" s="5"/>
      <c r="K641" s="5"/>
      <c r="L641" s="5"/>
      <c r="M641" s="5"/>
      <c r="N641" s="5"/>
      <c r="O641" s="5"/>
      <c r="P641" s="5"/>
      <c r="Q641" s="5"/>
      <c r="R641" s="5"/>
      <c r="S641" s="5"/>
      <c r="T641" s="5"/>
      <c r="U641" s="5"/>
      <c r="V641" s="57"/>
      <c r="W641" s="5"/>
      <c r="X641" s="5"/>
    </row>
    <row r="642" spans="1:24" x14ac:dyDescent="0.2">
      <c r="A642" s="5"/>
      <c r="B642" s="5"/>
      <c r="C642" s="5"/>
      <c r="D642" s="5"/>
      <c r="E642" s="5"/>
      <c r="F642" s="5"/>
      <c r="G642" s="5"/>
      <c r="H642" s="5"/>
      <c r="I642" s="5"/>
      <c r="J642" s="5"/>
      <c r="K642" s="5"/>
      <c r="L642" s="5"/>
      <c r="M642" s="5"/>
      <c r="N642" s="5"/>
      <c r="O642" s="5"/>
      <c r="P642" s="5"/>
      <c r="Q642" s="5"/>
      <c r="R642" s="5"/>
      <c r="S642" s="5"/>
      <c r="T642" s="5"/>
      <c r="U642" s="5"/>
      <c r="V642" s="57"/>
      <c r="W642" s="5"/>
      <c r="X642" s="5"/>
    </row>
    <row r="643" spans="1:24" x14ac:dyDescent="0.2">
      <c r="A643" s="5"/>
      <c r="B643" s="5"/>
      <c r="C643" s="5"/>
      <c r="D643" s="5"/>
      <c r="E643" s="5"/>
      <c r="F643" s="5"/>
      <c r="G643" s="5"/>
      <c r="H643" s="5"/>
      <c r="I643" s="5"/>
      <c r="J643" s="5"/>
      <c r="K643" s="5"/>
      <c r="L643" s="5"/>
      <c r="M643" s="5"/>
      <c r="N643" s="5"/>
      <c r="O643" s="5"/>
      <c r="P643" s="5"/>
      <c r="Q643" s="5"/>
      <c r="R643" s="5"/>
      <c r="S643" s="5"/>
      <c r="T643" s="5"/>
      <c r="U643" s="5"/>
      <c r="V643" s="57"/>
      <c r="W643" s="5"/>
      <c r="X643" s="5"/>
    </row>
    <row r="644" spans="1:24" x14ac:dyDescent="0.2">
      <c r="A644" s="5"/>
      <c r="B644" s="5"/>
      <c r="C644" s="5"/>
      <c r="D644" s="5"/>
      <c r="E644" s="5"/>
      <c r="F644" s="5"/>
      <c r="G644" s="5"/>
      <c r="H644" s="5"/>
      <c r="I644" s="5"/>
      <c r="J644" s="5"/>
      <c r="K644" s="5"/>
      <c r="L644" s="5"/>
      <c r="M644" s="5"/>
      <c r="N644" s="5"/>
      <c r="O644" s="5"/>
      <c r="P644" s="5"/>
      <c r="Q644" s="5"/>
      <c r="R644" s="5"/>
      <c r="S644" s="5"/>
      <c r="T644" s="5"/>
      <c r="U644" s="5"/>
      <c r="V644" s="57"/>
      <c r="W644" s="5"/>
      <c r="X644" s="5"/>
    </row>
    <row r="645" spans="1:24" x14ac:dyDescent="0.2">
      <c r="A645" s="5"/>
      <c r="B645" s="5"/>
      <c r="C645" s="5"/>
      <c r="D645" s="5"/>
      <c r="E645" s="5"/>
      <c r="F645" s="5"/>
      <c r="G645" s="5"/>
      <c r="H645" s="5"/>
      <c r="I645" s="5"/>
      <c r="J645" s="5"/>
      <c r="K645" s="5"/>
      <c r="L645" s="5"/>
      <c r="M645" s="5"/>
      <c r="N645" s="5"/>
      <c r="O645" s="5"/>
      <c r="P645" s="5"/>
      <c r="Q645" s="5"/>
      <c r="R645" s="5"/>
      <c r="S645" s="5"/>
      <c r="T645" s="5"/>
      <c r="U645" s="5"/>
      <c r="V645" s="57"/>
      <c r="W645" s="5"/>
      <c r="X645" s="5"/>
    </row>
    <row r="646" spans="1:24" x14ac:dyDescent="0.2">
      <c r="A646" s="5"/>
      <c r="B646" s="5"/>
      <c r="C646" s="5"/>
      <c r="D646" s="5"/>
      <c r="E646" s="5"/>
      <c r="F646" s="5"/>
      <c r="G646" s="5"/>
      <c r="H646" s="5"/>
      <c r="I646" s="5"/>
      <c r="J646" s="5"/>
      <c r="K646" s="5"/>
      <c r="L646" s="5"/>
      <c r="M646" s="5"/>
      <c r="N646" s="5"/>
      <c r="O646" s="5"/>
      <c r="P646" s="5"/>
      <c r="Q646" s="5"/>
      <c r="R646" s="5"/>
      <c r="S646" s="5"/>
      <c r="T646" s="5"/>
      <c r="U646" s="5"/>
      <c r="V646" s="57"/>
      <c r="W646" s="5"/>
      <c r="X646" s="5"/>
    </row>
    <row r="647" spans="1:24" x14ac:dyDescent="0.2">
      <c r="A647" s="5"/>
      <c r="B647" s="5"/>
      <c r="C647" s="5"/>
      <c r="D647" s="5"/>
      <c r="E647" s="5"/>
      <c r="F647" s="5"/>
      <c r="G647" s="5"/>
      <c r="H647" s="5"/>
      <c r="I647" s="5"/>
      <c r="J647" s="5"/>
      <c r="K647" s="5"/>
      <c r="L647" s="5"/>
      <c r="M647" s="5"/>
      <c r="N647" s="5"/>
      <c r="O647" s="5"/>
      <c r="P647" s="5"/>
      <c r="Q647" s="5"/>
      <c r="R647" s="5"/>
      <c r="S647" s="5"/>
      <c r="T647" s="5"/>
      <c r="U647" s="5"/>
      <c r="V647" s="57"/>
      <c r="W647" s="5"/>
      <c r="X647" s="5"/>
    </row>
    <row r="648" spans="1:24" x14ac:dyDescent="0.2">
      <c r="A648" s="5"/>
      <c r="B648" s="5"/>
      <c r="C648" s="5"/>
      <c r="D648" s="5"/>
      <c r="E648" s="5"/>
      <c r="F648" s="5"/>
      <c r="G648" s="5"/>
      <c r="H648" s="5"/>
      <c r="I648" s="5"/>
      <c r="J648" s="5"/>
      <c r="K648" s="5"/>
      <c r="L648" s="5"/>
      <c r="M648" s="5"/>
      <c r="N648" s="5"/>
      <c r="O648" s="5"/>
      <c r="P648" s="5"/>
      <c r="Q648" s="5"/>
      <c r="R648" s="5"/>
      <c r="S648" s="5"/>
      <c r="T648" s="5"/>
      <c r="U648" s="5"/>
      <c r="V648" s="57"/>
      <c r="W648" s="5"/>
      <c r="X648" s="5"/>
    </row>
    <row r="649" spans="1:24" x14ac:dyDescent="0.2">
      <c r="A649" s="5"/>
      <c r="B649" s="5"/>
      <c r="C649" s="5"/>
      <c r="D649" s="5"/>
      <c r="E649" s="5"/>
      <c r="F649" s="5"/>
      <c r="G649" s="5"/>
      <c r="H649" s="5"/>
      <c r="I649" s="5"/>
      <c r="J649" s="5"/>
      <c r="K649" s="5"/>
      <c r="L649" s="5"/>
      <c r="M649" s="5"/>
      <c r="N649" s="5"/>
      <c r="O649" s="5"/>
      <c r="P649" s="5"/>
      <c r="Q649" s="5"/>
      <c r="R649" s="5"/>
      <c r="S649" s="5"/>
      <c r="T649" s="5"/>
      <c r="U649" s="5"/>
      <c r="V649" s="57"/>
      <c r="W649" s="5"/>
      <c r="X649" s="5"/>
    </row>
    <row r="650" spans="1:24" x14ac:dyDescent="0.2">
      <c r="A650" s="5"/>
      <c r="B650" s="5"/>
      <c r="C650" s="5"/>
      <c r="D650" s="5"/>
      <c r="E650" s="5"/>
      <c r="F650" s="5"/>
      <c r="G650" s="5"/>
      <c r="H650" s="5"/>
      <c r="I650" s="5"/>
      <c r="J650" s="5"/>
      <c r="K650" s="5"/>
      <c r="L650" s="5"/>
      <c r="M650" s="5"/>
      <c r="N650" s="5"/>
      <c r="O650" s="5"/>
      <c r="P650" s="5"/>
      <c r="Q650" s="5"/>
      <c r="R650" s="5"/>
      <c r="S650" s="5"/>
      <c r="T650" s="5"/>
      <c r="U650" s="5"/>
      <c r="V650" s="57"/>
      <c r="W650" s="5"/>
      <c r="X650" s="5"/>
    </row>
    <row r="651" spans="1:24" x14ac:dyDescent="0.2">
      <c r="A651" s="5"/>
      <c r="B651" s="5"/>
      <c r="C651" s="5"/>
      <c r="D651" s="5"/>
      <c r="E651" s="5"/>
      <c r="F651" s="5"/>
      <c r="G651" s="5"/>
      <c r="H651" s="5"/>
      <c r="I651" s="5"/>
      <c r="J651" s="5"/>
      <c r="K651" s="5"/>
      <c r="L651" s="5"/>
      <c r="M651" s="5"/>
      <c r="N651" s="5"/>
      <c r="O651" s="5"/>
      <c r="P651" s="5"/>
      <c r="Q651" s="5"/>
      <c r="R651" s="5"/>
      <c r="S651" s="5"/>
      <c r="T651" s="5"/>
      <c r="U651" s="5"/>
      <c r="V651" s="57"/>
      <c r="W651" s="5"/>
      <c r="X651" s="5"/>
    </row>
    <row r="652" spans="1:24" x14ac:dyDescent="0.2">
      <c r="A652" s="5"/>
      <c r="B652" s="5"/>
      <c r="C652" s="5"/>
      <c r="D652" s="5"/>
      <c r="E652" s="5"/>
      <c r="F652" s="5"/>
      <c r="G652" s="5"/>
      <c r="H652" s="5"/>
      <c r="I652" s="5"/>
      <c r="J652" s="5"/>
      <c r="K652" s="5"/>
      <c r="L652" s="5"/>
      <c r="M652" s="5"/>
      <c r="N652" s="5"/>
      <c r="O652" s="5"/>
      <c r="P652" s="5"/>
      <c r="Q652" s="5"/>
      <c r="R652" s="5"/>
      <c r="S652" s="5"/>
      <c r="T652" s="5"/>
      <c r="U652" s="5"/>
      <c r="V652" s="57"/>
      <c r="W652" s="5"/>
      <c r="X652" s="5"/>
    </row>
    <row r="653" spans="1:24" x14ac:dyDescent="0.2">
      <c r="A653" s="5"/>
      <c r="B653" s="5"/>
      <c r="C653" s="5"/>
      <c r="D653" s="5"/>
      <c r="E653" s="5"/>
      <c r="F653" s="5"/>
      <c r="G653" s="5"/>
      <c r="H653" s="5"/>
      <c r="I653" s="5"/>
      <c r="J653" s="5"/>
      <c r="K653" s="5"/>
      <c r="L653" s="5"/>
      <c r="M653" s="5"/>
      <c r="N653" s="5"/>
      <c r="O653" s="5"/>
      <c r="P653" s="5"/>
      <c r="Q653" s="5"/>
      <c r="R653" s="5"/>
      <c r="S653" s="5"/>
      <c r="T653" s="5"/>
      <c r="U653" s="5"/>
      <c r="V653" s="57"/>
      <c r="W653" s="5"/>
      <c r="X653" s="5"/>
    </row>
    <row r="654" spans="1:24" x14ac:dyDescent="0.2">
      <c r="A654" s="5"/>
      <c r="B654" s="5"/>
      <c r="C654" s="5"/>
      <c r="D654" s="5"/>
      <c r="E654" s="5"/>
      <c r="F654" s="5"/>
      <c r="G654" s="5"/>
      <c r="H654" s="5"/>
      <c r="I654" s="5"/>
      <c r="J654" s="5"/>
      <c r="K654" s="5"/>
      <c r="L654" s="5"/>
      <c r="M654" s="5"/>
      <c r="N654" s="5"/>
      <c r="O654" s="5"/>
      <c r="P654" s="5"/>
      <c r="Q654" s="5"/>
      <c r="R654" s="5"/>
      <c r="S654" s="5"/>
      <c r="T654" s="5"/>
      <c r="U654" s="5"/>
      <c r="V654" s="57"/>
      <c r="W654" s="5"/>
      <c r="X654" s="5"/>
    </row>
    <row r="655" spans="1:24" x14ac:dyDescent="0.2">
      <c r="A655" s="5"/>
      <c r="B655" s="5"/>
      <c r="C655" s="5"/>
      <c r="D655" s="5"/>
      <c r="E655" s="5"/>
      <c r="F655" s="5"/>
      <c r="G655" s="5"/>
      <c r="H655" s="5"/>
      <c r="I655" s="5"/>
      <c r="J655" s="5"/>
      <c r="K655" s="5"/>
      <c r="L655" s="5"/>
      <c r="M655" s="5"/>
      <c r="N655" s="5"/>
      <c r="O655" s="5"/>
      <c r="P655" s="5"/>
      <c r="Q655" s="5"/>
      <c r="R655" s="5"/>
      <c r="S655" s="5"/>
      <c r="T655" s="5"/>
      <c r="U655" s="5"/>
      <c r="V655" s="57"/>
      <c r="W655" s="5"/>
      <c r="X655" s="5"/>
    </row>
    <row r="656" spans="1:24" x14ac:dyDescent="0.2">
      <c r="A656" s="5"/>
      <c r="B656" s="5"/>
      <c r="C656" s="5"/>
      <c r="D656" s="5"/>
      <c r="E656" s="5"/>
      <c r="F656" s="5"/>
      <c r="G656" s="5"/>
      <c r="H656" s="5"/>
      <c r="I656" s="5"/>
      <c r="J656" s="5"/>
      <c r="K656" s="5"/>
      <c r="L656" s="5"/>
      <c r="M656" s="5"/>
      <c r="N656" s="5"/>
      <c r="O656" s="5"/>
      <c r="P656" s="5"/>
      <c r="Q656" s="5"/>
      <c r="R656" s="5"/>
      <c r="S656" s="5"/>
      <c r="T656" s="5"/>
      <c r="U656" s="5"/>
      <c r="V656" s="57"/>
      <c r="W656" s="5"/>
      <c r="X656" s="5"/>
    </row>
    <row r="657" spans="1:24" x14ac:dyDescent="0.2">
      <c r="A657" s="5"/>
      <c r="B657" s="5"/>
      <c r="C657" s="5"/>
      <c r="D657" s="5"/>
      <c r="E657" s="5"/>
      <c r="F657" s="5"/>
      <c r="G657" s="5"/>
      <c r="H657" s="5"/>
      <c r="I657" s="5"/>
      <c r="J657" s="5"/>
      <c r="K657" s="5"/>
      <c r="L657" s="5"/>
      <c r="M657" s="5"/>
      <c r="N657" s="5"/>
      <c r="O657" s="5"/>
      <c r="P657" s="5"/>
      <c r="Q657" s="5"/>
      <c r="R657" s="5"/>
      <c r="S657" s="5"/>
      <c r="T657" s="5"/>
      <c r="U657" s="5"/>
      <c r="V657" s="57"/>
      <c r="W657" s="5"/>
      <c r="X657" s="5"/>
    </row>
    <row r="658" spans="1:24" x14ac:dyDescent="0.2">
      <c r="A658" s="5"/>
      <c r="B658" s="5"/>
      <c r="C658" s="5"/>
      <c r="D658" s="5"/>
      <c r="E658" s="5"/>
      <c r="F658" s="5"/>
      <c r="G658" s="5"/>
      <c r="H658" s="5"/>
      <c r="I658" s="5"/>
      <c r="J658" s="5"/>
      <c r="K658" s="5"/>
      <c r="L658" s="5"/>
      <c r="M658" s="5"/>
      <c r="N658" s="5"/>
      <c r="O658" s="5"/>
      <c r="P658" s="5"/>
      <c r="Q658" s="5"/>
      <c r="R658" s="5"/>
      <c r="S658" s="5"/>
      <c r="T658" s="5"/>
      <c r="U658" s="5"/>
      <c r="V658" s="57"/>
      <c r="W658" s="5"/>
      <c r="X658" s="5"/>
    </row>
    <row r="659" spans="1:24" x14ac:dyDescent="0.2">
      <c r="A659" s="5"/>
      <c r="B659" s="5"/>
      <c r="C659" s="5"/>
      <c r="D659" s="5"/>
      <c r="E659" s="5"/>
      <c r="F659" s="5"/>
      <c r="G659" s="5"/>
      <c r="H659" s="5"/>
      <c r="I659" s="5"/>
      <c r="J659" s="5"/>
      <c r="K659" s="5"/>
      <c r="L659" s="5"/>
      <c r="M659" s="5"/>
      <c r="N659" s="5"/>
      <c r="O659" s="5"/>
      <c r="P659" s="5"/>
      <c r="Q659" s="5"/>
      <c r="R659" s="5"/>
      <c r="S659" s="5"/>
      <c r="T659" s="5"/>
      <c r="U659" s="5"/>
      <c r="V659" s="57"/>
      <c r="W659" s="5"/>
      <c r="X659" s="5"/>
    </row>
    <row r="660" spans="1:24" x14ac:dyDescent="0.2">
      <c r="A660" s="5"/>
      <c r="B660" s="5"/>
      <c r="C660" s="5"/>
      <c r="D660" s="5"/>
      <c r="E660" s="5"/>
      <c r="F660" s="5"/>
      <c r="G660" s="5"/>
      <c r="H660" s="5"/>
      <c r="I660" s="5"/>
      <c r="J660" s="5"/>
      <c r="K660" s="5"/>
      <c r="L660" s="5"/>
      <c r="M660" s="5"/>
      <c r="N660" s="5"/>
      <c r="O660" s="5"/>
      <c r="P660" s="5"/>
      <c r="Q660" s="5"/>
      <c r="R660" s="5"/>
      <c r="S660" s="5"/>
      <c r="T660" s="5"/>
      <c r="U660" s="5"/>
      <c r="V660" s="57"/>
      <c r="W660" s="5"/>
      <c r="X660" s="5"/>
    </row>
    <row r="661" spans="1:24" x14ac:dyDescent="0.2">
      <c r="A661" s="5"/>
      <c r="B661" s="5"/>
      <c r="C661" s="5"/>
      <c r="D661" s="5"/>
      <c r="E661" s="5"/>
      <c r="F661" s="5"/>
      <c r="G661" s="5"/>
      <c r="H661" s="5"/>
      <c r="I661" s="5"/>
      <c r="J661" s="5"/>
      <c r="K661" s="5"/>
      <c r="L661" s="5"/>
      <c r="M661" s="5"/>
      <c r="N661" s="5"/>
      <c r="O661" s="5"/>
      <c r="P661" s="5"/>
      <c r="Q661" s="5"/>
      <c r="R661" s="5"/>
      <c r="S661" s="5"/>
      <c r="T661" s="5"/>
      <c r="U661" s="5"/>
      <c r="V661" s="57"/>
      <c r="W661" s="5"/>
      <c r="X661" s="5"/>
    </row>
    <row r="662" spans="1:24" x14ac:dyDescent="0.2">
      <c r="A662" s="5"/>
      <c r="B662" s="5"/>
      <c r="C662" s="5"/>
      <c r="D662" s="5"/>
      <c r="E662" s="5"/>
      <c r="F662" s="5"/>
      <c r="G662" s="5"/>
      <c r="H662" s="5"/>
      <c r="I662" s="5"/>
      <c r="J662" s="5"/>
      <c r="K662" s="5"/>
      <c r="L662" s="5"/>
      <c r="M662" s="5"/>
      <c r="N662" s="5"/>
      <c r="O662" s="5"/>
      <c r="P662" s="5"/>
      <c r="Q662" s="5"/>
      <c r="R662" s="5"/>
      <c r="S662" s="5"/>
      <c r="T662" s="5"/>
      <c r="U662" s="5"/>
      <c r="V662" s="57"/>
      <c r="W662" s="5"/>
      <c r="X662" s="5"/>
    </row>
    <row r="663" spans="1:24" x14ac:dyDescent="0.2">
      <c r="A663" s="5"/>
      <c r="B663" s="5"/>
      <c r="C663" s="5"/>
      <c r="D663" s="5"/>
      <c r="E663" s="5"/>
      <c r="F663" s="5"/>
      <c r="G663" s="5"/>
      <c r="H663" s="5"/>
      <c r="I663" s="5"/>
      <c r="J663" s="5"/>
      <c r="K663" s="5"/>
      <c r="L663" s="5"/>
      <c r="M663" s="5"/>
      <c r="N663" s="5"/>
      <c r="O663" s="5"/>
      <c r="P663" s="5"/>
      <c r="Q663" s="5"/>
      <c r="R663" s="5"/>
      <c r="S663" s="5"/>
      <c r="T663" s="5"/>
      <c r="U663" s="5"/>
      <c r="V663" s="57"/>
      <c r="W663" s="5"/>
      <c r="X663" s="5"/>
    </row>
    <row r="664" spans="1:24" x14ac:dyDescent="0.2">
      <c r="A664" s="5"/>
      <c r="B664" s="5"/>
      <c r="C664" s="5"/>
      <c r="D664" s="5"/>
      <c r="E664" s="5"/>
      <c r="F664" s="5"/>
      <c r="G664" s="5"/>
      <c r="H664" s="5"/>
      <c r="I664" s="5"/>
      <c r="J664" s="5"/>
      <c r="K664" s="5"/>
      <c r="L664" s="5"/>
      <c r="M664" s="5"/>
      <c r="N664" s="5"/>
      <c r="O664" s="5"/>
      <c r="P664" s="5"/>
      <c r="Q664" s="5"/>
      <c r="R664" s="5"/>
      <c r="S664" s="5"/>
      <c r="T664" s="5"/>
      <c r="U664" s="5"/>
      <c r="V664" s="57"/>
      <c r="W664" s="5"/>
      <c r="X664" s="5"/>
    </row>
    <row r="665" spans="1:24" x14ac:dyDescent="0.2">
      <c r="A665" s="5"/>
      <c r="B665" s="5"/>
      <c r="C665" s="5"/>
      <c r="D665" s="5"/>
      <c r="E665" s="5"/>
      <c r="F665" s="5"/>
      <c r="G665" s="5"/>
      <c r="H665" s="5"/>
      <c r="I665" s="5"/>
      <c r="J665" s="5"/>
      <c r="K665" s="5"/>
      <c r="L665" s="5"/>
      <c r="M665" s="5"/>
      <c r="N665" s="5"/>
      <c r="O665" s="5"/>
      <c r="P665" s="5"/>
      <c r="Q665" s="5"/>
      <c r="R665" s="5"/>
      <c r="S665" s="5"/>
      <c r="T665" s="5"/>
      <c r="U665" s="5"/>
      <c r="V665" s="57"/>
      <c r="W665" s="5"/>
      <c r="X665" s="5"/>
    </row>
    <row r="666" spans="1:24" x14ac:dyDescent="0.2">
      <c r="A666" s="5"/>
      <c r="B666" s="5"/>
      <c r="C666" s="5"/>
      <c r="D666" s="5"/>
      <c r="E666" s="5"/>
      <c r="F666" s="5"/>
      <c r="G666" s="5"/>
      <c r="H666" s="5"/>
      <c r="I666" s="5"/>
      <c r="J666" s="5"/>
      <c r="K666" s="5"/>
      <c r="L666" s="5"/>
      <c r="M666" s="5"/>
      <c r="N666" s="5"/>
      <c r="O666" s="5"/>
      <c r="P666" s="5"/>
      <c r="Q666" s="5"/>
      <c r="R666" s="5"/>
      <c r="S666" s="5"/>
      <c r="T666" s="5"/>
      <c r="U666" s="5"/>
      <c r="V666" s="57"/>
      <c r="W666" s="5"/>
      <c r="X666" s="5"/>
    </row>
    <row r="667" spans="1:24" x14ac:dyDescent="0.2">
      <c r="A667" s="5"/>
      <c r="B667" s="5"/>
      <c r="C667" s="5"/>
      <c r="D667" s="5"/>
      <c r="E667" s="5"/>
      <c r="F667" s="5"/>
      <c r="G667" s="5"/>
      <c r="H667" s="5"/>
      <c r="I667" s="5"/>
      <c r="J667" s="5"/>
      <c r="K667" s="5"/>
      <c r="L667" s="5"/>
      <c r="M667" s="5"/>
      <c r="N667" s="5"/>
      <c r="O667" s="5"/>
      <c r="P667" s="5"/>
      <c r="Q667" s="5"/>
      <c r="R667" s="5"/>
      <c r="S667" s="5"/>
      <c r="T667" s="5"/>
      <c r="U667" s="5"/>
      <c r="V667" s="57"/>
      <c r="W667" s="5"/>
      <c r="X667" s="5"/>
    </row>
    <row r="668" spans="1:24" x14ac:dyDescent="0.2">
      <c r="A668" s="5"/>
      <c r="B668" s="5"/>
      <c r="C668" s="5"/>
      <c r="D668" s="5"/>
      <c r="E668" s="5"/>
      <c r="F668" s="5"/>
      <c r="G668" s="5"/>
      <c r="H668" s="5"/>
      <c r="I668" s="5"/>
      <c r="J668" s="5"/>
      <c r="K668" s="5"/>
      <c r="L668" s="5"/>
      <c r="M668" s="5"/>
      <c r="N668" s="5"/>
      <c r="O668" s="5"/>
      <c r="P668" s="5"/>
      <c r="Q668" s="5"/>
      <c r="R668" s="5"/>
      <c r="S668" s="5"/>
      <c r="T668" s="5"/>
      <c r="U668" s="5"/>
      <c r="V668" s="57"/>
      <c r="W668" s="5"/>
      <c r="X668" s="5"/>
    </row>
    <row r="669" spans="1:24" x14ac:dyDescent="0.2">
      <c r="A669" s="5"/>
      <c r="B669" s="5"/>
      <c r="C669" s="5"/>
      <c r="D669" s="5"/>
      <c r="E669" s="5"/>
      <c r="F669" s="5"/>
      <c r="G669" s="5"/>
      <c r="H669" s="5"/>
      <c r="I669" s="5"/>
      <c r="J669" s="5"/>
      <c r="K669" s="5"/>
      <c r="L669" s="5"/>
      <c r="M669" s="5"/>
      <c r="N669" s="5"/>
      <c r="O669" s="5"/>
      <c r="P669" s="5"/>
      <c r="Q669" s="5"/>
      <c r="R669" s="5"/>
      <c r="S669" s="5"/>
      <c r="T669" s="5"/>
      <c r="U669" s="5"/>
      <c r="V669" s="57"/>
      <c r="W669" s="5"/>
      <c r="X669" s="5"/>
    </row>
    <row r="670" spans="1:24" x14ac:dyDescent="0.2">
      <c r="A670" s="5"/>
      <c r="B670" s="5"/>
      <c r="C670" s="5"/>
      <c r="D670" s="5"/>
      <c r="E670" s="5"/>
      <c r="F670" s="5"/>
      <c r="G670" s="5"/>
      <c r="H670" s="5"/>
      <c r="I670" s="5"/>
      <c r="J670" s="5"/>
      <c r="K670" s="5"/>
      <c r="L670" s="5"/>
      <c r="M670" s="5"/>
      <c r="N670" s="5"/>
      <c r="O670" s="5"/>
      <c r="P670" s="5"/>
      <c r="Q670" s="5"/>
      <c r="R670" s="5"/>
      <c r="S670" s="5"/>
      <c r="T670" s="5"/>
      <c r="U670" s="5"/>
      <c r="V670" s="57"/>
      <c r="W670" s="5"/>
      <c r="X670" s="5"/>
    </row>
    <row r="671" spans="1:24" x14ac:dyDescent="0.2">
      <c r="A671" s="5"/>
      <c r="B671" s="5"/>
      <c r="C671" s="5"/>
      <c r="D671" s="5"/>
      <c r="E671" s="5"/>
      <c r="F671" s="5"/>
      <c r="G671" s="5"/>
      <c r="H671" s="5"/>
      <c r="I671" s="5"/>
      <c r="J671" s="5"/>
      <c r="K671" s="5"/>
      <c r="L671" s="5"/>
      <c r="M671" s="5"/>
      <c r="N671" s="5"/>
      <c r="O671" s="5"/>
      <c r="P671" s="5"/>
      <c r="Q671" s="5"/>
      <c r="R671" s="5"/>
      <c r="S671" s="5"/>
      <c r="T671" s="5"/>
      <c r="U671" s="5"/>
      <c r="V671" s="57"/>
      <c r="W671" s="5"/>
      <c r="X671" s="5"/>
    </row>
    <row r="672" spans="1:24" x14ac:dyDescent="0.2">
      <c r="A672" s="5"/>
      <c r="B672" s="5"/>
      <c r="C672" s="5"/>
      <c r="D672" s="5"/>
      <c r="E672" s="5"/>
      <c r="F672" s="5"/>
      <c r="G672" s="5"/>
      <c r="H672" s="5"/>
      <c r="I672" s="5"/>
      <c r="J672" s="5"/>
      <c r="K672" s="5"/>
      <c r="L672" s="5"/>
      <c r="M672" s="5"/>
      <c r="N672" s="5"/>
      <c r="O672" s="5"/>
      <c r="P672" s="5"/>
      <c r="Q672" s="5"/>
      <c r="R672" s="5"/>
      <c r="S672" s="5"/>
      <c r="T672" s="5"/>
      <c r="U672" s="5"/>
      <c r="V672" s="57"/>
      <c r="W672" s="5"/>
      <c r="X672" s="5"/>
    </row>
    <row r="673" spans="1:24" x14ac:dyDescent="0.2">
      <c r="A673" s="5"/>
      <c r="B673" s="5"/>
      <c r="C673" s="5"/>
      <c r="D673" s="5"/>
      <c r="E673" s="5"/>
      <c r="F673" s="5"/>
      <c r="G673" s="5"/>
      <c r="H673" s="5"/>
      <c r="I673" s="5"/>
      <c r="J673" s="5"/>
      <c r="K673" s="5"/>
      <c r="L673" s="5"/>
      <c r="M673" s="5"/>
      <c r="N673" s="5"/>
      <c r="O673" s="5"/>
      <c r="P673" s="5"/>
      <c r="Q673" s="5"/>
      <c r="R673" s="5"/>
      <c r="S673" s="5"/>
      <c r="T673" s="5"/>
      <c r="U673" s="5"/>
      <c r="V673" s="57"/>
      <c r="W673" s="5"/>
      <c r="X673" s="5"/>
    </row>
    <row r="674" spans="1:24" x14ac:dyDescent="0.2">
      <c r="A674" s="5"/>
      <c r="B674" s="5"/>
      <c r="C674" s="5"/>
      <c r="D674" s="5"/>
      <c r="E674" s="5"/>
      <c r="F674" s="5"/>
      <c r="G674" s="5"/>
      <c r="H674" s="5"/>
      <c r="I674" s="5"/>
      <c r="J674" s="5"/>
      <c r="K674" s="5"/>
      <c r="L674" s="5"/>
      <c r="M674" s="5"/>
      <c r="N674" s="5"/>
      <c r="O674" s="5"/>
      <c r="P674" s="5"/>
      <c r="Q674" s="5"/>
      <c r="R674" s="5"/>
      <c r="S674" s="5"/>
      <c r="T674" s="5"/>
      <c r="U674" s="5"/>
      <c r="V674" s="57"/>
      <c r="W674" s="5"/>
      <c r="X674" s="5"/>
    </row>
    <row r="675" spans="1:24" x14ac:dyDescent="0.2">
      <c r="A675" s="5"/>
      <c r="B675" s="5"/>
      <c r="C675" s="5"/>
      <c r="D675" s="5"/>
      <c r="E675" s="5"/>
      <c r="F675" s="5"/>
      <c r="G675" s="5"/>
      <c r="H675" s="5"/>
      <c r="I675" s="5"/>
      <c r="J675" s="5"/>
      <c r="K675" s="5"/>
      <c r="L675" s="5"/>
      <c r="M675" s="5"/>
      <c r="N675" s="5"/>
      <c r="O675" s="5"/>
      <c r="P675" s="5"/>
      <c r="Q675" s="5"/>
      <c r="R675" s="5"/>
      <c r="S675" s="5"/>
      <c r="T675" s="5"/>
      <c r="U675" s="5"/>
      <c r="V675" s="57"/>
      <c r="W675" s="5"/>
      <c r="X675" s="5"/>
    </row>
    <row r="676" spans="1:24" x14ac:dyDescent="0.2">
      <c r="A676" s="5"/>
      <c r="B676" s="5"/>
      <c r="C676" s="5"/>
      <c r="D676" s="5"/>
      <c r="E676" s="5"/>
      <c r="F676" s="5"/>
      <c r="G676" s="5"/>
      <c r="H676" s="5"/>
      <c r="I676" s="5"/>
      <c r="J676" s="5"/>
      <c r="K676" s="5"/>
      <c r="L676" s="5"/>
      <c r="M676" s="5"/>
      <c r="N676" s="5"/>
      <c r="O676" s="5"/>
      <c r="P676" s="5"/>
      <c r="Q676" s="5"/>
      <c r="R676" s="5"/>
      <c r="S676" s="5"/>
      <c r="T676" s="5"/>
      <c r="U676" s="5"/>
      <c r="V676" s="57"/>
      <c r="W676" s="5"/>
      <c r="X676" s="5"/>
    </row>
    <row r="677" spans="1:24" x14ac:dyDescent="0.2">
      <c r="A677" s="5"/>
      <c r="B677" s="5"/>
      <c r="C677" s="5"/>
      <c r="D677" s="5"/>
      <c r="E677" s="5"/>
      <c r="F677" s="5"/>
      <c r="G677" s="5"/>
      <c r="H677" s="5"/>
      <c r="I677" s="5"/>
      <c r="J677" s="5"/>
      <c r="K677" s="5"/>
      <c r="L677" s="5"/>
      <c r="M677" s="5"/>
      <c r="N677" s="5"/>
      <c r="O677" s="5"/>
      <c r="P677" s="5"/>
      <c r="Q677" s="5"/>
      <c r="R677" s="5"/>
      <c r="S677" s="5"/>
      <c r="T677" s="5"/>
      <c r="U677" s="5"/>
      <c r="V677" s="57"/>
      <c r="W677" s="5"/>
      <c r="X677" s="5"/>
    </row>
    <row r="678" spans="1:24" x14ac:dyDescent="0.2">
      <c r="A678" s="5"/>
      <c r="B678" s="5"/>
      <c r="C678" s="5"/>
      <c r="D678" s="5"/>
      <c r="E678" s="5"/>
      <c r="F678" s="5"/>
      <c r="G678" s="5"/>
      <c r="H678" s="5"/>
      <c r="I678" s="5"/>
      <c r="J678" s="5"/>
      <c r="K678" s="5"/>
      <c r="L678" s="5"/>
      <c r="M678" s="5"/>
      <c r="N678" s="5"/>
      <c r="O678" s="5"/>
      <c r="P678" s="5"/>
      <c r="Q678" s="5"/>
      <c r="R678" s="5"/>
      <c r="S678" s="5"/>
      <c r="T678" s="5"/>
      <c r="U678" s="5"/>
      <c r="V678" s="57"/>
      <c r="W678" s="5"/>
      <c r="X678" s="5"/>
    </row>
    <row r="679" spans="1:24" x14ac:dyDescent="0.2">
      <c r="A679" s="5"/>
      <c r="B679" s="5"/>
      <c r="C679" s="5"/>
      <c r="D679" s="5"/>
      <c r="E679" s="5"/>
      <c r="F679" s="5"/>
      <c r="G679" s="5"/>
      <c r="H679" s="5"/>
      <c r="I679" s="5"/>
      <c r="J679" s="5"/>
      <c r="K679" s="5"/>
      <c r="L679" s="5"/>
      <c r="M679" s="5"/>
      <c r="N679" s="5"/>
      <c r="O679" s="5"/>
      <c r="P679" s="5"/>
      <c r="Q679" s="5"/>
      <c r="R679" s="5"/>
      <c r="S679" s="5"/>
      <c r="T679" s="5"/>
      <c r="U679" s="5"/>
      <c r="V679" s="57"/>
      <c r="W679" s="5"/>
      <c r="X679" s="5"/>
    </row>
    <row r="680" spans="1:24" x14ac:dyDescent="0.2">
      <c r="A680" s="5"/>
      <c r="B680" s="5"/>
      <c r="C680" s="5"/>
      <c r="D680" s="5"/>
      <c r="E680" s="5"/>
      <c r="F680" s="5"/>
      <c r="G680" s="5"/>
      <c r="H680" s="5"/>
      <c r="I680" s="5"/>
      <c r="J680" s="5"/>
      <c r="K680" s="5"/>
      <c r="L680" s="5"/>
      <c r="M680" s="5"/>
      <c r="N680" s="5"/>
      <c r="O680" s="5"/>
      <c r="P680" s="5"/>
      <c r="Q680" s="5"/>
      <c r="R680" s="5"/>
      <c r="S680" s="5"/>
      <c r="T680" s="5"/>
      <c r="U680" s="5"/>
      <c r="V680" s="57"/>
      <c r="W680" s="5"/>
      <c r="X680" s="5"/>
    </row>
    <row r="681" spans="1:24" x14ac:dyDescent="0.2">
      <c r="A681" s="5"/>
      <c r="B681" s="5"/>
      <c r="C681" s="5"/>
      <c r="D681" s="5"/>
      <c r="E681" s="5"/>
      <c r="F681" s="5"/>
      <c r="G681" s="5"/>
      <c r="H681" s="5"/>
      <c r="I681" s="5"/>
      <c r="J681" s="5"/>
      <c r="K681" s="5"/>
      <c r="L681" s="5"/>
      <c r="M681" s="5"/>
      <c r="N681" s="5"/>
      <c r="O681" s="5"/>
      <c r="P681" s="5"/>
      <c r="Q681" s="5"/>
      <c r="R681" s="5"/>
      <c r="S681" s="5"/>
      <c r="T681" s="5"/>
      <c r="U681" s="5"/>
      <c r="V681" s="57"/>
      <c r="W681" s="5"/>
      <c r="X681" s="5"/>
    </row>
    <row r="682" spans="1:24" x14ac:dyDescent="0.2">
      <c r="A682" s="5"/>
      <c r="B682" s="5"/>
      <c r="C682" s="5"/>
      <c r="D682" s="5"/>
      <c r="E682" s="5"/>
      <c r="F682" s="5"/>
      <c r="G682" s="5"/>
      <c r="H682" s="5"/>
      <c r="I682" s="5"/>
      <c r="J682" s="5"/>
      <c r="K682" s="5"/>
      <c r="L682" s="5"/>
      <c r="M682" s="5"/>
      <c r="N682" s="5"/>
      <c r="O682" s="5"/>
      <c r="P682" s="5"/>
      <c r="Q682" s="5"/>
      <c r="R682" s="5"/>
      <c r="S682" s="5"/>
      <c r="T682" s="5"/>
      <c r="U682" s="5"/>
      <c r="V682" s="57"/>
      <c r="W682" s="5"/>
      <c r="X682" s="5"/>
    </row>
    <row r="683" spans="1:24" x14ac:dyDescent="0.2">
      <c r="A683" s="5"/>
      <c r="B683" s="5"/>
      <c r="C683" s="5"/>
      <c r="D683" s="5"/>
      <c r="E683" s="5"/>
      <c r="F683" s="5"/>
      <c r="G683" s="5"/>
      <c r="H683" s="5"/>
      <c r="I683" s="5"/>
      <c r="J683" s="5"/>
      <c r="K683" s="5"/>
      <c r="L683" s="5"/>
      <c r="M683" s="5"/>
      <c r="N683" s="5"/>
      <c r="O683" s="5"/>
      <c r="P683" s="5"/>
      <c r="Q683" s="5"/>
      <c r="R683" s="5"/>
      <c r="S683" s="5"/>
      <c r="T683" s="5"/>
      <c r="U683" s="5"/>
      <c r="V683" s="57"/>
      <c r="W683" s="5"/>
      <c r="X683" s="5"/>
    </row>
    <row r="684" spans="1:24" x14ac:dyDescent="0.2">
      <c r="A684" s="5"/>
      <c r="B684" s="5"/>
      <c r="C684" s="5"/>
      <c r="D684" s="5"/>
      <c r="E684" s="5"/>
      <c r="F684" s="5"/>
      <c r="G684" s="5"/>
      <c r="H684" s="5"/>
      <c r="I684" s="5"/>
      <c r="J684" s="5"/>
      <c r="K684" s="5"/>
      <c r="L684" s="5"/>
      <c r="M684" s="5"/>
      <c r="N684" s="5"/>
      <c r="O684" s="5"/>
      <c r="P684" s="5"/>
      <c r="Q684" s="5"/>
      <c r="R684" s="5"/>
      <c r="S684" s="5"/>
      <c r="T684" s="5"/>
      <c r="U684" s="5"/>
      <c r="V684" s="57"/>
      <c r="W684" s="5"/>
      <c r="X684" s="5"/>
    </row>
    <row r="685" spans="1:24" x14ac:dyDescent="0.2">
      <c r="A685" s="5"/>
      <c r="B685" s="5"/>
      <c r="C685" s="5"/>
      <c r="D685" s="5"/>
      <c r="E685" s="5"/>
      <c r="F685" s="5"/>
      <c r="G685" s="5"/>
      <c r="H685" s="5"/>
      <c r="I685" s="5"/>
      <c r="J685" s="5"/>
      <c r="K685" s="5"/>
      <c r="L685" s="5"/>
      <c r="M685" s="5"/>
      <c r="N685" s="5"/>
      <c r="O685" s="5"/>
      <c r="P685" s="5"/>
      <c r="Q685" s="5"/>
      <c r="R685" s="5"/>
      <c r="S685" s="5"/>
      <c r="T685" s="5"/>
      <c r="U685" s="5"/>
      <c r="V685" s="57"/>
      <c r="W685" s="5"/>
      <c r="X685" s="5"/>
    </row>
    <row r="686" spans="1:24" x14ac:dyDescent="0.2">
      <c r="A686" s="5"/>
      <c r="B686" s="5"/>
      <c r="C686" s="5"/>
      <c r="D686" s="5"/>
      <c r="E686" s="5"/>
      <c r="F686" s="5"/>
      <c r="G686" s="5"/>
      <c r="H686" s="5"/>
      <c r="I686" s="5"/>
      <c r="J686" s="5"/>
      <c r="K686" s="5"/>
      <c r="L686" s="5"/>
      <c r="M686" s="5"/>
      <c r="N686" s="5"/>
      <c r="O686" s="5"/>
      <c r="P686" s="5"/>
      <c r="Q686" s="5"/>
      <c r="R686" s="5"/>
      <c r="S686" s="5"/>
      <c r="T686" s="5"/>
      <c r="U686" s="5"/>
      <c r="V686" s="57"/>
      <c r="W686" s="5"/>
      <c r="X686" s="5"/>
    </row>
    <row r="687" spans="1:24" x14ac:dyDescent="0.2">
      <c r="A687" s="5"/>
      <c r="B687" s="5"/>
      <c r="C687" s="5"/>
      <c r="D687" s="5"/>
      <c r="E687" s="5"/>
      <c r="F687" s="5"/>
      <c r="G687" s="5"/>
      <c r="H687" s="5"/>
      <c r="I687" s="5"/>
      <c r="J687" s="5"/>
      <c r="K687" s="5"/>
      <c r="L687" s="5"/>
      <c r="M687" s="5"/>
      <c r="N687" s="5"/>
      <c r="O687" s="5"/>
      <c r="P687" s="5"/>
      <c r="Q687" s="5"/>
      <c r="R687" s="5"/>
      <c r="S687" s="5"/>
      <c r="T687" s="5"/>
      <c r="U687" s="5"/>
      <c r="V687" s="57"/>
      <c r="W687" s="5"/>
      <c r="X687" s="5"/>
    </row>
    <row r="688" spans="1:24" x14ac:dyDescent="0.2">
      <c r="A688" s="5"/>
      <c r="B688" s="5"/>
      <c r="C688" s="5"/>
      <c r="D688" s="5"/>
      <c r="E688" s="5"/>
      <c r="F688" s="5"/>
      <c r="G688" s="5"/>
      <c r="H688" s="5"/>
      <c r="I688" s="5"/>
      <c r="J688" s="5"/>
      <c r="K688" s="5"/>
      <c r="L688" s="5"/>
      <c r="M688" s="5"/>
      <c r="N688" s="5"/>
      <c r="O688" s="5"/>
      <c r="P688" s="5"/>
      <c r="Q688" s="5"/>
      <c r="R688" s="5"/>
      <c r="S688" s="5"/>
      <c r="T688" s="5"/>
      <c r="U688" s="5"/>
      <c r="V688" s="57"/>
      <c r="W688" s="5"/>
      <c r="X688" s="5"/>
    </row>
    <row r="689" spans="1:24" x14ac:dyDescent="0.2">
      <c r="A689" s="5"/>
      <c r="B689" s="5"/>
      <c r="C689" s="5"/>
      <c r="D689" s="5"/>
      <c r="E689" s="5"/>
      <c r="F689" s="5"/>
      <c r="G689" s="5"/>
      <c r="H689" s="5"/>
      <c r="I689" s="5"/>
      <c r="J689" s="5"/>
      <c r="K689" s="5"/>
      <c r="L689" s="5"/>
      <c r="M689" s="5"/>
      <c r="N689" s="5"/>
      <c r="O689" s="5"/>
      <c r="P689" s="5"/>
      <c r="Q689" s="5"/>
      <c r="R689" s="5"/>
      <c r="S689" s="5"/>
      <c r="T689" s="5"/>
      <c r="U689" s="5"/>
      <c r="V689" s="57"/>
      <c r="W689" s="5"/>
      <c r="X689" s="5"/>
    </row>
    <row r="690" spans="1:24" x14ac:dyDescent="0.2">
      <c r="A690" s="5"/>
      <c r="B690" s="5"/>
      <c r="C690" s="5"/>
      <c r="D690" s="5"/>
      <c r="E690" s="5"/>
      <c r="F690" s="5"/>
      <c r="G690" s="5"/>
      <c r="H690" s="5"/>
      <c r="I690" s="5"/>
      <c r="J690" s="5"/>
      <c r="K690" s="5"/>
      <c r="L690" s="5"/>
      <c r="M690" s="5"/>
      <c r="N690" s="5"/>
      <c r="O690" s="5"/>
      <c r="P690" s="5"/>
      <c r="Q690" s="5"/>
      <c r="R690" s="5"/>
      <c r="S690" s="5"/>
      <c r="T690" s="5"/>
      <c r="U690" s="5"/>
      <c r="V690" s="57"/>
      <c r="W690" s="5"/>
      <c r="X690" s="5"/>
    </row>
    <row r="691" spans="1:24" x14ac:dyDescent="0.2">
      <c r="A691" s="5"/>
      <c r="B691" s="5"/>
      <c r="C691" s="5"/>
      <c r="D691" s="5"/>
      <c r="E691" s="5"/>
      <c r="F691" s="5"/>
      <c r="G691" s="5"/>
      <c r="H691" s="5"/>
      <c r="I691" s="5"/>
      <c r="J691" s="5"/>
      <c r="K691" s="5"/>
      <c r="L691" s="5"/>
      <c r="M691" s="5"/>
      <c r="N691" s="5"/>
      <c r="O691" s="5"/>
      <c r="P691" s="5"/>
      <c r="Q691" s="5"/>
      <c r="R691" s="5"/>
      <c r="S691" s="5"/>
      <c r="T691" s="5"/>
      <c r="U691" s="5"/>
      <c r="V691" s="57"/>
      <c r="W691" s="5"/>
      <c r="X691" s="5"/>
    </row>
    <row r="692" spans="1:24" x14ac:dyDescent="0.2">
      <c r="A692" s="5"/>
      <c r="B692" s="5"/>
      <c r="C692" s="5"/>
      <c r="D692" s="5"/>
      <c r="E692" s="5"/>
      <c r="F692" s="5"/>
      <c r="G692" s="5"/>
      <c r="H692" s="5"/>
      <c r="I692" s="5"/>
      <c r="J692" s="5"/>
      <c r="K692" s="5"/>
      <c r="L692" s="5"/>
      <c r="M692" s="5"/>
      <c r="N692" s="5"/>
      <c r="O692" s="5"/>
      <c r="P692" s="5"/>
      <c r="Q692" s="5"/>
      <c r="R692" s="5"/>
      <c r="S692" s="5"/>
      <c r="T692" s="5"/>
      <c r="U692" s="5"/>
      <c r="V692" s="57"/>
      <c r="W692" s="5"/>
      <c r="X692" s="5"/>
    </row>
    <row r="693" spans="1:24" x14ac:dyDescent="0.2">
      <c r="A693" s="5"/>
      <c r="B693" s="5"/>
      <c r="C693" s="5"/>
      <c r="D693" s="5"/>
      <c r="E693" s="5"/>
      <c r="F693" s="5"/>
      <c r="G693" s="5"/>
      <c r="H693" s="5"/>
      <c r="I693" s="5"/>
      <c r="J693" s="5"/>
      <c r="K693" s="5"/>
      <c r="L693" s="5"/>
      <c r="M693" s="5"/>
      <c r="N693" s="5"/>
      <c r="O693" s="5"/>
      <c r="P693" s="5"/>
      <c r="Q693" s="5"/>
      <c r="R693" s="5"/>
      <c r="S693" s="5"/>
      <c r="T693" s="5"/>
      <c r="U693" s="5"/>
      <c r="V693" s="57"/>
      <c r="W693" s="5"/>
      <c r="X693" s="5"/>
    </row>
    <row r="694" spans="1:24" x14ac:dyDescent="0.2">
      <c r="A694" s="5"/>
      <c r="B694" s="5"/>
      <c r="C694" s="5"/>
      <c r="D694" s="5"/>
      <c r="E694" s="5"/>
      <c r="F694" s="5"/>
      <c r="G694" s="5"/>
      <c r="H694" s="5"/>
      <c r="I694" s="5"/>
      <c r="J694" s="5"/>
      <c r="K694" s="5"/>
      <c r="L694" s="5"/>
      <c r="M694" s="5"/>
      <c r="N694" s="5"/>
      <c r="O694" s="5"/>
      <c r="P694" s="5"/>
      <c r="Q694" s="5"/>
      <c r="R694" s="5"/>
      <c r="S694" s="5"/>
      <c r="T694" s="5"/>
      <c r="U694" s="5"/>
      <c r="V694" s="57"/>
      <c r="W694" s="5"/>
      <c r="X694" s="5"/>
    </row>
    <row r="695" spans="1:24" x14ac:dyDescent="0.2">
      <c r="A695" s="5"/>
      <c r="B695" s="5"/>
      <c r="C695" s="5"/>
      <c r="D695" s="5"/>
      <c r="E695" s="5"/>
      <c r="F695" s="5"/>
      <c r="G695" s="5"/>
      <c r="H695" s="5"/>
      <c r="I695" s="5"/>
      <c r="J695" s="5"/>
      <c r="K695" s="5"/>
      <c r="L695" s="5"/>
      <c r="M695" s="5"/>
      <c r="N695" s="5"/>
      <c r="O695" s="5"/>
      <c r="P695" s="5"/>
      <c r="Q695" s="5"/>
      <c r="R695" s="5"/>
      <c r="S695" s="5"/>
      <c r="T695" s="5"/>
      <c r="U695" s="5"/>
      <c r="V695" s="57"/>
      <c r="W695" s="5"/>
      <c r="X695" s="5"/>
    </row>
    <row r="696" spans="1:24" x14ac:dyDescent="0.2">
      <c r="A696" s="5"/>
      <c r="B696" s="5"/>
      <c r="C696" s="5"/>
      <c r="D696" s="5"/>
      <c r="E696" s="5"/>
      <c r="F696" s="5"/>
      <c r="G696" s="5"/>
      <c r="H696" s="5"/>
      <c r="I696" s="5"/>
      <c r="J696" s="5"/>
      <c r="K696" s="5"/>
      <c r="L696" s="5"/>
      <c r="M696" s="5"/>
      <c r="N696" s="5"/>
      <c r="O696" s="5"/>
      <c r="P696" s="5"/>
      <c r="Q696" s="5"/>
      <c r="R696" s="5"/>
      <c r="S696" s="5"/>
      <c r="T696" s="5"/>
      <c r="U696" s="5"/>
      <c r="V696" s="57"/>
      <c r="W696" s="5"/>
      <c r="X696" s="5"/>
    </row>
    <row r="697" spans="1:24" x14ac:dyDescent="0.2">
      <c r="A697" s="5"/>
      <c r="B697" s="5"/>
      <c r="C697" s="5"/>
      <c r="D697" s="5"/>
      <c r="E697" s="5"/>
      <c r="F697" s="5"/>
      <c r="G697" s="5"/>
      <c r="H697" s="5"/>
      <c r="I697" s="5"/>
      <c r="J697" s="5"/>
      <c r="K697" s="5"/>
      <c r="L697" s="5"/>
      <c r="M697" s="5"/>
      <c r="N697" s="5"/>
      <c r="O697" s="5"/>
      <c r="P697" s="5"/>
      <c r="Q697" s="5"/>
      <c r="R697" s="5"/>
      <c r="S697" s="5"/>
      <c r="T697" s="5"/>
      <c r="U697" s="5"/>
      <c r="V697" s="57"/>
      <c r="W697" s="5"/>
      <c r="X697" s="5"/>
    </row>
    <row r="698" spans="1:24" x14ac:dyDescent="0.2">
      <c r="A698" s="5"/>
      <c r="B698" s="5"/>
      <c r="C698" s="5"/>
      <c r="D698" s="5"/>
      <c r="E698" s="5"/>
      <c r="F698" s="5"/>
      <c r="G698" s="5"/>
      <c r="H698" s="5"/>
      <c r="I698" s="5"/>
      <c r="J698" s="5"/>
      <c r="K698" s="5"/>
      <c r="L698" s="5"/>
      <c r="M698" s="5"/>
      <c r="N698" s="5"/>
      <c r="O698" s="5"/>
      <c r="P698" s="5"/>
      <c r="Q698" s="5"/>
      <c r="R698" s="5"/>
      <c r="S698" s="5"/>
      <c r="T698" s="5"/>
      <c r="U698" s="5"/>
      <c r="V698" s="57"/>
      <c r="W698" s="5"/>
      <c r="X698" s="5"/>
    </row>
    <row r="699" spans="1:24" x14ac:dyDescent="0.2">
      <c r="A699" s="5"/>
      <c r="B699" s="5"/>
      <c r="C699" s="5"/>
      <c r="D699" s="5"/>
      <c r="E699" s="5"/>
      <c r="F699" s="5"/>
      <c r="G699" s="5"/>
      <c r="H699" s="5"/>
      <c r="I699" s="5"/>
      <c r="J699" s="5"/>
      <c r="K699" s="5"/>
      <c r="L699" s="5"/>
      <c r="M699" s="5"/>
      <c r="N699" s="5"/>
      <c r="O699" s="5"/>
      <c r="P699" s="5"/>
      <c r="Q699" s="5"/>
      <c r="R699" s="5"/>
      <c r="S699" s="5"/>
      <c r="T699" s="5"/>
      <c r="U699" s="5"/>
      <c r="V699" s="57"/>
      <c r="W699" s="5"/>
      <c r="X699" s="5"/>
    </row>
    <row r="700" spans="1:24" x14ac:dyDescent="0.2">
      <c r="A700" s="5"/>
      <c r="B700" s="5"/>
      <c r="C700" s="5"/>
      <c r="D700" s="5"/>
      <c r="E700" s="5"/>
      <c r="F700" s="5"/>
      <c r="G700" s="5"/>
      <c r="H700" s="5"/>
      <c r="I700" s="5"/>
      <c r="J700" s="5"/>
      <c r="K700" s="5"/>
      <c r="L700" s="5"/>
      <c r="M700" s="5"/>
      <c r="N700" s="5"/>
      <c r="O700" s="5"/>
      <c r="P700" s="5"/>
      <c r="Q700" s="5"/>
      <c r="R700" s="5"/>
      <c r="S700" s="5"/>
      <c r="T700" s="5"/>
      <c r="U700" s="5"/>
      <c r="V700" s="57"/>
      <c r="W700" s="5"/>
      <c r="X700" s="5"/>
    </row>
    <row r="701" spans="1:24" x14ac:dyDescent="0.2">
      <c r="A701" s="5"/>
      <c r="B701" s="5"/>
      <c r="C701" s="5"/>
      <c r="D701" s="5"/>
      <c r="E701" s="5"/>
      <c r="F701" s="5"/>
      <c r="G701" s="5"/>
      <c r="H701" s="5"/>
      <c r="I701" s="5"/>
      <c r="J701" s="5"/>
      <c r="K701" s="5"/>
      <c r="L701" s="5"/>
      <c r="M701" s="5"/>
      <c r="N701" s="5"/>
      <c r="O701" s="5"/>
      <c r="P701" s="5"/>
      <c r="Q701" s="5"/>
      <c r="R701" s="5"/>
      <c r="S701" s="5"/>
      <c r="T701" s="5"/>
      <c r="U701" s="5"/>
      <c r="V701" s="57"/>
      <c r="W701" s="5"/>
      <c r="X701" s="5"/>
    </row>
    <row r="702" spans="1:24" x14ac:dyDescent="0.2">
      <c r="A702" s="5"/>
      <c r="B702" s="5"/>
      <c r="C702" s="5"/>
      <c r="D702" s="5"/>
      <c r="E702" s="5"/>
      <c r="F702" s="5"/>
      <c r="G702" s="5"/>
      <c r="H702" s="5"/>
      <c r="I702" s="5"/>
      <c r="J702" s="5"/>
      <c r="K702" s="5"/>
      <c r="L702" s="5"/>
      <c r="M702" s="5"/>
      <c r="N702" s="5"/>
      <c r="O702" s="5"/>
      <c r="P702" s="5"/>
      <c r="Q702" s="5"/>
      <c r="R702" s="5"/>
      <c r="S702" s="5"/>
      <c r="T702" s="5"/>
      <c r="U702" s="5"/>
      <c r="V702" s="57"/>
      <c r="W702" s="5"/>
      <c r="X702" s="5"/>
    </row>
    <row r="703" spans="1:24" x14ac:dyDescent="0.2">
      <c r="A703" s="5"/>
      <c r="B703" s="5"/>
      <c r="C703" s="5"/>
      <c r="D703" s="5"/>
      <c r="E703" s="5"/>
      <c r="F703" s="5"/>
      <c r="G703" s="5"/>
      <c r="H703" s="5"/>
      <c r="I703" s="5"/>
      <c r="J703" s="5"/>
      <c r="K703" s="5"/>
      <c r="L703" s="5"/>
      <c r="M703" s="5"/>
      <c r="N703" s="5"/>
      <c r="O703" s="5"/>
      <c r="P703" s="5"/>
      <c r="Q703" s="5"/>
      <c r="R703" s="5"/>
      <c r="S703" s="5"/>
      <c r="T703" s="5"/>
      <c r="U703" s="5"/>
      <c r="V703" s="57"/>
      <c r="W703" s="5"/>
      <c r="X703" s="5"/>
    </row>
    <row r="704" spans="1:24" x14ac:dyDescent="0.2">
      <c r="A704" s="5"/>
      <c r="B704" s="5"/>
      <c r="C704" s="5"/>
      <c r="D704" s="5"/>
      <c r="E704" s="5"/>
      <c r="F704" s="5"/>
      <c r="G704" s="5"/>
      <c r="H704" s="5"/>
      <c r="I704" s="5"/>
      <c r="J704" s="5"/>
      <c r="K704" s="5"/>
      <c r="L704" s="5"/>
      <c r="M704" s="5"/>
      <c r="N704" s="5"/>
      <c r="O704" s="5"/>
      <c r="P704" s="5"/>
      <c r="Q704" s="5"/>
      <c r="R704" s="5"/>
      <c r="S704" s="5"/>
      <c r="T704" s="5"/>
      <c r="U704" s="5"/>
      <c r="V704" s="57"/>
      <c r="W704" s="5"/>
      <c r="X704" s="5"/>
    </row>
    <row r="705" spans="1:24" x14ac:dyDescent="0.2">
      <c r="A705" s="5"/>
      <c r="B705" s="5"/>
      <c r="C705" s="5"/>
      <c r="D705" s="5"/>
      <c r="E705" s="5"/>
      <c r="F705" s="5"/>
      <c r="G705" s="5"/>
      <c r="H705" s="5"/>
      <c r="I705" s="5"/>
      <c r="J705" s="5"/>
      <c r="K705" s="5"/>
      <c r="L705" s="5"/>
      <c r="M705" s="5"/>
      <c r="N705" s="5"/>
      <c r="O705" s="5"/>
      <c r="P705" s="5"/>
      <c r="Q705" s="5"/>
      <c r="R705" s="5"/>
      <c r="S705" s="5"/>
      <c r="T705" s="5"/>
      <c r="U705" s="5"/>
      <c r="V705" s="57"/>
      <c r="W705" s="5"/>
      <c r="X705" s="5"/>
    </row>
    <row r="706" spans="1:24" x14ac:dyDescent="0.2">
      <c r="A706" s="5"/>
      <c r="B706" s="5"/>
      <c r="C706" s="5"/>
      <c r="D706" s="5"/>
      <c r="E706" s="5"/>
      <c r="F706" s="5"/>
      <c r="G706" s="5"/>
      <c r="H706" s="5"/>
      <c r="I706" s="5"/>
      <c r="J706" s="5"/>
      <c r="K706" s="5"/>
      <c r="L706" s="5"/>
      <c r="M706" s="5"/>
      <c r="N706" s="5"/>
      <c r="O706" s="5"/>
      <c r="P706" s="5"/>
      <c r="Q706" s="5"/>
      <c r="R706" s="5"/>
      <c r="S706" s="5"/>
      <c r="T706" s="5"/>
      <c r="U706" s="5"/>
      <c r="V706" s="57"/>
      <c r="W706" s="5"/>
      <c r="X706" s="5"/>
    </row>
    <row r="707" spans="1:24" x14ac:dyDescent="0.2">
      <c r="A707" s="5"/>
      <c r="B707" s="5"/>
      <c r="C707" s="5"/>
      <c r="D707" s="5"/>
      <c r="E707" s="5"/>
      <c r="F707" s="5"/>
      <c r="G707" s="5"/>
      <c r="H707" s="5"/>
      <c r="I707" s="5"/>
      <c r="J707" s="5"/>
      <c r="K707" s="5"/>
      <c r="L707" s="5"/>
      <c r="M707" s="5"/>
      <c r="N707" s="5"/>
      <c r="O707" s="5"/>
      <c r="P707" s="5"/>
      <c r="Q707" s="5"/>
      <c r="R707" s="5"/>
      <c r="S707" s="5"/>
      <c r="T707" s="5"/>
      <c r="U707" s="5"/>
      <c r="V707" s="57"/>
      <c r="W707" s="5"/>
      <c r="X707" s="5"/>
    </row>
    <row r="708" spans="1:24" x14ac:dyDescent="0.2">
      <c r="A708" s="5"/>
      <c r="B708" s="5"/>
      <c r="C708" s="5"/>
      <c r="D708" s="5"/>
      <c r="E708" s="5"/>
      <c r="F708" s="5"/>
      <c r="G708" s="5"/>
      <c r="H708" s="5"/>
      <c r="I708" s="5"/>
      <c r="J708" s="5"/>
      <c r="K708" s="5"/>
      <c r="L708" s="5"/>
      <c r="M708" s="5"/>
      <c r="N708" s="5"/>
      <c r="O708" s="5"/>
      <c r="P708" s="5"/>
      <c r="Q708" s="5"/>
      <c r="R708" s="5"/>
      <c r="S708" s="5"/>
      <c r="T708" s="5"/>
      <c r="U708" s="5"/>
      <c r="V708" s="57"/>
      <c r="W708" s="5"/>
      <c r="X708" s="5"/>
    </row>
    <row r="709" spans="1:24" x14ac:dyDescent="0.2">
      <c r="A709" s="5"/>
      <c r="B709" s="5"/>
      <c r="C709" s="5"/>
      <c r="D709" s="5"/>
      <c r="E709" s="5"/>
      <c r="F709" s="5"/>
      <c r="G709" s="5"/>
      <c r="H709" s="5"/>
      <c r="I709" s="5"/>
      <c r="J709" s="5"/>
      <c r="K709" s="5"/>
      <c r="L709" s="5"/>
      <c r="M709" s="5"/>
      <c r="N709" s="5"/>
      <c r="O709" s="5"/>
      <c r="P709" s="5"/>
      <c r="Q709" s="5"/>
      <c r="R709" s="5"/>
      <c r="S709" s="5"/>
      <c r="T709" s="5"/>
      <c r="U709" s="5"/>
      <c r="V709" s="57"/>
      <c r="W709" s="5"/>
      <c r="X709" s="5"/>
    </row>
    <row r="710" spans="1:24" x14ac:dyDescent="0.2">
      <c r="A710" s="5"/>
      <c r="B710" s="5"/>
      <c r="C710" s="5"/>
      <c r="D710" s="5"/>
      <c r="E710" s="5"/>
      <c r="F710" s="5"/>
      <c r="G710" s="5"/>
      <c r="H710" s="5"/>
      <c r="I710" s="5"/>
      <c r="J710" s="5"/>
      <c r="K710" s="5"/>
      <c r="L710" s="5"/>
      <c r="M710" s="5"/>
      <c r="N710" s="5"/>
      <c r="O710" s="5"/>
      <c r="P710" s="5"/>
      <c r="Q710" s="5"/>
      <c r="R710" s="5"/>
      <c r="S710" s="5"/>
      <c r="T710" s="5"/>
      <c r="U710" s="5"/>
      <c r="V710" s="57"/>
      <c r="W710" s="5"/>
      <c r="X710" s="5"/>
    </row>
    <row r="711" spans="1:24" x14ac:dyDescent="0.2">
      <c r="A711" s="5"/>
      <c r="B711" s="5"/>
      <c r="C711" s="5"/>
      <c r="D711" s="5"/>
      <c r="E711" s="5"/>
      <c r="F711" s="5"/>
      <c r="G711" s="5"/>
      <c r="H711" s="5"/>
      <c r="I711" s="5"/>
      <c r="J711" s="5"/>
      <c r="K711" s="5"/>
      <c r="L711" s="5"/>
      <c r="M711" s="5"/>
      <c r="N711" s="5"/>
      <c r="O711" s="5"/>
      <c r="P711" s="5"/>
      <c r="Q711" s="5"/>
      <c r="R711" s="5"/>
      <c r="S711" s="5"/>
      <c r="T711" s="5"/>
      <c r="U711" s="5"/>
      <c r="V711" s="57"/>
      <c r="W711" s="5"/>
      <c r="X711" s="5"/>
    </row>
    <row r="712" spans="1:24" x14ac:dyDescent="0.2">
      <c r="A712" s="5"/>
      <c r="B712" s="5"/>
      <c r="C712" s="5"/>
      <c r="D712" s="5"/>
      <c r="E712" s="5"/>
      <c r="F712" s="5"/>
      <c r="G712" s="5"/>
      <c r="H712" s="5"/>
      <c r="I712" s="5"/>
      <c r="J712" s="5"/>
      <c r="K712" s="5"/>
      <c r="L712" s="5"/>
      <c r="M712" s="5"/>
      <c r="N712" s="5"/>
      <c r="O712" s="5"/>
      <c r="P712" s="5"/>
      <c r="Q712" s="5"/>
      <c r="R712" s="5"/>
      <c r="S712" s="5"/>
      <c r="T712" s="5"/>
      <c r="U712" s="5"/>
      <c r="V712" s="57"/>
      <c r="W712" s="5"/>
      <c r="X712" s="5"/>
    </row>
    <row r="713" spans="1:24" x14ac:dyDescent="0.2">
      <c r="A713" s="5"/>
      <c r="B713" s="5"/>
      <c r="C713" s="5"/>
      <c r="D713" s="5"/>
      <c r="E713" s="5"/>
      <c r="F713" s="5"/>
      <c r="G713" s="5"/>
      <c r="H713" s="5"/>
      <c r="I713" s="5"/>
      <c r="J713" s="5"/>
      <c r="K713" s="5"/>
      <c r="L713" s="5"/>
      <c r="M713" s="5"/>
      <c r="N713" s="5"/>
      <c r="O713" s="5"/>
      <c r="P713" s="5"/>
      <c r="Q713" s="5"/>
      <c r="R713" s="5"/>
      <c r="S713" s="5"/>
      <c r="T713" s="5"/>
      <c r="U713" s="5"/>
      <c r="V713" s="57"/>
      <c r="W713" s="5"/>
      <c r="X713" s="5"/>
    </row>
    <row r="714" spans="1:24" x14ac:dyDescent="0.2">
      <c r="A714" s="5"/>
      <c r="B714" s="5"/>
      <c r="C714" s="5"/>
      <c r="D714" s="5"/>
      <c r="E714" s="5"/>
      <c r="F714" s="5"/>
      <c r="G714" s="5"/>
      <c r="H714" s="5"/>
      <c r="I714" s="5"/>
      <c r="J714" s="5"/>
      <c r="K714" s="5"/>
      <c r="L714" s="5"/>
      <c r="M714" s="5"/>
      <c r="N714" s="5"/>
      <c r="O714" s="5"/>
      <c r="P714" s="5"/>
      <c r="Q714" s="5"/>
      <c r="R714" s="5"/>
      <c r="S714" s="5"/>
      <c r="T714" s="5"/>
      <c r="U714" s="5"/>
      <c r="V714" s="57"/>
      <c r="W714" s="5"/>
      <c r="X714" s="5"/>
    </row>
    <row r="715" spans="1:24" x14ac:dyDescent="0.2">
      <c r="A715" s="5"/>
      <c r="B715" s="5"/>
      <c r="C715" s="5"/>
      <c r="D715" s="5"/>
      <c r="E715" s="5"/>
      <c r="F715" s="5"/>
      <c r="G715" s="5"/>
      <c r="H715" s="5"/>
      <c r="I715" s="5"/>
      <c r="J715" s="5"/>
      <c r="K715" s="5"/>
      <c r="L715" s="5"/>
      <c r="M715" s="5"/>
      <c r="N715" s="5"/>
      <c r="O715" s="5"/>
      <c r="P715" s="5"/>
      <c r="Q715" s="5"/>
      <c r="R715" s="5"/>
      <c r="S715" s="5"/>
      <c r="T715" s="5"/>
      <c r="U715" s="5"/>
      <c r="V715" s="57"/>
      <c r="W715" s="5"/>
      <c r="X715" s="5"/>
    </row>
    <row r="716" spans="1:24" x14ac:dyDescent="0.2">
      <c r="A716" s="5"/>
      <c r="B716" s="5"/>
      <c r="C716" s="5"/>
      <c r="D716" s="5"/>
      <c r="E716" s="5"/>
      <c r="F716" s="5"/>
      <c r="G716" s="5"/>
      <c r="H716" s="5"/>
      <c r="I716" s="5"/>
      <c r="J716" s="5"/>
      <c r="K716" s="5"/>
      <c r="L716" s="5"/>
      <c r="M716" s="5"/>
      <c r="N716" s="5"/>
      <c r="O716" s="5"/>
      <c r="P716" s="5"/>
      <c r="Q716" s="5"/>
      <c r="R716" s="5"/>
      <c r="S716" s="5"/>
      <c r="T716" s="5"/>
      <c r="U716" s="5"/>
      <c r="V716" s="57"/>
      <c r="W716" s="5"/>
      <c r="X716" s="5"/>
    </row>
    <row r="717" spans="1:24" x14ac:dyDescent="0.2">
      <c r="A717" s="5"/>
      <c r="B717" s="5"/>
      <c r="C717" s="5"/>
      <c r="D717" s="5"/>
      <c r="E717" s="5"/>
      <c r="F717" s="5"/>
      <c r="G717" s="5"/>
      <c r="H717" s="5"/>
      <c r="I717" s="5"/>
      <c r="J717" s="5"/>
      <c r="K717" s="5"/>
      <c r="L717" s="5"/>
      <c r="M717" s="5"/>
      <c r="N717" s="5"/>
      <c r="O717" s="5"/>
      <c r="P717" s="5"/>
      <c r="Q717" s="5"/>
      <c r="R717" s="5"/>
      <c r="S717" s="5"/>
      <c r="T717" s="5"/>
      <c r="U717" s="5"/>
      <c r="V717" s="57"/>
      <c r="W717" s="5"/>
      <c r="X717" s="5"/>
    </row>
    <row r="718" spans="1:24" x14ac:dyDescent="0.2">
      <c r="A718" s="5"/>
      <c r="B718" s="5"/>
      <c r="C718" s="5"/>
      <c r="D718" s="5"/>
      <c r="E718" s="5"/>
      <c r="F718" s="5"/>
      <c r="G718" s="5"/>
      <c r="H718" s="5"/>
      <c r="I718" s="5"/>
      <c r="J718" s="5"/>
      <c r="K718" s="5"/>
      <c r="L718" s="5"/>
      <c r="M718" s="5"/>
      <c r="N718" s="5"/>
      <c r="O718" s="5"/>
      <c r="P718" s="5"/>
      <c r="Q718" s="5"/>
      <c r="R718" s="5"/>
      <c r="S718" s="5"/>
      <c r="T718" s="5"/>
      <c r="U718" s="5"/>
      <c r="V718" s="57"/>
      <c r="W718" s="5"/>
      <c r="X718" s="5"/>
    </row>
    <row r="719" spans="1:24" x14ac:dyDescent="0.2">
      <c r="A719" s="5"/>
      <c r="B719" s="5"/>
      <c r="C719" s="5"/>
      <c r="D719" s="5"/>
      <c r="E719" s="5"/>
      <c r="F719" s="5"/>
      <c r="G719" s="5"/>
      <c r="H719" s="5"/>
      <c r="I719" s="5"/>
      <c r="J719" s="5"/>
      <c r="K719" s="5"/>
      <c r="L719" s="5"/>
      <c r="M719" s="5"/>
      <c r="N719" s="5"/>
      <c r="O719" s="5"/>
      <c r="P719" s="5"/>
      <c r="Q719" s="5"/>
      <c r="R719" s="5"/>
      <c r="S719" s="5"/>
      <c r="T719" s="5"/>
      <c r="U719" s="5"/>
      <c r="V719" s="57"/>
      <c r="W719" s="5"/>
      <c r="X719" s="5"/>
    </row>
    <row r="720" spans="1:24" x14ac:dyDescent="0.2">
      <c r="A720" s="5"/>
      <c r="B720" s="5"/>
      <c r="C720" s="5"/>
      <c r="D720" s="5"/>
      <c r="E720" s="5"/>
      <c r="F720" s="5"/>
      <c r="G720" s="5"/>
      <c r="H720" s="5"/>
      <c r="I720" s="5"/>
      <c r="J720" s="5"/>
      <c r="K720" s="5"/>
      <c r="L720" s="5"/>
      <c r="M720" s="5"/>
      <c r="N720" s="5"/>
      <c r="O720" s="5"/>
      <c r="P720" s="5"/>
      <c r="Q720" s="5"/>
      <c r="R720" s="5"/>
      <c r="S720" s="5"/>
      <c r="T720" s="5"/>
      <c r="U720" s="5"/>
      <c r="V720" s="57"/>
      <c r="W720" s="5"/>
      <c r="X720" s="5"/>
    </row>
    <row r="721" spans="1:24" x14ac:dyDescent="0.2">
      <c r="A721" s="5"/>
      <c r="B721" s="5"/>
      <c r="C721" s="5"/>
      <c r="D721" s="5"/>
      <c r="E721" s="5"/>
      <c r="F721" s="5"/>
      <c r="G721" s="5"/>
      <c r="H721" s="5"/>
      <c r="I721" s="5"/>
      <c r="J721" s="5"/>
      <c r="K721" s="5"/>
      <c r="L721" s="5"/>
      <c r="M721" s="5"/>
      <c r="N721" s="5"/>
      <c r="O721" s="5"/>
      <c r="P721" s="5"/>
      <c r="Q721" s="5"/>
      <c r="R721" s="5"/>
      <c r="S721" s="5"/>
      <c r="T721" s="5"/>
      <c r="U721" s="5"/>
      <c r="V721" s="57"/>
      <c r="W721" s="5"/>
      <c r="X721" s="5"/>
    </row>
    <row r="722" spans="1:24" x14ac:dyDescent="0.2">
      <c r="A722" s="5"/>
      <c r="B722" s="5"/>
      <c r="C722" s="5"/>
      <c r="D722" s="5"/>
      <c r="E722" s="5"/>
      <c r="F722" s="5"/>
      <c r="G722" s="5"/>
      <c r="H722" s="5"/>
      <c r="I722" s="5"/>
      <c r="J722" s="5"/>
      <c r="K722" s="5"/>
      <c r="L722" s="5"/>
      <c r="M722" s="5"/>
      <c r="N722" s="5"/>
      <c r="O722" s="5"/>
      <c r="P722" s="5"/>
      <c r="Q722" s="5"/>
      <c r="R722" s="5"/>
      <c r="S722" s="5"/>
      <c r="T722" s="5"/>
      <c r="U722" s="5"/>
      <c r="V722" s="57"/>
      <c r="W722" s="5"/>
      <c r="X722" s="5"/>
    </row>
    <row r="723" spans="1:24" x14ac:dyDescent="0.2">
      <c r="A723" s="5"/>
      <c r="B723" s="5"/>
      <c r="C723" s="5"/>
      <c r="D723" s="5"/>
      <c r="E723" s="5"/>
      <c r="F723" s="5"/>
      <c r="G723" s="5"/>
      <c r="H723" s="5"/>
      <c r="I723" s="5"/>
      <c r="J723" s="5"/>
      <c r="K723" s="5"/>
      <c r="L723" s="5"/>
      <c r="M723" s="5"/>
      <c r="N723" s="5"/>
      <c r="O723" s="5"/>
      <c r="P723" s="5"/>
      <c r="Q723" s="5"/>
      <c r="R723" s="5"/>
      <c r="S723" s="5"/>
      <c r="T723" s="5"/>
      <c r="U723" s="5"/>
      <c r="V723" s="57"/>
      <c r="W723" s="5"/>
      <c r="X723" s="5"/>
    </row>
    <row r="724" spans="1:24" x14ac:dyDescent="0.2">
      <c r="A724" s="5"/>
      <c r="B724" s="5"/>
      <c r="C724" s="5"/>
      <c r="D724" s="5"/>
      <c r="E724" s="5"/>
      <c r="F724" s="5"/>
      <c r="G724" s="5"/>
      <c r="H724" s="5"/>
      <c r="I724" s="5"/>
      <c r="J724" s="5"/>
      <c r="K724" s="5"/>
      <c r="L724" s="5"/>
      <c r="M724" s="5"/>
      <c r="N724" s="5"/>
      <c r="O724" s="5"/>
      <c r="P724" s="5"/>
      <c r="Q724" s="5"/>
      <c r="R724" s="5"/>
      <c r="S724" s="5"/>
      <c r="T724" s="5"/>
      <c r="U724" s="5"/>
      <c r="V724" s="57"/>
      <c r="W724" s="5"/>
      <c r="X724" s="5"/>
    </row>
    <row r="725" spans="1:24" x14ac:dyDescent="0.2">
      <c r="A725" s="5"/>
      <c r="B725" s="5"/>
      <c r="C725" s="5"/>
      <c r="D725" s="5"/>
      <c r="E725" s="5"/>
      <c r="F725" s="5"/>
      <c r="G725" s="5"/>
      <c r="H725" s="5"/>
      <c r="I725" s="5"/>
      <c r="J725" s="5"/>
      <c r="K725" s="5"/>
      <c r="L725" s="5"/>
      <c r="M725" s="5"/>
      <c r="N725" s="5"/>
      <c r="O725" s="5"/>
      <c r="P725" s="5"/>
      <c r="Q725" s="5"/>
      <c r="R725" s="5"/>
      <c r="S725" s="5"/>
      <c r="T725" s="5"/>
      <c r="U725" s="5"/>
      <c r="V725" s="57"/>
      <c r="W725" s="5"/>
      <c r="X725" s="5"/>
    </row>
    <row r="726" spans="1:24" x14ac:dyDescent="0.2">
      <c r="A726" s="5"/>
      <c r="B726" s="5"/>
      <c r="C726" s="5"/>
      <c r="D726" s="5"/>
      <c r="E726" s="5"/>
      <c r="F726" s="5"/>
      <c r="G726" s="5"/>
      <c r="H726" s="5"/>
      <c r="I726" s="5"/>
      <c r="J726" s="5"/>
      <c r="K726" s="5"/>
      <c r="L726" s="5"/>
      <c r="M726" s="5"/>
      <c r="N726" s="5"/>
      <c r="O726" s="5"/>
      <c r="P726" s="5"/>
      <c r="Q726" s="5"/>
      <c r="R726" s="5"/>
      <c r="S726" s="5"/>
      <c r="T726" s="5"/>
      <c r="U726" s="5"/>
      <c r="V726" s="57"/>
      <c r="W726" s="5"/>
      <c r="X726" s="5"/>
    </row>
    <row r="727" spans="1:24" x14ac:dyDescent="0.2">
      <c r="A727" s="5"/>
      <c r="B727" s="5"/>
      <c r="C727" s="5"/>
      <c r="D727" s="5"/>
      <c r="E727" s="5"/>
      <c r="F727" s="5"/>
      <c r="G727" s="5"/>
      <c r="H727" s="5"/>
      <c r="I727" s="5"/>
      <c r="J727" s="5"/>
      <c r="K727" s="5"/>
      <c r="L727" s="5"/>
      <c r="M727" s="5"/>
      <c r="N727" s="5"/>
      <c r="O727" s="5"/>
      <c r="P727" s="5"/>
      <c r="Q727" s="5"/>
      <c r="R727" s="5"/>
      <c r="S727" s="5"/>
      <c r="T727" s="5"/>
      <c r="U727" s="5"/>
      <c r="V727" s="57"/>
      <c r="W727" s="5"/>
      <c r="X727" s="5"/>
    </row>
    <row r="728" spans="1:24" x14ac:dyDescent="0.2">
      <c r="A728" s="5"/>
      <c r="B728" s="5"/>
      <c r="C728" s="5"/>
      <c r="D728" s="5"/>
      <c r="E728" s="5"/>
      <c r="F728" s="5"/>
      <c r="G728" s="5"/>
      <c r="H728" s="5"/>
      <c r="I728" s="5"/>
      <c r="J728" s="5"/>
      <c r="K728" s="5"/>
      <c r="L728" s="5"/>
      <c r="M728" s="5"/>
      <c r="N728" s="5"/>
      <c r="O728" s="5"/>
      <c r="P728" s="5"/>
      <c r="Q728" s="5"/>
      <c r="R728" s="5"/>
      <c r="S728" s="5"/>
      <c r="T728" s="5"/>
      <c r="U728" s="5"/>
      <c r="V728" s="57"/>
      <c r="W728" s="5"/>
      <c r="X728" s="5"/>
    </row>
    <row r="729" spans="1:24" x14ac:dyDescent="0.2">
      <c r="A729" s="5"/>
      <c r="B729" s="5"/>
      <c r="C729" s="5"/>
      <c r="D729" s="5"/>
      <c r="E729" s="5"/>
      <c r="F729" s="5"/>
      <c r="G729" s="5"/>
      <c r="H729" s="5"/>
      <c r="I729" s="5"/>
      <c r="J729" s="5"/>
      <c r="K729" s="5"/>
      <c r="L729" s="5"/>
      <c r="M729" s="5"/>
      <c r="N729" s="5"/>
      <c r="O729" s="5"/>
      <c r="P729" s="5"/>
      <c r="Q729" s="5"/>
      <c r="R729" s="5"/>
      <c r="S729" s="5"/>
      <c r="T729" s="5"/>
      <c r="U729" s="5"/>
      <c r="V729" s="57"/>
      <c r="W729" s="5"/>
      <c r="X729" s="5"/>
    </row>
    <row r="730" spans="1:24" x14ac:dyDescent="0.2">
      <c r="A730" s="5"/>
      <c r="B730" s="5"/>
      <c r="C730" s="5"/>
      <c r="D730" s="5"/>
      <c r="E730" s="5"/>
      <c r="F730" s="5"/>
      <c r="G730" s="5"/>
      <c r="H730" s="5"/>
      <c r="I730" s="5"/>
      <c r="J730" s="5"/>
      <c r="K730" s="5"/>
      <c r="L730" s="5"/>
      <c r="M730" s="5"/>
      <c r="N730" s="5"/>
      <c r="O730" s="5"/>
      <c r="P730" s="5"/>
      <c r="Q730" s="5"/>
      <c r="R730" s="5"/>
      <c r="S730" s="5"/>
      <c r="T730" s="5"/>
      <c r="U730" s="5"/>
      <c r="V730" s="57"/>
      <c r="W730" s="5"/>
      <c r="X730" s="5"/>
    </row>
    <row r="731" spans="1:24" x14ac:dyDescent="0.2">
      <c r="A731" s="5"/>
      <c r="B731" s="5"/>
      <c r="C731" s="5"/>
      <c r="D731" s="5"/>
      <c r="E731" s="5"/>
      <c r="F731" s="5"/>
      <c r="G731" s="5"/>
      <c r="H731" s="5"/>
      <c r="I731" s="5"/>
      <c r="J731" s="5"/>
      <c r="K731" s="5"/>
      <c r="L731" s="5"/>
      <c r="M731" s="5"/>
      <c r="N731" s="5"/>
      <c r="O731" s="5"/>
      <c r="P731" s="5"/>
      <c r="Q731" s="5"/>
      <c r="R731" s="5"/>
      <c r="S731" s="5"/>
      <c r="T731" s="5"/>
      <c r="U731" s="5"/>
      <c r="V731" s="57"/>
      <c r="W731" s="5"/>
      <c r="X731" s="5"/>
    </row>
    <row r="732" spans="1:24" x14ac:dyDescent="0.2">
      <c r="A732" s="5"/>
      <c r="B732" s="5"/>
      <c r="C732" s="5"/>
      <c r="D732" s="5"/>
      <c r="E732" s="5"/>
      <c r="F732" s="5"/>
      <c r="G732" s="5"/>
      <c r="H732" s="5"/>
      <c r="I732" s="5"/>
      <c r="J732" s="5"/>
      <c r="K732" s="5"/>
      <c r="L732" s="5"/>
      <c r="M732" s="5"/>
      <c r="N732" s="5"/>
      <c r="O732" s="5"/>
      <c r="P732" s="5"/>
      <c r="Q732" s="5"/>
      <c r="R732" s="5"/>
      <c r="S732" s="5"/>
      <c r="T732" s="5"/>
      <c r="U732" s="5"/>
      <c r="V732" s="57"/>
      <c r="W732" s="5"/>
      <c r="X732" s="5"/>
    </row>
    <row r="733" spans="1:24" x14ac:dyDescent="0.2">
      <c r="A733" s="5"/>
      <c r="B733" s="5"/>
      <c r="C733" s="5"/>
      <c r="D733" s="5"/>
      <c r="E733" s="5"/>
      <c r="F733" s="5"/>
      <c r="G733" s="5"/>
      <c r="H733" s="5"/>
      <c r="I733" s="5"/>
      <c r="J733" s="5"/>
      <c r="K733" s="5"/>
      <c r="L733" s="5"/>
      <c r="M733" s="5"/>
      <c r="N733" s="5"/>
      <c r="O733" s="5"/>
      <c r="P733" s="5"/>
      <c r="Q733" s="5"/>
      <c r="R733" s="5"/>
      <c r="S733" s="5"/>
      <c r="T733" s="5"/>
      <c r="U733" s="5"/>
      <c r="V733" s="57"/>
      <c r="W733" s="5"/>
      <c r="X733" s="5"/>
    </row>
    <row r="734" spans="1:24" x14ac:dyDescent="0.2">
      <c r="A734" s="5"/>
      <c r="B734" s="5"/>
      <c r="C734" s="5"/>
      <c r="D734" s="5"/>
      <c r="E734" s="5"/>
      <c r="F734" s="5"/>
      <c r="G734" s="5"/>
      <c r="H734" s="5"/>
      <c r="I734" s="5"/>
      <c r="J734" s="5"/>
      <c r="K734" s="5"/>
      <c r="L734" s="5"/>
      <c r="M734" s="5"/>
      <c r="N734" s="5"/>
      <c r="O734" s="5"/>
      <c r="P734" s="5"/>
      <c r="Q734" s="5"/>
      <c r="R734" s="5"/>
      <c r="S734" s="5"/>
      <c r="T734" s="5"/>
      <c r="U734" s="5"/>
      <c r="V734" s="57"/>
      <c r="W734" s="5"/>
      <c r="X734" s="5"/>
    </row>
    <row r="735" spans="1:24" x14ac:dyDescent="0.2">
      <c r="A735" s="5"/>
      <c r="B735" s="5"/>
      <c r="C735" s="5"/>
      <c r="D735" s="5"/>
      <c r="E735" s="5"/>
      <c r="F735" s="5"/>
      <c r="G735" s="5"/>
      <c r="H735" s="5"/>
      <c r="I735" s="5"/>
      <c r="J735" s="5"/>
      <c r="K735" s="5"/>
      <c r="L735" s="5"/>
      <c r="M735" s="5"/>
      <c r="N735" s="5"/>
      <c r="O735" s="5"/>
      <c r="P735" s="5"/>
      <c r="Q735" s="5"/>
      <c r="R735" s="5"/>
      <c r="S735" s="5"/>
      <c r="T735" s="5"/>
      <c r="U735" s="5"/>
      <c r="V735" s="57"/>
      <c r="W735" s="5"/>
      <c r="X735" s="5"/>
    </row>
    <row r="736" spans="1:24" x14ac:dyDescent="0.2">
      <c r="A736" s="5"/>
      <c r="B736" s="5"/>
      <c r="C736" s="5"/>
      <c r="D736" s="5"/>
      <c r="E736" s="5"/>
      <c r="F736" s="5"/>
      <c r="G736" s="5"/>
      <c r="H736" s="5"/>
      <c r="I736" s="5"/>
      <c r="J736" s="5"/>
      <c r="K736" s="5"/>
      <c r="L736" s="5"/>
      <c r="M736" s="5"/>
      <c r="N736" s="5"/>
      <c r="O736" s="5"/>
      <c r="P736" s="5"/>
      <c r="Q736" s="5"/>
      <c r="R736" s="5"/>
      <c r="S736" s="5"/>
      <c r="T736" s="5"/>
      <c r="U736" s="5"/>
      <c r="V736" s="57"/>
      <c r="W736" s="5"/>
      <c r="X736" s="5"/>
    </row>
    <row r="737" spans="1:24" x14ac:dyDescent="0.2">
      <c r="A737" s="5"/>
      <c r="B737" s="5"/>
      <c r="C737" s="5"/>
      <c r="D737" s="5"/>
      <c r="E737" s="5"/>
      <c r="F737" s="5"/>
      <c r="G737" s="5"/>
      <c r="H737" s="5"/>
      <c r="I737" s="5"/>
      <c r="J737" s="5"/>
      <c r="K737" s="5"/>
      <c r="L737" s="5"/>
      <c r="M737" s="5"/>
      <c r="N737" s="5"/>
      <c r="O737" s="5"/>
      <c r="P737" s="5"/>
      <c r="Q737" s="5"/>
      <c r="R737" s="5"/>
      <c r="S737" s="5"/>
      <c r="T737" s="5"/>
      <c r="U737" s="5"/>
      <c r="V737" s="57"/>
      <c r="W737" s="5"/>
      <c r="X737" s="5"/>
    </row>
    <row r="738" spans="1:24" x14ac:dyDescent="0.2">
      <c r="A738" s="5"/>
      <c r="B738" s="5"/>
      <c r="C738" s="5"/>
      <c r="D738" s="5"/>
      <c r="E738" s="5"/>
      <c r="F738" s="5"/>
      <c r="G738" s="5"/>
      <c r="H738" s="5"/>
      <c r="I738" s="5"/>
      <c r="J738" s="5"/>
      <c r="K738" s="5"/>
      <c r="L738" s="5"/>
      <c r="M738" s="5"/>
      <c r="N738" s="5"/>
      <c r="O738" s="5"/>
      <c r="P738" s="5"/>
      <c r="Q738" s="5"/>
      <c r="R738" s="5"/>
      <c r="S738" s="5"/>
      <c r="T738" s="5"/>
      <c r="U738" s="5"/>
      <c r="V738" s="57"/>
      <c r="W738" s="5"/>
      <c r="X738" s="5"/>
    </row>
    <row r="739" spans="1:24" x14ac:dyDescent="0.2">
      <c r="A739" s="5"/>
      <c r="B739" s="5"/>
      <c r="C739" s="5"/>
      <c r="D739" s="5"/>
      <c r="E739" s="5"/>
      <c r="F739" s="5"/>
      <c r="G739" s="5"/>
      <c r="H739" s="5"/>
      <c r="I739" s="5"/>
      <c r="J739" s="5"/>
      <c r="K739" s="5"/>
      <c r="L739" s="5"/>
      <c r="M739" s="5"/>
      <c r="N739" s="5"/>
      <c r="O739" s="5"/>
      <c r="P739" s="5"/>
      <c r="Q739" s="5"/>
      <c r="R739" s="5"/>
      <c r="S739" s="5"/>
      <c r="T739" s="5"/>
      <c r="U739" s="5"/>
      <c r="V739" s="57"/>
      <c r="W739" s="5"/>
      <c r="X739" s="5"/>
    </row>
    <row r="740" spans="1:24" x14ac:dyDescent="0.2">
      <c r="A740" s="5"/>
      <c r="B740" s="5"/>
      <c r="C740" s="5"/>
      <c r="D740" s="5"/>
      <c r="E740" s="5"/>
      <c r="F740" s="5"/>
      <c r="G740" s="5"/>
      <c r="H740" s="5"/>
      <c r="I740" s="5"/>
      <c r="J740" s="5"/>
      <c r="K740" s="5"/>
      <c r="L740" s="5"/>
      <c r="M740" s="5"/>
      <c r="N740" s="5"/>
      <c r="O740" s="5"/>
      <c r="P740" s="5"/>
      <c r="Q740" s="5"/>
      <c r="R740" s="5"/>
      <c r="S740" s="5"/>
      <c r="T740" s="5"/>
      <c r="U740" s="5"/>
      <c r="V740" s="57"/>
      <c r="W740" s="5"/>
      <c r="X740" s="5"/>
    </row>
    <row r="741" spans="1:24" x14ac:dyDescent="0.2">
      <c r="A741" s="5"/>
      <c r="B741" s="5"/>
      <c r="C741" s="5"/>
      <c r="D741" s="5"/>
      <c r="E741" s="5"/>
      <c r="F741" s="5"/>
      <c r="G741" s="5"/>
      <c r="H741" s="5"/>
      <c r="I741" s="5"/>
      <c r="J741" s="5"/>
      <c r="K741" s="5"/>
      <c r="L741" s="5"/>
      <c r="M741" s="5"/>
      <c r="N741" s="5"/>
      <c r="O741" s="5"/>
      <c r="P741" s="5"/>
      <c r="Q741" s="5"/>
      <c r="R741" s="5"/>
      <c r="S741" s="5"/>
      <c r="T741" s="5"/>
      <c r="U741" s="5"/>
      <c r="V741" s="57"/>
      <c r="W741" s="5"/>
      <c r="X741" s="5"/>
    </row>
    <row r="742" spans="1:24" x14ac:dyDescent="0.2">
      <c r="A742" s="5"/>
      <c r="B742" s="5"/>
      <c r="C742" s="5"/>
      <c r="D742" s="5"/>
      <c r="E742" s="5"/>
      <c r="F742" s="5"/>
      <c r="G742" s="5"/>
      <c r="H742" s="5"/>
      <c r="I742" s="5"/>
      <c r="J742" s="5"/>
      <c r="K742" s="5"/>
      <c r="L742" s="5"/>
      <c r="M742" s="5"/>
      <c r="N742" s="5"/>
      <c r="O742" s="5"/>
      <c r="P742" s="5"/>
      <c r="Q742" s="5"/>
      <c r="R742" s="5"/>
      <c r="S742" s="5"/>
      <c r="T742" s="5"/>
      <c r="U742" s="5"/>
      <c r="V742" s="57"/>
      <c r="W742" s="5"/>
      <c r="X742" s="5"/>
    </row>
    <row r="743" spans="1:24" x14ac:dyDescent="0.2">
      <c r="A743" s="5"/>
      <c r="B743" s="5"/>
      <c r="C743" s="5"/>
      <c r="D743" s="5"/>
      <c r="E743" s="5"/>
      <c r="F743" s="5"/>
      <c r="G743" s="5"/>
      <c r="H743" s="5"/>
      <c r="I743" s="5"/>
      <c r="J743" s="5"/>
      <c r="K743" s="5"/>
      <c r="L743" s="5"/>
      <c r="M743" s="5"/>
      <c r="N743" s="5"/>
      <c r="O743" s="5"/>
      <c r="P743" s="5"/>
      <c r="Q743" s="5"/>
      <c r="R743" s="5"/>
      <c r="S743" s="5"/>
      <c r="T743" s="5"/>
      <c r="U743" s="5"/>
      <c r="V743" s="57"/>
      <c r="W743" s="5"/>
      <c r="X743" s="5"/>
    </row>
    <row r="744" spans="1:24" x14ac:dyDescent="0.2">
      <c r="A744" s="5"/>
      <c r="B744" s="5"/>
      <c r="C744" s="5"/>
      <c r="D744" s="5"/>
      <c r="E744" s="5"/>
      <c r="F744" s="5"/>
      <c r="G744" s="5"/>
      <c r="H744" s="5"/>
      <c r="I744" s="5"/>
      <c r="J744" s="5"/>
      <c r="K744" s="5"/>
      <c r="L744" s="5"/>
      <c r="M744" s="5"/>
      <c r="N744" s="5"/>
      <c r="O744" s="5"/>
      <c r="P744" s="5"/>
      <c r="Q744" s="5"/>
      <c r="R744" s="5"/>
      <c r="S744" s="5"/>
      <c r="T744" s="5"/>
      <c r="U744" s="5"/>
      <c r="V744" s="57"/>
      <c r="W744" s="5"/>
      <c r="X744" s="5"/>
    </row>
    <row r="745" spans="1:24" x14ac:dyDescent="0.2">
      <c r="A745" s="5"/>
      <c r="B745" s="5"/>
      <c r="C745" s="5"/>
      <c r="D745" s="5"/>
      <c r="E745" s="5"/>
      <c r="F745" s="5"/>
      <c r="G745" s="5"/>
      <c r="H745" s="5"/>
      <c r="I745" s="5"/>
      <c r="J745" s="5"/>
      <c r="K745" s="5"/>
      <c r="L745" s="5"/>
      <c r="M745" s="5"/>
      <c r="N745" s="5"/>
      <c r="O745" s="5"/>
      <c r="P745" s="5"/>
      <c r="Q745" s="5"/>
      <c r="R745" s="5"/>
      <c r="S745" s="5"/>
      <c r="T745" s="5"/>
      <c r="U745" s="5"/>
      <c r="V745" s="57"/>
      <c r="W745" s="5"/>
      <c r="X745" s="5"/>
    </row>
    <row r="746" spans="1:24" x14ac:dyDescent="0.2">
      <c r="A746" s="5"/>
      <c r="B746" s="5"/>
      <c r="C746" s="5"/>
      <c r="D746" s="5"/>
      <c r="E746" s="5"/>
      <c r="F746" s="5"/>
      <c r="G746" s="5"/>
      <c r="H746" s="5"/>
      <c r="I746" s="5"/>
      <c r="J746" s="5"/>
      <c r="K746" s="5"/>
      <c r="L746" s="5"/>
      <c r="M746" s="5"/>
      <c r="N746" s="5"/>
      <c r="O746" s="5"/>
      <c r="P746" s="5"/>
      <c r="Q746" s="5"/>
      <c r="R746" s="5"/>
      <c r="S746" s="5"/>
      <c r="T746" s="5"/>
      <c r="U746" s="5"/>
      <c r="V746" s="57"/>
      <c r="W746" s="5"/>
      <c r="X746" s="5"/>
    </row>
    <row r="747" spans="1:24" x14ac:dyDescent="0.2">
      <c r="A747" s="5"/>
      <c r="B747" s="5"/>
      <c r="C747" s="5"/>
      <c r="D747" s="5"/>
      <c r="E747" s="5"/>
      <c r="F747" s="5"/>
      <c r="G747" s="5"/>
      <c r="H747" s="5"/>
      <c r="I747" s="5"/>
      <c r="J747" s="5"/>
      <c r="K747" s="5"/>
      <c r="L747" s="5"/>
      <c r="M747" s="5"/>
      <c r="N747" s="5"/>
      <c r="O747" s="5"/>
      <c r="P747" s="5"/>
      <c r="Q747" s="5"/>
      <c r="R747" s="5"/>
      <c r="S747" s="5"/>
      <c r="T747" s="5"/>
      <c r="U747" s="5"/>
      <c r="V747" s="57"/>
      <c r="W747" s="5"/>
      <c r="X747" s="5"/>
    </row>
    <row r="748" spans="1:24" x14ac:dyDescent="0.2">
      <c r="A748" s="5"/>
      <c r="B748" s="5"/>
      <c r="C748" s="5"/>
      <c r="D748" s="5"/>
      <c r="E748" s="5"/>
      <c r="F748" s="5"/>
      <c r="G748" s="5"/>
      <c r="H748" s="5"/>
      <c r="I748" s="5"/>
      <c r="J748" s="5"/>
      <c r="K748" s="5"/>
      <c r="L748" s="5"/>
      <c r="M748" s="5"/>
      <c r="N748" s="5"/>
      <c r="O748" s="5"/>
      <c r="P748" s="5"/>
      <c r="Q748" s="5"/>
      <c r="R748" s="5"/>
      <c r="S748" s="5"/>
      <c r="T748" s="5"/>
      <c r="U748" s="5"/>
      <c r="V748" s="57"/>
      <c r="W748" s="5"/>
      <c r="X748" s="5"/>
    </row>
    <row r="749" spans="1:24" x14ac:dyDescent="0.2">
      <c r="A749" s="5"/>
      <c r="B749" s="5"/>
      <c r="C749" s="5"/>
      <c r="D749" s="5"/>
      <c r="E749" s="5"/>
      <c r="F749" s="5"/>
      <c r="G749" s="5"/>
      <c r="H749" s="5"/>
      <c r="I749" s="5"/>
      <c r="J749" s="5"/>
      <c r="K749" s="5"/>
      <c r="L749" s="5"/>
      <c r="M749" s="5"/>
      <c r="N749" s="5"/>
      <c r="O749" s="5"/>
      <c r="P749" s="5"/>
      <c r="Q749" s="5"/>
      <c r="R749" s="5"/>
      <c r="S749" s="5"/>
      <c r="T749" s="5"/>
      <c r="U749" s="5"/>
      <c r="V749" s="57"/>
      <c r="W749" s="5"/>
      <c r="X749" s="5"/>
    </row>
    <row r="750" spans="1:24" x14ac:dyDescent="0.2">
      <c r="A750" s="5"/>
      <c r="B750" s="5"/>
      <c r="C750" s="5"/>
      <c r="D750" s="5"/>
      <c r="E750" s="5"/>
      <c r="F750" s="5"/>
      <c r="G750" s="5"/>
      <c r="H750" s="5"/>
      <c r="I750" s="5"/>
      <c r="J750" s="5"/>
      <c r="K750" s="5"/>
      <c r="L750" s="5"/>
      <c r="M750" s="5"/>
      <c r="N750" s="5"/>
      <c r="O750" s="5"/>
      <c r="P750" s="5"/>
      <c r="Q750" s="5"/>
      <c r="R750" s="5"/>
      <c r="S750" s="5"/>
      <c r="T750" s="5"/>
      <c r="U750" s="5"/>
      <c r="V750" s="57"/>
      <c r="W750" s="5"/>
      <c r="X750" s="5"/>
    </row>
    <row r="751" spans="1:24" x14ac:dyDescent="0.2">
      <c r="A751" s="5"/>
      <c r="B751" s="5"/>
      <c r="C751" s="5"/>
      <c r="D751" s="5"/>
      <c r="E751" s="5"/>
      <c r="F751" s="5"/>
      <c r="G751" s="5"/>
      <c r="H751" s="5"/>
      <c r="I751" s="5"/>
      <c r="J751" s="5"/>
      <c r="K751" s="5"/>
      <c r="L751" s="5"/>
      <c r="M751" s="5"/>
      <c r="N751" s="5"/>
      <c r="O751" s="5"/>
      <c r="P751" s="5"/>
      <c r="Q751" s="5"/>
      <c r="R751" s="5"/>
      <c r="S751" s="5"/>
      <c r="T751" s="5"/>
      <c r="U751" s="5"/>
      <c r="V751" s="57"/>
      <c r="W751" s="5"/>
      <c r="X751" s="5"/>
    </row>
    <row r="752" spans="1:24" x14ac:dyDescent="0.2">
      <c r="A752" s="5"/>
      <c r="B752" s="5"/>
      <c r="C752" s="5"/>
      <c r="D752" s="5"/>
      <c r="E752" s="5"/>
      <c r="F752" s="5"/>
      <c r="G752" s="5"/>
      <c r="H752" s="5"/>
      <c r="I752" s="5"/>
      <c r="J752" s="5"/>
      <c r="K752" s="5"/>
      <c r="L752" s="5"/>
      <c r="M752" s="5"/>
      <c r="N752" s="5"/>
      <c r="O752" s="5"/>
      <c r="P752" s="5"/>
      <c r="Q752" s="5"/>
      <c r="R752" s="5"/>
      <c r="S752" s="5"/>
      <c r="T752" s="5"/>
      <c r="U752" s="5"/>
      <c r="V752" s="57"/>
      <c r="W752" s="5"/>
      <c r="X752" s="5"/>
    </row>
    <row r="753" spans="1:24" x14ac:dyDescent="0.2">
      <c r="A753" s="5"/>
      <c r="B753" s="5"/>
      <c r="C753" s="5"/>
      <c r="D753" s="5"/>
      <c r="E753" s="5"/>
      <c r="F753" s="5"/>
      <c r="G753" s="5"/>
      <c r="H753" s="5"/>
      <c r="I753" s="5"/>
      <c r="J753" s="5"/>
      <c r="K753" s="5"/>
      <c r="L753" s="5"/>
      <c r="M753" s="5"/>
      <c r="N753" s="5"/>
      <c r="O753" s="5"/>
      <c r="P753" s="5"/>
      <c r="Q753" s="5"/>
      <c r="R753" s="5"/>
      <c r="S753" s="5"/>
      <c r="T753" s="5"/>
      <c r="U753" s="5"/>
      <c r="V753" s="57"/>
      <c r="W753" s="5"/>
      <c r="X753" s="5"/>
    </row>
    <row r="754" spans="1:24" x14ac:dyDescent="0.2">
      <c r="A754" s="5"/>
      <c r="B754" s="5"/>
      <c r="C754" s="5"/>
      <c r="D754" s="5"/>
      <c r="E754" s="5"/>
      <c r="F754" s="5"/>
      <c r="G754" s="5"/>
      <c r="H754" s="5"/>
      <c r="I754" s="5"/>
      <c r="J754" s="5"/>
      <c r="K754" s="5"/>
      <c r="L754" s="5"/>
      <c r="M754" s="5"/>
      <c r="N754" s="5"/>
      <c r="O754" s="5"/>
      <c r="P754" s="5"/>
      <c r="Q754" s="5"/>
      <c r="R754" s="5"/>
      <c r="S754" s="5"/>
      <c r="T754" s="5"/>
      <c r="U754" s="5"/>
      <c r="V754" s="57"/>
      <c r="W754" s="5"/>
      <c r="X754" s="5"/>
    </row>
    <row r="755" spans="1:24" x14ac:dyDescent="0.2">
      <c r="A755" s="5"/>
      <c r="B755" s="5"/>
      <c r="C755" s="5"/>
      <c r="D755" s="5"/>
      <c r="E755" s="5"/>
      <c r="F755" s="5"/>
      <c r="G755" s="5"/>
      <c r="H755" s="5"/>
      <c r="I755" s="5"/>
      <c r="J755" s="5"/>
      <c r="K755" s="5"/>
      <c r="L755" s="5"/>
      <c r="M755" s="5"/>
      <c r="N755" s="5"/>
      <c r="O755" s="5"/>
      <c r="P755" s="5"/>
      <c r="Q755" s="5"/>
      <c r="R755" s="5"/>
      <c r="S755" s="5"/>
      <c r="T755" s="5"/>
      <c r="U755" s="5"/>
      <c r="V755" s="57"/>
      <c r="W755" s="5"/>
      <c r="X755" s="5"/>
    </row>
    <row r="756" spans="1:24" x14ac:dyDescent="0.2">
      <c r="A756" s="5"/>
      <c r="B756" s="5"/>
      <c r="C756" s="5"/>
      <c r="D756" s="5"/>
      <c r="E756" s="5"/>
      <c r="F756" s="5"/>
      <c r="G756" s="5"/>
      <c r="H756" s="5"/>
      <c r="I756" s="5"/>
      <c r="J756" s="5"/>
      <c r="K756" s="5"/>
      <c r="L756" s="5"/>
      <c r="M756" s="5"/>
      <c r="N756" s="5"/>
      <c r="O756" s="5"/>
      <c r="P756" s="5"/>
      <c r="Q756" s="5"/>
      <c r="R756" s="5"/>
      <c r="S756" s="5"/>
      <c r="T756" s="5"/>
      <c r="U756" s="5"/>
      <c r="V756" s="57"/>
      <c r="W756" s="5"/>
      <c r="X756" s="5"/>
    </row>
    <row r="757" spans="1:24" x14ac:dyDescent="0.2">
      <c r="A757" s="5"/>
      <c r="B757" s="5"/>
      <c r="C757" s="5"/>
      <c r="D757" s="5"/>
      <c r="E757" s="5"/>
      <c r="F757" s="5"/>
      <c r="G757" s="5"/>
      <c r="H757" s="5"/>
      <c r="I757" s="5"/>
      <c r="J757" s="5"/>
      <c r="K757" s="5"/>
      <c r="L757" s="5"/>
      <c r="M757" s="5"/>
      <c r="N757" s="5"/>
      <c r="O757" s="5"/>
      <c r="P757" s="5"/>
      <c r="Q757" s="5"/>
      <c r="R757" s="5"/>
      <c r="S757" s="5"/>
      <c r="T757" s="5"/>
      <c r="U757" s="5"/>
      <c r="V757" s="57"/>
      <c r="W757" s="5"/>
      <c r="X757" s="5"/>
    </row>
    <row r="758" spans="1:24" x14ac:dyDescent="0.2">
      <c r="A758" s="5"/>
      <c r="B758" s="5"/>
      <c r="C758" s="5"/>
      <c r="D758" s="5"/>
      <c r="E758" s="5"/>
      <c r="F758" s="5"/>
      <c r="G758" s="5"/>
      <c r="H758" s="5"/>
      <c r="I758" s="5"/>
      <c r="J758" s="5"/>
      <c r="K758" s="5"/>
      <c r="L758" s="5"/>
      <c r="M758" s="5"/>
      <c r="N758" s="5"/>
      <c r="O758" s="5"/>
      <c r="P758" s="5"/>
      <c r="Q758" s="5"/>
      <c r="R758" s="5"/>
      <c r="S758" s="5"/>
      <c r="T758" s="5"/>
      <c r="U758" s="5"/>
      <c r="V758" s="57"/>
      <c r="W758" s="5"/>
      <c r="X758" s="5"/>
    </row>
    <row r="759" spans="1:24" x14ac:dyDescent="0.2">
      <c r="A759" s="5"/>
      <c r="B759" s="5"/>
      <c r="C759" s="5"/>
      <c r="D759" s="5"/>
      <c r="E759" s="5"/>
      <c r="F759" s="5"/>
      <c r="G759" s="5"/>
      <c r="H759" s="5"/>
      <c r="I759" s="5"/>
      <c r="J759" s="5"/>
      <c r="K759" s="5"/>
      <c r="L759" s="5"/>
      <c r="M759" s="5"/>
      <c r="N759" s="5"/>
      <c r="O759" s="5"/>
      <c r="P759" s="5"/>
      <c r="Q759" s="5"/>
      <c r="R759" s="5"/>
      <c r="S759" s="5"/>
      <c r="T759" s="5"/>
      <c r="U759" s="5"/>
      <c r="V759" s="57"/>
      <c r="W759" s="5"/>
      <c r="X759" s="5"/>
    </row>
    <row r="760" spans="1:24" x14ac:dyDescent="0.2">
      <c r="A760" s="5"/>
      <c r="B760" s="5"/>
      <c r="C760" s="5"/>
      <c r="D760" s="5"/>
      <c r="E760" s="5"/>
      <c r="F760" s="5"/>
      <c r="G760" s="5"/>
      <c r="H760" s="5"/>
      <c r="I760" s="5"/>
      <c r="J760" s="5"/>
      <c r="K760" s="5"/>
      <c r="L760" s="5"/>
      <c r="M760" s="5"/>
      <c r="N760" s="5"/>
      <c r="O760" s="5"/>
      <c r="P760" s="5"/>
      <c r="Q760" s="5"/>
      <c r="R760" s="5"/>
      <c r="S760" s="5"/>
      <c r="T760" s="5"/>
      <c r="U760" s="5"/>
      <c r="V760" s="57"/>
      <c r="W760" s="5"/>
      <c r="X760" s="5"/>
    </row>
    <row r="761" spans="1:24" x14ac:dyDescent="0.2">
      <c r="A761" s="5"/>
      <c r="B761" s="5"/>
      <c r="C761" s="5"/>
      <c r="D761" s="5"/>
      <c r="E761" s="5"/>
      <c r="F761" s="5"/>
      <c r="G761" s="5"/>
      <c r="H761" s="5"/>
      <c r="I761" s="5"/>
      <c r="J761" s="5"/>
      <c r="K761" s="5"/>
      <c r="L761" s="5"/>
      <c r="M761" s="5"/>
      <c r="N761" s="5"/>
      <c r="O761" s="5"/>
      <c r="P761" s="5"/>
      <c r="Q761" s="5"/>
      <c r="R761" s="5"/>
      <c r="S761" s="5"/>
      <c r="T761" s="5"/>
      <c r="U761" s="5"/>
      <c r="V761" s="57"/>
      <c r="W761" s="5"/>
      <c r="X761" s="5"/>
    </row>
    <row r="762" spans="1:24" x14ac:dyDescent="0.2">
      <c r="A762" s="5"/>
      <c r="B762" s="5"/>
      <c r="C762" s="5"/>
      <c r="D762" s="5"/>
      <c r="E762" s="5"/>
      <c r="F762" s="5"/>
      <c r="G762" s="5"/>
      <c r="H762" s="5"/>
      <c r="I762" s="5"/>
      <c r="J762" s="5"/>
      <c r="K762" s="5"/>
      <c r="L762" s="5"/>
      <c r="M762" s="5"/>
      <c r="N762" s="5"/>
      <c r="O762" s="5"/>
      <c r="P762" s="5"/>
      <c r="Q762" s="5"/>
      <c r="R762" s="5"/>
      <c r="S762" s="5"/>
      <c r="T762" s="5"/>
      <c r="U762" s="5"/>
      <c r="V762" s="57"/>
      <c r="W762" s="5"/>
      <c r="X762" s="5"/>
    </row>
    <row r="763" spans="1:24" x14ac:dyDescent="0.2">
      <c r="A763" s="5"/>
      <c r="B763" s="5"/>
      <c r="C763" s="5"/>
      <c r="D763" s="5"/>
      <c r="E763" s="5"/>
      <c r="F763" s="5"/>
      <c r="G763" s="5"/>
      <c r="H763" s="5"/>
      <c r="I763" s="5"/>
      <c r="J763" s="5"/>
      <c r="K763" s="5"/>
      <c r="L763" s="5"/>
      <c r="M763" s="5"/>
      <c r="N763" s="5"/>
      <c r="O763" s="5"/>
      <c r="P763" s="5"/>
      <c r="Q763" s="5"/>
      <c r="R763" s="5"/>
      <c r="S763" s="5"/>
      <c r="T763" s="5"/>
      <c r="U763" s="5"/>
      <c r="V763" s="57"/>
      <c r="W763" s="5"/>
      <c r="X763" s="5"/>
    </row>
    <row r="764" spans="1:24" x14ac:dyDescent="0.2">
      <c r="A764" s="5"/>
      <c r="B764" s="5"/>
      <c r="C764" s="5"/>
      <c r="D764" s="5"/>
      <c r="E764" s="5"/>
      <c r="F764" s="5"/>
      <c r="G764" s="5"/>
      <c r="H764" s="5"/>
      <c r="I764" s="5"/>
      <c r="J764" s="5"/>
      <c r="K764" s="5"/>
      <c r="L764" s="5"/>
      <c r="M764" s="5"/>
      <c r="N764" s="5"/>
      <c r="O764" s="5"/>
      <c r="P764" s="5"/>
      <c r="Q764" s="5"/>
      <c r="R764" s="5"/>
      <c r="S764" s="5"/>
      <c r="T764" s="5"/>
      <c r="U764" s="5"/>
      <c r="V764" s="57"/>
      <c r="W764" s="5"/>
      <c r="X764" s="5"/>
    </row>
    <row r="765" spans="1:24" x14ac:dyDescent="0.2">
      <c r="A765" s="5"/>
      <c r="B765" s="5"/>
      <c r="C765" s="5"/>
      <c r="D765" s="5"/>
      <c r="E765" s="5"/>
      <c r="F765" s="5"/>
      <c r="G765" s="5"/>
      <c r="H765" s="5"/>
      <c r="I765" s="5"/>
      <c r="J765" s="5"/>
      <c r="K765" s="5"/>
      <c r="L765" s="5"/>
      <c r="M765" s="5"/>
      <c r="N765" s="5"/>
      <c r="O765" s="5"/>
      <c r="P765" s="5"/>
      <c r="Q765" s="5"/>
      <c r="R765" s="5"/>
      <c r="S765" s="5"/>
      <c r="T765" s="5"/>
      <c r="U765" s="5"/>
      <c r="V765" s="57"/>
      <c r="W765" s="5"/>
      <c r="X765" s="5"/>
    </row>
    <row r="766" spans="1:24" x14ac:dyDescent="0.2">
      <c r="A766" s="5"/>
      <c r="B766" s="5"/>
      <c r="C766" s="5"/>
      <c r="D766" s="5"/>
      <c r="E766" s="5"/>
      <c r="F766" s="5"/>
      <c r="G766" s="5"/>
      <c r="H766" s="5"/>
      <c r="I766" s="5"/>
      <c r="J766" s="5"/>
      <c r="K766" s="5"/>
      <c r="L766" s="5"/>
      <c r="M766" s="5"/>
      <c r="N766" s="5"/>
      <c r="O766" s="5"/>
      <c r="P766" s="5"/>
      <c r="Q766" s="5"/>
      <c r="R766" s="5"/>
      <c r="S766" s="5"/>
      <c r="T766" s="5"/>
      <c r="U766" s="5"/>
      <c r="V766" s="57"/>
      <c r="W766" s="5"/>
      <c r="X766" s="5"/>
    </row>
    <row r="767" spans="1:24" x14ac:dyDescent="0.2">
      <c r="A767" s="5"/>
      <c r="B767" s="5"/>
      <c r="C767" s="5"/>
      <c r="D767" s="5"/>
      <c r="E767" s="5"/>
      <c r="F767" s="5"/>
      <c r="G767" s="5"/>
      <c r="H767" s="5"/>
      <c r="I767" s="5"/>
      <c r="J767" s="5"/>
      <c r="K767" s="5"/>
      <c r="L767" s="5"/>
      <c r="M767" s="5"/>
      <c r="N767" s="5"/>
      <c r="O767" s="5"/>
      <c r="P767" s="5"/>
      <c r="Q767" s="5"/>
      <c r="R767" s="5"/>
      <c r="S767" s="5"/>
      <c r="T767" s="5"/>
      <c r="U767" s="5"/>
      <c r="V767" s="57"/>
      <c r="W767" s="5"/>
      <c r="X767" s="5"/>
    </row>
    <row r="768" spans="1:24" x14ac:dyDescent="0.2">
      <c r="A768" s="5"/>
      <c r="B768" s="5"/>
      <c r="C768" s="5"/>
      <c r="D768" s="5"/>
      <c r="E768" s="5"/>
      <c r="F768" s="5"/>
      <c r="G768" s="5"/>
      <c r="H768" s="5"/>
      <c r="I768" s="5"/>
      <c r="J768" s="5"/>
      <c r="K768" s="5"/>
      <c r="L768" s="5"/>
      <c r="M768" s="5"/>
      <c r="N768" s="5"/>
      <c r="O768" s="5"/>
      <c r="P768" s="5"/>
      <c r="Q768" s="5"/>
      <c r="R768" s="5"/>
      <c r="S768" s="5"/>
      <c r="T768" s="5"/>
      <c r="U768" s="5"/>
      <c r="V768" s="57"/>
      <c r="W768" s="5"/>
      <c r="X768" s="5"/>
    </row>
    <row r="769" spans="1:24" x14ac:dyDescent="0.2">
      <c r="A769" s="5"/>
      <c r="B769" s="5"/>
      <c r="C769" s="5"/>
      <c r="D769" s="5"/>
      <c r="E769" s="5"/>
      <c r="F769" s="5"/>
      <c r="G769" s="5"/>
      <c r="H769" s="5"/>
      <c r="I769" s="5"/>
      <c r="J769" s="5"/>
      <c r="K769" s="5"/>
      <c r="L769" s="5"/>
      <c r="M769" s="5"/>
      <c r="N769" s="5"/>
      <c r="O769" s="5"/>
      <c r="P769" s="5"/>
      <c r="Q769" s="5"/>
      <c r="R769" s="5"/>
      <c r="S769" s="5"/>
      <c r="T769" s="5"/>
      <c r="U769" s="5"/>
      <c r="V769" s="57"/>
      <c r="W769" s="5"/>
      <c r="X769" s="5"/>
    </row>
    <row r="770" spans="1:24" x14ac:dyDescent="0.2">
      <c r="A770" s="5"/>
      <c r="B770" s="5"/>
      <c r="C770" s="5"/>
      <c r="D770" s="5"/>
      <c r="E770" s="5"/>
      <c r="F770" s="5"/>
      <c r="G770" s="5"/>
      <c r="H770" s="5"/>
      <c r="I770" s="5"/>
      <c r="J770" s="5"/>
      <c r="K770" s="5"/>
      <c r="L770" s="5"/>
      <c r="M770" s="5"/>
      <c r="N770" s="5"/>
      <c r="O770" s="5"/>
      <c r="P770" s="5"/>
      <c r="Q770" s="5"/>
      <c r="R770" s="5"/>
      <c r="S770" s="5"/>
      <c r="T770" s="5"/>
      <c r="U770" s="5"/>
      <c r="V770" s="57"/>
      <c r="W770" s="5"/>
      <c r="X770" s="5"/>
    </row>
    <row r="771" spans="1:24" x14ac:dyDescent="0.2">
      <c r="A771" s="5"/>
      <c r="B771" s="5"/>
      <c r="C771" s="5"/>
      <c r="D771" s="5"/>
      <c r="E771" s="5"/>
      <c r="F771" s="5"/>
      <c r="G771" s="5"/>
      <c r="H771" s="5"/>
      <c r="I771" s="5"/>
      <c r="J771" s="5"/>
      <c r="K771" s="5"/>
      <c r="L771" s="5"/>
      <c r="M771" s="5"/>
      <c r="N771" s="5"/>
      <c r="O771" s="5"/>
      <c r="P771" s="5"/>
      <c r="Q771" s="5"/>
      <c r="R771" s="5"/>
      <c r="S771" s="5"/>
      <c r="T771" s="5"/>
      <c r="U771" s="5"/>
      <c r="V771" s="57"/>
      <c r="W771" s="5"/>
      <c r="X771" s="5"/>
    </row>
    <row r="772" spans="1:24" x14ac:dyDescent="0.2">
      <c r="A772" s="5"/>
      <c r="B772" s="5"/>
      <c r="C772" s="5"/>
      <c r="D772" s="5"/>
      <c r="E772" s="5"/>
      <c r="F772" s="5"/>
      <c r="G772" s="5"/>
      <c r="H772" s="5"/>
      <c r="I772" s="5"/>
      <c r="J772" s="5"/>
      <c r="K772" s="5"/>
      <c r="L772" s="5"/>
      <c r="M772" s="5"/>
      <c r="N772" s="5"/>
      <c r="O772" s="5"/>
      <c r="P772" s="5"/>
      <c r="Q772" s="5"/>
      <c r="R772" s="5"/>
      <c r="S772" s="5"/>
      <c r="T772" s="5"/>
      <c r="U772" s="5"/>
      <c r="V772" s="57"/>
      <c r="W772" s="5"/>
      <c r="X772" s="5"/>
    </row>
    <row r="773" spans="1:24" x14ac:dyDescent="0.2">
      <c r="A773" s="5"/>
      <c r="B773" s="5"/>
      <c r="C773" s="5"/>
      <c r="D773" s="5"/>
      <c r="E773" s="5"/>
      <c r="F773" s="5"/>
      <c r="G773" s="5"/>
      <c r="H773" s="5"/>
      <c r="I773" s="5"/>
      <c r="J773" s="5"/>
      <c r="K773" s="5"/>
      <c r="L773" s="5"/>
      <c r="M773" s="5"/>
      <c r="N773" s="5"/>
      <c r="O773" s="5"/>
      <c r="P773" s="5"/>
      <c r="Q773" s="5"/>
      <c r="R773" s="5"/>
      <c r="S773" s="5"/>
      <c r="T773" s="5"/>
      <c r="U773" s="5"/>
      <c r="V773" s="57"/>
      <c r="W773" s="5"/>
      <c r="X773" s="5"/>
    </row>
    <row r="774" spans="1:24" x14ac:dyDescent="0.2">
      <c r="A774" s="5"/>
      <c r="B774" s="5"/>
      <c r="C774" s="5"/>
      <c r="D774" s="5"/>
      <c r="E774" s="5"/>
      <c r="F774" s="5"/>
      <c r="G774" s="5"/>
      <c r="H774" s="5"/>
      <c r="I774" s="5"/>
      <c r="J774" s="5"/>
      <c r="K774" s="5"/>
      <c r="L774" s="5"/>
      <c r="M774" s="5"/>
      <c r="N774" s="5"/>
      <c r="O774" s="5"/>
      <c r="P774" s="5"/>
      <c r="Q774" s="5"/>
      <c r="R774" s="5"/>
      <c r="S774" s="5"/>
      <c r="T774" s="5"/>
      <c r="U774" s="5"/>
      <c r="V774" s="57"/>
      <c r="W774" s="5"/>
      <c r="X774" s="5"/>
    </row>
    <row r="775" spans="1:24" x14ac:dyDescent="0.2">
      <c r="A775" s="5"/>
      <c r="B775" s="5"/>
      <c r="C775" s="5"/>
      <c r="D775" s="5"/>
      <c r="E775" s="5"/>
      <c r="F775" s="5"/>
      <c r="G775" s="5"/>
      <c r="H775" s="5"/>
      <c r="I775" s="5"/>
      <c r="J775" s="5"/>
      <c r="K775" s="5"/>
      <c r="L775" s="5"/>
      <c r="M775" s="5"/>
      <c r="N775" s="5"/>
      <c r="O775" s="5"/>
      <c r="P775" s="5"/>
      <c r="Q775" s="5"/>
      <c r="R775" s="5"/>
      <c r="S775" s="5"/>
      <c r="T775" s="5"/>
      <c r="U775" s="5"/>
      <c r="V775" s="57"/>
      <c r="W775" s="5"/>
      <c r="X775" s="5"/>
    </row>
    <row r="776" spans="1:24" x14ac:dyDescent="0.2">
      <c r="A776" s="5"/>
      <c r="B776" s="5"/>
      <c r="C776" s="5"/>
      <c r="D776" s="5"/>
      <c r="E776" s="5"/>
      <c r="F776" s="5"/>
      <c r="G776" s="5"/>
      <c r="H776" s="5"/>
      <c r="I776" s="5"/>
      <c r="J776" s="5"/>
      <c r="K776" s="5"/>
      <c r="L776" s="5"/>
      <c r="M776" s="5"/>
      <c r="N776" s="5"/>
      <c r="O776" s="5"/>
      <c r="P776" s="5"/>
      <c r="Q776" s="5"/>
      <c r="R776" s="5"/>
      <c r="S776" s="5"/>
      <c r="T776" s="5"/>
      <c r="U776" s="5"/>
      <c r="V776" s="57"/>
      <c r="W776" s="5"/>
      <c r="X776" s="5"/>
    </row>
    <row r="777" spans="1:24" x14ac:dyDescent="0.2">
      <c r="A777" s="5"/>
      <c r="B777" s="5"/>
      <c r="C777" s="5"/>
      <c r="D777" s="5"/>
      <c r="E777" s="5"/>
      <c r="F777" s="5"/>
      <c r="G777" s="5"/>
      <c r="H777" s="5"/>
      <c r="I777" s="5"/>
      <c r="J777" s="5"/>
      <c r="K777" s="5"/>
      <c r="L777" s="5"/>
      <c r="M777" s="5"/>
      <c r="N777" s="5"/>
      <c r="O777" s="5"/>
      <c r="P777" s="5"/>
      <c r="Q777" s="5"/>
      <c r="R777" s="5"/>
      <c r="S777" s="5"/>
      <c r="T777" s="5"/>
      <c r="U777" s="5"/>
      <c r="V777" s="57"/>
      <c r="W777" s="5"/>
      <c r="X777" s="5"/>
    </row>
    <row r="778" spans="1:24" x14ac:dyDescent="0.2">
      <c r="A778" s="5"/>
      <c r="B778" s="5"/>
      <c r="C778" s="5"/>
      <c r="D778" s="5"/>
      <c r="E778" s="5"/>
      <c r="F778" s="5"/>
      <c r="G778" s="5"/>
      <c r="H778" s="5"/>
      <c r="I778" s="5"/>
      <c r="J778" s="5"/>
      <c r="K778" s="5"/>
      <c r="L778" s="5"/>
      <c r="M778" s="5"/>
      <c r="N778" s="5"/>
      <c r="O778" s="5"/>
      <c r="P778" s="5"/>
      <c r="Q778" s="5"/>
      <c r="R778" s="5"/>
      <c r="S778" s="5"/>
      <c r="T778" s="5"/>
      <c r="U778" s="5"/>
      <c r="V778" s="57"/>
      <c r="W778" s="5"/>
      <c r="X778" s="5"/>
    </row>
    <row r="779" spans="1:24" x14ac:dyDescent="0.2">
      <c r="A779" s="5"/>
      <c r="B779" s="5"/>
      <c r="C779" s="5"/>
      <c r="D779" s="5"/>
      <c r="E779" s="5"/>
      <c r="F779" s="5"/>
      <c r="G779" s="5"/>
      <c r="H779" s="5"/>
      <c r="I779" s="5"/>
      <c r="J779" s="5"/>
      <c r="K779" s="5"/>
      <c r="L779" s="5"/>
      <c r="M779" s="5"/>
      <c r="N779" s="5"/>
      <c r="O779" s="5"/>
      <c r="P779" s="5"/>
      <c r="Q779" s="5"/>
      <c r="R779" s="5"/>
      <c r="S779" s="5"/>
      <c r="T779" s="5"/>
      <c r="U779" s="5"/>
      <c r="V779" s="57"/>
      <c r="W779" s="5"/>
      <c r="X779" s="5"/>
    </row>
    <row r="780" spans="1:24" x14ac:dyDescent="0.2">
      <c r="A780" s="5"/>
      <c r="B780" s="5"/>
      <c r="C780" s="5"/>
      <c r="D780" s="5"/>
      <c r="E780" s="5"/>
      <c r="F780" s="5"/>
      <c r="G780" s="5"/>
      <c r="H780" s="5"/>
      <c r="I780" s="5"/>
      <c r="J780" s="5"/>
      <c r="K780" s="5"/>
      <c r="L780" s="5"/>
      <c r="M780" s="5"/>
      <c r="N780" s="5"/>
      <c r="O780" s="5"/>
      <c r="P780" s="5"/>
      <c r="Q780" s="5"/>
      <c r="R780" s="5"/>
      <c r="S780" s="5"/>
      <c r="T780" s="5"/>
      <c r="U780" s="5"/>
      <c r="V780" s="57"/>
      <c r="W780" s="5"/>
      <c r="X780" s="5"/>
    </row>
    <row r="781" spans="1:24" x14ac:dyDescent="0.2">
      <c r="A781" s="5"/>
      <c r="B781" s="5"/>
      <c r="C781" s="5"/>
      <c r="D781" s="5"/>
      <c r="E781" s="5"/>
      <c r="F781" s="5"/>
      <c r="G781" s="5"/>
      <c r="H781" s="5"/>
      <c r="I781" s="5"/>
      <c r="J781" s="5"/>
      <c r="K781" s="5"/>
      <c r="L781" s="5"/>
      <c r="M781" s="5"/>
      <c r="N781" s="5"/>
      <c r="O781" s="5"/>
      <c r="P781" s="5"/>
      <c r="Q781" s="5"/>
      <c r="R781" s="5"/>
      <c r="S781" s="5"/>
      <c r="T781" s="5"/>
      <c r="U781" s="5"/>
      <c r="V781" s="57"/>
      <c r="W781" s="5"/>
      <c r="X781" s="5"/>
    </row>
    <row r="782" spans="1:24" x14ac:dyDescent="0.2">
      <c r="A782" s="5"/>
      <c r="B782" s="5"/>
      <c r="C782" s="5"/>
      <c r="D782" s="5"/>
      <c r="E782" s="5"/>
      <c r="F782" s="5"/>
      <c r="G782" s="5"/>
      <c r="H782" s="5"/>
      <c r="I782" s="5"/>
      <c r="J782" s="5"/>
      <c r="K782" s="5"/>
      <c r="L782" s="5"/>
      <c r="M782" s="5"/>
      <c r="N782" s="5"/>
      <c r="O782" s="5"/>
      <c r="P782" s="5"/>
      <c r="Q782" s="5"/>
      <c r="R782" s="5"/>
      <c r="S782" s="5"/>
      <c r="T782" s="5"/>
      <c r="U782" s="5"/>
      <c r="V782" s="57"/>
      <c r="W782" s="5"/>
      <c r="X782" s="5"/>
    </row>
    <row r="783" spans="1:24" x14ac:dyDescent="0.2">
      <c r="A783" s="5"/>
      <c r="B783" s="5"/>
      <c r="C783" s="5"/>
      <c r="D783" s="5"/>
      <c r="E783" s="5"/>
      <c r="F783" s="5"/>
      <c r="G783" s="5"/>
      <c r="H783" s="5"/>
      <c r="I783" s="5"/>
      <c r="J783" s="5"/>
      <c r="K783" s="5"/>
      <c r="L783" s="5"/>
      <c r="M783" s="5"/>
      <c r="N783" s="5"/>
      <c r="O783" s="5"/>
      <c r="P783" s="5"/>
      <c r="Q783" s="5"/>
      <c r="R783" s="5"/>
      <c r="S783" s="5"/>
      <c r="T783" s="5"/>
      <c r="U783" s="5"/>
      <c r="V783" s="57"/>
      <c r="W783" s="5"/>
      <c r="X783" s="5"/>
    </row>
    <row r="784" spans="1:24" x14ac:dyDescent="0.2">
      <c r="A784" s="5"/>
      <c r="B784" s="5"/>
      <c r="C784" s="5"/>
      <c r="D784" s="5"/>
      <c r="E784" s="5"/>
      <c r="F784" s="5"/>
      <c r="G784" s="5"/>
      <c r="H784" s="5"/>
      <c r="I784" s="5"/>
      <c r="J784" s="5"/>
      <c r="K784" s="5"/>
      <c r="L784" s="5"/>
      <c r="M784" s="5"/>
      <c r="N784" s="5"/>
      <c r="O784" s="5"/>
      <c r="P784" s="5"/>
      <c r="Q784" s="5"/>
      <c r="R784" s="5"/>
      <c r="S784" s="5"/>
      <c r="T784" s="5"/>
      <c r="U784" s="5"/>
      <c r="V784" s="57"/>
      <c r="W784" s="5"/>
      <c r="X784" s="5"/>
    </row>
    <row r="785" spans="1:24" x14ac:dyDescent="0.2">
      <c r="A785" s="5"/>
      <c r="B785" s="5"/>
      <c r="C785" s="5"/>
      <c r="D785" s="5"/>
      <c r="E785" s="5"/>
      <c r="F785" s="5"/>
      <c r="G785" s="5"/>
      <c r="H785" s="5"/>
      <c r="I785" s="5"/>
      <c r="J785" s="5"/>
      <c r="K785" s="5"/>
      <c r="L785" s="5"/>
      <c r="M785" s="5"/>
      <c r="N785" s="5"/>
      <c r="O785" s="5"/>
      <c r="P785" s="5"/>
      <c r="Q785" s="5"/>
      <c r="R785" s="5"/>
      <c r="S785" s="5"/>
      <c r="T785" s="5"/>
      <c r="U785" s="5"/>
      <c r="V785" s="57"/>
      <c r="W785" s="5"/>
      <c r="X785" s="5"/>
    </row>
    <row r="786" spans="1:24" x14ac:dyDescent="0.2">
      <c r="A786" s="5"/>
      <c r="B786" s="5"/>
      <c r="C786" s="5"/>
      <c r="D786" s="5"/>
      <c r="E786" s="5"/>
      <c r="F786" s="5"/>
      <c r="G786" s="5"/>
      <c r="H786" s="5"/>
      <c r="I786" s="5"/>
      <c r="J786" s="5"/>
      <c r="K786" s="5"/>
      <c r="L786" s="5"/>
      <c r="M786" s="5"/>
      <c r="N786" s="5"/>
      <c r="O786" s="5"/>
      <c r="P786" s="5"/>
      <c r="Q786" s="5"/>
      <c r="R786" s="5"/>
      <c r="S786" s="5"/>
      <c r="T786" s="5"/>
      <c r="U786" s="5"/>
      <c r="V786" s="57"/>
      <c r="W786" s="5"/>
      <c r="X786" s="5"/>
    </row>
    <row r="787" spans="1:24" x14ac:dyDescent="0.2">
      <c r="A787" s="5"/>
      <c r="B787" s="5"/>
      <c r="C787" s="5"/>
      <c r="D787" s="5"/>
      <c r="E787" s="5"/>
      <c r="F787" s="5"/>
      <c r="G787" s="5"/>
      <c r="H787" s="5"/>
      <c r="I787" s="5"/>
      <c r="J787" s="5"/>
      <c r="K787" s="5"/>
      <c r="L787" s="5"/>
      <c r="M787" s="5"/>
      <c r="N787" s="5"/>
      <c r="O787" s="5"/>
      <c r="P787" s="5"/>
      <c r="Q787" s="5"/>
      <c r="R787" s="5"/>
      <c r="S787" s="5"/>
      <c r="T787" s="5"/>
      <c r="U787" s="5"/>
      <c r="V787" s="57"/>
      <c r="W787" s="5"/>
      <c r="X787" s="5"/>
    </row>
    <row r="788" spans="1:24" x14ac:dyDescent="0.2">
      <c r="A788" s="5"/>
      <c r="B788" s="5"/>
      <c r="C788" s="5"/>
      <c r="D788" s="5"/>
      <c r="E788" s="5"/>
      <c r="F788" s="5"/>
      <c r="G788" s="5"/>
      <c r="H788" s="5"/>
      <c r="I788" s="5"/>
      <c r="J788" s="5"/>
      <c r="K788" s="5"/>
      <c r="L788" s="5"/>
      <c r="M788" s="5"/>
      <c r="N788" s="5"/>
      <c r="O788" s="5"/>
      <c r="P788" s="5"/>
      <c r="Q788" s="5"/>
      <c r="R788" s="5"/>
      <c r="S788" s="5"/>
      <c r="T788" s="5"/>
      <c r="U788" s="5"/>
      <c r="V788" s="57"/>
      <c r="W788" s="5"/>
      <c r="X788" s="5"/>
    </row>
    <row r="789" spans="1:24" x14ac:dyDescent="0.2">
      <c r="A789" s="5"/>
      <c r="B789" s="5"/>
      <c r="C789" s="5"/>
      <c r="D789" s="5"/>
      <c r="E789" s="5"/>
      <c r="F789" s="5"/>
      <c r="G789" s="5"/>
      <c r="H789" s="5"/>
      <c r="I789" s="5"/>
      <c r="J789" s="5"/>
      <c r="K789" s="5"/>
      <c r="L789" s="5"/>
      <c r="M789" s="5"/>
      <c r="N789" s="5"/>
      <c r="O789" s="5"/>
      <c r="P789" s="5"/>
      <c r="Q789" s="5"/>
      <c r="R789" s="5"/>
      <c r="S789" s="5"/>
      <c r="T789" s="5"/>
      <c r="U789" s="5"/>
      <c r="V789" s="57"/>
      <c r="W789" s="5"/>
      <c r="X789" s="5"/>
    </row>
    <row r="790" spans="1:24" x14ac:dyDescent="0.2">
      <c r="A790" s="5"/>
      <c r="B790" s="5"/>
      <c r="C790" s="5"/>
      <c r="D790" s="5"/>
      <c r="E790" s="5"/>
      <c r="F790" s="5"/>
      <c r="G790" s="5"/>
      <c r="H790" s="5"/>
      <c r="I790" s="5"/>
      <c r="J790" s="5"/>
      <c r="K790" s="5"/>
      <c r="L790" s="5"/>
      <c r="M790" s="5"/>
      <c r="N790" s="5"/>
      <c r="O790" s="5"/>
      <c r="P790" s="5"/>
      <c r="Q790" s="5"/>
      <c r="R790" s="5"/>
      <c r="S790" s="5"/>
      <c r="T790" s="5"/>
      <c r="U790" s="5"/>
      <c r="V790" s="57"/>
      <c r="W790" s="5"/>
      <c r="X790" s="5"/>
    </row>
    <row r="791" spans="1:24" x14ac:dyDescent="0.2">
      <c r="A791" s="5"/>
      <c r="B791" s="5"/>
      <c r="C791" s="5"/>
      <c r="D791" s="5"/>
      <c r="E791" s="5"/>
      <c r="F791" s="5"/>
      <c r="G791" s="5"/>
      <c r="H791" s="5"/>
      <c r="I791" s="5"/>
      <c r="J791" s="5"/>
      <c r="K791" s="5"/>
      <c r="L791" s="5"/>
      <c r="M791" s="5"/>
      <c r="N791" s="5"/>
      <c r="O791" s="5"/>
      <c r="P791" s="5"/>
      <c r="Q791" s="5"/>
      <c r="R791" s="5"/>
      <c r="S791" s="5"/>
      <c r="T791" s="5"/>
      <c r="U791" s="5"/>
      <c r="V791" s="57"/>
      <c r="W791" s="5"/>
      <c r="X791" s="5"/>
    </row>
    <row r="792" spans="1:24" x14ac:dyDescent="0.2">
      <c r="A792" s="5"/>
      <c r="B792" s="5"/>
      <c r="C792" s="5"/>
      <c r="D792" s="5"/>
      <c r="E792" s="5"/>
      <c r="F792" s="5"/>
      <c r="G792" s="5"/>
      <c r="H792" s="5"/>
      <c r="I792" s="5"/>
      <c r="J792" s="5"/>
      <c r="K792" s="5"/>
      <c r="L792" s="5"/>
      <c r="M792" s="5"/>
      <c r="N792" s="5"/>
      <c r="O792" s="5"/>
      <c r="P792" s="5"/>
      <c r="Q792" s="5"/>
      <c r="R792" s="5"/>
      <c r="S792" s="5"/>
      <c r="T792" s="5"/>
      <c r="U792" s="5"/>
      <c r="V792" s="57"/>
      <c r="W792" s="5"/>
      <c r="X792" s="5"/>
    </row>
    <row r="793" spans="1:24" x14ac:dyDescent="0.2">
      <c r="A793" s="5"/>
      <c r="B793" s="5"/>
      <c r="C793" s="5"/>
      <c r="D793" s="5"/>
      <c r="E793" s="5"/>
      <c r="F793" s="5"/>
      <c r="G793" s="5"/>
      <c r="H793" s="5"/>
      <c r="I793" s="5"/>
      <c r="J793" s="5"/>
      <c r="K793" s="5"/>
      <c r="L793" s="5"/>
      <c r="M793" s="5"/>
      <c r="N793" s="5"/>
      <c r="O793" s="5"/>
      <c r="P793" s="5"/>
      <c r="Q793" s="5"/>
      <c r="R793" s="5"/>
      <c r="S793" s="5"/>
      <c r="T793" s="5"/>
      <c r="U793" s="5"/>
      <c r="V793" s="57"/>
      <c r="W793" s="5"/>
      <c r="X793" s="5"/>
    </row>
    <row r="794" spans="1:24" x14ac:dyDescent="0.2">
      <c r="A794" s="5"/>
      <c r="B794" s="5"/>
      <c r="C794" s="5"/>
      <c r="D794" s="5"/>
      <c r="E794" s="5"/>
      <c r="F794" s="5"/>
      <c r="G794" s="5"/>
      <c r="H794" s="5"/>
      <c r="I794" s="5"/>
      <c r="J794" s="5"/>
      <c r="K794" s="5"/>
      <c r="L794" s="5"/>
      <c r="M794" s="5"/>
      <c r="N794" s="5"/>
      <c r="O794" s="5"/>
      <c r="P794" s="5"/>
      <c r="Q794" s="5"/>
      <c r="R794" s="5"/>
      <c r="S794" s="5"/>
      <c r="T794" s="5"/>
      <c r="U794" s="5"/>
      <c r="V794" s="57"/>
      <c r="W794" s="5"/>
      <c r="X794" s="5"/>
    </row>
    <row r="795" spans="1:24" x14ac:dyDescent="0.2">
      <c r="A795" s="5"/>
      <c r="B795" s="5"/>
      <c r="C795" s="5"/>
      <c r="D795" s="5"/>
      <c r="E795" s="5"/>
      <c r="F795" s="5"/>
      <c r="G795" s="5"/>
      <c r="H795" s="5"/>
      <c r="I795" s="5"/>
      <c r="J795" s="5"/>
      <c r="K795" s="5"/>
      <c r="L795" s="5"/>
      <c r="M795" s="5"/>
      <c r="N795" s="5"/>
      <c r="O795" s="5"/>
      <c r="P795" s="5"/>
      <c r="Q795" s="5"/>
      <c r="R795" s="5"/>
      <c r="S795" s="5"/>
      <c r="T795" s="5"/>
      <c r="U795" s="5"/>
      <c r="V795" s="57"/>
      <c r="W795" s="5"/>
      <c r="X795" s="5"/>
    </row>
    <row r="796" spans="1:24" x14ac:dyDescent="0.2">
      <c r="A796" s="5"/>
      <c r="B796" s="5"/>
      <c r="C796" s="5"/>
      <c r="D796" s="5"/>
      <c r="E796" s="5"/>
      <c r="F796" s="5"/>
      <c r="G796" s="5"/>
      <c r="H796" s="5"/>
      <c r="I796" s="5"/>
      <c r="J796" s="5"/>
      <c r="K796" s="5"/>
      <c r="L796" s="5"/>
      <c r="M796" s="5"/>
      <c r="N796" s="5"/>
      <c r="O796" s="5"/>
      <c r="P796" s="5"/>
      <c r="Q796" s="5"/>
      <c r="R796" s="5"/>
      <c r="S796" s="5"/>
      <c r="T796" s="5"/>
      <c r="U796" s="5"/>
      <c r="V796" s="57"/>
      <c r="W796" s="5"/>
      <c r="X796" s="5"/>
    </row>
    <row r="797" spans="1:24" x14ac:dyDescent="0.2">
      <c r="A797" s="5"/>
      <c r="B797" s="5"/>
      <c r="C797" s="5"/>
      <c r="D797" s="5"/>
      <c r="E797" s="5"/>
      <c r="F797" s="5"/>
      <c r="G797" s="5"/>
      <c r="H797" s="5"/>
      <c r="I797" s="5"/>
      <c r="J797" s="5"/>
      <c r="K797" s="5"/>
      <c r="L797" s="5"/>
      <c r="M797" s="5"/>
      <c r="N797" s="5"/>
      <c r="O797" s="5"/>
      <c r="P797" s="5"/>
      <c r="Q797" s="5"/>
      <c r="R797" s="5"/>
      <c r="S797" s="5"/>
      <c r="T797" s="5"/>
      <c r="U797" s="5"/>
      <c r="V797" s="57"/>
      <c r="W797" s="5"/>
      <c r="X797" s="5"/>
    </row>
    <row r="798" spans="1:24" x14ac:dyDescent="0.2">
      <c r="A798" s="5"/>
      <c r="B798" s="5"/>
      <c r="C798" s="5"/>
      <c r="D798" s="5"/>
      <c r="E798" s="5"/>
      <c r="F798" s="5"/>
      <c r="G798" s="5"/>
      <c r="H798" s="5"/>
      <c r="I798" s="5"/>
      <c r="J798" s="5"/>
      <c r="K798" s="5"/>
      <c r="L798" s="5"/>
      <c r="M798" s="5"/>
      <c r="N798" s="5"/>
      <c r="O798" s="5"/>
      <c r="P798" s="5"/>
      <c r="Q798" s="5"/>
      <c r="R798" s="5"/>
      <c r="S798" s="5"/>
      <c r="T798" s="5"/>
      <c r="U798" s="5"/>
      <c r="V798" s="57"/>
      <c r="W798" s="5"/>
      <c r="X798" s="5"/>
    </row>
    <row r="799" spans="1:24" x14ac:dyDescent="0.2">
      <c r="A799" s="5"/>
      <c r="B799" s="5"/>
      <c r="C799" s="5"/>
      <c r="D799" s="5"/>
      <c r="E799" s="5"/>
      <c r="F799" s="5"/>
      <c r="G799" s="5"/>
      <c r="H799" s="5"/>
      <c r="I799" s="5"/>
      <c r="J799" s="5"/>
      <c r="K799" s="5"/>
      <c r="L799" s="5"/>
      <c r="M799" s="5"/>
      <c r="N799" s="5"/>
      <c r="O799" s="5"/>
      <c r="P799" s="5"/>
      <c r="Q799" s="5"/>
      <c r="R799" s="5"/>
      <c r="S799" s="5"/>
      <c r="T799" s="5"/>
      <c r="U799" s="5"/>
      <c r="V799" s="57"/>
      <c r="W799" s="5"/>
      <c r="X799" s="5"/>
    </row>
    <row r="800" spans="1:24" x14ac:dyDescent="0.2">
      <c r="A800" s="5"/>
      <c r="B800" s="5"/>
      <c r="C800" s="5"/>
      <c r="D800" s="5"/>
      <c r="E800" s="5"/>
      <c r="F800" s="5"/>
      <c r="G800" s="5"/>
      <c r="H800" s="5"/>
      <c r="I800" s="5"/>
      <c r="J800" s="5"/>
      <c r="K800" s="5"/>
      <c r="L800" s="5"/>
      <c r="M800" s="5"/>
      <c r="N800" s="5"/>
      <c r="O800" s="5"/>
      <c r="P800" s="5"/>
      <c r="Q800" s="5"/>
      <c r="R800" s="5"/>
      <c r="S800" s="5"/>
      <c r="T800" s="5"/>
      <c r="U800" s="5"/>
      <c r="V800" s="57"/>
      <c r="W800" s="5"/>
      <c r="X800" s="5"/>
    </row>
    <row r="801" spans="1:24" x14ac:dyDescent="0.2">
      <c r="A801" s="5"/>
      <c r="B801" s="5"/>
      <c r="C801" s="5"/>
      <c r="D801" s="5"/>
      <c r="E801" s="5"/>
      <c r="F801" s="5"/>
      <c r="G801" s="5"/>
      <c r="H801" s="5"/>
      <c r="I801" s="5"/>
      <c r="J801" s="5"/>
      <c r="K801" s="5"/>
      <c r="L801" s="5"/>
      <c r="M801" s="5"/>
      <c r="N801" s="5"/>
      <c r="O801" s="5"/>
      <c r="P801" s="5"/>
      <c r="Q801" s="5"/>
      <c r="R801" s="5"/>
      <c r="S801" s="5"/>
      <c r="T801" s="5"/>
      <c r="U801" s="5"/>
      <c r="V801" s="57"/>
      <c r="W801" s="5"/>
      <c r="X801" s="5"/>
    </row>
    <row r="802" spans="1:24" x14ac:dyDescent="0.2">
      <c r="A802" s="5"/>
      <c r="B802" s="5"/>
      <c r="C802" s="5"/>
      <c r="D802" s="5"/>
      <c r="E802" s="5"/>
      <c r="F802" s="5"/>
      <c r="G802" s="5"/>
      <c r="H802" s="5"/>
      <c r="I802" s="5"/>
      <c r="J802" s="5"/>
      <c r="K802" s="5"/>
      <c r="L802" s="5"/>
      <c r="M802" s="5"/>
      <c r="N802" s="5"/>
      <c r="O802" s="5"/>
      <c r="P802" s="5"/>
      <c r="Q802" s="5"/>
      <c r="R802" s="5"/>
      <c r="S802" s="5"/>
      <c r="T802" s="5"/>
      <c r="U802" s="5"/>
      <c r="V802" s="57"/>
      <c r="W802" s="5"/>
      <c r="X802" s="5"/>
    </row>
    <row r="803" spans="1:24" x14ac:dyDescent="0.2">
      <c r="A803" s="5"/>
      <c r="B803" s="5"/>
      <c r="C803" s="5"/>
      <c r="D803" s="5"/>
      <c r="E803" s="5"/>
      <c r="F803" s="5"/>
      <c r="G803" s="5"/>
      <c r="H803" s="5"/>
      <c r="I803" s="5"/>
      <c r="J803" s="5"/>
      <c r="K803" s="5"/>
      <c r="L803" s="5"/>
      <c r="M803" s="5"/>
      <c r="N803" s="5"/>
      <c r="O803" s="5"/>
      <c r="P803" s="5"/>
      <c r="Q803" s="5"/>
      <c r="R803" s="5"/>
      <c r="S803" s="5"/>
      <c r="T803" s="5"/>
      <c r="U803" s="5"/>
      <c r="V803" s="57"/>
      <c r="W803" s="5"/>
      <c r="X803" s="5"/>
    </row>
    <row r="804" spans="1:24" x14ac:dyDescent="0.2">
      <c r="A804" s="5"/>
      <c r="B804" s="5"/>
      <c r="C804" s="5"/>
      <c r="D804" s="5"/>
      <c r="E804" s="5"/>
      <c r="F804" s="5"/>
      <c r="G804" s="5"/>
      <c r="H804" s="5"/>
      <c r="I804" s="5"/>
      <c r="J804" s="5"/>
      <c r="K804" s="5"/>
      <c r="L804" s="5"/>
      <c r="M804" s="5"/>
      <c r="N804" s="5"/>
      <c r="O804" s="5"/>
      <c r="P804" s="5"/>
      <c r="Q804" s="5"/>
      <c r="R804" s="5"/>
      <c r="S804" s="5"/>
      <c r="T804" s="5"/>
      <c r="U804" s="5"/>
      <c r="V804" s="57"/>
      <c r="W804" s="5"/>
      <c r="X804" s="5"/>
    </row>
    <row r="805" spans="1:24" x14ac:dyDescent="0.2">
      <c r="A805" s="5"/>
      <c r="B805" s="5"/>
      <c r="C805" s="5"/>
      <c r="D805" s="5"/>
      <c r="E805" s="5"/>
      <c r="F805" s="5"/>
      <c r="G805" s="5"/>
      <c r="H805" s="5"/>
      <c r="I805" s="5"/>
      <c r="J805" s="5"/>
      <c r="K805" s="5"/>
      <c r="L805" s="5"/>
      <c r="M805" s="5"/>
      <c r="N805" s="5"/>
      <c r="O805" s="5"/>
      <c r="P805" s="5"/>
      <c r="Q805" s="5"/>
      <c r="R805" s="5"/>
      <c r="S805" s="5"/>
      <c r="T805" s="5"/>
      <c r="U805" s="5"/>
      <c r="V805" s="57"/>
      <c r="W805" s="5"/>
      <c r="X805" s="5"/>
    </row>
    <row r="806" spans="1:24" x14ac:dyDescent="0.2">
      <c r="A806" s="5"/>
      <c r="B806" s="5"/>
      <c r="C806" s="5"/>
      <c r="D806" s="5"/>
      <c r="E806" s="5"/>
      <c r="F806" s="5"/>
      <c r="G806" s="5"/>
      <c r="H806" s="5"/>
      <c r="I806" s="5"/>
      <c r="J806" s="5"/>
      <c r="K806" s="5"/>
      <c r="L806" s="5"/>
      <c r="M806" s="5"/>
      <c r="N806" s="5"/>
      <c r="O806" s="5"/>
      <c r="P806" s="5"/>
      <c r="Q806" s="5"/>
      <c r="R806" s="5"/>
      <c r="S806" s="5"/>
      <c r="T806" s="5"/>
      <c r="U806" s="5"/>
      <c r="V806" s="57"/>
      <c r="W806" s="5"/>
      <c r="X806" s="5"/>
    </row>
    <row r="807" spans="1:24" x14ac:dyDescent="0.2">
      <c r="A807" s="5"/>
      <c r="B807" s="5"/>
      <c r="C807" s="5"/>
      <c r="D807" s="5"/>
      <c r="E807" s="5"/>
      <c r="F807" s="5"/>
      <c r="G807" s="5"/>
      <c r="H807" s="5"/>
      <c r="I807" s="5"/>
      <c r="J807" s="5"/>
      <c r="K807" s="5"/>
      <c r="L807" s="5"/>
      <c r="M807" s="5"/>
      <c r="N807" s="5"/>
      <c r="O807" s="5"/>
      <c r="P807" s="5"/>
      <c r="Q807" s="5"/>
      <c r="R807" s="5"/>
      <c r="S807" s="5"/>
      <c r="T807" s="5"/>
      <c r="U807" s="5"/>
      <c r="V807" s="57"/>
      <c r="W807" s="5"/>
      <c r="X807" s="5"/>
    </row>
    <row r="808" spans="1:24" x14ac:dyDescent="0.2">
      <c r="A808" s="5"/>
      <c r="B808" s="5"/>
      <c r="C808" s="5"/>
      <c r="D808" s="5"/>
      <c r="E808" s="5"/>
      <c r="F808" s="5"/>
      <c r="G808" s="5"/>
      <c r="H808" s="5"/>
      <c r="I808" s="5"/>
      <c r="J808" s="5"/>
      <c r="K808" s="5"/>
      <c r="L808" s="5"/>
      <c r="M808" s="5"/>
      <c r="N808" s="5"/>
      <c r="O808" s="5"/>
      <c r="P808" s="5"/>
      <c r="Q808" s="5"/>
      <c r="R808" s="5"/>
      <c r="S808" s="5"/>
      <c r="T808" s="5"/>
      <c r="U808" s="5"/>
      <c r="V808" s="57"/>
      <c r="W808" s="5"/>
      <c r="X808" s="5"/>
    </row>
    <row r="809" spans="1:24" x14ac:dyDescent="0.2">
      <c r="A809" s="5"/>
      <c r="B809" s="5"/>
      <c r="C809" s="5"/>
      <c r="D809" s="5"/>
      <c r="E809" s="5"/>
      <c r="F809" s="5"/>
      <c r="G809" s="5"/>
      <c r="H809" s="5"/>
      <c r="I809" s="5"/>
      <c r="J809" s="5"/>
      <c r="K809" s="5"/>
      <c r="L809" s="5"/>
      <c r="M809" s="5"/>
      <c r="N809" s="5"/>
      <c r="O809" s="5"/>
      <c r="P809" s="5"/>
      <c r="Q809" s="5"/>
      <c r="R809" s="5"/>
      <c r="S809" s="5"/>
      <c r="T809" s="5"/>
      <c r="U809" s="5"/>
      <c r="V809" s="57"/>
      <c r="W809" s="5"/>
      <c r="X809" s="5"/>
    </row>
    <row r="810" spans="1:24" x14ac:dyDescent="0.2">
      <c r="A810" s="5"/>
      <c r="B810" s="5"/>
      <c r="C810" s="5"/>
      <c r="D810" s="5"/>
      <c r="E810" s="5"/>
      <c r="F810" s="5"/>
      <c r="G810" s="5"/>
      <c r="H810" s="5"/>
      <c r="I810" s="5"/>
      <c r="J810" s="5"/>
      <c r="K810" s="5"/>
      <c r="L810" s="5"/>
      <c r="M810" s="5"/>
      <c r="N810" s="5"/>
      <c r="O810" s="5"/>
      <c r="P810" s="5"/>
      <c r="Q810" s="5"/>
      <c r="R810" s="5"/>
      <c r="S810" s="5"/>
      <c r="T810" s="5"/>
      <c r="U810" s="5"/>
      <c r="V810" s="57"/>
      <c r="W810" s="5"/>
      <c r="X810" s="5"/>
    </row>
    <row r="811" spans="1:24" x14ac:dyDescent="0.2">
      <c r="A811" s="5"/>
      <c r="B811" s="5"/>
      <c r="C811" s="5"/>
      <c r="D811" s="5"/>
      <c r="E811" s="5"/>
      <c r="F811" s="5"/>
      <c r="G811" s="5"/>
      <c r="H811" s="5"/>
      <c r="I811" s="5"/>
      <c r="J811" s="5"/>
      <c r="K811" s="5"/>
      <c r="L811" s="5"/>
      <c r="M811" s="5"/>
      <c r="N811" s="5"/>
      <c r="O811" s="5"/>
      <c r="P811" s="5"/>
      <c r="Q811" s="5"/>
      <c r="R811" s="5"/>
      <c r="S811" s="5"/>
      <c r="T811" s="5"/>
      <c r="U811" s="5"/>
      <c r="V811" s="57"/>
      <c r="W811" s="5"/>
      <c r="X811" s="5"/>
    </row>
    <row r="812" spans="1:24" x14ac:dyDescent="0.2">
      <c r="A812" s="5"/>
      <c r="B812" s="5"/>
      <c r="C812" s="5"/>
      <c r="D812" s="5"/>
      <c r="E812" s="5"/>
      <c r="F812" s="5"/>
      <c r="G812" s="5"/>
      <c r="H812" s="5"/>
      <c r="I812" s="5"/>
      <c r="J812" s="5"/>
      <c r="K812" s="5"/>
      <c r="L812" s="5"/>
      <c r="M812" s="5"/>
      <c r="N812" s="5"/>
      <c r="O812" s="5"/>
      <c r="P812" s="5"/>
      <c r="Q812" s="5"/>
      <c r="R812" s="5"/>
      <c r="S812" s="5"/>
      <c r="T812" s="5"/>
      <c r="U812" s="5"/>
      <c r="V812" s="57"/>
      <c r="W812" s="5"/>
      <c r="X812" s="5"/>
    </row>
    <row r="813" spans="1:24" x14ac:dyDescent="0.2">
      <c r="A813" s="5"/>
      <c r="B813" s="5"/>
      <c r="C813" s="5"/>
      <c r="D813" s="5"/>
      <c r="E813" s="5"/>
      <c r="F813" s="5"/>
      <c r="G813" s="5"/>
      <c r="H813" s="5"/>
      <c r="I813" s="5"/>
      <c r="J813" s="5"/>
      <c r="K813" s="5"/>
      <c r="L813" s="5"/>
      <c r="M813" s="5"/>
      <c r="N813" s="5"/>
      <c r="O813" s="5"/>
      <c r="P813" s="5"/>
      <c r="Q813" s="5"/>
      <c r="R813" s="5"/>
      <c r="S813" s="5"/>
      <c r="T813" s="5"/>
      <c r="U813" s="5"/>
      <c r="V813" s="57"/>
      <c r="W813" s="5"/>
      <c r="X813" s="5"/>
    </row>
    <row r="814" spans="1:24" x14ac:dyDescent="0.2">
      <c r="A814" s="5"/>
      <c r="B814" s="5"/>
      <c r="C814" s="5"/>
      <c r="D814" s="5"/>
      <c r="E814" s="5"/>
      <c r="F814" s="5"/>
      <c r="G814" s="5"/>
      <c r="H814" s="5"/>
      <c r="I814" s="5"/>
      <c r="J814" s="5"/>
      <c r="K814" s="5"/>
      <c r="L814" s="5"/>
      <c r="M814" s="5"/>
      <c r="N814" s="5"/>
      <c r="O814" s="5"/>
      <c r="P814" s="5"/>
      <c r="Q814" s="5"/>
      <c r="R814" s="5"/>
      <c r="S814" s="5"/>
      <c r="T814" s="5"/>
      <c r="U814" s="5"/>
      <c r="V814" s="57"/>
      <c r="W814" s="5"/>
      <c r="X814" s="5"/>
    </row>
    <row r="815" spans="1:24" x14ac:dyDescent="0.2">
      <c r="A815" s="5"/>
      <c r="B815" s="5"/>
      <c r="C815" s="5"/>
      <c r="D815" s="5"/>
      <c r="E815" s="5"/>
      <c r="F815" s="5"/>
      <c r="G815" s="5"/>
      <c r="H815" s="5"/>
      <c r="I815" s="5"/>
      <c r="J815" s="5"/>
      <c r="K815" s="5"/>
      <c r="L815" s="5"/>
      <c r="M815" s="5"/>
      <c r="N815" s="5"/>
      <c r="O815" s="5"/>
      <c r="P815" s="5"/>
      <c r="Q815" s="5"/>
      <c r="R815" s="5"/>
      <c r="S815" s="5"/>
      <c r="T815" s="5"/>
      <c r="U815" s="5"/>
      <c r="V815" s="57"/>
      <c r="W815" s="5"/>
      <c r="X815" s="5"/>
    </row>
    <row r="816" spans="1:24" x14ac:dyDescent="0.2">
      <c r="A816" s="5"/>
      <c r="B816" s="5"/>
      <c r="C816" s="5"/>
      <c r="D816" s="5"/>
      <c r="E816" s="5"/>
      <c r="F816" s="5"/>
      <c r="G816" s="5"/>
      <c r="H816" s="5"/>
      <c r="I816" s="5"/>
      <c r="J816" s="5"/>
      <c r="K816" s="5"/>
      <c r="L816" s="5"/>
      <c r="M816" s="5"/>
      <c r="N816" s="5"/>
      <c r="O816" s="5"/>
      <c r="P816" s="5"/>
      <c r="Q816" s="5"/>
      <c r="R816" s="5"/>
      <c r="S816" s="5"/>
      <c r="T816" s="5"/>
      <c r="U816" s="5"/>
      <c r="V816" s="57"/>
      <c r="W816" s="5"/>
      <c r="X816" s="5"/>
    </row>
    <row r="817" spans="1:24" x14ac:dyDescent="0.2">
      <c r="A817" s="5"/>
      <c r="B817" s="5"/>
      <c r="C817" s="5"/>
      <c r="D817" s="5"/>
      <c r="E817" s="5"/>
      <c r="F817" s="5"/>
      <c r="G817" s="5"/>
      <c r="H817" s="5"/>
      <c r="I817" s="5"/>
      <c r="J817" s="5"/>
      <c r="K817" s="5"/>
      <c r="L817" s="5"/>
      <c r="M817" s="5"/>
      <c r="N817" s="5"/>
      <c r="O817" s="5"/>
      <c r="P817" s="5"/>
      <c r="Q817" s="5"/>
      <c r="R817" s="5"/>
      <c r="S817" s="5"/>
      <c r="T817" s="5"/>
      <c r="U817" s="5"/>
      <c r="V817" s="57"/>
      <c r="W817" s="5"/>
      <c r="X817" s="5"/>
    </row>
    <row r="818" spans="1:24" x14ac:dyDescent="0.2">
      <c r="A818" s="5"/>
      <c r="B818" s="5"/>
      <c r="C818" s="5"/>
      <c r="D818" s="5"/>
      <c r="E818" s="5"/>
      <c r="F818" s="5"/>
      <c r="G818" s="5"/>
      <c r="H818" s="5"/>
      <c r="I818" s="5"/>
      <c r="J818" s="5"/>
      <c r="K818" s="5"/>
      <c r="L818" s="5"/>
      <c r="M818" s="5"/>
      <c r="N818" s="5"/>
      <c r="O818" s="5"/>
      <c r="P818" s="5"/>
      <c r="Q818" s="5"/>
      <c r="R818" s="5"/>
      <c r="S818" s="5"/>
      <c r="T818" s="5"/>
      <c r="U818" s="5"/>
      <c r="V818" s="57"/>
      <c r="W818" s="5"/>
      <c r="X818" s="5"/>
    </row>
    <row r="819" spans="1:24" x14ac:dyDescent="0.2">
      <c r="A819" s="5"/>
      <c r="B819" s="5"/>
      <c r="C819" s="5"/>
      <c r="D819" s="5"/>
      <c r="E819" s="5"/>
      <c r="F819" s="5"/>
      <c r="G819" s="5"/>
      <c r="H819" s="5"/>
      <c r="I819" s="5"/>
      <c r="J819" s="5"/>
      <c r="K819" s="5"/>
      <c r="L819" s="5"/>
      <c r="M819" s="5"/>
      <c r="N819" s="5"/>
      <c r="O819" s="5"/>
      <c r="P819" s="5"/>
      <c r="Q819" s="5"/>
      <c r="R819" s="5"/>
      <c r="S819" s="5"/>
      <c r="T819" s="5"/>
      <c r="U819" s="5"/>
      <c r="V819" s="57"/>
      <c r="W819" s="5"/>
      <c r="X819" s="5"/>
    </row>
    <row r="820" spans="1:24" x14ac:dyDescent="0.2">
      <c r="A820" s="5"/>
      <c r="B820" s="5"/>
      <c r="C820" s="5"/>
      <c r="D820" s="5"/>
      <c r="E820" s="5"/>
      <c r="F820" s="5"/>
      <c r="G820" s="5"/>
      <c r="H820" s="5"/>
      <c r="I820" s="5"/>
      <c r="J820" s="5"/>
      <c r="K820" s="5"/>
      <c r="L820" s="5"/>
      <c r="M820" s="5"/>
      <c r="N820" s="5"/>
      <c r="O820" s="5"/>
      <c r="P820" s="5"/>
      <c r="Q820" s="5"/>
      <c r="R820" s="5"/>
      <c r="S820" s="5"/>
      <c r="T820" s="5"/>
      <c r="U820" s="5"/>
      <c r="V820" s="57"/>
      <c r="W820" s="5"/>
      <c r="X820" s="5"/>
    </row>
    <row r="821" spans="1:24" x14ac:dyDescent="0.2">
      <c r="A821" s="5"/>
      <c r="B821" s="5"/>
      <c r="C821" s="5"/>
      <c r="D821" s="5"/>
      <c r="E821" s="5"/>
      <c r="F821" s="5"/>
      <c r="G821" s="5"/>
      <c r="H821" s="5"/>
      <c r="I821" s="5"/>
      <c r="J821" s="5"/>
      <c r="K821" s="5"/>
      <c r="L821" s="5"/>
      <c r="M821" s="5"/>
      <c r="N821" s="5"/>
      <c r="O821" s="5"/>
      <c r="P821" s="5"/>
      <c r="Q821" s="5"/>
      <c r="R821" s="5"/>
      <c r="S821" s="5"/>
      <c r="T821" s="5"/>
      <c r="U821" s="5"/>
      <c r="V821" s="57"/>
      <c r="W821" s="5"/>
      <c r="X821" s="5"/>
    </row>
    <row r="822" spans="1:24" x14ac:dyDescent="0.2">
      <c r="A822" s="5"/>
      <c r="B822" s="5"/>
      <c r="C822" s="5"/>
      <c r="D822" s="5"/>
      <c r="E822" s="5"/>
      <c r="F822" s="5"/>
      <c r="G822" s="5"/>
      <c r="H822" s="5"/>
      <c r="I822" s="5"/>
      <c r="J822" s="5"/>
      <c r="K822" s="5"/>
      <c r="L822" s="5"/>
      <c r="M822" s="5"/>
      <c r="N822" s="5"/>
      <c r="O822" s="5"/>
      <c r="P822" s="5"/>
      <c r="Q822" s="5"/>
      <c r="R822" s="5"/>
      <c r="S822" s="5"/>
      <c r="T822" s="5"/>
      <c r="U822" s="5"/>
      <c r="V822" s="57"/>
      <c r="W822" s="5"/>
      <c r="X822" s="5"/>
    </row>
    <row r="823" spans="1:24" x14ac:dyDescent="0.2">
      <c r="A823" s="5"/>
      <c r="B823" s="5"/>
      <c r="C823" s="5"/>
      <c r="D823" s="5"/>
      <c r="E823" s="5"/>
      <c r="F823" s="5"/>
      <c r="G823" s="5"/>
      <c r="H823" s="5"/>
      <c r="I823" s="5"/>
      <c r="J823" s="5"/>
      <c r="K823" s="5"/>
      <c r="L823" s="5"/>
      <c r="M823" s="5"/>
      <c r="N823" s="5"/>
      <c r="O823" s="5"/>
      <c r="P823" s="5"/>
      <c r="Q823" s="5"/>
      <c r="R823" s="5"/>
      <c r="S823" s="5"/>
      <c r="T823" s="5"/>
      <c r="U823" s="5"/>
      <c r="V823" s="57"/>
      <c r="W823" s="5"/>
      <c r="X823" s="5"/>
    </row>
    <row r="824" spans="1:24" x14ac:dyDescent="0.2">
      <c r="A824" s="5"/>
      <c r="B824" s="5"/>
      <c r="C824" s="5"/>
      <c r="D824" s="5"/>
      <c r="E824" s="5"/>
      <c r="F824" s="5"/>
      <c r="G824" s="5"/>
      <c r="H824" s="5"/>
      <c r="I824" s="5"/>
      <c r="J824" s="5"/>
      <c r="K824" s="5"/>
      <c r="L824" s="5"/>
      <c r="M824" s="5"/>
      <c r="N824" s="5"/>
      <c r="O824" s="5"/>
      <c r="P824" s="5"/>
      <c r="Q824" s="5"/>
      <c r="R824" s="5"/>
      <c r="S824" s="5"/>
      <c r="T824" s="5"/>
      <c r="U824" s="5"/>
      <c r="V824" s="57"/>
      <c r="W824" s="5"/>
      <c r="X824" s="5"/>
    </row>
    <row r="825" spans="1:24" x14ac:dyDescent="0.2">
      <c r="A825" s="5"/>
      <c r="B825" s="5"/>
      <c r="C825" s="5"/>
      <c r="D825" s="5"/>
      <c r="E825" s="5"/>
      <c r="F825" s="5"/>
      <c r="G825" s="5"/>
      <c r="H825" s="5"/>
      <c r="I825" s="5"/>
      <c r="J825" s="5"/>
      <c r="K825" s="5"/>
      <c r="L825" s="5"/>
      <c r="M825" s="5"/>
      <c r="N825" s="5"/>
      <c r="O825" s="5"/>
      <c r="P825" s="5"/>
      <c r="Q825" s="5"/>
      <c r="R825" s="5"/>
      <c r="S825" s="5"/>
      <c r="T825" s="5"/>
      <c r="U825" s="5"/>
      <c r="V825" s="57"/>
      <c r="W825" s="5"/>
      <c r="X825" s="5"/>
    </row>
    <row r="826" spans="1:24" x14ac:dyDescent="0.2">
      <c r="A826" s="5"/>
      <c r="B826" s="5"/>
      <c r="C826" s="5"/>
      <c r="D826" s="5"/>
      <c r="E826" s="5"/>
      <c r="F826" s="5"/>
      <c r="G826" s="5"/>
      <c r="H826" s="5"/>
      <c r="I826" s="5"/>
      <c r="J826" s="5"/>
      <c r="K826" s="5"/>
      <c r="L826" s="5"/>
      <c r="M826" s="5"/>
      <c r="N826" s="5"/>
      <c r="O826" s="5"/>
      <c r="P826" s="5"/>
      <c r="Q826" s="5"/>
      <c r="R826" s="5"/>
      <c r="S826" s="5"/>
      <c r="T826" s="5"/>
      <c r="U826" s="5"/>
      <c r="V826" s="57"/>
      <c r="W826" s="5"/>
      <c r="X826" s="5"/>
    </row>
    <row r="827" spans="1:24" x14ac:dyDescent="0.2">
      <c r="A827" s="5"/>
      <c r="B827" s="5"/>
      <c r="C827" s="5"/>
      <c r="D827" s="5"/>
      <c r="E827" s="5"/>
      <c r="F827" s="5"/>
      <c r="G827" s="5"/>
      <c r="H827" s="5"/>
      <c r="I827" s="5"/>
      <c r="J827" s="5"/>
      <c r="K827" s="5"/>
      <c r="L827" s="5"/>
      <c r="M827" s="5"/>
      <c r="N827" s="5"/>
      <c r="O827" s="5"/>
      <c r="P827" s="5"/>
      <c r="Q827" s="5"/>
      <c r="R827" s="5"/>
      <c r="S827" s="5"/>
      <c r="T827" s="5"/>
      <c r="U827" s="5"/>
      <c r="V827" s="57"/>
      <c r="W827" s="5"/>
      <c r="X827" s="5"/>
    </row>
    <row r="828" spans="1:24" x14ac:dyDescent="0.2">
      <c r="A828" s="5"/>
      <c r="B828" s="5"/>
      <c r="C828" s="5"/>
      <c r="D828" s="5"/>
      <c r="E828" s="5"/>
      <c r="F828" s="5"/>
      <c r="G828" s="5"/>
      <c r="H828" s="5"/>
      <c r="I828" s="5"/>
      <c r="J828" s="5"/>
      <c r="K828" s="5"/>
      <c r="L828" s="5"/>
      <c r="M828" s="5"/>
      <c r="N828" s="5"/>
      <c r="O828" s="5"/>
      <c r="P828" s="5"/>
      <c r="Q828" s="5"/>
      <c r="R828" s="5"/>
      <c r="S828" s="5"/>
      <c r="T828" s="5"/>
      <c r="U828" s="5"/>
      <c r="V828" s="57"/>
      <c r="W828" s="5"/>
      <c r="X828" s="5"/>
    </row>
    <row r="829" spans="1:24" x14ac:dyDescent="0.2">
      <c r="A829" s="5"/>
      <c r="B829" s="5"/>
      <c r="C829" s="5"/>
      <c r="D829" s="5"/>
      <c r="E829" s="5"/>
      <c r="F829" s="5"/>
      <c r="G829" s="5"/>
      <c r="H829" s="5"/>
      <c r="I829" s="5"/>
      <c r="J829" s="5"/>
      <c r="K829" s="5"/>
      <c r="L829" s="5"/>
      <c r="M829" s="5"/>
      <c r="N829" s="5"/>
      <c r="O829" s="5"/>
      <c r="P829" s="5"/>
      <c r="Q829" s="5"/>
      <c r="R829" s="5"/>
      <c r="S829" s="5"/>
      <c r="T829" s="5"/>
      <c r="U829" s="5"/>
      <c r="V829" s="57"/>
      <c r="W829" s="5"/>
      <c r="X829" s="5"/>
    </row>
    <row r="830" spans="1:24" x14ac:dyDescent="0.2">
      <c r="A830" s="5"/>
      <c r="B830" s="5"/>
      <c r="C830" s="5"/>
      <c r="D830" s="5"/>
      <c r="E830" s="5"/>
      <c r="F830" s="5"/>
      <c r="G830" s="5"/>
      <c r="H830" s="5"/>
      <c r="I830" s="5"/>
      <c r="J830" s="5"/>
      <c r="K830" s="5"/>
      <c r="L830" s="5"/>
      <c r="M830" s="5"/>
      <c r="N830" s="5"/>
      <c r="O830" s="5"/>
      <c r="P830" s="5"/>
      <c r="Q830" s="5"/>
      <c r="R830" s="5"/>
      <c r="S830" s="5"/>
      <c r="T830" s="5"/>
      <c r="U830" s="5"/>
      <c r="V830" s="57"/>
      <c r="W830" s="5"/>
      <c r="X830" s="5"/>
    </row>
    <row r="831" spans="1:24" x14ac:dyDescent="0.2">
      <c r="A831" s="5"/>
      <c r="B831" s="5"/>
      <c r="C831" s="5"/>
      <c r="D831" s="5"/>
      <c r="E831" s="5"/>
      <c r="F831" s="5"/>
      <c r="G831" s="5"/>
      <c r="H831" s="5"/>
      <c r="I831" s="5"/>
      <c r="J831" s="5"/>
      <c r="K831" s="5"/>
      <c r="L831" s="5"/>
      <c r="M831" s="5"/>
      <c r="N831" s="5"/>
      <c r="O831" s="5"/>
      <c r="P831" s="5"/>
      <c r="Q831" s="5"/>
      <c r="R831" s="5"/>
      <c r="S831" s="5"/>
      <c r="T831" s="5"/>
      <c r="U831" s="5"/>
      <c r="V831" s="57"/>
      <c r="W831" s="5"/>
      <c r="X831" s="5"/>
    </row>
    <row r="832" spans="1:24" x14ac:dyDescent="0.2">
      <c r="A832" s="5"/>
      <c r="B832" s="5"/>
      <c r="C832" s="5"/>
      <c r="D832" s="5"/>
      <c r="E832" s="5"/>
      <c r="F832" s="5"/>
      <c r="G832" s="5"/>
      <c r="H832" s="5"/>
      <c r="I832" s="5"/>
      <c r="J832" s="5"/>
      <c r="K832" s="5"/>
      <c r="L832" s="5"/>
      <c r="M832" s="5"/>
      <c r="N832" s="5"/>
      <c r="O832" s="5"/>
      <c r="P832" s="5"/>
      <c r="Q832" s="5"/>
      <c r="R832" s="5"/>
      <c r="S832" s="5"/>
      <c r="T832" s="5"/>
      <c r="U832" s="5"/>
      <c r="V832" s="57"/>
      <c r="W832" s="5"/>
      <c r="X832" s="5"/>
    </row>
    <row r="833" spans="1:24" x14ac:dyDescent="0.2">
      <c r="A833" s="5"/>
      <c r="B833" s="5"/>
      <c r="C833" s="5"/>
      <c r="D833" s="5"/>
      <c r="E833" s="5"/>
      <c r="F833" s="5"/>
      <c r="G833" s="5"/>
      <c r="H833" s="5"/>
      <c r="I833" s="5"/>
      <c r="J833" s="5"/>
      <c r="K833" s="5"/>
      <c r="L833" s="5"/>
      <c r="M833" s="5"/>
      <c r="N833" s="5"/>
      <c r="O833" s="5"/>
      <c r="P833" s="5"/>
      <c r="Q833" s="5"/>
      <c r="R833" s="5"/>
      <c r="S833" s="5"/>
      <c r="T833" s="5"/>
      <c r="U833" s="5"/>
      <c r="V833" s="57"/>
      <c r="W833" s="5"/>
      <c r="X833" s="5"/>
    </row>
    <row r="834" spans="1:24" x14ac:dyDescent="0.2">
      <c r="A834" s="5"/>
      <c r="B834" s="5"/>
      <c r="C834" s="5"/>
      <c r="D834" s="5"/>
      <c r="E834" s="5"/>
      <c r="F834" s="5"/>
      <c r="G834" s="5"/>
      <c r="H834" s="5"/>
      <c r="I834" s="5"/>
      <c r="J834" s="5"/>
      <c r="K834" s="5"/>
      <c r="L834" s="5"/>
      <c r="M834" s="5"/>
      <c r="N834" s="5"/>
      <c r="O834" s="5"/>
      <c r="P834" s="5"/>
      <c r="Q834" s="5"/>
      <c r="R834" s="5"/>
      <c r="S834" s="5"/>
      <c r="T834" s="5"/>
      <c r="U834" s="5"/>
      <c r="V834" s="57"/>
      <c r="W834" s="5"/>
      <c r="X834" s="5"/>
    </row>
    <row r="835" spans="1:24" x14ac:dyDescent="0.2">
      <c r="A835" s="5"/>
      <c r="B835" s="5"/>
      <c r="C835" s="5"/>
      <c r="D835" s="5"/>
      <c r="E835" s="5"/>
      <c r="F835" s="5"/>
      <c r="G835" s="5"/>
      <c r="H835" s="5"/>
      <c r="I835" s="5"/>
      <c r="J835" s="5"/>
      <c r="K835" s="5"/>
      <c r="L835" s="5"/>
      <c r="M835" s="5"/>
      <c r="N835" s="5"/>
      <c r="O835" s="5"/>
      <c r="P835" s="5"/>
      <c r="Q835" s="5"/>
      <c r="R835" s="5"/>
      <c r="S835" s="5"/>
      <c r="T835" s="5"/>
      <c r="U835" s="5"/>
      <c r="V835" s="57"/>
      <c r="W835" s="5"/>
      <c r="X835" s="5"/>
    </row>
    <row r="836" spans="1:24" x14ac:dyDescent="0.2">
      <c r="A836" s="5"/>
      <c r="B836" s="5"/>
      <c r="C836" s="5"/>
      <c r="D836" s="5"/>
      <c r="E836" s="5"/>
      <c r="F836" s="5"/>
      <c r="G836" s="5"/>
      <c r="H836" s="5"/>
      <c r="I836" s="5"/>
      <c r="J836" s="5"/>
      <c r="K836" s="5"/>
      <c r="L836" s="5"/>
      <c r="M836" s="5"/>
      <c r="N836" s="5"/>
      <c r="O836" s="5"/>
      <c r="P836" s="5"/>
      <c r="Q836" s="5"/>
      <c r="R836" s="5"/>
      <c r="S836" s="5"/>
      <c r="T836" s="5"/>
      <c r="U836" s="5"/>
      <c r="V836" s="57"/>
      <c r="W836" s="5"/>
      <c r="X836" s="5"/>
    </row>
    <row r="837" spans="1:24" x14ac:dyDescent="0.2">
      <c r="A837" s="5"/>
      <c r="B837" s="5"/>
      <c r="C837" s="5"/>
      <c r="D837" s="5"/>
      <c r="E837" s="5"/>
      <c r="F837" s="5"/>
      <c r="G837" s="5"/>
      <c r="H837" s="5"/>
      <c r="I837" s="5"/>
      <c r="J837" s="5"/>
      <c r="K837" s="5"/>
      <c r="L837" s="5"/>
      <c r="M837" s="5"/>
      <c r="N837" s="5"/>
      <c r="O837" s="5"/>
      <c r="P837" s="5"/>
      <c r="Q837" s="5"/>
      <c r="R837" s="5"/>
      <c r="S837" s="5"/>
      <c r="T837" s="5"/>
      <c r="U837" s="5"/>
      <c r="V837" s="57"/>
      <c r="W837" s="5"/>
      <c r="X837" s="5"/>
    </row>
    <row r="838" spans="1:24" x14ac:dyDescent="0.2">
      <c r="A838" s="5"/>
      <c r="B838" s="5"/>
      <c r="C838" s="5"/>
      <c r="D838" s="5"/>
      <c r="E838" s="5"/>
      <c r="F838" s="5"/>
      <c r="G838" s="5"/>
      <c r="H838" s="5"/>
      <c r="I838" s="5"/>
      <c r="J838" s="5"/>
      <c r="K838" s="5"/>
      <c r="L838" s="5"/>
      <c r="M838" s="5"/>
      <c r="N838" s="5"/>
      <c r="O838" s="5"/>
      <c r="P838" s="5"/>
      <c r="Q838" s="5"/>
      <c r="R838" s="5"/>
      <c r="S838" s="5"/>
      <c r="T838" s="5"/>
      <c r="U838" s="5"/>
      <c r="V838" s="57"/>
      <c r="W838" s="5"/>
      <c r="X838" s="5"/>
    </row>
    <row r="839" spans="1:24" x14ac:dyDescent="0.2">
      <c r="A839" s="5"/>
      <c r="B839" s="5"/>
      <c r="C839" s="5"/>
      <c r="D839" s="5"/>
      <c r="E839" s="5"/>
      <c r="F839" s="5"/>
      <c r="G839" s="5"/>
      <c r="H839" s="5"/>
      <c r="I839" s="5"/>
      <c r="J839" s="5"/>
      <c r="K839" s="5"/>
      <c r="L839" s="5"/>
      <c r="M839" s="5"/>
      <c r="N839" s="5"/>
      <c r="O839" s="5"/>
      <c r="P839" s="5"/>
      <c r="Q839" s="5"/>
      <c r="R839" s="5"/>
      <c r="S839" s="5"/>
      <c r="T839" s="5"/>
      <c r="U839" s="5"/>
      <c r="V839" s="57"/>
      <c r="W839" s="5"/>
      <c r="X839" s="5"/>
    </row>
    <row r="840" spans="1:24" x14ac:dyDescent="0.2">
      <c r="A840" s="5"/>
      <c r="B840" s="5"/>
      <c r="C840" s="5"/>
      <c r="D840" s="5"/>
      <c r="E840" s="5"/>
      <c r="F840" s="5"/>
      <c r="G840" s="5"/>
      <c r="H840" s="5"/>
      <c r="I840" s="5"/>
      <c r="J840" s="5"/>
      <c r="K840" s="5"/>
      <c r="L840" s="5"/>
      <c r="M840" s="5"/>
      <c r="N840" s="5"/>
      <c r="O840" s="5"/>
      <c r="P840" s="5"/>
      <c r="Q840" s="5"/>
      <c r="R840" s="5"/>
      <c r="S840" s="5"/>
      <c r="T840" s="5"/>
      <c r="U840" s="5"/>
      <c r="V840" s="57"/>
      <c r="W840" s="5"/>
      <c r="X840" s="5"/>
    </row>
    <row r="841" spans="1:24" x14ac:dyDescent="0.2">
      <c r="A841" s="5"/>
      <c r="B841" s="5"/>
      <c r="C841" s="5"/>
      <c r="D841" s="5"/>
      <c r="E841" s="5"/>
      <c r="F841" s="5"/>
      <c r="G841" s="5"/>
      <c r="H841" s="5"/>
      <c r="I841" s="5"/>
      <c r="J841" s="5"/>
      <c r="K841" s="5"/>
      <c r="L841" s="5"/>
      <c r="M841" s="5"/>
      <c r="N841" s="5"/>
      <c r="O841" s="5"/>
      <c r="P841" s="5"/>
      <c r="Q841" s="5"/>
      <c r="R841" s="5"/>
      <c r="S841" s="5"/>
      <c r="T841" s="5"/>
      <c r="U841" s="5"/>
      <c r="V841" s="57"/>
      <c r="W841" s="5"/>
      <c r="X841" s="5"/>
    </row>
    <row r="842" spans="1:24" x14ac:dyDescent="0.2">
      <c r="A842" s="5"/>
      <c r="B842" s="5"/>
      <c r="C842" s="5"/>
      <c r="D842" s="5"/>
      <c r="E842" s="5"/>
      <c r="F842" s="5"/>
      <c r="G842" s="5"/>
      <c r="H842" s="5"/>
      <c r="I842" s="5"/>
      <c r="J842" s="5"/>
      <c r="K842" s="5"/>
      <c r="L842" s="5"/>
      <c r="M842" s="5"/>
      <c r="N842" s="5"/>
      <c r="O842" s="5"/>
      <c r="P842" s="5"/>
      <c r="Q842" s="5"/>
      <c r="R842" s="5"/>
      <c r="S842" s="5"/>
      <c r="T842" s="5"/>
      <c r="U842" s="5"/>
      <c r="V842" s="57"/>
      <c r="W842" s="5"/>
      <c r="X842" s="5"/>
    </row>
    <row r="843" spans="1:24" x14ac:dyDescent="0.2">
      <c r="A843" s="5"/>
      <c r="B843" s="5"/>
      <c r="C843" s="5"/>
      <c r="D843" s="5"/>
      <c r="E843" s="5"/>
      <c r="F843" s="5"/>
      <c r="G843" s="5"/>
      <c r="H843" s="5"/>
      <c r="I843" s="5"/>
      <c r="J843" s="5"/>
      <c r="K843" s="5"/>
      <c r="L843" s="5"/>
      <c r="M843" s="5"/>
      <c r="N843" s="5"/>
      <c r="O843" s="5"/>
      <c r="P843" s="5"/>
      <c r="Q843" s="5"/>
      <c r="R843" s="5"/>
      <c r="S843" s="5"/>
      <c r="T843" s="5"/>
      <c r="U843" s="5"/>
      <c r="V843" s="57"/>
      <c r="W843" s="5"/>
      <c r="X843" s="5"/>
    </row>
    <row r="844" spans="1:24" x14ac:dyDescent="0.2">
      <c r="A844" s="5"/>
      <c r="B844" s="5"/>
      <c r="C844" s="5"/>
      <c r="D844" s="5"/>
      <c r="E844" s="5"/>
      <c r="F844" s="5"/>
      <c r="G844" s="5"/>
      <c r="H844" s="5"/>
      <c r="I844" s="5"/>
      <c r="J844" s="5"/>
      <c r="K844" s="5"/>
      <c r="L844" s="5"/>
      <c r="M844" s="5"/>
      <c r="N844" s="5"/>
      <c r="O844" s="5"/>
      <c r="P844" s="5"/>
      <c r="Q844" s="5"/>
      <c r="R844" s="5"/>
      <c r="S844" s="5"/>
      <c r="T844" s="5"/>
      <c r="U844" s="5"/>
      <c r="V844" s="57"/>
      <c r="W844" s="5"/>
      <c r="X844" s="5"/>
    </row>
    <row r="845" spans="1:24" x14ac:dyDescent="0.2">
      <c r="A845" s="5"/>
      <c r="B845" s="5"/>
      <c r="C845" s="5"/>
      <c r="D845" s="5"/>
      <c r="E845" s="5"/>
      <c r="F845" s="5"/>
      <c r="G845" s="5"/>
      <c r="H845" s="5"/>
      <c r="I845" s="5"/>
      <c r="J845" s="5"/>
      <c r="K845" s="5"/>
      <c r="L845" s="5"/>
      <c r="M845" s="5"/>
      <c r="N845" s="5"/>
      <c r="O845" s="5"/>
      <c r="P845" s="5"/>
      <c r="Q845" s="5"/>
      <c r="R845" s="5"/>
      <c r="S845" s="5"/>
      <c r="T845" s="5"/>
      <c r="U845" s="5"/>
      <c r="V845" s="57"/>
      <c r="W845" s="5"/>
      <c r="X845" s="5"/>
    </row>
    <row r="846" spans="1:24" x14ac:dyDescent="0.2">
      <c r="A846" s="5"/>
      <c r="B846" s="5"/>
      <c r="C846" s="5"/>
      <c r="D846" s="5"/>
      <c r="E846" s="5"/>
      <c r="F846" s="5"/>
      <c r="G846" s="5"/>
      <c r="H846" s="5"/>
      <c r="I846" s="5"/>
      <c r="J846" s="5"/>
      <c r="K846" s="5"/>
      <c r="L846" s="5"/>
      <c r="M846" s="5"/>
      <c r="N846" s="5"/>
      <c r="O846" s="5"/>
      <c r="P846" s="5"/>
      <c r="Q846" s="5"/>
      <c r="R846" s="5"/>
      <c r="S846" s="5"/>
      <c r="T846" s="5"/>
      <c r="U846" s="5"/>
      <c r="V846" s="57"/>
      <c r="W846" s="5"/>
      <c r="X846" s="5"/>
    </row>
    <row r="847" spans="1:24" x14ac:dyDescent="0.2">
      <c r="A847" s="5"/>
      <c r="B847" s="5"/>
      <c r="C847" s="5"/>
      <c r="D847" s="5"/>
      <c r="E847" s="5"/>
      <c r="F847" s="5"/>
      <c r="G847" s="5"/>
      <c r="H847" s="5"/>
      <c r="I847" s="5"/>
      <c r="J847" s="5"/>
      <c r="K847" s="5"/>
      <c r="L847" s="5"/>
      <c r="M847" s="5"/>
      <c r="N847" s="5"/>
      <c r="O847" s="5"/>
      <c r="P847" s="5"/>
      <c r="Q847" s="5"/>
      <c r="R847" s="5"/>
      <c r="S847" s="5"/>
      <c r="T847" s="5"/>
      <c r="U847" s="5"/>
      <c r="V847" s="57"/>
      <c r="W847" s="5"/>
      <c r="X847" s="5"/>
    </row>
    <row r="848" spans="1:24" x14ac:dyDescent="0.2">
      <c r="A848" s="5"/>
      <c r="B848" s="5"/>
      <c r="C848" s="5"/>
      <c r="D848" s="5"/>
      <c r="E848" s="5"/>
      <c r="F848" s="5"/>
      <c r="G848" s="5"/>
      <c r="H848" s="5"/>
      <c r="I848" s="5"/>
      <c r="J848" s="5"/>
      <c r="K848" s="5"/>
      <c r="L848" s="5"/>
      <c r="M848" s="5"/>
      <c r="N848" s="5"/>
      <c r="O848" s="5"/>
      <c r="P848" s="5"/>
      <c r="Q848" s="5"/>
      <c r="R848" s="5"/>
      <c r="S848" s="5"/>
      <c r="T848" s="5"/>
      <c r="U848" s="5"/>
      <c r="V848" s="57"/>
      <c r="W848" s="5"/>
      <c r="X848" s="5"/>
    </row>
    <row r="849" spans="1:24" x14ac:dyDescent="0.2">
      <c r="A849" s="5"/>
      <c r="B849" s="5"/>
      <c r="C849" s="5"/>
      <c r="D849" s="5"/>
      <c r="E849" s="5"/>
      <c r="F849" s="5"/>
      <c r="G849" s="5"/>
      <c r="H849" s="5"/>
      <c r="I849" s="5"/>
      <c r="J849" s="5"/>
      <c r="K849" s="5"/>
      <c r="L849" s="5"/>
      <c r="M849" s="5"/>
      <c r="N849" s="5"/>
      <c r="O849" s="5"/>
      <c r="P849" s="5"/>
      <c r="Q849" s="5"/>
      <c r="R849" s="5"/>
      <c r="S849" s="5"/>
      <c r="T849" s="5"/>
      <c r="U849" s="5"/>
      <c r="V849" s="57"/>
      <c r="W849" s="5"/>
      <c r="X849" s="5"/>
    </row>
    <row r="850" spans="1:24" x14ac:dyDescent="0.2">
      <c r="A850" s="5"/>
      <c r="B850" s="5"/>
      <c r="C850" s="5"/>
      <c r="D850" s="5"/>
      <c r="E850" s="5"/>
      <c r="F850" s="5"/>
      <c r="G850" s="5"/>
      <c r="H850" s="5"/>
      <c r="I850" s="5"/>
      <c r="J850" s="5"/>
      <c r="K850" s="5"/>
      <c r="L850" s="5"/>
      <c r="M850" s="5"/>
      <c r="N850" s="5"/>
      <c r="O850" s="5"/>
      <c r="P850" s="5"/>
      <c r="Q850" s="5"/>
      <c r="R850" s="5"/>
      <c r="S850" s="5"/>
      <c r="T850" s="5"/>
      <c r="U850" s="5"/>
      <c r="V850" s="57"/>
      <c r="W850" s="5"/>
      <c r="X850" s="5"/>
    </row>
    <row r="851" spans="1:24" x14ac:dyDescent="0.2">
      <c r="A851" s="5"/>
      <c r="B851" s="5"/>
      <c r="C851" s="5"/>
      <c r="D851" s="5"/>
      <c r="E851" s="5"/>
      <c r="F851" s="5"/>
      <c r="G851" s="5"/>
      <c r="H851" s="5"/>
      <c r="I851" s="5"/>
      <c r="J851" s="5"/>
      <c r="K851" s="5"/>
      <c r="L851" s="5"/>
      <c r="M851" s="5"/>
      <c r="N851" s="5"/>
      <c r="O851" s="5"/>
      <c r="P851" s="5"/>
      <c r="Q851" s="5"/>
      <c r="R851" s="5"/>
      <c r="S851" s="5"/>
      <c r="T851" s="5"/>
      <c r="U851" s="5"/>
      <c r="V851" s="57"/>
      <c r="W851" s="5"/>
      <c r="X851" s="5"/>
    </row>
    <row r="852" spans="1:24" x14ac:dyDescent="0.2">
      <c r="A852" s="5"/>
      <c r="B852" s="5"/>
      <c r="C852" s="5"/>
      <c r="D852" s="5"/>
      <c r="E852" s="5"/>
      <c r="F852" s="5"/>
      <c r="G852" s="5"/>
      <c r="H852" s="5"/>
      <c r="I852" s="5"/>
      <c r="J852" s="5"/>
      <c r="K852" s="5"/>
      <c r="L852" s="5"/>
      <c r="M852" s="5"/>
      <c r="N852" s="5"/>
      <c r="O852" s="5"/>
      <c r="P852" s="5"/>
      <c r="Q852" s="5"/>
      <c r="R852" s="5"/>
      <c r="S852" s="5"/>
      <c r="T852" s="5"/>
      <c r="U852" s="5"/>
      <c r="V852" s="57"/>
      <c r="W852" s="5"/>
      <c r="X852" s="5"/>
    </row>
    <row r="853" spans="1:24" x14ac:dyDescent="0.2">
      <c r="A853" s="5"/>
      <c r="B853" s="5"/>
      <c r="C853" s="5"/>
      <c r="D853" s="5"/>
      <c r="E853" s="5"/>
      <c r="F853" s="5"/>
      <c r="G853" s="5"/>
      <c r="H853" s="5"/>
      <c r="I853" s="5"/>
      <c r="J853" s="5"/>
      <c r="K853" s="5"/>
      <c r="L853" s="5"/>
      <c r="M853" s="5"/>
      <c r="N853" s="5"/>
      <c r="O853" s="5"/>
      <c r="P853" s="5"/>
      <c r="Q853" s="5"/>
      <c r="R853" s="5"/>
      <c r="S853" s="5"/>
      <c r="T853" s="5"/>
      <c r="U853" s="5"/>
      <c r="V853" s="57"/>
      <c r="W853" s="5"/>
      <c r="X853" s="5"/>
    </row>
    <row r="854" spans="1:24" x14ac:dyDescent="0.2">
      <c r="A854" s="5"/>
      <c r="B854" s="5"/>
      <c r="C854" s="5"/>
      <c r="D854" s="5"/>
      <c r="E854" s="5"/>
      <c r="F854" s="5"/>
      <c r="G854" s="5"/>
      <c r="H854" s="5"/>
      <c r="I854" s="5"/>
      <c r="J854" s="5"/>
      <c r="K854" s="5"/>
      <c r="L854" s="5"/>
      <c r="M854" s="5"/>
      <c r="N854" s="5"/>
      <c r="O854" s="5"/>
      <c r="P854" s="5"/>
      <c r="Q854" s="5"/>
      <c r="R854" s="5"/>
      <c r="S854" s="5"/>
      <c r="T854" s="5"/>
      <c r="U854" s="5"/>
      <c r="V854" s="57"/>
      <c r="W854" s="5"/>
      <c r="X854" s="5"/>
    </row>
    <row r="855" spans="1:24" x14ac:dyDescent="0.2">
      <c r="A855" s="5"/>
      <c r="B855" s="5"/>
      <c r="C855" s="5"/>
      <c r="D855" s="5"/>
      <c r="E855" s="5"/>
      <c r="F855" s="5"/>
      <c r="G855" s="5"/>
      <c r="H855" s="5"/>
      <c r="I855" s="5"/>
      <c r="J855" s="5"/>
      <c r="K855" s="5"/>
      <c r="L855" s="5"/>
      <c r="M855" s="5"/>
      <c r="N855" s="5"/>
      <c r="O855" s="5"/>
      <c r="P855" s="5"/>
      <c r="Q855" s="5"/>
      <c r="R855" s="5"/>
      <c r="S855" s="5"/>
      <c r="T855" s="5"/>
      <c r="U855" s="5"/>
      <c r="V855" s="57"/>
      <c r="W855" s="5"/>
      <c r="X855" s="5"/>
    </row>
    <row r="856" spans="1:24" x14ac:dyDescent="0.2">
      <c r="A856" s="5"/>
      <c r="B856" s="5"/>
      <c r="C856" s="5"/>
      <c r="D856" s="5"/>
      <c r="E856" s="5"/>
      <c r="F856" s="5"/>
      <c r="G856" s="5"/>
      <c r="H856" s="5"/>
      <c r="I856" s="5"/>
      <c r="J856" s="5"/>
      <c r="K856" s="5"/>
      <c r="L856" s="5"/>
      <c r="M856" s="5"/>
      <c r="N856" s="5"/>
      <c r="O856" s="5"/>
      <c r="P856" s="5"/>
      <c r="Q856" s="5"/>
      <c r="R856" s="5"/>
      <c r="S856" s="5"/>
      <c r="T856" s="5"/>
      <c r="U856" s="5"/>
      <c r="V856" s="57"/>
      <c r="W856" s="5"/>
      <c r="X856" s="5"/>
    </row>
    <row r="857" spans="1:24" x14ac:dyDescent="0.2">
      <c r="A857" s="5"/>
      <c r="B857" s="5"/>
      <c r="C857" s="5"/>
      <c r="D857" s="5"/>
      <c r="E857" s="5"/>
      <c r="F857" s="5"/>
      <c r="G857" s="5"/>
      <c r="H857" s="5"/>
      <c r="I857" s="5"/>
      <c r="J857" s="5"/>
      <c r="K857" s="5"/>
      <c r="L857" s="5"/>
      <c r="M857" s="5"/>
      <c r="N857" s="5"/>
      <c r="O857" s="5"/>
      <c r="P857" s="5"/>
      <c r="Q857" s="5"/>
      <c r="R857" s="5"/>
      <c r="S857" s="5"/>
      <c r="T857" s="5"/>
      <c r="U857" s="5"/>
      <c r="V857" s="57"/>
      <c r="W857" s="5"/>
      <c r="X857" s="5"/>
    </row>
    <row r="858" spans="1:24" x14ac:dyDescent="0.2">
      <c r="A858" s="5"/>
      <c r="B858" s="5"/>
      <c r="C858" s="5"/>
      <c r="D858" s="5"/>
      <c r="E858" s="5"/>
      <c r="F858" s="5"/>
      <c r="G858" s="5"/>
      <c r="H858" s="5"/>
      <c r="I858" s="5"/>
      <c r="J858" s="5"/>
      <c r="K858" s="5"/>
      <c r="L858" s="5"/>
      <c r="M858" s="5"/>
      <c r="N858" s="5"/>
      <c r="O858" s="5"/>
      <c r="P858" s="5"/>
      <c r="Q858" s="5"/>
      <c r="R858" s="5"/>
      <c r="S858" s="5"/>
      <c r="T858" s="5"/>
      <c r="U858" s="5"/>
      <c r="V858" s="57"/>
      <c r="W858" s="5"/>
      <c r="X858" s="5"/>
    </row>
    <row r="859" spans="1:24" x14ac:dyDescent="0.2">
      <c r="A859" s="5"/>
      <c r="B859" s="5"/>
      <c r="C859" s="5"/>
      <c r="D859" s="5"/>
      <c r="E859" s="5"/>
      <c r="F859" s="5"/>
      <c r="G859" s="5"/>
      <c r="H859" s="5"/>
      <c r="I859" s="5"/>
      <c r="J859" s="5"/>
      <c r="K859" s="5"/>
      <c r="L859" s="5"/>
      <c r="M859" s="5"/>
      <c r="N859" s="5"/>
      <c r="O859" s="5"/>
      <c r="P859" s="5"/>
      <c r="Q859" s="5"/>
      <c r="R859" s="5"/>
      <c r="S859" s="5"/>
      <c r="T859" s="5"/>
      <c r="U859" s="5"/>
      <c r="V859" s="57"/>
      <c r="W859" s="5"/>
      <c r="X859" s="5"/>
    </row>
    <row r="860" spans="1:24" x14ac:dyDescent="0.2">
      <c r="A860" s="5"/>
      <c r="B860" s="5"/>
      <c r="C860" s="5"/>
      <c r="D860" s="5"/>
      <c r="E860" s="5"/>
      <c r="F860" s="5"/>
      <c r="G860" s="5"/>
      <c r="H860" s="5"/>
      <c r="I860" s="5"/>
      <c r="J860" s="5"/>
      <c r="K860" s="5"/>
      <c r="L860" s="5"/>
      <c r="M860" s="5"/>
      <c r="N860" s="5"/>
      <c r="O860" s="5"/>
      <c r="P860" s="5"/>
      <c r="Q860" s="5"/>
      <c r="R860" s="5"/>
      <c r="S860" s="5"/>
      <c r="T860" s="5"/>
      <c r="U860" s="5"/>
      <c r="V860" s="57"/>
      <c r="W860" s="5"/>
      <c r="X860" s="5"/>
    </row>
    <row r="861" spans="1:24" x14ac:dyDescent="0.2">
      <c r="A861" s="5"/>
      <c r="B861" s="5"/>
      <c r="C861" s="5"/>
      <c r="D861" s="5"/>
      <c r="E861" s="5"/>
      <c r="F861" s="5"/>
      <c r="G861" s="5"/>
      <c r="H861" s="5"/>
      <c r="I861" s="5"/>
      <c r="J861" s="5"/>
      <c r="K861" s="5"/>
      <c r="L861" s="5"/>
      <c r="M861" s="5"/>
      <c r="N861" s="5"/>
      <c r="O861" s="5"/>
      <c r="P861" s="5"/>
      <c r="Q861" s="5"/>
      <c r="R861" s="5"/>
      <c r="S861" s="5"/>
      <c r="T861" s="5"/>
      <c r="U861" s="5"/>
      <c r="V861" s="57"/>
      <c r="W861" s="5"/>
      <c r="X861" s="5"/>
    </row>
    <row r="862" spans="1:24" x14ac:dyDescent="0.2">
      <c r="A862" s="5"/>
      <c r="B862" s="5"/>
      <c r="C862" s="5"/>
      <c r="D862" s="5"/>
      <c r="E862" s="5"/>
      <c r="F862" s="5"/>
      <c r="G862" s="5"/>
      <c r="H862" s="5"/>
      <c r="I862" s="5"/>
      <c r="J862" s="5"/>
      <c r="K862" s="5"/>
      <c r="L862" s="5"/>
      <c r="M862" s="5"/>
      <c r="N862" s="5"/>
      <c r="O862" s="5"/>
      <c r="P862" s="5"/>
      <c r="Q862" s="5"/>
      <c r="R862" s="5"/>
      <c r="S862" s="5"/>
      <c r="T862" s="5"/>
      <c r="U862" s="5"/>
      <c r="V862" s="57"/>
      <c r="W862" s="5"/>
      <c r="X862" s="5"/>
    </row>
    <row r="863" spans="1:24" x14ac:dyDescent="0.2">
      <c r="A863" s="5"/>
      <c r="B863" s="5"/>
      <c r="C863" s="5"/>
      <c r="D863" s="5"/>
      <c r="E863" s="5"/>
      <c r="F863" s="5"/>
      <c r="G863" s="5"/>
      <c r="H863" s="5"/>
      <c r="I863" s="5"/>
      <c r="J863" s="5"/>
      <c r="K863" s="5"/>
      <c r="L863" s="5"/>
      <c r="M863" s="5"/>
      <c r="N863" s="5"/>
      <c r="O863" s="5"/>
      <c r="P863" s="5"/>
      <c r="Q863" s="5"/>
      <c r="R863" s="5"/>
      <c r="S863" s="5"/>
      <c r="T863" s="5"/>
      <c r="U863" s="5"/>
      <c r="V863" s="57"/>
      <c r="W863" s="5"/>
      <c r="X863" s="5"/>
    </row>
    <row r="864" spans="1:24" x14ac:dyDescent="0.2">
      <c r="A864" s="5"/>
      <c r="B864" s="5"/>
      <c r="C864" s="5"/>
      <c r="D864" s="5"/>
      <c r="E864" s="5"/>
      <c r="F864" s="5"/>
      <c r="G864" s="5"/>
      <c r="H864" s="5"/>
      <c r="I864" s="5"/>
      <c r="J864" s="5"/>
      <c r="K864" s="5"/>
      <c r="L864" s="5"/>
      <c r="M864" s="5"/>
      <c r="N864" s="5"/>
      <c r="O864" s="5"/>
      <c r="P864" s="5"/>
      <c r="Q864" s="5"/>
      <c r="R864" s="5"/>
      <c r="S864" s="5"/>
      <c r="T864" s="5"/>
      <c r="U864" s="5"/>
      <c r="V864" s="57"/>
      <c r="W864" s="5"/>
      <c r="X864" s="5"/>
    </row>
    <row r="865" spans="1:24" x14ac:dyDescent="0.2">
      <c r="A865" s="5"/>
      <c r="B865" s="5"/>
      <c r="C865" s="5"/>
      <c r="D865" s="5"/>
      <c r="E865" s="5"/>
      <c r="F865" s="5"/>
      <c r="G865" s="5"/>
      <c r="H865" s="5"/>
      <c r="I865" s="5"/>
      <c r="J865" s="5"/>
      <c r="K865" s="5"/>
      <c r="L865" s="5"/>
      <c r="M865" s="5"/>
      <c r="N865" s="5"/>
      <c r="O865" s="5"/>
      <c r="P865" s="5"/>
      <c r="Q865" s="5"/>
      <c r="R865" s="5"/>
      <c r="S865" s="5"/>
      <c r="T865" s="5"/>
      <c r="U865" s="5"/>
      <c r="V865" s="57"/>
      <c r="W865" s="5"/>
      <c r="X865" s="5"/>
    </row>
    <row r="866" spans="1:24" x14ac:dyDescent="0.2">
      <c r="A866" s="5"/>
      <c r="B866" s="5"/>
      <c r="C866" s="5"/>
      <c r="D866" s="5"/>
      <c r="E866" s="5"/>
      <c r="F866" s="5"/>
      <c r="G866" s="5"/>
      <c r="H866" s="5"/>
      <c r="I866" s="5"/>
      <c r="J866" s="5"/>
      <c r="K866" s="5"/>
      <c r="L866" s="5"/>
      <c r="M866" s="5"/>
      <c r="N866" s="5"/>
      <c r="O866" s="5"/>
      <c r="P866" s="5"/>
      <c r="Q866" s="5"/>
      <c r="R866" s="5"/>
      <c r="S866" s="5"/>
      <c r="T866" s="5"/>
      <c r="U866" s="5"/>
      <c r="V866" s="57"/>
      <c r="W866" s="5"/>
      <c r="X866" s="5"/>
    </row>
    <row r="867" spans="1:24" x14ac:dyDescent="0.2">
      <c r="A867" s="5"/>
      <c r="B867" s="5"/>
      <c r="C867" s="5"/>
      <c r="D867" s="5"/>
      <c r="E867" s="5"/>
      <c r="F867" s="5"/>
      <c r="G867" s="5"/>
      <c r="H867" s="5"/>
      <c r="I867" s="5"/>
      <c r="J867" s="5"/>
      <c r="K867" s="5"/>
      <c r="L867" s="5"/>
      <c r="M867" s="5"/>
      <c r="N867" s="5"/>
      <c r="O867" s="5"/>
      <c r="P867" s="5"/>
      <c r="Q867" s="5"/>
      <c r="R867" s="5"/>
      <c r="S867" s="5"/>
      <c r="T867" s="5"/>
      <c r="U867" s="5"/>
      <c r="V867" s="57"/>
      <c r="W867" s="5"/>
      <c r="X867" s="5"/>
    </row>
    <row r="868" spans="1:24" x14ac:dyDescent="0.2">
      <c r="A868" s="5"/>
      <c r="B868" s="5"/>
      <c r="C868" s="5"/>
      <c r="D868" s="5"/>
      <c r="E868" s="5"/>
      <c r="F868" s="5"/>
      <c r="G868" s="5"/>
      <c r="H868" s="5"/>
      <c r="I868" s="5"/>
      <c r="J868" s="5"/>
      <c r="K868" s="5"/>
      <c r="L868" s="5"/>
      <c r="M868" s="5"/>
      <c r="N868" s="5"/>
      <c r="O868" s="5"/>
      <c r="P868" s="5"/>
      <c r="Q868" s="5"/>
      <c r="R868" s="5"/>
      <c r="S868" s="5"/>
      <c r="T868" s="5"/>
      <c r="U868" s="5"/>
      <c r="V868" s="57"/>
      <c r="W868" s="5"/>
      <c r="X868" s="5"/>
    </row>
    <row r="869" spans="1:24" x14ac:dyDescent="0.2">
      <c r="A869" s="5"/>
      <c r="B869" s="5"/>
      <c r="C869" s="5"/>
      <c r="D869" s="5"/>
      <c r="E869" s="5"/>
      <c r="F869" s="5"/>
      <c r="G869" s="5"/>
      <c r="H869" s="5"/>
      <c r="I869" s="5"/>
      <c r="J869" s="5"/>
      <c r="K869" s="5"/>
      <c r="L869" s="5"/>
      <c r="M869" s="5"/>
      <c r="N869" s="5"/>
      <c r="O869" s="5"/>
      <c r="P869" s="5"/>
      <c r="Q869" s="5"/>
      <c r="R869" s="5"/>
      <c r="S869" s="5"/>
      <c r="T869" s="5"/>
      <c r="U869" s="5"/>
      <c r="V869" s="57"/>
      <c r="W869" s="5"/>
      <c r="X869" s="5"/>
    </row>
    <row r="870" spans="1:24" x14ac:dyDescent="0.2">
      <c r="A870" s="5"/>
      <c r="B870" s="5"/>
      <c r="C870" s="5"/>
      <c r="D870" s="5"/>
      <c r="E870" s="5"/>
      <c r="F870" s="5"/>
      <c r="G870" s="5"/>
      <c r="H870" s="5"/>
      <c r="I870" s="5"/>
      <c r="J870" s="5"/>
      <c r="K870" s="5"/>
      <c r="L870" s="5"/>
      <c r="M870" s="5"/>
      <c r="N870" s="5"/>
      <c r="O870" s="5"/>
      <c r="P870" s="5"/>
      <c r="Q870" s="5"/>
      <c r="R870" s="5"/>
      <c r="S870" s="5"/>
      <c r="T870" s="5"/>
      <c r="U870" s="5"/>
      <c r="V870" s="57"/>
      <c r="W870" s="5"/>
      <c r="X870" s="5"/>
    </row>
    <row r="871" spans="1:24" x14ac:dyDescent="0.2">
      <c r="A871" s="5"/>
      <c r="B871" s="5"/>
      <c r="C871" s="5"/>
      <c r="D871" s="5"/>
      <c r="E871" s="5"/>
      <c r="F871" s="5"/>
      <c r="G871" s="5"/>
      <c r="H871" s="5"/>
      <c r="I871" s="5"/>
      <c r="J871" s="5"/>
      <c r="K871" s="5"/>
      <c r="L871" s="5"/>
      <c r="M871" s="5"/>
      <c r="N871" s="5"/>
      <c r="O871" s="5"/>
      <c r="P871" s="5"/>
      <c r="Q871" s="5"/>
      <c r="R871" s="5"/>
      <c r="S871" s="5"/>
      <c r="T871" s="5"/>
      <c r="U871" s="5"/>
      <c r="V871" s="57"/>
      <c r="W871" s="5"/>
      <c r="X871" s="5"/>
    </row>
    <row r="872" spans="1:24" x14ac:dyDescent="0.2">
      <c r="A872" s="5"/>
      <c r="B872" s="5"/>
      <c r="C872" s="5"/>
      <c r="D872" s="5"/>
      <c r="E872" s="5"/>
      <c r="F872" s="5"/>
      <c r="G872" s="5"/>
      <c r="H872" s="5"/>
      <c r="I872" s="5"/>
      <c r="J872" s="5"/>
      <c r="K872" s="5"/>
      <c r="L872" s="5"/>
      <c r="M872" s="5"/>
      <c r="N872" s="5"/>
      <c r="O872" s="5"/>
      <c r="P872" s="5"/>
      <c r="Q872" s="5"/>
      <c r="R872" s="5"/>
      <c r="S872" s="5"/>
      <c r="T872" s="5"/>
      <c r="U872" s="5"/>
      <c r="V872" s="57"/>
      <c r="W872" s="5"/>
      <c r="X872" s="5"/>
    </row>
    <row r="873" spans="1:24" x14ac:dyDescent="0.2">
      <c r="A873" s="5"/>
      <c r="B873" s="5"/>
      <c r="C873" s="5"/>
      <c r="D873" s="5"/>
      <c r="E873" s="5"/>
      <c r="F873" s="5"/>
      <c r="G873" s="5"/>
      <c r="H873" s="5"/>
      <c r="I873" s="5"/>
      <c r="J873" s="5"/>
      <c r="K873" s="5"/>
      <c r="L873" s="5"/>
      <c r="M873" s="5"/>
      <c r="N873" s="5"/>
      <c r="O873" s="5"/>
      <c r="P873" s="5"/>
      <c r="Q873" s="5"/>
      <c r="R873" s="5"/>
      <c r="S873" s="5"/>
      <c r="T873" s="5"/>
      <c r="U873" s="5"/>
      <c r="V873" s="57"/>
      <c r="W873" s="5"/>
      <c r="X873" s="5"/>
    </row>
    <row r="874" spans="1:24" x14ac:dyDescent="0.2">
      <c r="A874" s="5"/>
      <c r="B874" s="5"/>
      <c r="C874" s="5"/>
      <c r="D874" s="5"/>
      <c r="E874" s="5"/>
      <c r="F874" s="5"/>
      <c r="G874" s="5"/>
      <c r="H874" s="5"/>
      <c r="I874" s="5"/>
      <c r="J874" s="5"/>
      <c r="K874" s="5"/>
      <c r="L874" s="5"/>
      <c r="M874" s="5"/>
      <c r="N874" s="5"/>
      <c r="O874" s="5"/>
      <c r="P874" s="5"/>
      <c r="Q874" s="5"/>
      <c r="R874" s="5"/>
      <c r="S874" s="5"/>
      <c r="T874" s="5"/>
      <c r="U874" s="5"/>
      <c r="V874" s="57"/>
      <c r="W874" s="5"/>
      <c r="X874" s="5"/>
    </row>
    <row r="875" spans="1:24" x14ac:dyDescent="0.2">
      <c r="A875" s="5"/>
      <c r="B875" s="5"/>
      <c r="C875" s="5"/>
      <c r="D875" s="5"/>
      <c r="E875" s="5"/>
      <c r="F875" s="5"/>
      <c r="G875" s="5"/>
      <c r="H875" s="5"/>
      <c r="I875" s="5"/>
      <c r="J875" s="5"/>
      <c r="K875" s="5"/>
      <c r="L875" s="5"/>
      <c r="M875" s="5"/>
      <c r="N875" s="5"/>
      <c r="O875" s="5"/>
      <c r="P875" s="5"/>
      <c r="Q875" s="5"/>
      <c r="R875" s="5"/>
      <c r="S875" s="5"/>
      <c r="T875" s="5"/>
      <c r="U875" s="5"/>
      <c r="V875" s="57"/>
      <c r="W875" s="5"/>
      <c r="X875" s="5"/>
    </row>
    <row r="876" spans="1:24" x14ac:dyDescent="0.2">
      <c r="A876" s="5"/>
      <c r="B876" s="5"/>
      <c r="C876" s="5"/>
      <c r="D876" s="5"/>
      <c r="E876" s="5"/>
      <c r="F876" s="5"/>
      <c r="G876" s="5"/>
      <c r="H876" s="5"/>
      <c r="I876" s="5"/>
      <c r="J876" s="5"/>
      <c r="K876" s="5"/>
      <c r="L876" s="5"/>
      <c r="M876" s="5"/>
      <c r="N876" s="5"/>
      <c r="O876" s="5"/>
      <c r="P876" s="5"/>
      <c r="Q876" s="5"/>
      <c r="R876" s="5"/>
      <c r="S876" s="5"/>
      <c r="T876" s="5"/>
      <c r="U876" s="5"/>
      <c r="V876" s="57"/>
      <c r="W876" s="5"/>
      <c r="X876" s="5"/>
    </row>
    <row r="877" spans="1:24" x14ac:dyDescent="0.2">
      <c r="A877" s="5"/>
      <c r="B877" s="5"/>
      <c r="C877" s="5"/>
      <c r="D877" s="5"/>
      <c r="E877" s="5"/>
      <c r="F877" s="5"/>
      <c r="G877" s="5"/>
      <c r="H877" s="5"/>
      <c r="I877" s="5"/>
      <c r="J877" s="5"/>
      <c r="K877" s="5"/>
      <c r="L877" s="5"/>
      <c r="M877" s="5"/>
      <c r="N877" s="5"/>
      <c r="O877" s="5"/>
      <c r="P877" s="5"/>
      <c r="Q877" s="5"/>
      <c r="R877" s="5"/>
      <c r="S877" s="5"/>
      <c r="T877" s="5"/>
      <c r="U877" s="5"/>
      <c r="V877" s="57"/>
      <c r="W877" s="5"/>
      <c r="X877" s="5"/>
    </row>
    <row r="878" spans="1:24" x14ac:dyDescent="0.2">
      <c r="A878" s="5"/>
      <c r="B878" s="5"/>
      <c r="C878" s="5"/>
      <c r="D878" s="5"/>
      <c r="E878" s="5"/>
      <c r="F878" s="5"/>
      <c r="G878" s="5"/>
      <c r="H878" s="5"/>
      <c r="I878" s="5"/>
      <c r="J878" s="5"/>
      <c r="K878" s="5"/>
      <c r="L878" s="5"/>
      <c r="M878" s="5"/>
      <c r="N878" s="5"/>
      <c r="O878" s="5"/>
      <c r="P878" s="5"/>
      <c r="Q878" s="5"/>
      <c r="R878" s="5"/>
      <c r="S878" s="5"/>
      <c r="T878" s="5"/>
      <c r="U878" s="5"/>
      <c r="V878" s="57"/>
      <c r="W878" s="5"/>
      <c r="X878" s="5"/>
    </row>
    <row r="879" spans="1:24" x14ac:dyDescent="0.2">
      <c r="A879" s="5"/>
      <c r="B879" s="5"/>
      <c r="C879" s="5"/>
      <c r="D879" s="5"/>
      <c r="E879" s="5"/>
      <c r="F879" s="5"/>
      <c r="G879" s="5"/>
      <c r="H879" s="5"/>
      <c r="I879" s="5"/>
      <c r="J879" s="5"/>
      <c r="K879" s="5"/>
      <c r="L879" s="5"/>
      <c r="M879" s="5"/>
      <c r="N879" s="5"/>
      <c r="O879" s="5"/>
      <c r="P879" s="5"/>
      <c r="Q879" s="5"/>
      <c r="R879" s="5"/>
      <c r="S879" s="5"/>
      <c r="T879" s="5"/>
      <c r="U879" s="5"/>
      <c r="V879" s="57"/>
      <c r="W879" s="5"/>
      <c r="X879" s="5"/>
    </row>
    <row r="880" spans="1:24" x14ac:dyDescent="0.2">
      <c r="A880" s="5"/>
      <c r="B880" s="5"/>
      <c r="C880" s="5"/>
      <c r="D880" s="5"/>
      <c r="E880" s="5"/>
      <c r="F880" s="5"/>
      <c r="G880" s="5"/>
      <c r="H880" s="5"/>
      <c r="I880" s="5"/>
      <c r="J880" s="5"/>
      <c r="K880" s="5"/>
      <c r="L880" s="5"/>
      <c r="M880" s="5"/>
      <c r="N880" s="5"/>
      <c r="O880" s="5"/>
      <c r="P880" s="5"/>
      <c r="Q880" s="5"/>
      <c r="R880" s="5"/>
      <c r="S880" s="5"/>
      <c r="T880" s="5"/>
      <c r="U880" s="5"/>
      <c r="V880" s="57"/>
      <c r="W880" s="5"/>
      <c r="X880" s="5"/>
    </row>
    <row r="881" spans="1:24" x14ac:dyDescent="0.2">
      <c r="A881" s="5"/>
      <c r="B881" s="5"/>
      <c r="C881" s="5"/>
      <c r="D881" s="5"/>
      <c r="E881" s="5"/>
      <c r="F881" s="5"/>
      <c r="G881" s="5"/>
      <c r="H881" s="5"/>
      <c r="I881" s="5"/>
      <c r="J881" s="5"/>
      <c r="K881" s="5"/>
      <c r="L881" s="5"/>
      <c r="M881" s="5"/>
      <c r="N881" s="5"/>
      <c r="O881" s="5"/>
      <c r="P881" s="5"/>
      <c r="Q881" s="5"/>
      <c r="R881" s="5"/>
      <c r="S881" s="5"/>
      <c r="T881" s="5"/>
      <c r="U881" s="5"/>
      <c r="V881" s="57"/>
      <c r="W881" s="5"/>
      <c r="X881" s="5"/>
    </row>
    <row r="882" spans="1:24" x14ac:dyDescent="0.2">
      <c r="A882" s="5"/>
      <c r="B882" s="5"/>
      <c r="C882" s="5"/>
      <c r="D882" s="5"/>
      <c r="E882" s="5"/>
      <c r="F882" s="5"/>
      <c r="G882" s="5"/>
      <c r="H882" s="5"/>
      <c r="I882" s="5"/>
      <c r="J882" s="5"/>
      <c r="K882" s="5"/>
      <c r="L882" s="5"/>
      <c r="M882" s="5"/>
      <c r="N882" s="5"/>
      <c r="O882" s="5"/>
      <c r="P882" s="5"/>
      <c r="Q882" s="5"/>
      <c r="R882" s="5"/>
      <c r="S882" s="5"/>
      <c r="T882" s="5"/>
      <c r="U882" s="5"/>
      <c r="V882" s="57"/>
      <c r="W882" s="5"/>
      <c r="X882" s="5"/>
    </row>
    <row r="883" spans="1:24" x14ac:dyDescent="0.2">
      <c r="A883" s="5"/>
      <c r="B883" s="5"/>
      <c r="C883" s="5"/>
      <c r="D883" s="5"/>
      <c r="E883" s="5"/>
      <c r="F883" s="5"/>
      <c r="G883" s="5"/>
      <c r="H883" s="5"/>
      <c r="I883" s="5"/>
      <c r="J883" s="5"/>
      <c r="K883" s="5"/>
      <c r="L883" s="5"/>
      <c r="M883" s="5"/>
      <c r="N883" s="5"/>
      <c r="O883" s="5"/>
      <c r="P883" s="5"/>
      <c r="Q883" s="5"/>
      <c r="R883" s="5"/>
      <c r="S883" s="5"/>
      <c r="T883" s="5"/>
      <c r="U883" s="5"/>
      <c r="V883" s="57"/>
      <c r="W883" s="5"/>
      <c r="X883" s="5"/>
    </row>
    <row r="884" spans="1:24" x14ac:dyDescent="0.2">
      <c r="A884" s="5"/>
      <c r="B884" s="5"/>
      <c r="C884" s="5"/>
      <c r="D884" s="5"/>
      <c r="E884" s="5"/>
      <c r="F884" s="5"/>
      <c r="G884" s="5"/>
      <c r="H884" s="5"/>
      <c r="I884" s="5"/>
      <c r="J884" s="5"/>
      <c r="K884" s="5"/>
      <c r="L884" s="5"/>
      <c r="M884" s="5"/>
      <c r="N884" s="5"/>
      <c r="O884" s="5"/>
      <c r="P884" s="5"/>
      <c r="Q884" s="5"/>
      <c r="R884" s="5"/>
      <c r="S884" s="5"/>
      <c r="T884" s="5"/>
      <c r="U884" s="5"/>
      <c r="V884" s="57"/>
      <c r="W884" s="5"/>
      <c r="X884" s="5"/>
    </row>
    <row r="885" spans="1:24" x14ac:dyDescent="0.2">
      <c r="A885" s="5"/>
      <c r="B885" s="5"/>
      <c r="C885" s="5"/>
      <c r="D885" s="5"/>
      <c r="E885" s="5"/>
      <c r="F885" s="5"/>
      <c r="G885" s="5"/>
      <c r="H885" s="5"/>
      <c r="I885" s="5"/>
      <c r="J885" s="5"/>
      <c r="K885" s="5"/>
      <c r="L885" s="5"/>
      <c r="M885" s="5"/>
      <c r="N885" s="5"/>
      <c r="O885" s="5"/>
      <c r="P885" s="5"/>
      <c r="Q885" s="5"/>
      <c r="R885" s="5"/>
      <c r="S885" s="5"/>
      <c r="T885" s="5"/>
      <c r="U885" s="5"/>
      <c r="V885" s="57"/>
      <c r="W885" s="5"/>
      <c r="X885" s="5"/>
    </row>
    <row r="886" spans="1:24" x14ac:dyDescent="0.2">
      <c r="A886" s="5"/>
      <c r="B886" s="5"/>
      <c r="C886" s="5"/>
      <c r="D886" s="5"/>
      <c r="E886" s="5"/>
      <c r="F886" s="5"/>
      <c r="G886" s="5"/>
      <c r="H886" s="5"/>
      <c r="I886" s="5"/>
      <c r="J886" s="5"/>
      <c r="K886" s="5"/>
      <c r="L886" s="5"/>
      <c r="M886" s="5"/>
      <c r="N886" s="5"/>
      <c r="O886" s="5"/>
      <c r="P886" s="5"/>
      <c r="Q886" s="5"/>
      <c r="R886" s="5"/>
      <c r="S886" s="5"/>
      <c r="T886" s="5"/>
      <c r="U886" s="5"/>
      <c r="V886" s="57"/>
      <c r="W886" s="5"/>
      <c r="X886" s="5"/>
    </row>
    <row r="887" spans="1:24" x14ac:dyDescent="0.2">
      <c r="A887" s="5"/>
      <c r="B887" s="5"/>
      <c r="C887" s="5"/>
      <c r="D887" s="5"/>
      <c r="E887" s="5"/>
      <c r="F887" s="5"/>
      <c r="G887" s="5"/>
      <c r="H887" s="5"/>
      <c r="I887" s="5"/>
      <c r="J887" s="5"/>
      <c r="K887" s="5"/>
      <c r="L887" s="5"/>
      <c r="M887" s="5"/>
      <c r="N887" s="5"/>
      <c r="O887" s="5"/>
      <c r="P887" s="5"/>
      <c r="Q887" s="5"/>
      <c r="R887" s="5"/>
      <c r="S887" s="5"/>
      <c r="T887" s="5"/>
      <c r="U887" s="5"/>
      <c r="V887" s="57"/>
      <c r="W887" s="5"/>
      <c r="X887" s="5"/>
    </row>
    <row r="888" spans="1:24" x14ac:dyDescent="0.2">
      <c r="A888" s="5"/>
      <c r="B888" s="5"/>
      <c r="C888" s="5"/>
      <c r="D888" s="5"/>
      <c r="E888" s="5"/>
      <c r="F888" s="5"/>
      <c r="G888" s="5"/>
      <c r="H888" s="5"/>
      <c r="I888" s="5"/>
      <c r="J888" s="5"/>
      <c r="K888" s="5"/>
      <c r="L888" s="5"/>
      <c r="M888" s="5"/>
      <c r="N888" s="5"/>
      <c r="O888" s="5"/>
      <c r="P888" s="5"/>
      <c r="Q888" s="5"/>
      <c r="R888" s="5"/>
      <c r="S888" s="5"/>
      <c r="T888" s="5"/>
      <c r="U888" s="5"/>
      <c r="V888" s="57"/>
      <c r="W888" s="5"/>
      <c r="X888" s="5"/>
    </row>
    <row r="889" spans="1:24" x14ac:dyDescent="0.2">
      <c r="A889" s="5"/>
      <c r="B889" s="5"/>
      <c r="C889" s="5"/>
      <c r="D889" s="5"/>
      <c r="E889" s="5"/>
      <c r="F889" s="5"/>
      <c r="G889" s="5"/>
      <c r="H889" s="5"/>
      <c r="I889" s="5"/>
      <c r="J889" s="5"/>
      <c r="K889" s="5"/>
      <c r="L889" s="5"/>
      <c r="M889" s="5"/>
      <c r="N889" s="5"/>
      <c r="O889" s="5"/>
      <c r="P889" s="5"/>
      <c r="Q889" s="5"/>
      <c r="R889" s="5"/>
      <c r="S889" s="5"/>
      <c r="T889" s="5"/>
      <c r="U889" s="5"/>
      <c r="V889" s="57"/>
      <c r="W889" s="5"/>
      <c r="X889" s="5"/>
    </row>
    <row r="890" spans="1:24" x14ac:dyDescent="0.2">
      <c r="A890" s="5"/>
      <c r="B890" s="5"/>
      <c r="C890" s="5"/>
      <c r="D890" s="5"/>
      <c r="E890" s="5"/>
      <c r="F890" s="5"/>
      <c r="G890" s="5"/>
      <c r="H890" s="5"/>
      <c r="I890" s="5"/>
      <c r="J890" s="5"/>
      <c r="K890" s="5"/>
      <c r="L890" s="5"/>
      <c r="M890" s="5"/>
      <c r="N890" s="5"/>
      <c r="O890" s="5"/>
      <c r="P890" s="5"/>
      <c r="Q890" s="5"/>
      <c r="R890" s="5"/>
      <c r="S890" s="5"/>
      <c r="T890" s="5"/>
      <c r="U890" s="5"/>
      <c r="V890" s="57"/>
      <c r="W890" s="5"/>
      <c r="X890" s="5"/>
    </row>
    <row r="891" spans="1:24" x14ac:dyDescent="0.2">
      <c r="A891" s="5"/>
      <c r="B891" s="5"/>
      <c r="C891" s="5"/>
      <c r="D891" s="5"/>
      <c r="E891" s="5"/>
      <c r="F891" s="5"/>
      <c r="G891" s="5"/>
      <c r="H891" s="5"/>
      <c r="I891" s="5"/>
      <c r="J891" s="5"/>
      <c r="K891" s="5"/>
      <c r="L891" s="5"/>
      <c r="M891" s="5"/>
      <c r="N891" s="5"/>
      <c r="O891" s="5"/>
      <c r="P891" s="5"/>
      <c r="Q891" s="5"/>
      <c r="R891" s="5"/>
      <c r="S891" s="5"/>
      <c r="T891" s="5"/>
      <c r="U891" s="5"/>
      <c r="V891" s="57"/>
      <c r="W891" s="5"/>
      <c r="X891" s="5"/>
    </row>
    <row r="892" spans="1:24" x14ac:dyDescent="0.2">
      <c r="A892" s="5"/>
      <c r="B892" s="5"/>
      <c r="C892" s="5"/>
      <c r="D892" s="5"/>
      <c r="E892" s="5"/>
      <c r="F892" s="5"/>
      <c r="G892" s="5"/>
      <c r="H892" s="5"/>
      <c r="I892" s="5"/>
      <c r="J892" s="5"/>
      <c r="K892" s="5"/>
      <c r="L892" s="5"/>
      <c r="M892" s="5"/>
      <c r="N892" s="5"/>
      <c r="O892" s="5"/>
      <c r="P892" s="5"/>
      <c r="Q892" s="5"/>
      <c r="R892" s="5"/>
      <c r="S892" s="5"/>
      <c r="T892" s="5"/>
      <c r="U892" s="5"/>
      <c r="V892" s="57"/>
      <c r="W892" s="5"/>
      <c r="X892" s="5"/>
    </row>
    <row r="893" spans="1:24" x14ac:dyDescent="0.2">
      <c r="A893" s="5"/>
      <c r="B893" s="5"/>
      <c r="C893" s="5"/>
      <c r="D893" s="5"/>
      <c r="E893" s="5"/>
      <c r="F893" s="5"/>
      <c r="G893" s="5"/>
      <c r="H893" s="5"/>
      <c r="I893" s="5"/>
      <c r="J893" s="5"/>
      <c r="K893" s="5"/>
      <c r="L893" s="5"/>
      <c r="M893" s="5"/>
      <c r="N893" s="5"/>
      <c r="O893" s="5"/>
      <c r="P893" s="5"/>
      <c r="Q893" s="5"/>
      <c r="R893" s="5"/>
      <c r="S893" s="5"/>
      <c r="T893" s="5"/>
      <c r="U893" s="5"/>
      <c r="V893" s="57"/>
      <c r="W893" s="5"/>
      <c r="X893" s="5"/>
    </row>
    <row r="894" spans="1:24" x14ac:dyDescent="0.2">
      <c r="A894" s="5"/>
      <c r="B894" s="5"/>
      <c r="C894" s="5"/>
      <c r="D894" s="5"/>
      <c r="E894" s="5"/>
      <c r="F894" s="5"/>
      <c r="G894" s="5"/>
      <c r="H894" s="5"/>
      <c r="I894" s="5"/>
      <c r="J894" s="5"/>
      <c r="K894" s="5"/>
      <c r="L894" s="5"/>
      <c r="M894" s="5"/>
      <c r="N894" s="5"/>
      <c r="O894" s="5"/>
      <c r="P894" s="5"/>
      <c r="Q894" s="5"/>
      <c r="R894" s="5"/>
      <c r="S894" s="5"/>
      <c r="T894" s="5"/>
      <c r="U894" s="5"/>
      <c r="V894" s="57"/>
      <c r="W894" s="5"/>
      <c r="X894" s="5"/>
    </row>
    <row r="895" spans="1:24" x14ac:dyDescent="0.2">
      <c r="A895" s="5"/>
      <c r="B895" s="5"/>
      <c r="C895" s="5"/>
      <c r="D895" s="5"/>
      <c r="E895" s="5"/>
      <c r="F895" s="5"/>
      <c r="G895" s="5"/>
      <c r="H895" s="5"/>
      <c r="I895" s="5"/>
      <c r="J895" s="5"/>
      <c r="K895" s="5"/>
      <c r="L895" s="5"/>
      <c r="M895" s="5"/>
      <c r="N895" s="5"/>
      <c r="O895" s="5"/>
      <c r="P895" s="5"/>
      <c r="Q895" s="5"/>
      <c r="R895" s="5"/>
      <c r="S895" s="5"/>
      <c r="T895" s="5"/>
      <c r="U895" s="5"/>
      <c r="V895" s="57"/>
      <c r="W895" s="5"/>
      <c r="X895" s="5"/>
    </row>
    <row r="896" spans="1:24" x14ac:dyDescent="0.2">
      <c r="A896" s="5"/>
      <c r="B896" s="5"/>
      <c r="C896" s="5"/>
      <c r="D896" s="5"/>
      <c r="E896" s="5"/>
      <c r="F896" s="5"/>
      <c r="G896" s="5"/>
      <c r="H896" s="5"/>
      <c r="I896" s="5"/>
      <c r="J896" s="5"/>
      <c r="K896" s="5"/>
      <c r="L896" s="5"/>
      <c r="M896" s="5"/>
      <c r="N896" s="5"/>
      <c r="O896" s="5"/>
      <c r="P896" s="5"/>
      <c r="Q896" s="5"/>
      <c r="R896" s="5"/>
      <c r="S896" s="5"/>
      <c r="T896" s="5"/>
      <c r="U896" s="5"/>
      <c r="V896" s="57"/>
      <c r="W896" s="5"/>
      <c r="X896" s="5"/>
    </row>
    <row r="897" spans="1:24" x14ac:dyDescent="0.2">
      <c r="A897" s="5"/>
      <c r="B897" s="5"/>
      <c r="C897" s="5"/>
      <c r="D897" s="5"/>
      <c r="E897" s="5"/>
      <c r="F897" s="5"/>
      <c r="G897" s="5"/>
      <c r="H897" s="5"/>
      <c r="I897" s="5"/>
      <c r="J897" s="5"/>
      <c r="K897" s="5"/>
      <c r="L897" s="5"/>
      <c r="M897" s="5"/>
      <c r="N897" s="5"/>
      <c r="O897" s="5"/>
      <c r="P897" s="5"/>
      <c r="Q897" s="5"/>
      <c r="R897" s="5"/>
      <c r="S897" s="5"/>
      <c r="T897" s="5"/>
      <c r="U897" s="5"/>
      <c r="V897" s="57"/>
      <c r="W897" s="5"/>
      <c r="X897" s="5"/>
    </row>
    <row r="898" spans="1:24" x14ac:dyDescent="0.2">
      <c r="A898" s="5"/>
      <c r="B898" s="5"/>
      <c r="C898" s="5"/>
      <c r="D898" s="5"/>
      <c r="E898" s="5"/>
      <c r="F898" s="5"/>
      <c r="G898" s="5"/>
      <c r="H898" s="5"/>
      <c r="I898" s="5"/>
      <c r="J898" s="5"/>
      <c r="K898" s="5"/>
      <c r="L898" s="5"/>
      <c r="M898" s="5"/>
      <c r="N898" s="5"/>
      <c r="O898" s="5"/>
      <c r="P898" s="5"/>
      <c r="Q898" s="5"/>
      <c r="R898" s="5"/>
      <c r="S898" s="5"/>
      <c r="T898" s="5"/>
      <c r="U898" s="5"/>
      <c r="V898" s="57"/>
      <c r="W898" s="5"/>
      <c r="X898" s="5"/>
    </row>
    <row r="899" spans="1:24" x14ac:dyDescent="0.2">
      <c r="A899" s="5"/>
      <c r="B899" s="5"/>
      <c r="C899" s="5"/>
      <c r="D899" s="5"/>
      <c r="E899" s="5"/>
      <c r="F899" s="5"/>
      <c r="G899" s="5"/>
      <c r="H899" s="5"/>
      <c r="I899" s="5"/>
      <c r="J899" s="5"/>
      <c r="K899" s="5"/>
      <c r="L899" s="5"/>
      <c r="M899" s="5"/>
      <c r="N899" s="5"/>
      <c r="O899" s="5"/>
      <c r="P899" s="5"/>
      <c r="Q899" s="5"/>
      <c r="R899" s="5"/>
      <c r="S899" s="5"/>
      <c r="T899" s="5"/>
      <c r="U899" s="5"/>
      <c r="V899" s="57"/>
      <c r="W899" s="5"/>
      <c r="X899" s="5"/>
    </row>
    <row r="900" spans="1:24" x14ac:dyDescent="0.2">
      <c r="A900" s="5"/>
      <c r="B900" s="5"/>
      <c r="C900" s="5"/>
      <c r="D900" s="5"/>
      <c r="E900" s="5"/>
      <c r="F900" s="5"/>
      <c r="G900" s="5"/>
      <c r="H900" s="5"/>
      <c r="I900" s="5"/>
      <c r="J900" s="5"/>
      <c r="K900" s="5"/>
      <c r="L900" s="5"/>
      <c r="M900" s="5"/>
      <c r="N900" s="5"/>
      <c r="O900" s="5"/>
      <c r="P900" s="5"/>
      <c r="Q900" s="5"/>
      <c r="R900" s="5"/>
      <c r="S900" s="5"/>
      <c r="T900" s="5"/>
      <c r="U900" s="5"/>
      <c r="V900" s="57"/>
      <c r="W900" s="5"/>
      <c r="X900" s="5"/>
    </row>
    <row r="901" spans="1:24" x14ac:dyDescent="0.2">
      <c r="A901" s="5"/>
      <c r="B901" s="5"/>
      <c r="C901" s="5"/>
      <c r="D901" s="5"/>
      <c r="E901" s="5"/>
      <c r="F901" s="5"/>
      <c r="G901" s="5"/>
      <c r="H901" s="5"/>
      <c r="I901" s="5"/>
      <c r="J901" s="5"/>
      <c r="K901" s="5"/>
      <c r="L901" s="5"/>
      <c r="M901" s="5"/>
      <c r="N901" s="5"/>
      <c r="O901" s="5"/>
      <c r="P901" s="5"/>
      <c r="Q901" s="5"/>
      <c r="R901" s="5"/>
      <c r="S901" s="5"/>
      <c r="T901" s="5"/>
      <c r="U901" s="5"/>
      <c r="V901" s="57"/>
      <c r="W901" s="5"/>
      <c r="X901" s="5"/>
    </row>
    <row r="902" spans="1:24" x14ac:dyDescent="0.2">
      <c r="A902" s="5"/>
      <c r="B902" s="5"/>
      <c r="C902" s="5"/>
      <c r="D902" s="5"/>
      <c r="E902" s="5"/>
      <c r="F902" s="5"/>
      <c r="G902" s="5"/>
      <c r="H902" s="5"/>
      <c r="I902" s="5"/>
      <c r="J902" s="5"/>
      <c r="K902" s="5"/>
      <c r="L902" s="5"/>
      <c r="M902" s="5"/>
      <c r="N902" s="5"/>
      <c r="O902" s="5"/>
      <c r="P902" s="5"/>
      <c r="Q902" s="5"/>
      <c r="R902" s="5"/>
      <c r="S902" s="5"/>
      <c r="T902" s="5"/>
      <c r="U902" s="5"/>
      <c r="V902" s="57"/>
      <c r="W902" s="5"/>
      <c r="X902" s="5"/>
    </row>
    <row r="903" spans="1:24" x14ac:dyDescent="0.2">
      <c r="A903" s="5"/>
      <c r="B903" s="5"/>
      <c r="C903" s="5"/>
      <c r="D903" s="5"/>
      <c r="E903" s="5"/>
      <c r="F903" s="5"/>
      <c r="G903" s="5"/>
      <c r="H903" s="5"/>
      <c r="I903" s="5"/>
      <c r="J903" s="5"/>
      <c r="K903" s="5"/>
      <c r="L903" s="5"/>
      <c r="M903" s="5"/>
      <c r="N903" s="5"/>
      <c r="O903" s="5"/>
      <c r="P903" s="5"/>
      <c r="Q903" s="5"/>
      <c r="R903" s="5"/>
      <c r="S903" s="5"/>
      <c r="T903" s="5"/>
      <c r="U903" s="5"/>
      <c r="V903" s="57"/>
      <c r="W903" s="5"/>
      <c r="X903" s="5"/>
    </row>
    <row r="904" spans="1:24" x14ac:dyDescent="0.2">
      <c r="A904" s="5"/>
      <c r="B904" s="5"/>
      <c r="C904" s="5"/>
      <c r="D904" s="5"/>
      <c r="E904" s="5"/>
      <c r="F904" s="5"/>
      <c r="G904" s="5"/>
      <c r="H904" s="5"/>
      <c r="I904" s="5"/>
      <c r="J904" s="5"/>
      <c r="K904" s="5"/>
      <c r="L904" s="5"/>
      <c r="M904" s="5"/>
      <c r="N904" s="5"/>
      <c r="O904" s="5"/>
      <c r="P904" s="5"/>
      <c r="Q904" s="5"/>
      <c r="R904" s="5"/>
      <c r="S904" s="5"/>
      <c r="T904" s="5"/>
      <c r="U904" s="5"/>
      <c r="V904" s="57"/>
      <c r="W904" s="5"/>
      <c r="X904" s="5"/>
    </row>
    <row r="905" spans="1:24" x14ac:dyDescent="0.2">
      <c r="A905" s="5"/>
      <c r="B905" s="5"/>
      <c r="C905" s="5"/>
      <c r="D905" s="5"/>
      <c r="E905" s="5"/>
      <c r="F905" s="5"/>
      <c r="G905" s="5"/>
      <c r="H905" s="5"/>
      <c r="I905" s="5"/>
      <c r="J905" s="5"/>
      <c r="K905" s="5"/>
      <c r="L905" s="5"/>
      <c r="M905" s="5"/>
      <c r="N905" s="5"/>
      <c r="O905" s="5"/>
      <c r="P905" s="5"/>
      <c r="Q905" s="5"/>
      <c r="R905" s="5"/>
      <c r="S905" s="5"/>
      <c r="T905" s="5"/>
      <c r="U905" s="5"/>
      <c r="V905" s="57"/>
      <c r="W905" s="5"/>
      <c r="X905" s="5"/>
    </row>
    <row r="906" spans="1:24" x14ac:dyDescent="0.2">
      <c r="A906" s="5"/>
      <c r="B906" s="5"/>
      <c r="C906" s="5"/>
      <c r="D906" s="5"/>
      <c r="E906" s="5"/>
      <c r="F906" s="5"/>
      <c r="G906" s="5"/>
      <c r="H906" s="5"/>
      <c r="I906" s="5"/>
      <c r="J906" s="5"/>
      <c r="K906" s="5"/>
      <c r="L906" s="5"/>
      <c r="M906" s="5"/>
      <c r="N906" s="5"/>
      <c r="O906" s="5"/>
      <c r="P906" s="5"/>
      <c r="Q906" s="5"/>
      <c r="R906" s="5"/>
      <c r="S906" s="5"/>
      <c r="T906" s="5"/>
      <c r="U906" s="5"/>
      <c r="V906" s="57"/>
      <c r="W906" s="5"/>
      <c r="X906" s="5"/>
    </row>
    <row r="907" spans="1:24" x14ac:dyDescent="0.2">
      <c r="A907" s="5"/>
      <c r="B907" s="5"/>
      <c r="C907" s="5"/>
      <c r="D907" s="5"/>
      <c r="E907" s="5"/>
      <c r="F907" s="5"/>
      <c r="G907" s="5"/>
      <c r="H907" s="5"/>
      <c r="I907" s="5"/>
      <c r="J907" s="5"/>
      <c r="K907" s="5"/>
      <c r="L907" s="5"/>
      <c r="M907" s="5"/>
      <c r="N907" s="5"/>
      <c r="O907" s="5"/>
      <c r="P907" s="5"/>
      <c r="Q907" s="5"/>
      <c r="R907" s="5"/>
      <c r="S907" s="5"/>
      <c r="T907" s="5"/>
      <c r="U907" s="5"/>
      <c r="V907" s="57"/>
      <c r="W907" s="5"/>
      <c r="X907" s="5"/>
    </row>
    <row r="908" spans="1:24" x14ac:dyDescent="0.2">
      <c r="A908" s="5"/>
      <c r="B908" s="5"/>
      <c r="C908" s="5"/>
      <c r="D908" s="5"/>
      <c r="E908" s="5"/>
      <c r="F908" s="5"/>
      <c r="G908" s="5"/>
      <c r="H908" s="5"/>
      <c r="I908" s="5"/>
      <c r="J908" s="5"/>
      <c r="K908" s="5"/>
      <c r="L908" s="5"/>
      <c r="M908" s="5"/>
      <c r="N908" s="5"/>
      <c r="O908" s="5"/>
      <c r="P908" s="5"/>
      <c r="Q908" s="5"/>
      <c r="R908" s="5"/>
      <c r="S908" s="5"/>
      <c r="T908" s="5"/>
      <c r="U908" s="5"/>
      <c r="V908" s="57"/>
      <c r="W908" s="5"/>
      <c r="X908" s="5"/>
    </row>
    <row r="909" spans="1:24" x14ac:dyDescent="0.2">
      <c r="A909" s="5"/>
      <c r="B909" s="5"/>
      <c r="C909" s="5"/>
      <c r="D909" s="5"/>
      <c r="E909" s="5"/>
      <c r="F909" s="5"/>
      <c r="G909" s="5"/>
      <c r="H909" s="5"/>
      <c r="I909" s="5"/>
      <c r="J909" s="5"/>
      <c r="K909" s="5"/>
      <c r="L909" s="5"/>
      <c r="M909" s="5"/>
      <c r="N909" s="5"/>
      <c r="O909" s="5"/>
      <c r="P909" s="5"/>
      <c r="Q909" s="5"/>
      <c r="R909" s="5"/>
      <c r="S909" s="5"/>
      <c r="T909" s="5"/>
      <c r="U909" s="5"/>
      <c r="V909" s="57"/>
      <c r="W909" s="5"/>
      <c r="X909" s="5"/>
    </row>
    <row r="910" spans="1:24" x14ac:dyDescent="0.2">
      <c r="A910" s="5"/>
      <c r="B910" s="5"/>
      <c r="C910" s="5"/>
      <c r="D910" s="5"/>
      <c r="E910" s="5"/>
      <c r="F910" s="5"/>
      <c r="G910" s="5"/>
      <c r="H910" s="5"/>
      <c r="I910" s="5"/>
      <c r="J910" s="5"/>
      <c r="K910" s="5"/>
      <c r="L910" s="5"/>
      <c r="M910" s="5"/>
      <c r="N910" s="5"/>
      <c r="O910" s="5"/>
      <c r="P910" s="5"/>
      <c r="Q910" s="5"/>
      <c r="R910" s="5"/>
      <c r="S910" s="5"/>
      <c r="T910" s="5"/>
      <c r="U910" s="5"/>
      <c r="V910" s="57"/>
      <c r="W910" s="5"/>
      <c r="X910" s="5"/>
    </row>
    <row r="911" spans="1:24" x14ac:dyDescent="0.2">
      <c r="A911" s="5"/>
      <c r="B911" s="5"/>
      <c r="C911" s="5"/>
      <c r="D911" s="5"/>
      <c r="E911" s="5"/>
      <c r="F911" s="5"/>
      <c r="G911" s="5"/>
      <c r="H911" s="5"/>
      <c r="I911" s="5"/>
      <c r="J911" s="5"/>
      <c r="K911" s="5"/>
      <c r="L911" s="5"/>
      <c r="M911" s="5"/>
      <c r="N911" s="5"/>
      <c r="O911" s="5"/>
      <c r="P911" s="5"/>
      <c r="Q911" s="5"/>
      <c r="R911" s="5"/>
      <c r="S911" s="5"/>
      <c r="T911" s="5"/>
      <c r="U911" s="5"/>
      <c r="V911" s="57"/>
      <c r="W911" s="5"/>
      <c r="X911" s="5"/>
    </row>
    <row r="912" spans="1:24" x14ac:dyDescent="0.2">
      <c r="A912" s="5"/>
      <c r="B912" s="5"/>
      <c r="C912" s="5"/>
      <c r="D912" s="5"/>
      <c r="E912" s="5"/>
      <c r="F912" s="5"/>
      <c r="G912" s="5"/>
      <c r="H912" s="5"/>
      <c r="I912" s="5"/>
      <c r="J912" s="5"/>
      <c r="K912" s="5"/>
      <c r="L912" s="5"/>
      <c r="M912" s="5"/>
      <c r="N912" s="5"/>
      <c r="O912" s="5"/>
      <c r="P912" s="5"/>
      <c r="Q912" s="5"/>
      <c r="R912" s="5"/>
      <c r="S912" s="5"/>
      <c r="T912" s="5"/>
      <c r="U912" s="5"/>
      <c r="V912" s="57"/>
      <c r="W912" s="5"/>
      <c r="X912" s="5"/>
    </row>
    <row r="913" spans="1:24" x14ac:dyDescent="0.2">
      <c r="A913" s="5"/>
      <c r="B913" s="5"/>
      <c r="C913" s="5"/>
      <c r="D913" s="5"/>
      <c r="E913" s="5"/>
      <c r="F913" s="5"/>
      <c r="G913" s="5"/>
      <c r="H913" s="5"/>
      <c r="I913" s="5"/>
      <c r="J913" s="5"/>
      <c r="K913" s="5"/>
      <c r="L913" s="5"/>
      <c r="M913" s="5"/>
      <c r="N913" s="5"/>
      <c r="O913" s="5"/>
      <c r="P913" s="5"/>
      <c r="Q913" s="5"/>
      <c r="R913" s="5"/>
      <c r="S913" s="5"/>
      <c r="T913" s="5"/>
      <c r="U913" s="5"/>
      <c r="V913" s="57"/>
      <c r="W913" s="5"/>
      <c r="X913" s="5"/>
    </row>
    <row r="914" spans="1:24" x14ac:dyDescent="0.2">
      <c r="A914" s="5"/>
      <c r="B914" s="5"/>
      <c r="C914" s="5"/>
      <c r="D914" s="5"/>
      <c r="E914" s="5"/>
      <c r="F914" s="5"/>
      <c r="G914" s="5"/>
      <c r="H914" s="5"/>
      <c r="I914" s="5"/>
      <c r="J914" s="5"/>
      <c r="K914" s="5"/>
      <c r="L914" s="5"/>
      <c r="M914" s="5"/>
      <c r="N914" s="5"/>
      <c r="O914" s="5"/>
      <c r="P914" s="5"/>
      <c r="Q914" s="5"/>
      <c r="R914" s="5"/>
      <c r="S914" s="5"/>
      <c r="T914" s="5"/>
      <c r="U914" s="5"/>
      <c r="V914" s="57"/>
      <c r="W914" s="5"/>
      <c r="X914" s="5"/>
    </row>
    <row r="915" spans="1:24" x14ac:dyDescent="0.2">
      <c r="A915" s="5"/>
      <c r="B915" s="5"/>
      <c r="C915" s="5"/>
      <c r="D915" s="5"/>
      <c r="E915" s="5"/>
      <c r="F915" s="5"/>
      <c r="G915" s="5"/>
      <c r="H915" s="5"/>
      <c r="I915" s="5"/>
      <c r="J915" s="5"/>
      <c r="K915" s="5"/>
      <c r="L915" s="5"/>
      <c r="M915" s="5"/>
      <c r="N915" s="5"/>
      <c r="O915" s="5"/>
      <c r="P915" s="5"/>
      <c r="Q915" s="5"/>
      <c r="R915" s="5"/>
      <c r="S915" s="5"/>
      <c r="T915" s="5"/>
      <c r="U915" s="5"/>
      <c r="V915" s="57"/>
      <c r="W915" s="5"/>
      <c r="X915" s="5"/>
    </row>
    <row r="916" spans="1:24" x14ac:dyDescent="0.2">
      <c r="A916" s="5"/>
      <c r="B916" s="5"/>
      <c r="C916" s="5"/>
      <c r="D916" s="5"/>
      <c r="E916" s="5"/>
      <c r="F916" s="5"/>
      <c r="G916" s="5"/>
      <c r="H916" s="5"/>
      <c r="I916" s="5"/>
      <c r="J916" s="5"/>
      <c r="K916" s="5"/>
      <c r="L916" s="5"/>
      <c r="M916" s="5"/>
      <c r="N916" s="5"/>
      <c r="O916" s="5"/>
      <c r="P916" s="5"/>
      <c r="Q916" s="5"/>
      <c r="R916" s="5"/>
      <c r="S916" s="5"/>
      <c r="T916" s="5"/>
      <c r="U916" s="5"/>
      <c r="V916" s="57"/>
      <c r="W916" s="5"/>
      <c r="X916" s="5"/>
    </row>
    <row r="917" spans="1:24" x14ac:dyDescent="0.2">
      <c r="A917" s="5"/>
      <c r="B917" s="5"/>
      <c r="C917" s="5"/>
      <c r="D917" s="5"/>
      <c r="E917" s="5"/>
      <c r="F917" s="5"/>
      <c r="G917" s="5"/>
      <c r="H917" s="5"/>
      <c r="I917" s="5"/>
      <c r="J917" s="5"/>
      <c r="K917" s="5"/>
      <c r="L917" s="5"/>
      <c r="M917" s="5"/>
      <c r="N917" s="5"/>
      <c r="O917" s="5"/>
      <c r="P917" s="5"/>
      <c r="Q917" s="5"/>
      <c r="R917" s="5"/>
      <c r="S917" s="5"/>
      <c r="T917" s="5"/>
      <c r="U917" s="5"/>
      <c r="V917" s="57"/>
      <c r="W917" s="5"/>
      <c r="X917" s="5"/>
    </row>
    <row r="918" spans="1:24" x14ac:dyDescent="0.2">
      <c r="A918" s="5"/>
      <c r="B918" s="5"/>
      <c r="C918" s="5"/>
      <c r="D918" s="5"/>
      <c r="E918" s="5"/>
      <c r="F918" s="5"/>
      <c r="G918" s="5"/>
      <c r="H918" s="5"/>
      <c r="I918" s="5"/>
      <c r="J918" s="5"/>
      <c r="K918" s="5"/>
      <c r="L918" s="5"/>
      <c r="M918" s="5"/>
      <c r="N918" s="5"/>
      <c r="O918" s="5"/>
      <c r="P918" s="5"/>
      <c r="Q918" s="5"/>
      <c r="R918" s="5"/>
      <c r="S918" s="5"/>
      <c r="T918" s="5"/>
      <c r="U918" s="5"/>
      <c r="V918" s="57"/>
      <c r="W918" s="5"/>
      <c r="X918" s="5"/>
    </row>
    <row r="919" spans="1:24" x14ac:dyDescent="0.2">
      <c r="A919" s="5"/>
      <c r="B919" s="5"/>
      <c r="C919" s="5"/>
      <c r="D919" s="5"/>
      <c r="E919" s="5"/>
      <c r="F919" s="5"/>
      <c r="G919" s="5"/>
      <c r="H919" s="5"/>
      <c r="I919" s="5"/>
      <c r="J919" s="5"/>
      <c r="K919" s="5"/>
      <c r="L919" s="5"/>
      <c r="M919" s="5"/>
      <c r="N919" s="5"/>
      <c r="O919" s="5"/>
      <c r="P919" s="5"/>
      <c r="Q919" s="5"/>
      <c r="R919" s="5"/>
      <c r="S919" s="5"/>
      <c r="T919" s="5"/>
      <c r="U919" s="5"/>
      <c r="V919" s="57"/>
      <c r="W919" s="5"/>
      <c r="X919" s="5"/>
    </row>
    <row r="920" spans="1:24" x14ac:dyDescent="0.2">
      <c r="A920" s="5"/>
      <c r="B920" s="5"/>
      <c r="C920" s="5"/>
      <c r="D920" s="5"/>
      <c r="E920" s="5"/>
      <c r="F920" s="5"/>
      <c r="G920" s="5"/>
      <c r="H920" s="5"/>
      <c r="I920" s="5"/>
      <c r="J920" s="5"/>
      <c r="K920" s="5"/>
      <c r="L920" s="5"/>
      <c r="M920" s="5"/>
      <c r="N920" s="5"/>
      <c r="O920" s="5"/>
      <c r="P920" s="5"/>
      <c r="Q920" s="5"/>
      <c r="R920" s="5"/>
      <c r="S920" s="5"/>
      <c r="T920" s="5"/>
      <c r="U920" s="5"/>
      <c r="V920" s="57"/>
      <c r="W920" s="5"/>
      <c r="X920" s="5"/>
    </row>
    <row r="921" spans="1:24" x14ac:dyDescent="0.2">
      <c r="A921" s="5"/>
      <c r="B921" s="5"/>
      <c r="C921" s="5"/>
      <c r="D921" s="5"/>
      <c r="E921" s="5"/>
      <c r="F921" s="5"/>
      <c r="G921" s="5"/>
      <c r="H921" s="5"/>
      <c r="I921" s="5"/>
      <c r="J921" s="5"/>
      <c r="K921" s="5"/>
      <c r="L921" s="5"/>
      <c r="M921" s="5"/>
      <c r="N921" s="5"/>
      <c r="O921" s="5"/>
      <c r="P921" s="5"/>
      <c r="Q921" s="5"/>
      <c r="R921" s="5"/>
      <c r="S921" s="5"/>
      <c r="T921" s="5"/>
      <c r="U921" s="5"/>
      <c r="V921" s="57"/>
      <c r="W921" s="5"/>
      <c r="X921" s="5"/>
    </row>
    <row r="922" spans="1:24" x14ac:dyDescent="0.2">
      <c r="A922" s="5"/>
      <c r="B922" s="5"/>
      <c r="C922" s="5"/>
      <c r="D922" s="5"/>
      <c r="E922" s="5"/>
      <c r="F922" s="5"/>
      <c r="G922" s="5"/>
      <c r="H922" s="5"/>
      <c r="I922" s="5"/>
      <c r="J922" s="5"/>
      <c r="K922" s="5"/>
      <c r="L922" s="5"/>
      <c r="M922" s="5"/>
      <c r="N922" s="5"/>
      <c r="O922" s="5"/>
      <c r="P922" s="5"/>
      <c r="Q922" s="5"/>
      <c r="R922" s="5"/>
      <c r="S922" s="5"/>
      <c r="T922" s="5"/>
      <c r="U922" s="5"/>
      <c r="V922" s="57"/>
      <c r="W922" s="5"/>
      <c r="X922" s="5"/>
    </row>
    <row r="923" spans="1:24" x14ac:dyDescent="0.2">
      <c r="A923" s="5"/>
      <c r="B923" s="5"/>
      <c r="C923" s="5"/>
      <c r="D923" s="5"/>
      <c r="E923" s="5"/>
      <c r="F923" s="5"/>
      <c r="G923" s="5"/>
      <c r="H923" s="5"/>
      <c r="I923" s="5"/>
      <c r="J923" s="5"/>
      <c r="K923" s="5"/>
      <c r="L923" s="5"/>
      <c r="M923" s="5"/>
      <c r="N923" s="5"/>
      <c r="O923" s="5"/>
      <c r="P923" s="5"/>
      <c r="Q923" s="5"/>
      <c r="R923" s="5"/>
      <c r="S923" s="5"/>
      <c r="T923" s="5"/>
      <c r="U923" s="5"/>
      <c r="V923" s="57"/>
      <c r="W923" s="5"/>
      <c r="X923" s="5"/>
    </row>
    <row r="924" spans="1:24" x14ac:dyDescent="0.2">
      <c r="A924" s="5"/>
      <c r="B924" s="5"/>
      <c r="C924" s="5"/>
      <c r="D924" s="5"/>
      <c r="E924" s="5"/>
      <c r="F924" s="5"/>
      <c r="G924" s="5"/>
      <c r="H924" s="5"/>
      <c r="I924" s="5"/>
      <c r="J924" s="5"/>
      <c r="K924" s="5"/>
      <c r="L924" s="5"/>
      <c r="M924" s="5"/>
      <c r="N924" s="5"/>
      <c r="O924" s="5"/>
      <c r="P924" s="5"/>
      <c r="Q924" s="5"/>
      <c r="R924" s="5"/>
      <c r="S924" s="5"/>
      <c r="T924" s="5"/>
      <c r="U924" s="5"/>
      <c r="V924" s="57"/>
      <c r="W924" s="5"/>
      <c r="X924" s="5"/>
    </row>
    <row r="925" spans="1:24" x14ac:dyDescent="0.2">
      <c r="A925" s="5"/>
      <c r="B925" s="5"/>
      <c r="C925" s="5"/>
      <c r="D925" s="5"/>
      <c r="E925" s="5"/>
      <c r="F925" s="5"/>
      <c r="G925" s="5"/>
      <c r="H925" s="5"/>
      <c r="I925" s="5"/>
      <c r="J925" s="5"/>
      <c r="K925" s="5"/>
      <c r="L925" s="5"/>
      <c r="M925" s="5"/>
      <c r="N925" s="5"/>
      <c r="O925" s="5"/>
      <c r="P925" s="5"/>
      <c r="Q925" s="5"/>
      <c r="R925" s="5"/>
      <c r="S925" s="5"/>
      <c r="T925" s="5"/>
      <c r="U925" s="5"/>
      <c r="V925" s="57"/>
      <c r="W925" s="5"/>
      <c r="X925" s="5"/>
    </row>
    <row r="926" spans="1:24" x14ac:dyDescent="0.2">
      <c r="A926" s="5"/>
      <c r="B926" s="5"/>
      <c r="C926" s="5"/>
      <c r="D926" s="5"/>
      <c r="E926" s="5"/>
      <c r="F926" s="5"/>
      <c r="G926" s="5"/>
      <c r="H926" s="5"/>
      <c r="I926" s="5"/>
      <c r="J926" s="5"/>
      <c r="K926" s="5"/>
      <c r="L926" s="5"/>
      <c r="M926" s="5"/>
      <c r="N926" s="5"/>
      <c r="O926" s="5"/>
      <c r="P926" s="5"/>
      <c r="Q926" s="5"/>
      <c r="R926" s="5"/>
      <c r="S926" s="5"/>
      <c r="T926" s="5"/>
      <c r="U926" s="5"/>
      <c r="V926" s="57"/>
      <c r="W926" s="5"/>
      <c r="X926" s="5"/>
    </row>
    <row r="927" spans="1:24" x14ac:dyDescent="0.2">
      <c r="A927" s="5"/>
      <c r="B927" s="5"/>
      <c r="C927" s="5"/>
      <c r="D927" s="5"/>
      <c r="E927" s="5"/>
      <c r="F927" s="5"/>
      <c r="G927" s="5"/>
      <c r="H927" s="5"/>
      <c r="I927" s="5"/>
      <c r="J927" s="5"/>
      <c r="K927" s="5"/>
      <c r="L927" s="5"/>
      <c r="M927" s="5"/>
      <c r="N927" s="5"/>
      <c r="O927" s="5"/>
      <c r="P927" s="5"/>
      <c r="Q927" s="5"/>
      <c r="R927" s="5"/>
      <c r="S927" s="5"/>
      <c r="T927" s="5"/>
      <c r="U927" s="5"/>
      <c r="V927" s="57"/>
      <c r="W927" s="5"/>
      <c r="X927" s="5"/>
    </row>
    <row r="928" spans="1:24" x14ac:dyDescent="0.2">
      <c r="A928" s="5"/>
      <c r="B928" s="5"/>
      <c r="C928" s="5"/>
      <c r="D928" s="5"/>
      <c r="E928" s="5"/>
      <c r="F928" s="5"/>
      <c r="G928" s="5"/>
      <c r="H928" s="5"/>
      <c r="I928" s="5"/>
      <c r="J928" s="5"/>
      <c r="K928" s="5"/>
      <c r="L928" s="5"/>
      <c r="M928" s="5"/>
      <c r="N928" s="5"/>
      <c r="O928" s="5"/>
      <c r="P928" s="5"/>
      <c r="Q928" s="5"/>
      <c r="R928" s="5"/>
      <c r="S928" s="5"/>
      <c r="T928" s="5"/>
      <c r="U928" s="5"/>
      <c r="V928" s="57"/>
      <c r="W928" s="5"/>
      <c r="X928" s="5"/>
    </row>
    <row r="929" spans="1:24" x14ac:dyDescent="0.2">
      <c r="A929" s="5"/>
      <c r="B929" s="5"/>
      <c r="C929" s="5"/>
      <c r="D929" s="5"/>
      <c r="E929" s="5"/>
      <c r="F929" s="5"/>
      <c r="G929" s="5"/>
      <c r="H929" s="5"/>
      <c r="I929" s="5"/>
      <c r="J929" s="5"/>
      <c r="K929" s="5"/>
      <c r="L929" s="5"/>
      <c r="M929" s="5"/>
      <c r="N929" s="5"/>
      <c r="O929" s="5"/>
      <c r="P929" s="5"/>
      <c r="Q929" s="5"/>
      <c r="R929" s="5"/>
      <c r="S929" s="5"/>
      <c r="T929" s="5"/>
      <c r="U929" s="5"/>
      <c r="V929" s="57"/>
      <c r="W929" s="5"/>
      <c r="X929" s="5"/>
    </row>
    <row r="930" spans="1:24" x14ac:dyDescent="0.2">
      <c r="A930" s="5"/>
      <c r="B930" s="5"/>
      <c r="C930" s="5"/>
      <c r="D930" s="5"/>
      <c r="E930" s="5"/>
      <c r="F930" s="5"/>
      <c r="G930" s="5"/>
      <c r="H930" s="5"/>
      <c r="I930" s="5"/>
      <c r="J930" s="5"/>
      <c r="K930" s="5"/>
      <c r="L930" s="5"/>
      <c r="M930" s="5"/>
      <c r="N930" s="5"/>
      <c r="O930" s="5"/>
      <c r="P930" s="5"/>
      <c r="Q930" s="5"/>
      <c r="R930" s="5"/>
      <c r="S930" s="5"/>
      <c r="T930" s="5"/>
      <c r="U930" s="5"/>
      <c r="V930" s="57"/>
      <c r="W930" s="5"/>
      <c r="X930" s="5"/>
    </row>
    <row r="931" spans="1:24" x14ac:dyDescent="0.2">
      <c r="A931" s="5"/>
      <c r="B931" s="5"/>
      <c r="C931" s="5"/>
      <c r="D931" s="5"/>
      <c r="E931" s="5"/>
      <c r="F931" s="5"/>
      <c r="G931" s="5"/>
      <c r="H931" s="5"/>
      <c r="I931" s="5"/>
      <c r="J931" s="5"/>
      <c r="K931" s="5"/>
      <c r="L931" s="5"/>
      <c r="M931" s="5"/>
      <c r="N931" s="5"/>
      <c r="O931" s="5"/>
      <c r="P931" s="5"/>
      <c r="Q931" s="5"/>
      <c r="R931" s="5"/>
      <c r="S931" s="5"/>
      <c r="T931" s="5"/>
      <c r="U931" s="5"/>
      <c r="V931" s="57"/>
      <c r="W931" s="5"/>
      <c r="X931" s="5"/>
    </row>
    <row r="932" spans="1:24" x14ac:dyDescent="0.2">
      <c r="A932" s="5"/>
      <c r="B932" s="5"/>
      <c r="C932" s="5"/>
      <c r="D932" s="5"/>
      <c r="E932" s="5"/>
      <c r="F932" s="5"/>
      <c r="G932" s="5"/>
      <c r="H932" s="5"/>
      <c r="I932" s="5"/>
      <c r="J932" s="5"/>
      <c r="K932" s="5"/>
      <c r="L932" s="5"/>
      <c r="M932" s="5"/>
      <c r="N932" s="5"/>
      <c r="O932" s="5"/>
      <c r="P932" s="5"/>
      <c r="Q932" s="5"/>
      <c r="R932" s="5"/>
      <c r="S932" s="5"/>
      <c r="T932" s="5"/>
      <c r="U932" s="5"/>
      <c r="V932" s="57"/>
      <c r="W932" s="5"/>
      <c r="X932" s="5"/>
    </row>
    <row r="933" spans="1:24" x14ac:dyDescent="0.2">
      <c r="A933" s="5"/>
      <c r="B933" s="5"/>
      <c r="C933" s="5"/>
      <c r="D933" s="5"/>
      <c r="E933" s="5"/>
      <c r="F933" s="5"/>
      <c r="G933" s="5"/>
      <c r="H933" s="5"/>
      <c r="I933" s="5"/>
      <c r="J933" s="5"/>
      <c r="K933" s="5"/>
      <c r="L933" s="5"/>
      <c r="M933" s="5"/>
      <c r="N933" s="5"/>
      <c r="O933" s="5"/>
      <c r="P933" s="5"/>
      <c r="Q933" s="5"/>
      <c r="R933" s="5"/>
      <c r="S933" s="5"/>
      <c r="T933" s="5"/>
      <c r="U933" s="5"/>
      <c r="V933" s="57"/>
      <c r="W933" s="5"/>
      <c r="X933" s="5"/>
    </row>
    <row r="934" spans="1:24" x14ac:dyDescent="0.2">
      <c r="A934" s="5"/>
      <c r="B934" s="5"/>
      <c r="C934" s="5"/>
      <c r="D934" s="5"/>
      <c r="E934" s="5"/>
      <c r="F934" s="5"/>
      <c r="G934" s="5"/>
      <c r="H934" s="5"/>
      <c r="I934" s="5"/>
      <c r="J934" s="5"/>
      <c r="K934" s="5"/>
      <c r="L934" s="5"/>
      <c r="M934" s="5"/>
      <c r="N934" s="5"/>
      <c r="O934" s="5"/>
      <c r="P934" s="5"/>
      <c r="Q934" s="5"/>
      <c r="R934" s="5"/>
      <c r="S934" s="5"/>
      <c r="T934" s="5"/>
      <c r="U934" s="5"/>
      <c r="V934" s="57"/>
      <c r="W934" s="5"/>
      <c r="X934" s="5"/>
    </row>
    <row r="935" spans="1:24" x14ac:dyDescent="0.2">
      <c r="A935" s="5"/>
      <c r="B935" s="5"/>
      <c r="C935" s="5"/>
      <c r="D935" s="5"/>
      <c r="E935" s="5"/>
      <c r="F935" s="5"/>
      <c r="G935" s="5"/>
      <c r="H935" s="5"/>
      <c r="I935" s="5"/>
      <c r="J935" s="5"/>
      <c r="K935" s="5"/>
      <c r="L935" s="5"/>
      <c r="M935" s="5"/>
      <c r="N935" s="5"/>
      <c r="O935" s="5"/>
      <c r="P935" s="5"/>
      <c r="Q935" s="5"/>
      <c r="R935" s="5"/>
      <c r="S935" s="5"/>
      <c r="T935" s="5"/>
      <c r="U935" s="5"/>
      <c r="V935" s="57"/>
      <c r="W935" s="5"/>
      <c r="X935" s="5"/>
    </row>
    <row r="936" spans="1:24" x14ac:dyDescent="0.2">
      <c r="A936" s="5"/>
      <c r="B936" s="5"/>
      <c r="C936" s="5"/>
      <c r="D936" s="5"/>
      <c r="E936" s="5"/>
      <c r="F936" s="5"/>
      <c r="G936" s="5"/>
      <c r="H936" s="5"/>
      <c r="I936" s="5"/>
      <c r="J936" s="5"/>
      <c r="K936" s="5"/>
      <c r="L936" s="5"/>
      <c r="M936" s="5"/>
      <c r="N936" s="5"/>
      <c r="O936" s="5"/>
      <c r="P936" s="5"/>
      <c r="Q936" s="5"/>
      <c r="R936" s="5"/>
      <c r="S936" s="5"/>
      <c r="T936" s="5"/>
      <c r="U936" s="5"/>
      <c r="V936" s="57"/>
      <c r="W936" s="5"/>
      <c r="X936" s="5"/>
    </row>
    <row r="937" spans="1:24" x14ac:dyDescent="0.2">
      <c r="A937" s="5"/>
      <c r="B937" s="5"/>
      <c r="C937" s="5"/>
      <c r="D937" s="5"/>
      <c r="E937" s="5"/>
      <c r="F937" s="5"/>
      <c r="G937" s="5"/>
      <c r="H937" s="5"/>
      <c r="I937" s="5"/>
      <c r="J937" s="5"/>
      <c r="K937" s="5"/>
      <c r="L937" s="5"/>
      <c r="M937" s="5"/>
      <c r="N937" s="5"/>
      <c r="O937" s="5"/>
      <c r="P937" s="5"/>
      <c r="Q937" s="5"/>
      <c r="R937" s="5"/>
      <c r="S937" s="5"/>
      <c r="T937" s="5"/>
      <c r="U937" s="5"/>
      <c r="V937" s="57"/>
      <c r="W937" s="5"/>
      <c r="X937" s="5"/>
    </row>
    <row r="938" spans="1:24" x14ac:dyDescent="0.2">
      <c r="A938" s="5"/>
      <c r="B938" s="5"/>
      <c r="C938" s="5"/>
      <c r="D938" s="5"/>
      <c r="E938" s="5"/>
      <c r="F938" s="5"/>
      <c r="G938" s="5"/>
      <c r="H938" s="5"/>
      <c r="I938" s="5"/>
      <c r="J938" s="5"/>
      <c r="K938" s="5"/>
      <c r="L938" s="5"/>
      <c r="M938" s="5"/>
      <c r="N938" s="5"/>
      <c r="O938" s="5"/>
      <c r="P938" s="5"/>
      <c r="Q938" s="5"/>
      <c r="R938" s="5"/>
      <c r="S938" s="5"/>
      <c r="T938" s="5"/>
      <c r="U938" s="5"/>
      <c r="V938" s="57"/>
      <c r="W938" s="5"/>
      <c r="X938" s="5"/>
    </row>
    <row r="939" spans="1:24" x14ac:dyDescent="0.2">
      <c r="A939" s="5"/>
      <c r="B939" s="5"/>
      <c r="C939" s="5"/>
      <c r="D939" s="5"/>
      <c r="E939" s="5"/>
      <c r="F939" s="5"/>
      <c r="G939" s="5"/>
      <c r="H939" s="5"/>
      <c r="I939" s="5"/>
      <c r="J939" s="5"/>
      <c r="K939" s="5"/>
      <c r="L939" s="5"/>
      <c r="M939" s="5"/>
      <c r="N939" s="5"/>
      <c r="O939" s="5"/>
      <c r="P939" s="5"/>
      <c r="Q939" s="5"/>
      <c r="R939" s="5"/>
      <c r="S939" s="5"/>
      <c r="T939" s="5"/>
      <c r="U939" s="5"/>
      <c r="V939" s="57"/>
      <c r="W939" s="5"/>
      <c r="X939" s="5"/>
    </row>
    <row r="940" spans="1:24" x14ac:dyDescent="0.2">
      <c r="A940" s="5"/>
      <c r="B940" s="5"/>
      <c r="C940" s="5"/>
      <c r="D940" s="5"/>
      <c r="E940" s="5"/>
      <c r="F940" s="5"/>
      <c r="G940" s="5"/>
      <c r="H940" s="5"/>
      <c r="I940" s="5"/>
      <c r="J940" s="5"/>
      <c r="K940" s="5"/>
      <c r="L940" s="5"/>
      <c r="M940" s="5"/>
      <c r="N940" s="5"/>
      <c r="O940" s="5"/>
      <c r="P940" s="5"/>
      <c r="Q940" s="5"/>
      <c r="R940" s="5"/>
      <c r="S940" s="5"/>
      <c r="T940" s="5"/>
      <c r="U940" s="5"/>
      <c r="V940" s="57"/>
      <c r="W940" s="5"/>
      <c r="X940" s="5"/>
    </row>
    <row r="941" spans="1:24" x14ac:dyDescent="0.2">
      <c r="A941" s="5"/>
      <c r="B941" s="5"/>
      <c r="C941" s="5"/>
      <c r="D941" s="5"/>
      <c r="E941" s="5"/>
      <c r="F941" s="5"/>
      <c r="G941" s="5"/>
      <c r="H941" s="5"/>
      <c r="I941" s="5"/>
      <c r="J941" s="5"/>
      <c r="K941" s="5"/>
      <c r="L941" s="5"/>
      <c r="M941" s="5"/>
      <c r="N941" s="5"/>
      <c r="O941" s="5"/>
      <c r="P941" s="5"/>
      <c r="Q941" s="5"/>
      <c r="R941" s="5"/>
      <c r="S941" s="5"/>
      <c r="T941" s="5"/>
      <c r="U941" s="5"/>
      <c r="V941" s="57"/>
      <c r="W941" s="5"/>
      <c r="X941" s="5"/>
    </row>
    <row r="942" spans="1:24" x14ac:dyDescent="0.2">
      <c r="A942" s="5"/>
      <c r="B942" s="5"/>
      <c r="C942" s="5"/>
      <c r="D942" s="5"/>
      <c r="E942" s="5"/>
      <c r="F942" s="5"/>
      <c r="G942" s="5"/>
      <c r="H942" s="5"/>
      <c r="I942" s="5"/>
      <c r="J942" s="5"/>
      <c r="K942" s="5"/>
      <c r="L942" s="5"/>
      <c r="M942" s="5"/>
      <c r="N942" s="5"/>
      <c r="O942" s="5"/>
      <c r="P942" s="5"/>
      <c r="Q942" s="5"/>
      <c r="R942" s="5"/>
      <c r="S942" s="5"/>
      <c r="T942" s="5"/>
      <c r="U942" s="5"/>
      <c r="V942" s="57"/>
      <c r="W942" s="5"/>
      <c r="X942" s="5"/>
    </row>
    <row r="943" spans="1:24" x14ac:dyDescent="0.2">
      <c r="A943" s="5"/>
      <c r="B943" s="5"/>
      <c r="C943" s="5"/>
      <c r="D943" s="5"/>
      <c r="E943" s="5"/>
      <c r="F943" s="5"/>
      <c r="G943" s="5"/>
      <c r="H943" s="5"/>
      <c r="I943" s="5"/>
      <c r="J943" s="5"/>
      <c r="K943" s="5"/>
      <c r="L943" s="5"/>
      <c r="M943" s="5"/>
      <c r="N943" s="5"/>
      <c r="O943" s="5"/>
      <c r="P943" s="5"/>
      <c r="Q943" s="5"/>
      <c r="R943" s="5"/>
      <c r="S943" s="5"/>
      <c r="T943" s="5"/>
      <c r="U943" s="5"/>
      <c r="V943" s="57"/>
      <c r="W943" s="5"/>
      <c r="X943" s="5"/>
    </row>
    <row r="944" spans="1:24" x14ac:dyDescent="0.2">
      <c r="A944" s="5"/>
      <c r="B944" s="5"/>
      <c r="C944" s="5"/>
      <c r="D944" s="5"/>
      <c r="E944" s="5"/>
      <c r="F944" s="5"/>
      <c r="G944" s="5"/>
      <c r="H944" s="5"/>
      <c r="I944" s="5"/>
      <c r="J944" s="5"/>
      <c r="K944" s="5"/>
      <c r="L944" s="5"/>
      <c r="M944" s="5"/>
      <c r="N944" s="5"/>
      <c r="O944" s="5"/>
      <c r="P944" s="5"/>
      <c r="Q944" s="5"/>
      <c r="R944" s="5"/>
      <c r="S944" s="5"/>
      <c r="T944" s="5"/>
      <c r="U944" s="5"/>
      <c r="V944" s="57"/>
      <c r="W944" s="5"/>
      <c r="X944" s="5"/>
    </row>
    <row r="945" spans="1:24" x14ac:dyDescent="0.2">
      <c r="A945" s="5"/>
      <c r="B945" s="5"/>
      <c r="C945" s="5"/>
      <c r="D945" s="5"/>
      <c r="E945" s="5"/>
      <c r="F945" s="5"/>
      <c r="G945" s="5"/>
      <c r="H945" s="5"/>
      <c r="I945" s="5"/>
      <c r="J945" s="5"/>
      <c r="K945" s="5"/>
      <c r="L945" s="5"/>
      <c r="M945" s="5"/>
      <c r="N945" s="5"/>
      <c r="O945" s="5"/>
      <c r="P945" s="5"/>
      <c r="Q945" s="5"/>
      <c r="R945" s="5"/>
      <c r="S945" s="5"/>
      <c r="T945" s="5"/>
      <c r="U945" s="5"/>
      <c r="V945" s="57"/>
      <c r="W945" s="5"/>
      <c r="X945" s="5"/>
    </row>
    <row r="946" spans="1:24" x14ac:dyDescent="0.2">
      <c r="A946" s="5"/>
      <c r="B946" s="5"/>
      <c r="C946" s="5"/>
      <c r="D946" s="5"/>
      <c r="E946" s="5"/>
      <c r="F946" s="5"/>
      <c r="G946" s="5"/>
      <c r="H946" s="5"/>
      <c r="I946" s="5"/>
      <c r="J946" s="5"/>
      <c r="K946" s="5"/>
      <c r="L946" s="5"/>
      <c r="M946" s="5"/>
      <c r="N946" s="5"/>
      <c r="O946" s="5"/>
      <c r="P946" s="5"/>
      <c r="Q946" s="5"/>
      <c r="R946" s="5"/>
      <c r="S946" s="5"/>
      <c r="T946" s="5"/>
      <c r="U946" s="5"/>
      <c r="V946" s="57"/>
      <c r="W946" s="5"/>
      <c r="X946" s="5"/>
    </row>
    <row r="947" spans="1:24" x14ac:dyDescent="0.2">
      <c r="A947" s="5"/>
      <c r="B947" s="5"/>
      <c r="C947" s="5"/>
      <c r="D947" s="5"/>
      <c r="E947" s="5"/>
      <c r="F947" s="5"/>
      <c r="G947" s="5"/>
      <c r="H947" s="5"/>
      <c r="I947" s="5"/>
      <c r="J947" s="5"/>
      <c r="K947" s="5"/>
      <c r="L947" s="5"/>
      <c r="M947" s="5"/>
      <c r="N947" s="5"/>
      <c r="O947" s="5"/>
      <c r="P947" s="5"/>
      <c r="Q947" s="5"/>
      <c r="R947" s="5"/>
      <c r="S947" s="5"/>
      <c r="T947" s="5"/>
      <c r="U947" s="5"/>
      <c r="V947" s="57"/>
      <c r="W947" s="5"/>
      <c r="X947" s="5"/>
    </row>
    <row r="948" spans="1:24" x14ac:dyDescent="0.2">
      <c r="A948" s="5"/>
      <c r="B948" s="5"/>
      <c r="C948" s="5"/>
      <c r="D948" s="5"/>
      <c r="E948" s="5"/>
      <c r="F948" s="5"/>
      <c r="G948" s="5"/>
      <c r="H948" s="5"/>
      <c r="I948" s="5"/>
      <c r="J948" s="5"/>
      <c r="K948" s="5"/>
      <c r="L948" s="5"/>
      <c r="M948" s="5"/>
      <c r="N948" s="5"/>
      <c r="O948" s="5"/>
      <c r="P948" s="5"/>
      <c r="Q948" s="5"/>
      <c r="R948" s="5"/>
      <c r="S948" s="5"/>
      <c r="T948" s="5"/>
      <c r="U948" s="5"/>
      <c r="V948" s="57"/>
      <c r="W948" s="5"/>
      <c r="X948" s="5"/>
    </row>
    <row r="949" spans="1:24" x14ac:dyDescent="0.2">
      <c r="A949" s="5"/>
      <c r="B949" s="5"/>
      <c r="C949" s="5"/>
      <c r="D949" s="5"/>
      <c r="E949" s="5"/>
      <c r="F949" s="5"/>
      <c r="G949" s="5"/>
      <c r="H949" s="5"/>
      <c r="I949" s="5"/>
      <c r="J949" s="5"/>
      <c r="K949" s="5"/>
      <c r="L949" s="5"/>
      <c r="M949" s="5"/>
      <c r="N949" s="5"/>
      <c r="O949" s="5"/>
      <c r="P949" s="5"/>
      <c r="Q949" s="5"/>
      <c r="R949" s="5"/>
      <c r="S949" s="5"/>
      <c r="T949" s="5"/>
      <c r="U949" s="5"/>
      <c r="V949" s="57"/>
      <c r="W949" s="5"/>
      <c r="X949" s="5"/>
    </row>
    <row r="950" spans="1:24" x14ac:dyDescent="0.2">
      <c r="A950" s="5"/>
      <c r="B950" s="5"/>
      <c r="C950" s="5"/>
      <c r="D950" s="5"/>
      <c r="E950" s="5"/>
      <c r="F950" s="5"/>
      <c r="G950" s="5"/>
      <c r="H950" s="5"/>
      <c r="I950" s="5"/>
      <c r="J950" s="5"/>
      <c r="K950" s="5"/>
      <c r="L950" s="5"/>
      <c r="M950" s="5"/>
      <c r="N950" s="5"/>
      <c r="O950" s="5"/>
      <c r="P950" s="5"/>
      <c r="Q950" s="5"/>
      <c r="R950" s="5"/>
      <c r="S950" s="5"/>
      <c r="T950" s="5"/>
      <c r="U950" s="5"/>
      <c r="V950" s="57"/>
      <c r="W950" s="5"/>
      <c r="X950" s="5"/>
    </row>
    <row r="951" spans="1:24" x14ac:dyDescent="0.2">
      <c r="A951" s="5"/>
      <c r="B951" s="5"/>
      <c r="C951" s="5"/>
      <c r="D951" s="5"/>
      <c r="E951" s="5"/>
      <c r="F951" s="5"/>
      <c r="G951" s="5"/>
      <c r="H951" s="5"/>
      <c r="I951" s="5"/>
      <c r="J951" s="5"/>
      <c r="K951" s="5"/>
      <c r="L951" s="5"/>
      <c r="M951" s="5"/>
      <c r="N951" s="5"/>
      <c r="O951" s="5"/>
      <c r="P951" s="5"/>
      <c r="Q951" s="5"/>
      <c r="R951" s="5"/>
      <c r="S951" s="5"/>
      <c r="T951" s="5"/>
      <c r="U951" s="5"/>
      <c r="V951" s="57"/>
      <c r="W951" s="5"/>
      <c r="X951" s="5"/>
    </row>
    <row r="952" spans="1:24" x14ac:dyDescent="0.2">
      <c r="A952" s="5"/>
      <c r="B952" s="5"/>
      <c r="C952" s="5"/>
      <c r="D952" s="5"/>
      <c r="E952" s="5"/>
      <c r="F952" s="5"/>
      <c r="G952" s="5"/>
      <c r="H952" s="5"/>
      <c r="I952" s="5"/>
      <c r="J952" s="5"/>
      <c r="K952" s="5"/>
      <c r="L952" s="5"/>
      <c r="M952" s="5"/>
      <c r="N952" s="5"/>
      <c r="O952" s="5"/>
      <c r="P952" s="5"/>
      <c r="Q952" s="5"/>
      <c r="R952" s="5"/>
      <c r="S952" s="5"/>
      <c r="T952" s="5"/>
      <c r="U952" s="5"/>
      <c r="V952" s="57"/>
      <c r="W952" s="5"/>
      <c r="X952" s="5"/>
    </row>
  </sheetData>
  <autoFilter ref="A1:AB140"/>
  <customSheetViews>
    <customSheetView guid="{ADFF1452-1AD6-481E-A95F-41005C28769F}" scale="70" showGridLines="0" showAutoFilter="1" hiddenColumns="1" state="hidden">
      <pane ySplit="1" topLeftCell="A2" activePane="bottomLeft" state="frozenSplit"/>
      <selection pane="bottomLeft" activeCell="H1" sqref="H1"/>
      <pageMargins left="0.7" right="0.7" top="0.75" bottom="0.75" header="0.3" footer="0.3"/>
      <pageSetup paperSize="9" orientation="portrait" r:id="rId1"/>
      <autoFilter ref="A1:AB140"/>
    </customSheetView>
  </customSheetViews>
  <mergeCells count="12">
    <mergeCell ref="A160:A162"/>
    <mergeCell ref="B160:B162"/>
    <mergeCell ref="C160:C162"/>
    <mergeCell ref="F160:F162"/>
    <mergeCell ref="A154:A156"/>
    <mergeCell ref="B154:B156"/>
    <mergeCell ref="C154:C156"/>
    <mergeCell ref="F154:F156"/>
    <mergeCell ref="A157:A159"/>
    <mergeCell ref="B157:B159"/>
    <mergeCell ref="C157:C159"/>
    <mergeCell ref="F157:F159"/>
  </mergeCells>
  <conditionalFormatting sqref="G140 I139:N140">
    <cfRule type="expression" dxfId="17" priority="13">
      <formula>$P139=3</formula>
    </cfRule>
    <cfRule type="expression" dxfId="16" priority="14">
      <formula>$P139=2</formula>
    </cfRule>
    <cfRule type="expression" dxfId="15" priority="15">
      <formula>$P139=1</formula>
    </cfRule>
  </conditionalFormatting>
  <conditionalFormatting sqref="G139">
    <cfRule type="expression" dxfId="14" priority="16">
      <formula>$P139=3</formula>
    </cfRule>
    <cfRule type="expression" dxfId="13" priority="17">
      <formula>$P139=2</formula>
    </cfRule>
    <cfRule type="expression" dxfId="12" priority="18">
      <formula>$P139=1</formula>
    </cfRule>
  </conditionalFormatting>
  <conditionalFormatting sqref="G3">
    <cfRule type="expression" dxfId="11" priority="10">
      <formula>$P3=3</formula>
    </cfRule>
    <cfRule type="expression" dxfId="10" priority="11">
      <formula>$P3=2</formula>
    </cfRule>
    <cfRule type="expression" dxfId="9" priority="12">
      <formula>$P3=1</formula>
    </cfRule>
  </conditionalFormatting>
  <conditionalFormatting sqref="I3:N3">
    <cfRule type="expression" dxfId="8" priority="7">
      <formula>#REF!=3</formula>
    </cfRule>
    <cfRule type="expression" dxfId="7" priority="8">
      <formula>#REF!=2</formula>
    </cfRule>
    <cfRule type="expression" dxfId="6" priority="9">
      <formula>#REF!=1</formula>
    </cfRule>
  </conditionalFormatting>
  <conditionalFormatting sqref="H140">
    <cfRule type="expression" dxfId="5" priority="1">
      <formula>$P140=3</formula>
    </cfRule>
    <cfRule type="expression" dxfId="4" priority="2">
      <formula>$P140=2</formula>
    </cfRule>
    <cfRule type="expression" dxfId="3" priority="3">
      <formula>$P140=1</formula>
    </cfRule>
  </conditionalFormatting>
  <conditionalFormatting sqref="H139">
    <cfRule type="expression" dxfId="2" priority="4">
      <formula>$P139=3</formula>
    </cfRule>
    <cfRule type="expression" dxfId="1" priority="5">
      <formula>$P139=2</formula>
    </cfRule>
    <cfRule type="expression" dxfId="0" priority="6">
      <formula>$P139=1</formula>
    </cfRule>
  </conditionalFormatting>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F41"/>
  <sheetViews>
    <sheetView showGridLines="0" topLeftCell="A22" zoomScale="85" zoomScaleNormal="85" zoomScalePageLayoutView="85" workbookViewId="0">
      <selection activeCell="C8" sqref="C8:F39"/>
    </sheetView>
  </sheetViews>
  <sheetFormatPr baseColWidth="10" defaultColWidth="8.83203125" defaultRowHeight="13" x14ac:dyDescent="0.15"/>
  <cols>
    <col min="1" max="2" width="8.83203125" style="65"/>
    <col min="3" max="6" width="20.5" style="65" customWidth="1"/>
    <col min="7" max="16384" width="8.83203125" style="65"/>
  </cols>
  <sheetData>
    <row r="1" spans="3:6" s="50" customFormat="1" ht="23" x14ac:dyDescent="0.25"/>
    <row r="7" spans="3:6" ht="14" thickBot="1" x14ac:dyDescent="0.2"/>
    <row r="8" spans="3:6" ht="26" x14ac:dyDescent="0.15">
      <c r="C8" s="78" t="s">
        <v>875</v>
      </c>
      <c r="D8" s="103" t="s">
        <v>366</v>
      </c>
      <c r="E8" s="103" t="s">
        <v>26</v>
      </c>
      <c r="F8" s="103" t="s">
        <v>872</v>
      </c>
    </row>
    <row r="9" spans="3:6" ht="26" x14ac:dyDescent="0.15">
      <c r="C9" s="79" t="s">
        <v>876</v>
      </c>
      <c r="D9" s="104"/>
      <c r="E9" s="110" t="s">
        <v>780</v>
      </c>
      <c r="F9" s="114" t="s">
        <v>34</v>
      </c>
    </row>
    <row r="10" spans="3:6" x14ac:dyDescent="0.15">
      <c r="C10" s="81"/>
      <c r="D10" s="104"/>
      <c r="E10" s="110" t="s">
        <v>34</v>
      </c>
      <c r="F10" s="114"/>
    </row>
    <row r="11" spans="3:6" x14ac:dyDescent="0.15">
      <c r="C11" s="81"/>
      <c r="D11" s="104"/>
      <c r="E11" s="110" t="s">
        <v>50</v>
      </c>
      <c r="F11" s="114"/>
    </row>
    <row r="12" spans="3:6" x14ac:dyDescent="0.15">
      <c r="C12" s="81"/>
      <c r="D12" s="104"/>
      <c r="E12" s="110" t="s">
        <v>37</v>
      </c>
      <c r="F12" s="114"/>
    </row>
    <row r="13" spans="3:6" ht="26" x14ac:dyDescent="0.15">
      <c r="C13" s="81"/>
      <c r="D13" s="104"/>
      <c r="E13" s="110" t="s">
        <v>54</v>
      </c>
      <c r="F13" s="114"/>
    </row>
    <row r="14" spans="3:6" x14ac:dyDescent="0.15">
      <c r="C14" s="101"/>
      <c r="D14" s="105"/>
      <c r="E14" s="111" t="s">
        <v>55</v>
      </c>
      <c r="F14" s="115"/>
    </row>
    <row r="15" spans="3:6" ht="26" x14ac:dyDescent="0.15">
      <c r="C15" s="102" t="s">
        <v>877</v>
      </c>
      <c r="D15" s="106" t="s">
        <v>338</v>
      </c>
      <c r="E15" s="112" t="s">
        <v>100</v>
      </c>
      <c r="F15" s="116" t="s">
        <v>777</v>
      </c>
    </row>
    <row r="16" spans="3:6" ht="26" x14ac:dyDescent="0.15">
      <c r="C16" s="81"/>
      <c r="D16" s="107" t="s">
        <v>757</v>
      </c>
      <c r="E16" s="110" t="s">
        <v>755</v>
      </c>
      <c r="F16" s="114" t="s">
        <v>755</v>
      </c>
    </row>
    <row r="17" spans="3:6" x14ac:dyDescent="0.15">
      <c r="C17" s="81"/>
      <c r="D17" s="107"/>
      <c r="E17" s="110"/>
      <c r="F17" s="114" t="s">
        <v>756</v>
      </c>
    </row>
    <row r="18" spans="3:6" ht="26" x14ac:dyDescent="0.15">
      <c r="C18" s="101"/>
      <c r="D18" s="108"/>
      <c r="E18" s="111"/>
      <c r="F18" s="115" t="s">
        <v>63</v>
      </c>
    </row>
    <row r="19" spans="3:6" ht="39" x14ac:dyDescent="0.15">
      <c r="C19" s="102" t="s">
        <v>878</v>
      </c>
      <c r="D19" s="106" t="s">
        <v>120</v>
      </c>
      <c r="E19" s="112" t="s">
        <v>133</v>
      </c>
      <c r="F19" s="116" t="s">
        <v>760</v>
      </c>
    </row>
    <row r="20" spans="3:6" ht="26" x14ac:dyDescent="0.15">
      <c r="C20" s="81"/>
      <c r="D20" s="107" t="s">
        <v>21</v>
      </c>
      <c r="E20" s="110"/>
      <c r="F20" s="114" t="s">
        <v>758</v>
      </c>
    </row>
    <row r="21" spans="3:6" x14ac:dyDescent="0.15">
      <c r="C21" s="81"/>
      <c r="D21" s="107" t="s">
        <v>759</v>
      </c>
      <c r="E21" s="110"/>
      <c r="F21" s="114" t="s">
        <v>115</v>
      </c>
    </row>
    <row r="22" spans="3:6" x14ac:dyDescent="0.15">
      <c r="C22" s="101"/>
      <c r="D22" s="108" t="s">
        <v>762</v>
      </c>
      <c r="E22" s="111"/>
      <c r="F22" s="115"/>
    </row>
    <row r="23" spans="3:6" ht="26" x14ac:dyDescent="0.15">
      <c r="C23" s="102" t="s">
        <v>879</v>
      </c>
      <c r="D23" s="106" t="s">
        <v>764</v>
      </c>
      <c r="E23" s="112" t="s">
        <v>765</v>
      </c>
      <c r="F23" s="116" t="s">
        <v>766</v>
      </c>
    </row>
    <row r="24" spans="3:6" ht="26" x14ac:dyDescent="0.15">
      <c r="C24" s="81"/>
      <c r="D24" s="107"/>
      <c r="E24" s="110"/>
      <c r="F24" s="117" t="s">
        <v>874</v>
      </c>
    </row>
    <row r="25" spans="3:6" ht="26" x14ac:dyDescent="0.15">
      <c r="C25" s="101"/>
      <c r="D25" s="108"/>
      <c r="E25" s="111"/>
      <c r="F25" s="115" t="s">
        <v>173</v>
      </c>
    </row>
    <row r="26" spans="3:6" ht="26" x14ac:dyDescent="0.15">
      <c r="C26" s="102" t="s">
        <v>880</v>
      </c>
      <c r="D26" s="106" t="s">
        <v>401</v>
      </c>
      <c r="E26" s="112" t="s">
        <v>769</v>
      </c>
      <c r="F26" s="116" t="s">
        <v>767</v>
      </c>
    </row>
    <row r="27" spans="3:6" x14ac:dyDescent="0.15">
      <c r="C27" s="81"/>
      <c r="D27" s="107" t="s">
        <v>771</v>
      </c>
      <c r="E27" s="110"/>
      <c r="F27" s="114" t="s">
        <v>771</v>
      </c>
    </row>
    <row r="28" spans="3:6" x14ac:dyDescent="0.15">
      <c r="C28" s="101"/>
      <c r="D28" s="108" t="s">
        <v>770</v>
      </c>
      <c r="E28" s="111"/>
      <c r="F28" s="115"/>
    </row>
    <row r="29" spans="3:6" ht="39" x14ac:dyDescent="0.15">
      <c r="C29" s="102" t="s">
        <v>881</v>
      </c>
      <c r="D29" s="106" t="s">
        <v>127</v>
      </c>
      <c r="E29" s="112" t="s">
        <v>124</v>
      </c>
      <c r="F29" s="116" t="s">
        <v>212</v>
      </c>
    </row>
    <row r="30" spans="3:6" ht="26" x14ac:dyDescent="0.15">
      <c r="C30" s="81"/>
      <c r="D30" s="107" t="s">
        <v>132</v>
      </c>
      <c r="E30" s="110" t="s">
        <v>304</v>
      </c>
      <c r="F30" s="114" t="s">
        <v>236</v>
      </c>
    </row>
    <row r="31" spans="3:6" ht="26" x14ac:dyDescent="0.15">
      <c r="C31" s="81"/>
      <c r="D31" s="107" t="s">
        <v>212</v>
      </c>
      <c r="E31" s="110" t="s">
        <v>225</v>
      </c>
      <c r="F31" s="114"/>
    </row>
    <row r="32" spans="3:6" ht="26" x14ac:dyDescent="0.15">
      <c r="C32" s="81"/>
      <c r="D32" s="107" t="s">
        <v>312</v>
      </c>
      <c r="E32" s="110" t="s">
        <v>309</v>
      </c>
      <c r="F32" s="114"/>
    </row>
    <row r="33" spans="3:6" ht="26" x14ac:dyDescent="0.15">
      <c r="C33" s="81"/>
      <c r="D33" s="107"/>
      <c r="E33" s="110" t="s">
        <v>67</v>
      </c>
      <c r="F33" s="114"/>
    </row>
    <row r="34" spans="3:6" x14ac:dyDescent="0.15">
      <c r="C34" s="81"/>
      <c r="D34" s="107"/>
      <c r="E34" s="110" t="s">
        <v>313</v>
      </c>
      <c r="F34" s="114"/>
    </row>
    <row r="35" spans="3:6" x14ac:dyDescent="0.15">
      <c r="C35" s="81"/>
      <c r="D35" s="107"/>
      <c r="E35" s="110" t="s">
        <v>244</v>
      </c>
      <c r="F35" s="114"/>
    </row>
    <row r="36" spans="3:6" x14ac:dyDescent="0.15">
      <c r="C36" s="101"/>
      <c r="D36" s="108"/>
      <c r="E36" s="111" t="s">
        <v>238</v>
      </c>
      <c r="F36" s="115"/>
    </row>
    <row r="37" spans="3:6" ht="26" x14ac:dyDescent="0.15">
      <c r="C37" s="102" t="s">
        <v>882</v>
      </c>
      <c r="D37" s="106" t="s">
        <v>177</v>
      </c>
      <c r="E37" s="112" t="s">
        <v>283</v>
      </c>
      <c r="F37" s="116" t="s">
        <v>177</v>
      </c>
    </row>
    <row r="38" spans="3:6" x14ac:dyDescent="0.15">
      <c r="C38" s="81"/>
      <c r="D38" s="107" t="s">
        <v>179</v>
      </c>
      <c r="E38" s="110" t="s">
        <v>291</v>
      </c>
      <c r="F38" s="114" t="s">
        <v>252</v>
      </c>
    </row>
    <row r="39" spans="3:6" ht="14" thickBot="1" x14ac:dyDescent="0.2">
      <c r="C39" s="101"/>
      <c r="D39" s="109"/>
      <c r="E39" s="113" t="s">
        <v>179</v>
      </c>
      <c r="F39" s="118"/>
    </row>
    <row r="41" spans="3:6" ht="14.25" customHeight="1" x14ac:dyDescent="0.15"/>
  </sheetData>
  <customSheetViews>
    <customSheetView guid="{ADFF1452-1AD6-481E-A95F-41005C28769F}" scale="85" showGridLines="0" state="hidden" topLeftCell="A22">
      <selection activeCell="C8" sqref="C8:F39"/>
      <pageMargins left="0.7" right="0.7" top="0.75" bottom="0.75" header="0.3" footer="0.3"/>
    </customSheetView>
  </customSheetView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32"/>
  <sheetViews>
    <sheetView showGridLines="0" zoomScale="85" zoomScaleNormal="85" zoomScalePageLayoutView="85" workbookViewId="0">
      <selection activeCell="K8" sqref="K8:N10"/>
    </sheetView>
  </sheetViews>
  <sheetFormatPr baseColWidth="10" defaultColWidth="8.83203125" defaultRowHeight="13" x14ac:dyDescent="0.15"/>
  <cols>
    <col min="1" max="1" width="8.83203125" style="65"/>
    <col min="2" max="2" width="16" style="65" customWidth="1"/>
    <col min="3" max="5" width="26.33203125" style="65" customWidth="1"/>
    <col min="6" max="6" width="17.5" style="65" customWidth="1"/>
    <col min="7" max="10" width="8.83203125" style="65"/>
    <col min="11" max="14" width="20.5" style="65" customWidth="1"/>
    <col min="15" max="16384" width="8.83203125" style="65"/>
  </cols>
  <sheetData>
    <row r="1" spans="2:14" s="50" customFormat="1" ht="23" x14ac:dyDescent="0.25"/>
    <row r="7" spans="2:14" ht="14" thickBot="1" x14ac:dyDescent="0.2"/>
    <row r="8" spans="2:14" ht="27" thickBot="1" x14ac:dyDescent="0.2">
      <c r="B8" s="66" t="s">
        <v>875</v>
      </c>
      <c r="C8" s="67" t="s">
        <v>366</v>
      </c>
      <c r="D8" s="67" t="s">
        <v>26</v>
      </c>
      <c r="E8" s="68" t="s">
        <v>872</v>
      </c>
      <c r="F8" s="68" t="s">
        <v>883</v>
      </c>
      <c r="K8" s="66" t="s">
        <v>875</v>
      </c>
      <c r="L8" s="67" t="s">
        <v>366</v>
      </c>
      <c r="M8" s="67" t="s">
        <v>26</v>
      </c>
      <c r="N8" s="68" t="s">
        <v>872</v>
      </c>
    </row>
    <row r="9" spans="2:14" ht="39" x14ac:dyDescent="0.15">
      <c r="B9" s="77" t="s">
        <v>884</v>
      </c>
      <c r="C9" s="379"/>
      <c r="D9" s="380"/>
      <c r="E9" s="380"/>
      <c r="F9" s="381"/>
      <c r="K9" s="77" t="s">
        <v>876</v>
      </c>
      <c r="L9" s="86"/>
      <c r="M9" s="76" t="s">
        <v>780</v>
      </c>
      <c r="N9" s="83" t="s">
        <v>34</v>
      </c>
    </row>
    <row r="10" spans="2:14" ht="14" thickBot="1" x14ac:dyDescent="0.2">
      <c r="B10" s="84"/>
      <c r="C10" s="382"/>
      <c r="D10" s="382"/>
      <c r="E10" s="382"/>
      <c r="F10" s="383"/>
      <c r="K10" s="69"/>
      <c r="L10" s="100"/>
      <c r="M10" s="71" t="s">
        <v>34</v>
      </c>
      <c r="N10" s="80"/>
    </row>
    <row r="11" spans="2:14" ht="39" x14ac:dyDescent="0.15">
      <c r="B11" s="77" t="s">
        <v>876</v>
      </c>
      <c r="C11" s="86"/>
      <c r="D11" s="76" t="s">
        <v>780</v>
      </c>
      <c r="E11" s="83" t="s">
        <v>34</v>
      </c>
      <c r="F11" s="87"/>
      <c r="K11" s="69"/>
      <c r="L11" s="100"/>
      <c r="M11" s="71" t="s">
        <v>50</v>
      </c>
      <c r="N11" s="80"/>
    </row>
    <row r="12" spans="2:14" x14ac:dyDescent="0.15">
      <c r="B12" s="69"/>
      <c r="C12" s="100"/>
      <c r="D12" s="71" t="s">
        <v>34</v>
      </c>
      <c r="E12" s="80"/>
      <c r="F12" s="96"/>
      <c r="K12" s="69"/>
      <c r="L12" s="100"/>
      <c r="M12" s="71" t="s">
        <v>37</v>
      </c>
      <c r="N12" s="80"/>
    </row>
    <row r="13" spans="2:14" ht="26" x14ac:dyDescent="0.15">
      <c r="B13" s="69"/>
      <c r="C13" s="100"/>
      <c r="D13" s="71" t="s">
        <v>50</v>
      </c>
      <c r="E13" s="80"/>
      <c r="F13" s="96"/>
      <c r="K13" s="69"/>
      <c r="L13" s="100"/>
      <c r="M13" s="71" t="s">
        <v>54</v>
      </c>
      <c r="N13" s="80"/>
    </row>
    <row r="14" spans="2:14" ht="14" thickBot="1" x14ac:dyDescent="0.2">
      <c r="B14" s="69"/>
      <c r="C14" s="100"/>
      <c r="D14" s="71" t="s">
        <v>37</v>
      </c>
      <c r="E14" s="80"/>
      <c r="F14" s="96"/>
      <c r="K14" s="72"/>
      <c r="L14" s="88"/>
      <c r="M14" s="74" t="s">
        <v>55</v>
      </c>
      <c r="N14" s="85"/>
    </row>
    <row r="15" spans="2:14" ht="26" x14ac:dyDescent="0.15">
      <c r="B15" s="69"/>
      <c r="C15" s="100"/>
      <c r="D15" s="71" t="s">
        <v>54</v>
      </c>
      <c r="E15" s="80"/>
      <c r="F15" s="96"/>
      <c r="K15" s="77" t="s">
        <v>877</v>
      </c>
      <c r="L15" s="75" t="s">
        <v>338</v>
      </c>
      <c r="M15" s="76" t="s">
        <v>100</v>
      </c>
      <c r="N15" s="83" t="s">
        <v>777</v>
      </c>
    </row>
    <row r="16" spans="2:14" ht="27" thickBot="1" x14ac:dyDescent="0.2">
      <c r="B16" s="72"/>
      <c r="C16" s="88"/>
      <c r="D16" s="74" t="s">
        <v>55</v>
      </c>
      <c r="E16" s="85"/>
      <c r="F16" s="89"/>
      <c r="K16" s="69"/>
      <c r="L16" s="70" t="s">
        <v>757</v>
      </c>
      <c r="M16" s="71" t="s">
        <v>755</v>
      </c>
      <c r="N16" s="80" t="s">
        <v>755</v>
      </c>
    </row>
    <row r="17" spans="2:14" ht="26" x14ac:dyDescent="0.15">
      <c r="B17" s="77" t="s">
        <v>877</v>
      </c>
      <c r="C17" s="75" t="s">
        <v>338</v>
      </c>
      <c r="D17" s="76" t="s">
        <v>100</v>
      </c>
      <c r="E17" s="83" t="s">
        <v>777</v>
      </c>
      <c r="F17" s="87"/>
      <c r="K17" s="69"/>
      <c r="L17" s="70"/>
      <c r="M17" s="71"/>
      <c r="N17" s="80" t="s">
        <v>756</v>
      </c>
    </row>
    <row r="18" spans="2:14" ht="27" thickBot="1" x14ac:dyDescent="0.2">
      <c r="B18" s="69"/>
      <c r="C18" s="70" t="s">
        <v>757</v>
      </c>
      <c r="D18" s="71" t="s">
        <v>755</v>
      </c>
      <c r="E18" s="80" t="s">
        <v>755</v>
      </c>
      <c r="F18" s="96"/>
      <c r="K18" s="72"/>
      <c r="L18" s="73"/>
      <c r="M18" s="74"/>
      <c r="N18" s="85" t="s">
        <v>63</v>
      </c>
    </row>
    <row r="19" spans="2:14" ht="39" x14ac:dyDescent="0.15">
      <c r="B19" s="69"/>
      <c r="C19" s="70"/>
      <c r="D19" s="71"/>
      <c r="E19" s="80" t="s">
        <v>756</v>
      </c>
      <c r="F19" s="96"/>
      <c r="K19" s="77" t="s">
        <v>878</v>
      </c>
      <c r="L19" s="75" t="s">
        <v>120</v>
      </c>
      <c r="M19" s="76" t="s">
        <v>133</v>
      </c>
      <c r="N19" s="83" t="s">
        <v>760</v>
      </c>
    </row>
    <row r="20" spans="2:14" ht="27" thickBot="1" x14ac:dyDescent="0.2">
      <c r="B20" s="72"/>
      <c r="C20" s="73"/>
      <c r="D20" s="74"/>
      <c r="E20" s="85" t="s">
        <v>63</v>
      </c>
      <c r="F20" s="89"/>
      <c r="K20" s="69"/>
      <c r="L20" s="70" t="s">
        <v>21</v>
      </c>
      <c r="M20" s="71"/>
      <c r="N20" s="80" t="s">
        <v>758</v>
      </c>
    </row>
    <row r="21" spans="2:14" ht="26" x14ac:dyDescent="0.15">
      <c r="B21" s="77" t="s">
        <v>878</v>
      </c>
      <c r="C21" s="75" t="s">
        <v>120</v>
      </c>
      <c r="D21" s="76" t="s">
        <v>133</v>
      </c>
      <c r="E21" s="83" t="s">
        <v>760</v>
      </c>
      <c r="F21" s="87"/>
      <c r="K21" s="69"/>
      <c r="L21" s="70" t="s">
        <v>759</v>
      </c>
      <c r="M21" s="71"/>
      <c r="N21" s="80" t="s">
        <v>115</v>
      </c>
    </row>
    <row r="22" spans="2:14" ht="14" thickBot="1" x14ac:dyDescent="0.2">
      <c r="B22" s="69"/>
      <c r="C22" s="70" t="s">
        <v>21</v>
      </c>
      <c r="D22" s="71"/>
      <c r="E22" s="80" t="s">
        <v>758</v>
      </c>
      <c r="F22" s="96"/>
      <c r="K22" s="72"/>
      <c r="L22" s="73" t="s">
        <v>762</v>
      </c>
      <c r="M22" s="74"/>
      <c r="N22" s="85"/>
    </row>
    <row r="23" spans="2:14" ht="26" x14ac:dyDescent="0.15">
      <c r="B23" s="69"/>
      <c r="C23" s="70" t="s">
        <v>759</v>
      </c>
      <c r="D23" s="71"/>
      <c r="E23" s="80" t="s">
        <v>115</v>
      </c>
      <c r="F23" s="96"/>
      <c r="K23" s="77" t="s">
        <v>879</v>
      </c>
      <c r="L23" s="75" t="s">
        <v>764</v>
      </c>
      <c r="M23" s="76" t="s">
        <v>765</v>
      </c>
      <c r="N23" s="83" t="s">
        <v>766</v>
      </c>
    </row>
    <row r="24" spans="2:14" ht="27" thickBot="1" x14ac:dyDescent="0.2">
      <c r="B24" s="72"/>
      <c r="C24" s="73" t="s">
        <v>762</v>
      </c>
      <c r="D24" s="74"/>
      <c r="E24" s="85"/>
      <c r="F24" s="89"/>
      <c r="K24" s="69"/>
      <c r="L24" s="70"/>
      <c r="M24" s="71"/>
      <c r="N24" s="82" t="s">
        <v>874</v>
      </c>
    </row>
    <row r="25" spans="2:14" ht="27" thickBot="1" x14ac:dyDescent="0.2">
      <c r="B25" s="77" t="s">
        <v>879</v>
      </c>
      <c r="C25" s="75" t="s">
        <v>764</v>
      </c>
      <c r="D25" s="76" t="s">
        <v>765</v>
      </c>
      <c r="E25" s="83" t="s">
        <v>766</v>
      </c>
      <c r="F25" s="87"/>
      <c r="K25" s="72"/>
      <c r="L25" s="73"/>
      <c r="M25" s="74"/>
      <c r="N25" s="85" t="s">
        <v>173</v>
      </c>
    </row>
    <row r="26" spans="2:14" ht="26" x14ac:dyDescent="0.15">
      <c r="B26" s="69"/>
      <c r="C26" s="70"/>
      <c r="D26" s="71"/>
      <c r="E26" s="82" t="s">
        <v>874</v>
      </c>
      <c r="F26" s="96"/>
      <c r="K26" s="77" t="s">
        <v>880</v>
      </c>
      <c r="L26" s="75" t="s">
        <v>401</v>
      </c>
      <c r="M26" s="76" t="s">
        <v>769</v>
      </c>
      <c r="N26" s="83" t="s">
        <v>767</v>
      </c>
    </row>
    <row r="27" spans="2:14" ht="27" thickBot="1" x14ac:dyDescent="0.2">
      <c r="B27" s="72"/>
      <c r="C27" s="73"/>
      <c r="D27" s="74"/>
      <c r="E27" s="85" t="s">
        <v>173</v>
      </c>
      <c r="F27" s="89"/>
      <c r="K27" s="69"/>
      <c r="L27" s="70" t="s">
        <v>771</v>
      </c>
      <c r="M27" s="71"/>
      <c r="N27" s="80" t="s">
        <v>771</v>
      </c>
    </row>
    <row r="28" spans="2:14" ht="27" thickBot="1" x14ac:dyDescent="0.2">
      <c r="B28" s="77" t="s">
        <v>880</v>
      </c>
      <c r="C28" s="75" t="s">
        <v>401</v>
      </c>
      <c r="D28" s="76" t="s">
        <v>769</v>
      </c>
      <c r="E28" s="83" t="s">
        <v>767</v>
      </c>
      <c r="F28" s="87"/>
      <c r="K28" s="72"/>
      <c r="L28" s="73" t="s">
        <v>770</v>
      </c>
      <c r="M28" s="74"/>
      <c r="N28" s="85"/>
    </row>
    <row r="29" spans="2:14" ht="39" x14ac:dyDescent="0.15">
      <c r="B29" s="69"/>
      <c r="C29" s="70" t="s">
        <v>771</v>
      </c>
      <c r="D29" s="71"/>
      <c r="E29" s="80" t="s">
        <v>771</v>
      </c>
      <c r="F29" s="96"/>
      <c r="K29" s="77" t="s">
        <v>881</v>
      </c>
      <c r="L29" s="75" t="s">
        <v>127</v>
      </c>
      <c r="M29" s="76" t="s">
        <v>124</v>
      </c>
      <c r="N29" s="83" t="s">
        <v>212</v>
      </c>
    </row>
    <row r="30" spans="2:14" ht="27" thickBot="1" x14ac:dyDescent="0.2">
      <c r="B30" s="72"/>
      <c r="C30" s="73" t="s">
        <v>770</v>
      </c>
      <c r="D30" s="74"/>
      <c r="E30" s="85"/>
      <c r="F30" s="89"/>
      <c r="K30" s="69"/>
      <c r="L30" s="70" t="s">
        <v>132</v>
      </c>
      <c r="M30" s="71" t="s">
        <v>304</v>
      </c>
      <c r="N30" s="80" t="s">
        <v>236</v>
      </c>
    </row>
    <row r="31" spans="2:14" ht="26" x14ac:dyDescent="0.15">
      <c r="B31" s="77" t="s">
        <v>881</v>
      </c>
      <c r="C31" s="75" t="s">
        <v>127</v>
      </c>
      <c r="D31" s="76" t="s">
        <v>124</v>
      </c>
      <c r="E31" s="83" t="s">
        <v>212</v>
      </c>
      <c r="F31" s="87"/>
      <c r="K31" s="69"/>
      <c r="L31" s="70" t="s">
        <v>212</v>
      </c>
      <c r="M31" s="71" t="s">
        <v>225</v>
      </c>
      <c r="N31" s="80"/>
    </row>
    <row r="32" spans="2:14" ht="26" x14ac:dyDescent="0.15">
      <c r="B32" s="69"/>
      <c r="C32" s="70" t="s">
        <v>132</v>
      </c>
      <c r="D32" s="71" t="s">
        <v>304</v>
      </c>
      <c r="E32" s="80" t="s">
        <v>236</v>
      </c>
      <c r="F32" s="96"/>
      <c r="K32" s="69"/>
      <c r="L32" s="70" t="s">
        <v>312</v>
      </c>
      <c r="M32" s="71" t="s">
        <v>309</v>
      </c>
      <c r="N32" s="80"/>
    </row>
    <row r="33" spans="2:14" ht="26" x14ac:dyDescent="0.15">
      <c r="B33" s="69"/>
      <c r="C33" s="70" t="s">
        <v>212</v>
      </c>
      <c r="D33" s="71" t="s">
        <v>225</v>
      </c>
      <c r="E33" s="80"/>
      <c r="F33" s="96"/>
      <c r="K33" s="69"/>
      <c r="L33" s="70"/>
      <c r="M33" s="71" t="s">
        <v>67</v>
      </c>
      <c r="N33" s="80"/>
    </row>
    <row r="34" spans="2:14" x14ac:dyDescent="0.15">
      <c r="B34" s="69"/>
      <c r="C34" s="70" t="s">
        <v>312</v>
      </c>
      <c r="D34" s="71" t="s">
        <v>309</v>
      </c>
      <c r="E34" s="80"/>
      <c r="F34" s="96"/>
      <c r="K34" s="69"/>
      <c r="L34" s="70"/>
      <c r="M34" s="71" t="s">
        <v>313</v>
      </c>
      <c r="N34" s="80"/>
    </row>
    <row r="35" spans="2:14" ht="26" x14ac:dyDescent="0.15">
      <c r="B35" s="69"/>
      <c r="C35" s="70"/>
      <c r="D35" s="71" t="s">
        <v>67</v>
      </c>
      <c r="E35" s="80"/>
      <c r="F35" s="96"/>
      <c r="K35" s="69"/>
      <c r="L35" s="70"/>
      <c r="M35" s="71" t="s">
        <v>244</v>
      </c>
      <c r="N35" s="80"/>
    </row>
    <row r="36" spans="2:14" ht="14" thickBot="1" x14ac:dyDescent="0.2">
      <c r="B36" s="69"/>
      <c r="C36" s="70"/>
      <c r="D36" s="71" t="s">
        <v>313</v>
      </c>
      <c r="E36" s="80"/>
      <c r="F36" s="96"/>
      <c r="K36" s="72"/>
      <c r="L36" s="73"/>
      <c r="M36" s="74" t="s">
        <v>238</v>
      </c>
      <c r="N36" s="85"/>
    </row>
    <row r="37" spans="2:14" ht="26" x14ac:dyDescent="0.15">
      <c r="B37" s="69"/>
      <c r="C37" s="70"/>
      <c r="D37" s="71" t="s">
        <v>244</v>
      </c>
      <c r="E37" s="80"/>
      <c r="F37" s="96"/>
      <c r="K37" s="77" t="s">
        <v>882</v>
      </c>
      <c r="L37" s="75" t="s">
        <v>177</v>
      </c>
      <c r="M37" s="76" t="s">
        <v>283</v>
      </c>
      <c r="N37" s="83" t="s">
        <v>177</v>
      </c>
    </row>
    <row r="38" spans="2:14" ht="14" thickBot="1" x14ac:dyDescent="0.2">
      <c r="B38" s="72"/>
      <c r="C38" s="73"/>
      <c r="D38" s="74" t="s">
        <v>238</v>
      </c>
      <c r="E38" s="85"/>
      <c r="F38" s="89"/>
      <c r="K38" s="69"/>
      <c r="L38" s="70" t="s">
        <v>179</v>
      </c>
      <c r="M38" s="71" t="s">
        <v>291</v>
      </c>
      <c r="N38" s="80" t="s">
        <v>252</v>
      </c>
    </row>
    <row r="39" spans="2:14" ht="27" thickBot="1" x14ac:dyDescent="0.2">
      <c r="B39" s="77" t="s">
        <v>882</v>
      </c>
      <c r="C39" s="75" t="s">
        <v>177</v>
      </c>
      <c r="D39" s="76" t="s">
        <v>283</v>
      </c>
      <c r="E39" s="83" t="s">
        <v>177</v>
      </c>
      <c r="F39" s="87"/>
      <c r="K39" s="72"/>
      <c r="L39" s="73"/>
      <c r="M39" s="74" t="s">
        <v>179</v>
      </c>
      <c r="N39" s="85"/>
    </row>
    <row r="40" spans="2:14" x14ac:dyDescent="0.15">
      <c r="B40" s="69"/>
      <c r="C40" s="70" t="s">
        <v>179</v>
      </c>
      <c r="D40" s="71" t="s">
        <v>291</v>
      </c>
      <c r="E40" s="80" t="s">
        <v>252</v>
      </c>
      <c r="F40" s="96"/>
    </row>
    <row r="41" spans="2:14" ht="14" thickBot="1" x14ac:dyDescent="0.2">
      <c r="B41" s="72"/>
      <c r="C41" s="73"/>
      <c r="D41" s="74" t="s">
        <v>179</v>
      </c>
      <c r="E41" s="85"/>
      <c r="F41" s="89"/>
    </row>
    <row r="42" spans="2:14" ht="26" x14ac:dyDescent="0.15">
      <c r="B42" s="92" t="s">
        <v>885</v>
      </c>
      <c r="C42" s="94"/>
      <c r="D42" s="94"/>
      <c r="E42" s="94"/>
      <c r="F42" s="87"/>
      <c r="K42" s="92" t="s">
        <v>885</v>
      </c>
      <c r="L42" s="94"/>
      <c r="M42" s="94"/>
      <c r="N42" s="94"/>
    </row>
    <row r="43" spans="2:14" x14ac:dyDescent="0.15">
      <c r="B43" s="90"/>
      <c r="C43" s="95"/>
      <c r="D43" s="95"/>
      <c r="E43" s="95"/>
      <c r="F43" s="96"/>
      <c r="K43" s="90"/>
      <c r="L43" s="95"/>
      <c r="M43" s="95"/>
      <c r="N43" s="95"/>
    </row>
    <row r="44" spans="2:14" ht="14" thickBot="1" x14ac:dyDescent="0.2">
      <c r="B44" s="91"/>
      <c r="C44" s="97"/>
      <c r="D44" s="97"/>
      <c r="E44" s="97"/>
      <c r="F44" s="89"/>
      <c r="K44" s="91"/>
      <c r="L44" s="97"/>
      <c r="M44" s="97"/>
      <c r="N44" s="97"/>
    </row>
    <row r="45" spans="2:14" ht="66" thickBot="1" x14ac:dyDescent="0.2">
      <c r="B45" s="93" t="s">
        <v>886</v>
      </c>
      <c r="C45" s="98"/>
      <c r="D45" s="98"/>
      <c r="E45" s="98"/>
      <c r="F45" s="99"/>
      <c r="K45" s="93" t="s">
        <v>886</v>
      </c>
      <c r="L45" s="98"/>
      <c r="M45" s="98"/>
      <c r="N45" s="98"/>
    </row>
    <row r="48" spans="2:14" x14ac:dyDescent="0.15">
      <c r="B48"/>
    </row>
    <row r="49" spans="2:2" x14ac:dyDescent="0.15">
      <c r="B49"/>
    </row>
    <row r="50" spans="2:2" x14ac:dyDescent="0.15">
      <c r="B50"/>
    </row>
    <row r="51" spans="2:2" x14ac:dyDescent="0.15">
      <c r="B51"/>
    </row>
    <row r="52" spans="2:2" x14ac:dyDescent="0.15">
      <c r="B52"/>
    </row>
    <row r="53" spans="2:2" x14ac:dyDescent="0.15">
      <c r="B53"/>
    </row>
    <row r="54" spans="2:2" x14ac:dyDescent="0.15">
      <c r="B54"/>
    </row>
    <row r="55" spans="2:2" x14ac:dyDescent="0.15">
      <c r="B55"/>
    </row>
    <row r="56" spans="2:2" x14ac:dyDescent="0.15">
      <c r="B56"/>
    </row>
    <row r="57" spans="2:2" x14ac:dyDescent="0.15">
      <c r="B57"/>
    </row>
    <row r="58" spans="2:2" x14ac:dyDescent="0.15">
      <c r="B58"/>
    </row>
    <row r="59" spans="2:2" x14ac:dyDescent="0.15">
      <c r="B59"/>
    </row>
    <row r="60" spans="2:2" x14ac:dyDescent="0.15">
      <c r="B60"/>
    </row>
    <row r="61" spans="2:2" x14ac:dyDescent="0.15">
      <c r="B61"/>
    </row>
    <row r="62" spans="2:2" x14ac:dyDescent="0.15">
      <c r="B62"/>
    </row>
    <row r="63" spans="2:2" x14ac:dyDescent="0.15">
      <c r="B63"/>
    </row>
    <row r="64" spans="2:2" x14ac:dyDescent="0.15">
      <c r="B64"/>
    </row>
    <row r="65" spans="2:2" x14ac:dyDescent="0.15">
      <c r="B65"/>
    </row>
    <row r="66" spans="2:2" x14ac:dyDescent="0.15">
      <c r="B66"/>
    </row>
    <row r="67" spans="2:2" x14ac:dyDescent="0.15">
      <c r="B67"/>
    </row>
    <row r="68" spans="2:2" x14ac:dyDescent="0.15">
      <c r="B68"/>
    </row>
    <row r="69" spans="2:2" x14ac:dyDescent="0.15">
      <c r="B69"/>
    </row>
    <row r="70" spans="2:2" x14ac:dyDescent="0.15">
      <c r="B70"/>
    </row>
    <row r="71" spans="2:2" x14ac:dyDescent="0.15">
      <c r="B71"/>
    </row>
    <row r="72" spans="2:2" x14ac:dyDescent="0.15">
      <c r="B72"/>
    </row>
    <row r="73" spans="2:2" x14ac:dyDescent="0.15">
      <c r="B73"/>
    </row>
    <row r="74" spans="2:2" x14ac:dyDescent="0.15">
      <c r="B74"/>
    </row>
    <row r="75" spans="2:2" x14ac:dyDescent="0.15">
      <c r="B75"/>
    </row>
    <row r="76" spans="2:2" x14ac:dyDescent="0.15">
      <c r="B76"/>
    </row>
    <row r="77" spans="2:2" x14ac:dyDescent="0.15">
      <c r="B77"/>
    </row>
    <row r="78" spans="2:2" x14ac:dyDescent="0.15">
      <c r="B78"/>
    </row>
    <row r="79" spans="2:2" x14ac:dyDescent="0.15">
      <c r="B79"/>
    </row>
    <row r="80" spans="2:2" x14ac:dyDescent="0.15">
      <c r="B80"/>
    </row>
    <row r="81" spans="2:2" x14ac:dyDescent="0.15">
      <c r="B81"/>
    </row>
    <row r="82" spans="2:2" x14ac:dyDescent="0.15">
      <c r="B82"/>
    </row>
    <row r="83" spans="2:2" x14ac:dyDescent="0.15">
      <c r="B83"/>
    </row>
    <row r="84" spans="2:2" x14ac:dyDescent="0.15">
      <c r="B84"/>
    </row>
    <row r="85" spans="2:2" x14ac:dyDescent="0.15">
      <c r="B85"/>
    </row>
    <row r="86" spans="2:2" x14ac:dyDescent="0.15">
      <c r="B86"/>
    </row>
    <row r="87" spans="2:2" x14ac:dyDescent="0.15">
      <c r="B87"/>
    </row>
    <row r="88" spans="2:2" x14ac:dyDescent="0.15">
      <c r="B88"/>
    </row>
    <row r="89" spans="2:2" x14ac:dyDescent="0.15">
      <c r="B89"/>
    </row>
    <row r="90" spans="2:2" x14ac:dyDescent="0.15">
      <c r="B90"/>
    </row>
    <row r="91" spans="2:2" x14ac:dyDescent="0.15">
      <c r="B91"/>
    </row>
    <row r="92" spans="2:2" x14ac:dyDescent="0.15">
      <c r="B92"/>
    </row>
    <row r="93" spans="2:2" x14ac:dyDescent="0.15">
      <c r="B93"/>
    </row>
    <row r="94" spans="2:2" x14ac:dyDescent="0.15">
      <c r="B94"/>
    </row>
    <row r="95" spans="2:2" x14ac:dyDescent="0.15">
      <c r="B95"/>
    </row>
    <row r="96" spans="2:2" x14ac:dyDescent="0.15">
      <c r="B96"/>
    </row>
    <row r="97" spans="2:2" x14ac:dyDescent="0.15">
      <c r="B97"/>
    </row>
    <row r="98" spans="2:2" x14ac:dyDescent="0.15">
      <c r="B98"/>
    </row>
    <row r="99" spans="2:2" x14ac:dyDescent="0.15">
      <c r="B99"/>
    </row>
    <row r="100" spans="2:2" x14ac:dyDescent="0.15">
      <c r="B100"/>
    </row>
    <row r="101" spans="2:2" x14ac:dyDescent="0.15">
      <c r="B101"/>
    </row>
    <row r="102" spans="2:2" x14ac:dyDescent="0.15">
      <c r="B102"/>
    </row>
    <row r="103" spans="2:2" x14ac:dyDescent="0.15">
      <c r="B103"/>
    </row>
    <row r="104" spans="2:2" x14ac:dyDescent="0.15">
      <c r="B104"/>
    </row>
    <row r="105" spans="2:2" x14ac:dyDescent="0.15">
      <c r="B105"/>
    </row>
    <row r="106" spans="2:2" x14ac:dyDescent="0.15">
      <c r="B106"/>
    </row>
    <row r="107" spans="2:2" x14ac:dyDescent="0.15">
      <c r="B107"/>
    </row>
    <row r="108" spans="2:2" x14ac:dyDescent="0.15">
      <c r="B108"/>
    </row>
    <row r="109" spans="2:2" x14ac:dyDescent="0.15">
      <c r="B109"/>
    </row>
    <row r="110" spans="2:2" x14ac:dyDescent="0.15">
      <c r="B110"/>
    </row>
    <row r="111" spans="2:2" x14ac:dyDescent="0.15">
      <c r="B111"/>
    </row>
    <row r="112" spans="2:2" x14ac:dyDescent="0.15">
      <c r="B112"/>
    </row>
    <row r="113" spans="2:2" x14ac:dyDescent="0.15">
      <c r="B113"/>
    </row>
    <row r="114" spans="2:2" x14ac:dyDescent="0.15">
      <c r="B114"/>
    </row>
    <row r="115" spans="2:2" x14ac:dyDescent="0.15">
      <c r="B115"/>
    </row>
    <row r="116" spans="2:2" x14ac:dyDescent="0.15">
      <c r="B116"/>
    </row>
    <row r="117" spans="2:2" x14ac:dyDescent="0.15">
      <c r="B117"/>
    </row>
    <row r="118" spans="2:2" x14ac:dyDescent="0.15">
      <c r="B118"/>
    </row>
    <row r="119" spans="2:2" x14ac:dyDescent="0.15">
      <c r="B119"/>
    </row>
    <row r="120" spans="2:2" x14ac:dyDescent="0.15">
      <c r="B120"/>
    </row>
    <row r="121" spans="2:2" x14ac:dyDescent="0.15">
      <c r="B121"/>
    </row>
    <row r="122" spans="2:2" x14ac:dyDescent="0.15">
      <c r="B122"/>
    </row>
    <row r="123" spans="2:2" x14ac:dyDescent="0.15">
      <c r="B123"/>
    </row>
    <row r="124" spans="2:2" x14ac:dyDescent="0.15">
      <c r="B124"/>
    </row>
    <row r="125" spans="2:2" x14ac:dyDescent="0.15">
      <c r="B125"/>
    </row>
    <row r="126" spans="2:2" x14ac:dyDescent="0.15">
      <c r="B126"/>
    </row>
    <row r="127" spans="2:2" x14ac:dyDescent="0.15">
      <c r="B127"/>
    </row>
    <row r="128" spans="2:2" x14ac:dyDescent="0.15">
      <c r="B128"/>
    </row>
    <row r="129" spans="2:2" x14ac:dyDescent="0.15">
      <c r="B129"/>
    </row>
    <row r="130" spans="2:2" x14ac:dyDescent="0.15">
      <c r="B130"/>
    </row>
    <row r="131" spans="2:2" x14ac:dyDescent="0.15">
      <c r="B131"/>
    </row>
    <row r="132" spans="2:2" x14ac:dyDescent="0.15">
      <c r="B132"/>
    </row>
  </sheetData>
  <customSheetViews>
    <customSheetView guid="{ADFF1452-1AD6-481E-A95F-41005C28769F}" scale="85" showGridLines="0" state="hidden">
      <selection activeCell="K8" sqref="K8:N10"/>
      <pageMargins left="0.7" right="0.7" top="0.75" bottom="0.75" header="0.3" footer="0.3"/>
    </customSheetView>
  </customSheetViews>
  <mergeCells count="1">
    <mergeCell ref="C9:F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SummaryView</vt:lpstr>
      <vt:lpstr>DetailedView</vt:lpstr>
      <vt:lpstr>Tabulations</vt:lpstr>
      <vt:lpstr>Indicators and weighting</vt:lpstr>
      <vt:lpstr>Summary metrics</vt:lpstr>
      <vt:lpstr>Deleted questions</vt:lpstr>
      <vt:lpstr>Backup</vt:lpstr>
      <vt:lpstr>Summary view for guidance n (2</vt:lpstr>
      <vt:lpstr>Summary view for guidance note</vt:lpstr>
      <vt:lpstr>IGNORE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Hasemann</dc:creator>
  <cp:lastModifiedBy>Microsoft Office User</cp:lastModifiedBy>
  <cp:lastPrinted>2015-12-11T03:44:44Z</cp:lastPrinted>
  <dcterms:created xsi:type="dcterms:W3CDTF">2015-04-27T18:25:01Z</dcterms:created>
  <dcterms:modified xsi:type="dcterms:W3CDTF">2016-03-07T04:32:36Z</dcterms:modified>
</cp:coreProperties>
</file>