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competition\big_contest\submit\result\"/>
    </mc:Choice>
  </mc:AlternateContent>
  <xr:revisionPtr revIDLastSave="0" documentId="13_ncr:1_{F1D8F2BA-A494-4DCD-90DD-AE05AB495ADA}" xr6:coauthVersionLast="45" xr6:coauthVersionMax="45" xr10:uidLastSave="{00000000-0000-0000-0000-000000000000}"/>
  <bookViews>
    <workbookView xWindow="-108" yWindow="-108" windowWidth="23256" windowHeight="12576" xr2:uid="{D1A600FF-EAE7-4C44-A8C0-CE8479CBAE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6" i="1" l="1"/>
  <c r="Q34" i="1"/>
  <c r="Q35" i="1"/>
  <c r="R28" i="1"/>
  <c r="P28" i="1"/>
  <c r="R32" i="1"/>
  <c r="R31" i="1"/>
  <c r="Q30" i="1"/>
  <c r="R37" i="1"/>
  <c r="R36" i="1"/>
  <c r="R35" i="1"/>
  <c r="R33" i="1"/>
  <c r="R34" i="1"/>
  <c r="R29" i="1"/>
  <c r="R30" i="1"/>
  <c r="Q37" i="1"/>
  <c r="P37" i="1"/>
  <c r="Q36" i="1"/>
  <c r="P35" i="1"/>
  <c r="P34" i="1"/>
  <c r="Q33" i="1"/>
  <c r="P33" i="1"/>
  <c r="Q32" i="1"/>
  <c r="P32" i="1"/>
  <c r="Q31" i="1"/>
  <c r="P31" i="1"/>
  <c r="P30" i="1"/>
  <c r="Q29" i="1"/>
  <c r="P29" i="1"/>
  <c r="Q28" i="1"/>
  <c r="R24" i="1"/>
  <c r="R22" i="1"/>
  <c r="R21" i="1"/>
  <c r="R20" i="1"/>
  <c r="Q24" i="1"/>
  <c r="Q23" i="1"/>
  <c r="Q22" i="1"/>
  <c r="Q21" i="1"/>
  <c r="Q20" i="1"/>
  <c r="P24" i="1"/>
  <c r="P23" i="1"/>
  <c r="P22" i="1"/>
  <c r="P21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23" i="1"/>
  <c r="P20" i="1"/>
</calcChain>
</file>

<file path=xl/sharedStrings.xml><?xml version="1.0" encoding="utf-8"?>
<sst xmlns="http://schemas.openxmlformats.org/spreadsheetml/2006/main" count="100" uniqueCount="21">
  <si>
    <t>Team</t>
  </si>
  <si>
    <t>ERA</t>
  </si>
  <si>
    <t>AVG</t>
  </si>
  <si>
    <t>W_Rate</t>
  </si>
  <si>
    <t>OB</t>
  </si>
  <si>
    <t>WO</t>
  </si>
  <si>
    <t>KT</t>
  </si>
  <si>
    <t>LT</t>
  </si>
  <si>
    <t>HT</t>
  </si>
  <si>
    <t>NC</t>
  </si>
  <si>
    <t>LG</t>
  </si>
  <si>
    <t>SS</t>
  </si>
  <si>
    <t>SK</t>
  </si>
  <si>
    <t>HH</t>
  </si>
  <si>
    <t>AVG</t>
    <phoneticPr fontId="1" type="noConversion"/>
  </si>
  <si>
    <t>Team</t>
    <phoneticPr fontId="1" type="noConversion"/>
  </si>
  <si>
    <t>ERA</t>
    <phoneticPr fontId="1" type="noConversion"/>
  </si>
  <si>
    <t>W_Rate</t>
    <phoneticPr fontId="1" type="noConversion"/>
  </si>
  <si>
    <t>OB</t>
    <phoneticPr fontId="1" type="noConversion"/>
  </si>
  <si>
    <t>Average</t>
    <phoneticPr fontId="1" type="noConversion"/>
  </si>
  <si>
    <t>남은 상대팀 고려한 조정값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</si>
</sst>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D97F-87A6-472A-9DC3-55E692031303}">
  <dimension ref="A1:R37"/>
  <sheetViews>
    <sheetView tabSelected="1" topLeftCell="A7" workbookViewId="0">
      <selection activeCell="O27" sqref="O27"/>
    </sheetView>
  </sheetViews>
  <sheetFormatPr defaultRowHeight="17.399999999999999" x14ac:dyDescent="0.4"/>
  <sheetData>
    <row r="1" spans="1:18" x14ac:dyDescent="0.4">
      <c r="A1">
        <v>93</v>
      </c>
      <c r="B1" t="s">
        <v>0</v>
      </c>
      <c r="C1" t="s">
        <v>1</v>
      </c>
      <c r="D1" t="s">
        <v>2</v>
      </c>
      <c r="E1" t="s">
        <v>3</v>
      </c>
      <c r="G1">
        <v>107</v>
      </c>
      <c r="H1" t="s">
        <v>0</v>
      </c>
      <c r="I1" t="s">
        <v>1</v>
      </c>
      <c r="J1" t="s">
        <v>2</v>
      </c>
      <c r="K1" t="s">
        <v>3</v>
      </c>
      <c r="N1">
        <v>170</v>
      </c>
      <c r="O1" t="s">
        <v>0</v>
      </c>
      <c r="P1" t="s">
        <v>1</v>
      </c>
      <c r="Q1" t="s">
        <v>2</v>
      </c>
      <c r="R1" t="s">
        <v>3</v>
      </c>
    </row>
    <row r="2" spans="1:18" x14ac:dyDescent="0.4">
      <c r="B2" t="s">
        <v>4</v>
      </c>
      <c r="C2">
        <v>4.5129466000000003</v>
      </c>
      <c r="D2">
        <v>0.31307536000000002</v>
      </c>
      <c r="E2">
        <v>0.58291737648858</v>
      </c>
      <c r="H2" t="s">
        <v>4</v>
      </c>
      <c r="I2">
        <v>4.9895753999999997</v>
      </c>
      <c r="J2">
        <v>0.29705377999999999</v>
      </c>
      <c r="K2">
        <v>0.54090910979916995</v>
      </c>
      <c r="O2" t="s">
        <v>6</v>
      </c>
      <c r="P2">
        <v>4.7089949999999998</v>
      </c>
      <c r="Q2">
        <v>0.30275106000000002</v>
      </c>
      <c r="R2">
        <v>0.60301081147881896</v>
      </c>
    </row>
    <row r="3" spans="1:18" x14ac:dyDescent="0.4">
      <c r="B3" t="s">
        <v>5</v>
      </c>
      <c r="C3">
        <v>4.0583385999999999</v>
      </c>
      <c r="D3">
        <v>0.28218441999999999</v>
      </c>
      <c r="E3">
        <v>0.57053008353225099</v>
      </c>
      <c r="H3" t="s">
        <v>6</v>
      </c>
      <c r="I3">
        <v>5.0451303000000003</v>
      </c>
      <c r="J3">
        <v>0.29588165999999999</v>
      </c>
      <c r="K3">
        <v>0.53854562007595597</v>
      </c>
      <c r="O3" t="s">
        <v>4</v>
      </c>
      <c r="P3">
        <v>4.5842749999999999</v>
      </c>
      <c r="Q3">
        <v>0.28891932999999997</v>
      </c>
      <c r="R3">
        <v>0.559552603396688</v>
      </c>
    </row>
    <row r="4" spans="1:18" x14ac:dyDescent="0.4">
      <c r="B4" t="s">
        <v>6</v>
      </c>
      <c r="C4">
        <v>4.9445589999999999</v>
      </c>
      <c r="D4">
        <v>0.30159311999999999</v>
      </c>
      <c r="E4">
        <v>0.55726621912788599</v>
      </c>
      <c r="H4" t="s">
        <v>5</v>
      </c>
      <c r="I4">
        <v>4.3475630000000001</v>
      </c>
      <c r="J4">
        <v>0.27989160000000002</v>
      </c>
      <c r="K4">
        <v>0.535957080083861</v>
      </c>
      <c r="O4" t="s">
        <v>5</v>
      </c>
      <c r="P4">
        <v>4.8038340000000002</v>
      </c>
      <c r="Q4">
        <v>0.28090303999999999</v>
      </c>
      <c r="R4">
        <v>0.53244051693590699</v>
      </c>
    </row>
    <row r="5" spans="1:18" x14ac:dyDescent="0.4">
      <c r="B5" t="s">
        <v>7</v>
      </c>
      <c r="C5">
        <v>4.6790909999999997</v>
      </c>
      <c r="D5">
        <v>0.29533335999999999</v>
      </c>
      <c r="E5">
        <v>0.53097080634465899</v>
      </c>
      <c r="H5" t="s">
        <v>9</v>
      </c>
      <c r="I5">
        <v>4.6995740000000001</v>
      </c>
      <c r="J5">
        <v>0.28942269999999998</v>
      </c>
      <c r="K5">
        <v>0.53321356786188001</v>
      </c>
      <c r="O5" t="s">
        <v>9</v>
      </c>
      <c r="P5">
        <v>5.3143779999999996</v>
      </c>
      <c r="Q5">
        <v>0.29509792000000001</v>
      </c>
      <c r="R5">
        <v>0.506581995606465</v>
      </c>
    </row>
    <row r="6" spans="1:18" x14ac:dyDescent="0.4">
      <c r="B6" t="s">
        <v>8</v>
      </c>
      <c r="C6">
        <v>4.3858952999999996</v>
      </c>
      <c r="D6">
        <v>0.27992105</v>
      </c>
      <c r="E6">
        <v>0.52818936141763195</v>
      </c>
      <c r="H6" t="s">
        <v>11</v>
      </c>
      <c r="I6">
        <v>5.030481</v>
      </c>
      <c r="J6">
        <v>0.29517316999999998</v>
      </c>
      <c r="K6">
        <v>0.49776659250354</v>
      </c>
      <c r="O6" t="s">
        <v>7</v>
      </c>
      <c r="P6">
        <v>4.8143840000000004</v>
      </c>
      <c r="Q6">
        <v>0.28016799999999997</v>
      </c>
      <c r="R6">
        <v>0.50442422149322796</v>
      </c>
    </row>
    <row r="7" spans="1:18" x14ac:dyDescent="0.4">
      <c r="B7" t="s">
        <v>9</v>
      </c>
      <c r="C7">
        <v>5.5268544999999998</v>
      </c>
      <c r="D7">
        <v>0.29048829999999998</v>
      </c>
      <c r="E7">
        <v>0.489836284284833</v>
      </c>
      <c r="H7" t="s">
        <v>8</v>
      </c>
      <c r="I7">
        <v>4.6838546000000001</v>
      </c>
      <c r="J7">
        <v>0.27153446999999997</v>
      </c>
      <c r="K7">
        <v>0.49290143515970802</v>
      </c>
      <c r="O7" t="s">
        <v>8</v>
      </c>
      <c r="P7">
        <v>5.5921044000000002</v>
      </c>
      <c r="Q7">
        <v>0.27077269999999998</v>
      </c>
      <c r="R7">
        <v>0.47515317495912701</v>
      </c>
    </row>
    <row r="8" spans="1:18" x14ac:dyDescent="0.4">
      <c r="B8" t="s">
        <v>10</v>
      </c>
      <c r="C8">
        <v>5.7233057000000001</v>
      </c>
      <c r="D8">
        <v>0.29005244000000002</v>
      </c>
      <c r="E8">
        <v>0.47198076327331701</v>
      </c>
      <c r="H8" t="s">
        <v>7</v>
      </c>
      <c r="I8">
        <v>5.2910075000000001</v>
      </c>
      <c r="J8">
        <v>0.28557682000000001</v>
      </c>
      <c r="K8">
        <v>0.45208273850896002</v>
      </c>
      <c r="O8" t="s">
        <v>12</v>
      </c>
      <c r="P8">
        <v>4.6339569999999997</v>
      </c>
      <c r="Q8">
        <v>0.27978677000000002</v>
      </c>
      <c r="R8">
        <v>0.467707063344524</v>
      </c>
    </row>
    <row r="9" spans="1:18" x14ac:dyDescent="0.4">
      <c r="B9" t="s">
        <v>11</v>
      </c>
      <c r="C9">
        <v>5.2802186000000004</v>
      </c>
      <c r="D9">
        <v>0.29151046000000003</v>
      </c>
      <c r="E9">
        <v>0.455880765700451</v>
      </c>
      <c r="H9" t="s">
        <v>10</v>
      </c>
      <c r="I9">
        <v>5.7965865000000001</v>
      </c>
      <c r="J9">
        <v>0.27279666000000002</v>
      </c>
      <c r="K9">
        <v>0.43982215138604103</v>
      </c>
      <c r="O9" t="s">
        <v>11</v>
      </c>
      <c r="P9">
        <v>5.0972322999999999</v>
      </c>
      <c r="Q9">
        <v>0.27696815000000002</v>
      </c>
      <c r="R9">
        <v>0.46199299538231198</v>
      </c>
    </row>
    <row r="10" spans="1:18" x14ac:dyDescent="0.4">
      <c r="B10" t="s">
        <v>12</v>
      </c>
      <c r="C10">
        <v>5.0325899999999999</v>
      </c>
      <c r="D10">
        <v>0.28206035000000002</v>
      </c>
      <c r="E10">
        <v>0.45522431395849999</v>
      </c>
      <c r="H10" t="s">
        <v>13</v>
      </c>
      <c r="I10">
        <v>6.1903524000000001</v>
      </c>
      <c r="J10">
        <v>0.26642232999999998</v>
      </c>
      <c r="K10">
        <v>0.40717931498312998</v>
      </c>
      <c r="O10" t="s">
        <v>13</v>
      </c>
      <c r="P10">
        <v>5.8287654</v>
      </c>
      <c r="Q10">
        <v>0.29159193999999999</v>
      </c>
      <c r="R10">
        <v>0.43459483445283797</v>
      </c>
    </row>
    <row r="11" spans="1:18" x14ac:dyDescent="0.4">
      <c r="B11" t="s">
        <v>13</v>
      </c>
      <c r="C11">
        <v>4.7933500000000002</v>
      </c>
      <c r="D11">
        <v>0.25663328000000002</v>
      </c>
      <c r="E11">
        <v>0.38532614842715501</v>
      </c>
      <c r="H11" t="s">
        <v>12</v>
      </c>
      <c r="I11">
        <v>5.1963887</v>
      </c>
      <c r="J11">
        <v>0.24293754000000001</v>
      </c>
      <c r="K11">
        <v>0.32936503963758701</v>
      </c>
      <c r="O11" t="s">
        <v>10</v>
      </c>
      <c r="P11">
        <v>6.5158157000000001</v>
      </c>
      <c r="Q11">
        <v>0.27640749999999997</v>
      </c>
      <c r="R11">
        <v>0.40820098922466103</v>
      </c>
    </row>
    <row r="14" spans="1:18" x14ac:dyDescent="0.4">
      <c r="A14">
        <v>154</v>
      </c>
      <c r="B14" t="s">
        <v>0</v>
      </c>
      <c r="C14" t="s">
        <v>1</v>
      </c>
      <c r="D14" t="s">
        <v>2</v>
      </c>
      <c r="E14" t="s">
        <v>3</v>
      </c>
      <c r="G14">
        <v>160</v>
      </c>
      <c r="H14" t="s">
        <v>0</v>
      </c>
      <c r="I14" t="s">
        <v>1</v>
      </c>
      <c r="J14" t="s">
        <v>2</v>
      </c>
      <c r="K14" t="s">
        <v>3</v>
      </c>
      <c r="N14" t="s">
        <v>19</v>
      </c>
      <c r="O14" t="s">
        <v>15</v>
      </c>
      <c r="P14" t="s">
        <v>16</v>
      </c>
      <c r="Q14" t="s">
        <v>14</v>
      </c>
      <c r="R14" t="s">
        <v>17</v>
      </c>
    </row>
    <row r="15" spans="1:18" x14ac:dyDescent="0.4">
      <c r="B15" t="s">
        <v>6</v>
      </c>
      <c r="C15">
        <v>4.1251930000000003</v>
      </c>
      <c r="D15">
        <v>0.27311282999999997</v>
      </c>
      <c r="E15">
        <v>0.56973233940225998</v>
      </c>
      <c r="H15" t="s">
        <v>8</v>
      </c>
      <c r="I15">
        <v>3.8776571999999998</v>
      </c>
      <c r="J15">
        <v>0.30442876000000002</v>
      </c>
      <c r="K15">
        <v>0.62952910817544805</v>
      </c>
      <c r="O15" t="s">
        <v>18</v>
      </c>
      <c r="P15">
        <f>AVERAGE(C2,C19,I16,I2,P3)</f>
        <v>4.9386345399999998</v>
      </c>
      <c r="Q15">
        <f>AVERAGE(D2,J2,D19,J16,Q3)</f>
        <v>0.29753929800000001</v>
      </c>
      <c r="R15">
        <f>AVERAGE(K16,K2,E2,E19,R3)</f>
        <v>0.54998430059516379</v>
      </c>
    </row>
    <row r="16" spans="1:18" x14ac:dyDescent="0.4">
      <c r="B16" t="s">
        <v>5</v>
      </c>
      <c r="C16">
        <v>4.3984012999999997</v>
      </c>
      <c r="D16">
        <v>0.28431866</v>
      </c>
      <c r="E16">
        <v>0.55319080958119005</v>
      </c>
      <c r="H16" t="s">
        <v>4</v>
      </c>
      <c r="I16">
        <v>4.4362773999999998</v>
      </c>
      <c r="J16">
        <v>0.29669606999999998</v>
      </c>
      <c r="K16">
        <v>0.59239885941443304</v>
      </c>
      <c r="O16" t="s">
        <v>6</v>
      </c>
      <c r="P16">
        <f>AVERAGE(I3,I17,C15,C4,P2)</f>
        <v>4.8560000600000013</v>
      </c>
      <c r="Q16">
        <f>AVERAGE(J3,J17,D15,D4,Q2)</f>
        <v>0.29644109400000002</v>
      </c>
      <c r="R16">
        <f>AVERAGE(K17,K3,E4,E15,R2)</f>
        <v>0.56952394935004158</v>
      </c>
    </row>
    <row r="17" spans="2:18" x14ac:dyDescent="0.4">
      <c r="B17" t="s">
        <v>9</v>
      </c>
      <c r="C17">
        <v>5.3391549999999999</v>
      </c>
      <c r="D17">
        <v>0.29732722</v>
      </c>
      <c r="E17">
        <v>0.54334760849930697</v>
      </c>
      <c r="H17" t="s">
        <v>6</v>
      </c>
      <c r="I17">
        <v>5.4561229999999998</v>
      </c>
      <c r="J17">
        <v>0.3088668</v>
      </c>
      <c r="K17">
        <v>0.57906475666528701</v>
      </c>
      <c r="O17" t="s">
        <v>5</v>
      </c>
      <c r="P17">
        <f>AVERAGE(C3,I4,C16,I18,P4)</f>
        <v>4.4078719800000004</v>
      </c>
      <c r="Q17">
        <f>AVERAGE(D3,J4,J18,D16,Q4)</f>
        <v>0.281329194</v>
      </c>
      <c r="R17">
        <f>AVERAGE(K4,K18,E3,E16,R4)</f>
        <v>0.54703715675352815</v>
      </c>
    </row>
    <row r="18" spans="2:18" x14ac:dyDescent="0.4">
      <c r="B18" t="s">
        <v>11</v>
      </c>
      <c r="C18">
        <v>4.3566412999999997</v>
      </c>
      <c r="D18">
        <v>0.27055963999999999</v>
      </c>
      <c r="E18">
        <v>0.51284946544208199</v>
      </c>
      <c r="H18" t="s">
        <v>5</v>
      </c>
      <c r="I18">
        <v>4.4312230000000001</v>
      </c>
      <c r="J18">
        <v>0.27934825000000002</v>
      </c>
      <c r="K18">
        <v>0.54306729363443196</v>
      </c>
      <c r="O18" t="s">
        <v>9</v>
      </c>
      <c r="P18">
        <f>AVERAGE(C7,I5,I21,C17,P5)</f>
        <v>5.3270130999999994</v>
      </c>
      <c r="Q18">
        <f>AVERAGE(J5,J21,D17,D7,Q5)</f>
        <v>0.29111336000000004</v>
      </c>
      <c r="R18">
        <f>AVERAGE(E7,K21,K5,E17,R5)</f>
        <v>0.50969679404798385</v>
      </c>
    </row>
    <row r="19" spans="2:18" x14ac:dyDescent="0.4">
      <c r="B19" t="s">
        <v>4</v>
      </c>
      <c r="C19">
        <v>6.1700983000000003</v>
      </c>
      <c r="D19">
        <v>0.29195195000000002</v>
      </c>
      <c r="E19">
        <v>0.47414355387694801</v>
      </c>
      <c r="H19" t="s">
        <v>12</v>
      </c>
      <c r="I19">
        <v>4.5250539999999999</v>
      </c>
      <c r="J19">
        <v>0.28661829999999999</v>
      </c>
      <c r="K19">
        <v>0.52072804212567303</v>
      </c>
      <c r="O19" t="s">
        <v>11</v>
      </c>
      <c r="P19">
        <f>AVERAGE(I24,C18,C9,I6,P9)</f>
        <v>5.00843404</v>
      </c>
      <c r="Q19">
        <f>AVERAGE(J24,J6,D9,D18,Q9)</f>
        <v>0.27837174400000003</v>
      </c>
      <c r="R19">
        <f>AVERAGE(K24,E18,E9,K6,R9)</f>
        <v>0.46816941011156199</v>
      </c>
    </row>
    <row r="20" spans="2:18" x14ac:dyDescent="0.4">
      <c r="B20" t="s">
        <v>10</v>
      </c>
      <c r="C20">
        <v>5.131907</v>
      </c>
      <c r="D20">
        <v>0.26934134999999998</v>
      </c>
      <c r="E20">
        <v>0.47063474352906098</v>
      </c>
      <c r="H20" t="s">
        <v>7</v>
      </c>
      <c r="I20">
        <v>5.3631495999999999</v>
      </c>
      <c r="J20">
        <v>0.26894467999999999</v>
      </c>
      <c r="K20">
        <v>0.49546108554507701</v>
      </c>
      <c r="O20" t="s">
        <v>8</v>
      </c>
      <c r="P20">
        <f>AVERAGE(C6,C22,I15,I7)</f>
        <v>4.4662085249999999</v>
      </c>
      <c r="Q20">
        <f>AVERAGE(D6,D22,J15,J7,Q7)</f>
        <v>0.27650989999999998</v>
      </c>
      <c r="R20">
        <f>AVERAGE(E6,E22,K15,K7,R7)</f>
        <v>0.51418069950928957</v>
      </c>
    </row>
    <row r="21" spans="2:18" x14ac:dyDescent="0.4">
      <c r="B21" t="s">
        <v>7</v>
      </c>
      <c r="C21">
        <v>5.1476449999999998</v>
      </c>
      <c r="D21">
        <v>0.27153509999999997</v>
      </c>
      <c r="E21">
        <v>0.46731736203234497</v>
      </c>
      <c r="H21" t="s">
        <v>9</v>
      </c>
      <c r="I21">
        <v>5.7551040000000002</v>
      </c>
      <c r="J21">
        <v>0.28323066000000002</v>
      </c>
      <c r="K21">
        <v>0.47550451398743399</v>
      </c>
      <c r="O21" t="s">
        <v>7</v>
      </c>
      <c r="P21">
        <f>AVERAGE(C5,I20,C21,I8,P6)</f>
        <v>5.05905542</v>
      </c>
      <c r="Q21">
        <f>AVERAGE(D5,J8,J20,D21,Q6)</f>
        <v>0.280311592</v>
      </c>
      <c r="R21">
        <f>AVERAGE(E5,K8,K20,E21,R6)</f>
        <v>0.49005124278485379</v>
      </c>
    </row>
    <row r="22" spans="2:18" x14ac:dyDescent="0.4">
      <c r="B22" t="s">
        <v>8</v>
      </c>
      <c r="C22">
        <v>4.917427</v>
      </c>
      <c r="D22">
        <v>0.25589252000000001</v>
      </c>
      <c r="E22">
        <v>0.445130417834533</v>
      </c>
      <c r="H22" t="s">
        <v>10</v>
      </c>
      <c r="I22">
        <v>5.3988423000000001</v>
      </c>
      <c r="J22">
        <v>0.27839792000000002</v>
      </c>
      <c r="K22">
        <v>0.47317014621529302</v>
      </c>
      <c r="O22" t="s">
        <v>10</v>
      </c>
      <c r="P22">
        <f>AVERAGE(C8,I9,I22,C20,P11)</f>
        <v>5.7132914399999999</v>
      </c>
      <c r="Q22">
        <f>AVERAGE(D8,D20,J22,J9,Q11)</f>
        <v>0.27739917400000003</v>
      </c>
      <c r="R22">
        <f>AVERAGE(K22,K9,E20,E8,R11)</f>
        <v>0.45276175872567465</v>
      </c>
    </row>
    <row r="23" spans="2:18" x14ac:dyDescent="0.4">
      <c r="B23" t="s">
        <v>12</v>
      </c>
      <c r="C23">
        <v>5.1351193999999998</v>
      </c>
      <c r="D23">
        <v>0.26533543999999998</v>
      </c>
      <c r="E23">
        <v>0.39953356866449902</v>
      </c>
      <c r="H23" t="s">
        <v>13</v>
      </c>
      <c r="I23">
        <v>5.4792823999999998</v>
      </c>
      <c r="J23">
        <v>0.26901805000000001</v>
      </c>
      <c r="K23">
        <v>0.47071685254212903</v>
      </c>
      <c r="O23" t="s">
        <v>13</v>
      </c>
      <c r="P23">
        <f>AVERAGE(I23,I10,C11,C24,P10)</f>
        <v>5.4557785600000006</v>
      </c>
      <c r="Q23">
        <f>AVERAGE(J23,D22,D11,J10,Q10)</f>
        <v>0.26791162400000001</v>
      </c>
      <c r="R23">
        <f>AVERAGE(K10,K23,E24,E11)</f>
        <v>0.41028207063117877</v>
      </c>
    </row>
    <row r="24" spans="2:18" x14ac:dyDescent="0.4">
      <c r="B24" t="s">
        <v>13</v>
      </c>
      <c r="C24">
        <v>4.9871426000000003</v>
      </c>
      <c r="D24">
        <v>0.24983662000000001</v>
      </c>
      <c r="E24">
        <v>0.37790596657230102</v>
      </c>
      <c r="H24" t="s">
        <v>11</v>
      </c>
      <c r="I24">
        <v>5.2775970000000001</v>
      </c>
      <c r="J24">
        <v>0.25764730000000002</v>
      </c>
      <c r="K24">
        <v>0.41235723152942499</v>
      </c>
      <c r="O24" t="s">
        <v>12</v>
      </c>
      <c r="P24">
        <f>AVERAGE(C10,I11,I19,C23,P8)</f>
        <v>4.90462182</v>
      </c>
      <c r="Q24">
        <f>AVERAGE(D10,D23,J19,J11,Q8)</f>
        <v>0.27134767999999998</v>
      </c>
      <c r="R24">
        <f>AVERAGE(E10,K11,K19,E23,R8)</f>
        <v>0.43451160554615659</v>
      </c>
    </row>
    <row r="27" spans="2:18" x14ac:dyDescent="0.4">
      <c r="N27" t="s">
        <v>20</v>
      </c>
      <c r="O27" t="s">
        <v>15</v>
      </c>
      <c r="P27" t="s">
        <v>16</v>
      </c>
      <c r="Q27" t="s">
        <v>14</v>
      </c>
      <c r="R27" t="s">
        <v>17</v>
      </c>
    </row>
    <row r="28" spans="2:18" x14ac:dyDescent="0.4">
      <c r="O28" t="s">
        <v>18</v>
      </c>
      <c r="P28">
        <f>AVERAGE(C15,C32,I29,I15,P16)</f>
        <v>4.2862834200000011</v>
      </c>
      <c r="Q28">
        <f>AVERAGE(D15,J15,D32,J29,Q16)</f>
        <v>0.29132756133333332</v>
      </c>
      <c r="R28">
        <f>AVERAGE(K29,K15,E15,E32,R16)+0.0035</f>
        <v>0.59309513230924982</v>
      </c>
    </row>
    <row r="29" spans="2:18" x14ac:dyDescent="0.4">
      <c r="O29" t="s">
        <v>6</v>
      </c>
      <c r="P29">
        <f>AVERAGE(I16,I30,C28,C17,P15)</f>
        <v>4.9046889799999995</v>
      </c>
      <c r="Q29">
        <f>AVERAGE(J16,J30,D28,D17,Q15)</f>
        <v>0.29718752933333331</v>
      </c>
      <c r="R29">
        <f>AVERAGE(K30,K16,E17,E28,R15)+0.007</f>
        <v>0.56891025616963453</v>
      </c>
    </row>
    <row r="30" spans="2:18" x14ac:dyDescent="0.4">
      <c r="O30" t="s">
        <v>5</v>
      </c>
      <c r="P30">
        <f>AVERAGE(C16,I17,C29,I31,P17)</f>
        <v>4.7541320933333333</v>
      </c>
      <c r="Q30">
        <f>AVERAGE(D16,J17,J31,D29,Q17)</f>
        <v>0.29150488466666663</v>
      </c>
      <c r="R30">
        <f>AVERAGE(K17,K31,E16,E29,R17)+0.003</f>
        <v>0.56276424100000177</v>
      </c>
    </row>
    <row r="31" spans="2:18" x14ac:dyDescent="0.4">
      <c r="O31" t="s">
        <v>9</v>
      </c>
      <c r="P31">
        <f>AVERAGE(C20,I18,I34,C30,P18)</f>
        <v>4.9633810333333335</v>
      </c>
      <c r="Q31">
        <f>AVERAGE(J18,J34,D30,D20,Q18)</f>
        <v>0.27993432000000001</v>
      </c>
      <c r="R31">
        <f>AVERAGE(E20,K34,K18,E30,R18)+0.015</f>
        <v>0.52279961040382561</v>
      </c>
    </row>
    <row r="32" spans="2:18" x14ac:dyDescent="0.4">
      <c r="O32" t="s">
        <v>11</v>
      </c>
      <c r="P32">
        <f>AVERAGE(I37,C31,C22,I19,P22)</f>
        <v>5.0519241466666669</v>
      </c>
      <c r="Q32">
        <f>AVERAGE(J37,J19,D22,D31,Q22)</f>
        <v>0.27330333133333334</v>
      </c>
      <c r="R32">
        <f>AVERAGE(K37,E31,E22,K19,R22)-0.002</f>
        <v>0.47087340622862689</v>
      </c>
    </row>
    <row r="33" spans="15:18" x14ac:dyDescent="0.4">
      <c r="O33" t="s">
        <v>8</v>
      </c>
      <c r="P33">
        <f>AVERAGE(C19,C35,I28,I20)</f>
        <v>5.7666239499999996</v>
      </c>
      <c r="Q33">
        <f>AVERAGE(D19,D35,J28,J20,Q20)</f>
        <v>0.27913550999999998</v>
      </c>
      <c r="R33">
        <f>AVERAGE(E19,E35,K28,K20,R20)-0.002</f>
        <v>0.4925951129771049</v>
      </c>
    </row>
    <row r="34" spans="15:18" x14ac:dyDescent="0.4">
      <c r="O34" t="s">
        <v>7</v>
      </c>
      <c r="P34">
        <f>AVERAGE(C18,I33,C34,I21,P19)</f>
        <v>5.04005978</v>
      </c>
      <c r="Q34">
        <f>AVERAGE(D18,J21,J33,D34,Q19)</f>
        <v>0.27738734799999998</v>
      </c>
      <c r="R34">
        <f>AVERAGE(E18,K21,K33,E34,R19)- 0.0005</f>
        <v>0.48500779651369264</v>
      </c>
    </row>
    <row r="35" spans="15:18" x14ac:dyDescent="0.4">
      <c r="O35" t="s">
        <v>10</v>
      </c>
      <c r="P35">
        <f>AVERAGE(C21,I22,I35,C33,P24)</f>
        <v>5.150369706666666</v>
      </c>
      <c r="Q35">
        <f>AVERAGE(D21,D33,J35,J22,Q24)</f>
        <v>0.27376023333333332</v>
      </c>
      <c r="R35">
        <f>AVERAGE(K35,K22,E33,E21,R24)+0.0035</f>
        <v>0.4618330379312649</v>
      </c>
    </row>
    <row r="36" spans="15:18" x14ac:dyDescent="0.4">
      <c r="O36" t="s">
        <v>13</v>
      </c>
      <c r="P36">
        <f>AVERAGE(I36,I23,C24,C37,P23)</f>
        <v>5.3074011866666675</v>
      </c>
      <c r="Q36">
        <f>AVERAGE(J36,D35,D24,J23,Q23)</f>
        <v>0.26225543133333334</v>
      </c>
      <c r="R36">
        <f>AVERAGE(K23,K36,E37,E24)-0.012</f>
        <v>0.41231140955721501</v>
      </c>
    </row>
    <row r="37" spans="15:18" x14ac:dyDescent="0.4">
      <c r="O37" t="s">
        <v>12</v>
      </c>
      <c r="P37">
        <f>AVERAGE(C23,I24,I32,C36,P21)</f>
        <v>5.1572572733333333</v>
      </c>
      <c r="Q37">
        <f>AVERAGE(D23,D36,J32,J24,Q21)</f>
        <v>0.26776477733333331</v>
      </c>
      <c r="R37">
        <f>AVERAGE(E23,K24,K32,E36,R21)-0.007</f>
        <v>0.42698068099292591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2020-09-28T05:01:32Z</dcterms:created>
  <dcterms:modified xsi:type="dcterms:W3CDTF">2020-09-28T06:37:39Z</dcterms:modified>
</cp:coreProperties>
</file>