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943" windowHeight="9935"/>
  </bookViews>
  <sheets>
    <sheet name="上传模板" sheetId="1" r:id="rId1"/>
    <sheet name="Sheet2" sheetId="2" state="hidden" r:id="rId2"/>
  </sheets>
  <externalReferences>
    <externalReference r:id="rId3"/>
  </externalReferences>
  <calcPr calcId="144525"/>
  <oleSize ref="A1:K111"/>
</workbook>
</file>

<file path=xl/sharedStrings.xml><?xml version="1.0" encoding="utf-8"?>
<sst xmlns="http://schemas.openxmlformats.org/spreadsheetml/2006/main" count="136">
  <si>
    <t>债券代码</t>
  </si>
  <si>
    <t>债券简称</t>
  </si>
  <si>
    <t>日间估价全价（元）</t>
  </si>
  <si>
    <t>日间应计利息（元）</t>
  </si>
  <si>
    <t>估价净价（元）</t>
  </si>
  <si>
    <t>估价收益率（%）</t>
  </si>
  <si>
    <t>日终估价全价（元）</t>
  </si>
  <si>
    <t>日终应计利息（元）</t>
  </si>
  <si>
    <t>可信度</t>
  </si>
  <si>
    <t>长/短</t>
  </si>
  <si>
    <t>081800219</t>
  </si>
  <si>
    <t>18安和租赁ABN001优先级</t>
  </si>
  <si>
    <t>推荐</t>
  </si>
  <si>
    <t>短</t>
  </si>
  <si>
    <t>长</t>
  </si>
  <si>
    <t>081900217</t>
  </si>
  <si>
    <t>19京东ABN001优先A级</t>
  </si>
  <si>
    <t>081900218</t>
  </si>
  <si>
    <t>19京东ABN001优先B级</t>
  </si>
  <si>
    <t>081900219</t>
  </si>
  <si>
    <t>19京东ABN001中间</t>
  </si>
  <si>
    <t>081900313</t>
  </si>
  <si>
    <t>19京东ABN002优先A级</t>
  </si>
  <si>
    <t>081900314</t>
  </si>
  <si>
    <t>19京东ABN002优先B级</t>
  </si>
  <si>
    <t>136587</t>
  </si>
  <si>
    <t>16水务01</t>
  </si>
  <si>
    <t>101554055</t>
  </si>
  <si>
    <t>15津保障房MTN001</t>
  </si>
  <si>
    <t>101761049</t>
  </si>
  <si>
    <t>17凤凰MTN002</t>
  </si>
  <si>
    <t>101560002</t>
  </si>
  <si>
    <t>15森工集MTN001</t>
  </si>
  <si>
    <t>101654037</t>
  </si>
  <si>
    <t>16津保投MTN001</t>
  </si>
  <si>
    <t>131188</t>
  </si>
  <si>
    <t>PR云A</t>
  </si>
  <si>
    <t>131189</t>
  </si>
  <si>
    <t>恒浩云B</t>
  </si>
  <si>
    <t>131190</t>
  </si>
  <si>
    <t>恒浩云C</t>
  </si>
  <si>
    <t>114112</t>
  </si>
  <si>
    <t>17长城债</t>
  </si>
  <si>
    <t>031695001</t>
  </si>
  <si>
    <t>16沂南城建PPN001</t>
  </si>
  <si>
    <t>1080033</t>
  </si>
  <si>
    <t>10常德经投债</t>
  </si>
  <si>
    <t>112837</t>
  </si>
  <si>
    <t>18赛格02</t>
  </si>
  <si>
    <t>101761022</t>
  </si>
  <si>
    <t>17凤凰MTN001</t>
  </si>
  <si>
    <t>118700</t>
  </si>
  <si>
    <t>16周口01</t>
  </si>
  <si>
    <t>119461</t>
  </si>
  <si>
    <t>顺丰01优</t>
  </si>
  <si>
    <t>112255</t>
  </si>
  <si>
    <t>15濮耐01</t>
  </si>
  <si>
    <t>145458</t>
  </si>
  <si>
    <t>17新能01</t>
  </si>
  <si>
    <t>150527</t>
  </si>
  <si>
    <t>G18华昱1</t>
  </si>
  <si>
    <t>131825</t>
  </si>
  <si>
    <t>镇交1E</t>
  </si>
  <si>
    <t>114376</t>
  </si>
  <si>
    <t>18海控02</t>
  </si>
  <si>
    <t>031900615</t>
  </si>
  <si>
    <t>19随州高新PPN001</t>
  </si>
  <si>
    <t>150708</t>
  </si>
  <si>
    <t>18晟晏02</t>
  </si>
  <si>
    <t>031900618</t>
  </si>
  <si>
    <t>19大同煤矿PPN010</t>
  </si>
  <si>
    <t>135859</t>
  </si>
  <si>
    <t>16南城05</t>
  </si>
  <si>
    <t>118890</t>
  </si>
  <si>
    <t>16滕房01</t>
  </si>
  <si>
    <t>101653039</t>
  </si>
  <si>
    <t>16鞍钢股MTN003</t>
  </si>
  <si>
    <t>135823</t>
  </si>
  <si>
    <t>16天房04</t>
  </si>
  <si>
    <t>135886</t>
  </si>
  <si>
    <t>16白沙洲</t>
  </si>
  <si>
    <t>136660</t>
  </si>
  <si>
    <t>16天铝03</t>
  </si>
  <si>
    <t>112551</t>
  </si>
  <si>
    <t>17合泰01</t>
  </si>
  <si>
    <t>135822</t>
  </si>
  <si>
    <t>16九华03</t>
  </si>
  <si>
    <t>150611</t>
  </si>
  <si>
    <t>18富力06</t>
  </si>
  <si>
    <t>114229</t>
  </si>
  <si>
    <t>17同煤03</t>
  </si>
  <si>
    <t>135836</t>
  </si>
  <si>
    <t>16六安02</t>
  </si>
  <si>
    <t>150629</t>
  </si>
  <si>
    <t>18长安04</t>
  </si>
  <si>
    <t>143767</t>
  </si>
  <si>
    <t>18石化01</t>
  </si>
  <si>
    <t>150670</t>
  </si>
  <si>
    <t>18滇投01</t>
  </si>
  <si>
    <t>136700</t>
  </si>
  <si>
    <t>16蓝光01</t>
  </si>
  <si>
    <t>143587</t>
  </si>
  <si>
    <t>18航集02</t>
  </si>
  <si>
    <t>135881</t>
  </si>
  <si>
    <t>16世茂05</t>
  </si>
  <si>
    <t>150683</t>
  </si>
  <si>
    <t>18华夏04</t>
  </si>
  <si>
    <t>150655</t>
  </si>
  <si>
    <t>18山钢06</t>
  </si>
  <si>
    <t>150697</t>
  </si>
  <si>
    <t>18富通02</t>
  </si>
  <si>
    <t>150666</t>
  </si>
  <si>
    <t>18淮北02</t>
  </si>
  <si>
    <t>150661</t>
  </si>
  <si>
    <t>18包钢03</t>
  </si>
  <si>
    <t>114037</t>
  </si>
  <si>
    <t>16广田03</t>
  </si>
  <si>
    <t>118618</t>
  </si>
  <si>
    <t>16海空01</t>
  </si>
  <si>
    <t>1380134</t>
  </si>
  <si>
    <t>13大明宫债</t>
  </si>
  <si>
    <t>1380267</t>
  </si>
  <si>
    <t>13福如东海债</t>
  </si>
  <si>
    <t>145700</t>
  </si>
  <si>
    <t>PR实达债</t>
  </si>
  <si>
    <t>1680271</t>
  </si>
  <si>
    <t>16汝城专项01</t>
  </si>
  <si>
    <t>1780009</t>
  </si>
  <si>
    <t>16汝城专项02</t>
  </si>
  <si>
    <t>1580104</t>
  </si>
  <si>
    <t>15耒阳城投债</t>
  </si>
  <si>
    <t>8.29日间正确应计利息</t>
  </si>
  <si>
    <t>8.29日终正确应计利息</t>
  </si>
  <si>
    <t>18物美02</t>
  </si>
  <si>
    <t>16阳城01</t>
  </si>
  <si>
    <t>18禹洲01</t>
  </si>
</sst>
</file>

<file path=xl/styles.xml><?xml version="1.0" encoding="utf-8"?>
<styleSheet xmlns="http://schemas.openxmlformats.org/spreadsheetml/2006/main">
  <numFmts count="6">
    <numFmt numFmtId="176" formatCode="0.000000_);[Red]\(0.000000\)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.0000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1" fillId="8" borderId="3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177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177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0" fillId="2" borderId="0" xfId="0" applyFill="1">
      <alignment vertical="center"/>
    </xf>
    <xf numFmtId="0" fontId="2" fillId="3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2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6" fontId="3" fillId="3" borderId="0" xfId="0" applyNumberFormat="1" applyFont="1" applyFill="1" applyBorder="1" applyAlignment="1">
      <alignment horizontal="center" vertical="center"/>
    </xf>
    <xf numFmtId="176" fontId="2" fillId="3" borderId="0" xfId="0" applyNumberFormat="1" applyFont="1" applyFill="1" applyBorder="1">
      <alignment vertical="center"/>
    </xf>
    <xf numFmtId="49" fontId="2" fillId="0" borderId="0" xfId="0" applyNumberFormat="1" applyFont="1" applyBorder="1" applyAlignment="1" quotePrefix="1">
      <alignment horizontal="center" vertical="center"/>
    </xf>
    <xf numFmtId="49" fontId="2" fillId="3" borderId="0" xfId="0" applyNumberFormat="1" applyFont="1" applyFill="1" applyBorder="1" applyAlignment="1" quotePrefix="1">
      <alignment horizontal="center" vertical="center"/>
    </xf>
    <xf numFmtId="49" fontId="3" fillId="3" borderId="0" xfId="0" applyNumberFormat="1" applyFont="1" applyFill="1" applyBorder="1" applyAlignment="1" quotePrefix="1">
      <alignment horizontal="center"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1" xfId="50"/>
    <cellStyle name="常规 2" xfId="51"/>
    <cellStyle name="常规 3" xfId="52"/>
    <cellStyle name="常规 4" xfId="53"/>
    <cellStyle name="常规 7" xfId="54"/>
    <cellStyle name="常规 69" xfId="5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:\&#29305;&#27530;&#35777;&#21048;&#35843;&#25972;\20190520\&#29305;&#27530;&#21048;&#20272;&#20540;&#27169;&#26495;\&#20113;&#21335;&#30333;&#33647;3&#21482;&#29305;&#27530;&#21048;&#27169;&#26495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4白药01短估值"/>
      <sheetName val="14白药01长估值"/>
      <sheetName val="16白药01短估值"/>
      <sheetName val="16云白01短估值"/>
      <sheetName val="16云白01长估值"/>
    </sheetNames>
    <sheetDataSet>
      <sheetData sheetId="0" refreshError="1"/>
      <sheetData sheetId="1" refreshError="1"/>
      <sheetData sheetId="2" refreshError="1"/>
      <sheetData sheetId="3" refreshError="1">
        <row r="3">
          <cell r="AF3" t="str">
            <v>推短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1"/>
  <sheetViews>
    <sheetView tabSelected="1" workbookViewId="0">
      <selection activeCell="F16" sqref="F16"/>
    </sheetView>
  </sheetViews>
  <sheetFormatPr defaultColWidth="9" defaultRowHeight="14.4"/>
  <cols>
    <col min="1" max="1" width="8.62962962962963" style="8" customWidth="1"/>
    <col min="2" max="2" width="11.6296296296296" style="9" customWidth="1"/>
    <col min="3" max="3" width="26.7222222222222" style="8" customWidth="1"/>
    <col min="4" max="5" width="19.2685185185185" style="10" customWidth="1"/>
    <col min="6" max="6" width="15.0925925925926" style="11" customWidth="1"/>
    <col min="7" max="7" width="16.2685185185185" style="11" customWidth="1"/>
    <col min="8" max="9" width="19.2685185185185" style="10" customWidth="1"/>
    <col min="10" max="16384" width="9" style="8"/>
  </cols>
  <sheetData>
    <row r="1" ht="14.25" customHeight="1" spans="1:11">
      <c r="A1" s="12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</row>
    <row r="2" spans="2:11">
      <c r="B2" s="24" t="s">
        <v>10</v>
      </c>
      <c r="C2" s="14" t="s">
        <v>11</v>
      </c>
      <c r="D2" s="15"/>
      <c r="E2" s="15">
        <f>VLOOKUP($C2,Sheet2!$B$2:$H$47,3,0)</f>
        <v>0.193762190163934</v>
      </c>
      <c r="F2" s="15">
        <f>VLOOKUP($C2,Sheet2!$B$2:$J$47,4,0)</f>
        <v>31.7071585900433</v>
      </c>
      <c r="G2" s="15">
        <f>VLOOKUP($C2,Sheet2!$B$2:$J$47,5,0)</f>
        <v>5.24080261104667</v>
      </c>
      <c r="H2" s="15"/>
      <c r="I2" s="15">
        <f>VLOOKUP($C2,Sheet2!$B$2:$J$47,7,0)</f>
        <v>0.198180790437158</v>
      </c>
      <c r="J2" s="16" t="s">
        <v>12</v>
      </c>
      <c r="K2" s="16" t="s">
        <v>13</v>
      </c>
    </row>
    <row r="3" spans="2:11">
      <c r="B3" s="24" t="s">
        <v>10</v>
      </c>
      <c r="C3" s="14" t="s">
        <v>11</v>
      </c>
      <c r="D3" s="15"/>
      <c r="E3" s="15">
        <f>VLOOKUP($C3,Sheet2!$B$2:$H$47,3,0)</f>
        <v>0.193762190163934</v>
      </c>
      <c r="F3" s="15">
        <f>VLOOKUP($C3,Sheet2!$B$2:$J$47,4,0)</f>
        <v>31.7071585900433</v>
      </c>
      <c r="G3" s="15">
        <f>VLOOKUP($C3,Sheet2!$B$2:$J$47,5,0)</f>
        <v>5.24080261104667</v>
      </c>
      <c r="H3" s="15"/>
      <c r="I3" s="15">
        <f>VLOOKUP($C3,Sheet2!$B$2:$J$47,7,0)</f>
        <v>0.198180790437158</v>
      </c>
      <c r="J3" s="16"/>
      <c r="K3" s="16" t="s">
        <v>14</v>
      </c>
    </row>
    <row r="4" spans="2:11">
      <c r="B4" s="24" t="s">
        <v>15</v>
      </c>
      <c r="C4" s="14" t="s">
        <v>16</v>
      </c>
      <c r="D4" s="15"/>
      <c r="E4" s="15">
        <f>VLOOKUP($C4,Sheet2!$B$2:$H$47,3,0)</f>
        <v>0.215846994535519</v>
      </c>
      <c r="F4" s="15">
        <f>VLOOKUP($C4,Sheet2!$B$2:$J$47,4,0)</f>
        <v>100.550471177024</v>
      </c>
      <c r="G4" s="15">
        <f>VLOOKUP($C4,Sheet2!$B$2:$J$47,5,0)</f>
        <v>3.47554698763456</v>
      </c>
      <c r="H4" s="15"/>
      <c r="I4" s="15">
        <f>VLOOKUP($C4,Sheet2!$B$2:$J$47,7,0)</f>
        <v>0.226639344262295</v>
      </c>
      <c r="J4" s="16" t="s">
        <v>12</v>
      </c>
      <c r="K4" s="16" t="s">
        <v>13</v>
      </c>
    </row>
    <row r="5" spans="2:11">
      <c r="B5" s="24" t="s">
        <v>15</v>
      </c>
      <c r="C5" s="14" t="s">
        <v>16</v>
      </c>
      <c r="D5" s="15"/>
      <c r="E5" s="15">
        <f>VLOOKUP($C5,Sheet2!$B$2:$H$47,3,0)</f>
        <v>0.215846994535519</v>
      </c>
      <c r="F5" s="15">
        <f>VLOOKUP($C5,Sheet2!$B$2:$J$47,4,0)</f>
        <v>100.550471177024</v>
      </c>
      <c r="G5" s="15">
        <f>VLOOKUP($C5,Sheet2!$B$2:$J$47,5,0)</f>
        <v>3.47554698763456</v>
      </c>
      <c r="H5" s="15"/>
      <c r="I5" s="15">
        <f>VLOOKUP($C5,Sheet2!$B$2:$J$47,7,0)</f>
        <v>0.226639344262295</v>
      </c>
      <c r="J5" s="16"/>
      <c r="K5" s="16" t="s">
        <v>14</v>
      </c>
    </row>
    <row r="6" spans="2:11">
      <c r="B6" s="24" t="s">
        <v>17</v>
      </c>
      <c r="C6" s="14" t="s">
        <v>18</v>
      </c>
      <c r="D6" s="15"/>
      <c r="E6" s="15">
        <f>VLOOKUP($C6,Sheet2!$B$2:$H$47,3,0)</f>
        <v>0.237704918032787</v>
      </c>
      <c r="F6" s="15">
        <f>VLOOKUP($C6,Sheet2!$B$2:$J$47,4,0)</f>
        <v>99.8812975769203</v>
      </c>
      <c r="G6" s="15">
        <f>VLOOKUP($C6,Sheet2!$B$2:$J$47,5,0)</f>
        <v>4.36638760320959</v>
      </c>
      <c r="H6" s="15"/>
      <c r="I6" s="15">
        <f>VLOOKUP($C6,Sheet2!$B$2:$J$47,7,0)</f>
        <v>0.249590163934426</v>
      </c>
      <c r="J6" s="16" t="s">
        <v>12</v>
      </c>
      <c r="K6" s="16" t="s">
        <v>13</v>
      </c>
    </row>
    <row r="7" spans="2:11">
      <c r="B7" s="24" t="s">
        <v>17</v>
      </c>
      <c r="C7" s="14" t="s">
        <v>18</v>
      </c>
      <c r="D7" s="15"/>
      <c r="E7" s="15">
        <f>VLOOKUP($C7,Sheet2!$B$2:$H$47,3,0)</f>
        <v>0.237704918032787</v>
      </c>
      <c r="F7" s="15">
        <f>VLOOKUP($C7,Sheet2!$B$2:$J$47,4,0)</f>
        <v>99.8812975769203</v>
      </c>
      <c r="G7" s="15">
        <f>VLOOKUP($C7,Sheet2!$B$2:$J$47,5,0)</f>
        <v>4.36638760320959</v>
      </c>
      <c r="H7" s="15"/>
      <c r="I7" s="15">
        <f>VLOOKUP($C7,Sheet2!$B$2:$J$47,7,0)</f>
        <v>0.249590163934426</v>
      </c>
      <c r="J7" s="16" t="str">
        <f>IF('[1]16云白01短估值'!$AF$3="推长","推荐","")</f>
        <v/>
      </c>
      <c r="K7" s="16" t="s">
        <v>14</v>
      </c>
    </row>
    <row r="8" spans="2:11">
      <c r="B8" s="24" t="s">
        <v>19</v>
      </c>
      <c r="C8" s="14" t="s">
        <v>20</v>
      </c>
      <c r="D8" s="15"/>
      <c r="E8" s="15">
        <f>VLOOKUP($C8,Sheet2!$B$2:$H$47,3,0)</f>
        <v>2.0472131147541</v>
      </c>
      <c r="F8" s="15">
        <f>VLOOKUP($C8,Sheet2!$B$2:$J$47,4,0)</f>
        <v>98.2349786785636</v>
      </c>
      <c r="G8" s="15">
        <f>VLOOKUP($C8,Sheet2!$B$2:$J$47,5,0)</f>
        <v>7.34953542495956</v>
      </c>
      <c r="H8" s="15"/>
      <c r="I8" s="15">
        <f>VLOOKUP($C8,Sheet2!$B$2:$J$47,7,0)</f>
        <v>2.06549180327869</v>
      </c>
      <c r="J8" s="16" t="s">
        <v>12</v>
      </c>
      <c r="K8" s="16" t="s">
        <v>13</v>
      </c>
    </row>
    <row r="9" spans="2:11">
      <c r="B9" s="24" t="s">
        <v>19</v>
      </c>
      <c r="C9" s="14" t="s">
        <v>20</v>
      </c>
      <c r="D9" s="15"/>
      <c r="E9" s="15">
        <f>VLOOKUP($C9,Sheet2!$B$2:$H$47,3,0)</f>
        <v>2.0472131147541</v>
      </c>
      <c r="F9" s="15">
        <f>VLOOKUP($C9,Sheet2!$B$2:$J$47,4,0)</f>
        <v>98.2349786785636</v>
      </c>
      <c r="G9" s="15">
        <f>VLOOKUP($C9,Sheet2!$B$2:$J$47,5,0)</f>
        <v>7.34953542495956</v>
      </c>
      <c r="H9" s="15"/>
      <c r="I9" s="15">
        <f>VLOOKUP($C9,Sheet2!$B$2:$J$47,7,0)</f>
        <v>2.06549180327869</v>
      </c>
      <c r="J9" s="16" t="str">
        <f>IF('[1]16云白01短估值'!$AF$3="推长","推荐","")</f>
        <v/>
      </c>
      <c r="K9" s="16" t="s">
        <v>14</v>
      </c>
    </row>
    <row r="10" spans="2:11">
      <c r="B10" s="24" t="s">
        <v>21</v>
      </c>
      <c r="C10" s="14" t="s">
        <v>22</v>
      </c>
      <c r="D10" s="15"/>
      <c r="E10" s="15">
        <f>VLOOKUP($C10,Sheet2!$B$2:$H$47,3,0)</f>
        <v>0.606448087431694</v>
      </c>
      <c r="F10" s="15">
        <f>VLOOKUP($C10,Sheet2!$B$2:$J$47,4,0)</f>
        <v>100.102536030719</v>
      </c>
      <c r="G10" s="15">
        <f>VLOOKUP($C10,Sheet2!$B$2:$J$47,5,0)</f>
        <v>3.33535385833024</v>
      </c>
      <c r="H10" s="15"/>
      <c r="I10" s="15">
        <f>VLOOKUP($C10,Sheet2!$B$2:$J$47,7,0)</f>
        <v>0.616229508196721</v>
      </c>
      <c r="J10" s="16" t="s">
        <v>12</v>
      </c>
      <c r="K10" s="16" t="s">
        <v>13</v>
      </c>
    </row>
    <row r="11" spans="2:11">
      <c r="B11" s="24" t="s">
        <v>21</v>
      </c>
      <c r="C11" s="14" t="s">
        <v>22</v>
      </c>
      <c r="D11" s="15"/>
      <c r="E11" s="15">
        <f>VLOOKUP($C11,Sheet2!$B$2:$H$47,3,0)</f>
        <v>0.606448087431694</v>
      </c>
      <c r="F11" s="15">
        <f>VLOOKUP($C11,Sheet2!$B$2:$J$47,4,0)</f>
        <v>100.102536030719</v>
      </c>
      <c r="G11" s="15">
        <f>VLOOKUP($C11,Sheet2!$B$2:$J$47,5,0)</f>
        <v>3.33535385833024</v>
      </c>
      <c r="H11" s="15"/>
      <c r="I11" s="15">
        <f>VLOOKUP($C11,Sheet2!$B$2:$J$47,7,0)</f>
        <v>0.616229508196721</v>
      </c>
      <c r="J11" s="16" t="str">
        <f>IF('[1]16云白01短估值'!$AF$3="推长","推荐","")</f>
        <v/>
      </c>
      <c r="K11" s="16" t="s">
        <v>14</v>
      </c>
    </row>
    <row r="12" spans="2:11">
      <c r="B12" s="24" t="s">
        <v>23</v>
      </c>
      <c r="C12" s="14" t="s">
        <v>24</v>
      </c>
      <c r="D12" s="15"/>
      <c r="E12" s="15">
        <f>VLOOKUP($C12,Sheet2!$B$2:$H$47,3,0)</f>
        <v>0.708087431693989</v>
      </c>
      <c r="F12" s="15">
        <f>VLOOKUP($C12,Sheet2!$B$2:$J$47,4,0)</f>
        <v>100.238546640996</v>
      </c>
      <c r="G12" s="15">
        <f>VLOOKUP($C12,Sheet2!$B$2:$J$47,5,0)</f>
        <v>3.9452345754521</v>
      </c>
      <c r="H12" s="15"/>
      <c r="I12" s="15">
        <f>VLOOKUP($C12,Sheet2!$B$2:$J$47,7,0)</f>
        <v>0.719508196721311</v>
      </c>
      <c r="J12" s="16" t="s">
        <v>12</v>
      </c>
      <c r="K12" s="16" t="s">
        <v>13</v>
      </c>
    </row>
    <row r="13" spans="2:11">
      <c r="B13" s="24" t="s">
        <v>23</v>
      </c>
      <c r="C13" s="14" t="s">
        <v>24</v>
      </c>
      <c r="D13" s="15"/>
      <c r="E13" s="15">
        <f>VLOOKUP($C13,Sheet2!$B$2:$H$47,3,0)</f>
        <v>0.708087431693989</v>
      </c>
      <c r="F13" s="15">
        <f>VLOOKUP($C13,Sheet2!$B$2:$J$47,4,0)</f>
        <v>100.238546640996</v>
      </c>
      <c r="G13" s="15">
        <f>VLOOKUP($C13,Sheet2!$B$2:$J$47,5,0)</f>
        <v>3.9452345754521</v>
      </c>
      <c r="H13" s="15"/>
      <c r="I13" s="15">
        <f>VLOOKUP($C13,Sheet2!$B$2:$J$47,7,0)</f>
        <v>0.719508196721311</v>
      </c>
      <c r="J13" s="16" t="str">
        <f>IF('[1]16云白01短估值'!$AF$3="推长","推荐","")</f>
        <v/>
      </c>
      <c r="K13" s="16" t="s">
        <v>14</v>
      </c>
    </row>
    <row r="14" spans="2:11">
      <c r="B14" s="13" t="s">
        <v>25</v>
      </c>
      <c r="C14" s="14" t="s">
        <v>26</v>
      </c>
      <c r="D14" s="15"/>
      <c r="E14" s="15">
        <v>0.0874316939890711</v>
      </c>
      <c r="F14" s="15">
        <v>100.04545193548</v>
      </c>
      <c r="G14" s="15">
        <v>2.91062465753425</v>
      </c>
      <c r="H14" s="15"/>
      <c r="I14" s="15">
        <v>0.0901639344262295</v>
      </c>
      <c r="J14" s="16" t="s">
        <v>12</v>
      </c>
      <c r="K14" s="16" t="s">
        <v>13</v>
      </c>
    </row>
    <row r="15" spans="2:11">
      <c r="B15" s="13" t="s">
        <v>25</v>
      </c>
      <c r="C15" s="14" t="s">
        <v>26</v>
      </c>
      <c r="D15" s="15"/>
      <c r="E15" s="15">
        <v>0.0874316939890711</v>
      </c>
      <c r="F15" s="15">
        <v>95.7784034374211</v>
      </c>
      <c r="G15" s="15">
        <v>3.31362486351188</v>
      </c>
      <c r="H15" s="15"/>
      <c r="I15" s="15">
        <v>0.0901639344262295</v>
      </c>
      <c r="J15" s="16"/>
      <c r="K15" s="16" t="s">
        <v>14</v>
      </c>
    </row>
    <row r="16" spans="2:11">
      <c r="B16" s="13" t="s">
        <v>27</v>
      </c>
      <c r="C16" s="14" t="s">
        <v>28</v>
      </c>
      <c r="D16" s="15"/>
      <c r="E16" s="15">
        <v>0.122950819672131</v>
      </c>
      <c r="F16" s="15">
        <v>100.449496739268</v>
      </c>
      <c r="G16" s="15">
        <v>3.20384459844764</v>
      </c>
      <c r="H16" s="15"/>
      <c r="I16" s="15">
        <v>0.136612021857923</v>
      </c>
      <c r="J16" s="16" t="s">
        <v>12</v>
      </c>
      <c r="K16" s="16" t="s">
        <v>13</v>
      </c>
    </row>
    <row r="17" spans="2:11">
      <c r="B17" s="13" t="s">
        <v>27</v>
      </c>
      <c r="C17" s="14" t="s">
        <v>28</v>
      </c>
      <c r="D17" s="15"/>
      <c r="E17" s="15">
        <v>0.122950819672131</v>
      </c>
      <c r="F17" s="15">
        <v>101.498801944931</v>
      </c>
      <c r="G17" s="15">
        <v>3.39882964101003</v>
      </c>
      <c r="H17" s="15"/>
      <c r="I17" s="15">
        <v>0.136612021857923</v>
      </c>
      <c r="J17" s="16"/>
      <c r="K17" s="16" t="s">
        <v>14</v>
      </c>
    </row>
    <row r="18" spans="2:11">
      <c r="B18" s="13" t="s">
        <v>29</v>
      </c>
      <c r="C18" s="14" t="s">
        <v>30</v>
      </c>
      <c r="D18" s="15"/>
      <c r="E18" s="15">
        <v>13.9651506849315</v>
      </c>
      <c r="F18" s="15">
        <v>89.628493259203</v>
      </c>
      <c r="G18" s="15">
        <v>17.1807099029811</v>
      </c>
      <c r="H18" s="15"/>
      <c r="I18" s="15">
        <v>13.9888219178082</v>
      </c>
      <c r="J18" s="16" t="s">
        <v>12</v>
      </c>
      <c r="K18" s="16"/>
    </row>
    <row r="19" spans="2:11">
      <c r="B19" s="13" t="s">
        <v>31</v>
      </c>
      <c r="C19" s="14" t="s">
        <v>32</v>
      </c>
      <c r="D19" s="15"/>
      <c r="E19" s="15">
        <v>17.1324195890411</v>
      </c>
      <c r="F19" s="15">
        <v>94.2178998993316</v>
      </c>
      <c r="G19" s="15">
        <v>22.3945468315737</v>
      </c>
      <c r="H19" s="15"/>
      <c r="I19" s="15">
        <v>17.1643730821918</v>
      </c>
      <c r="J19" s="16"/>
      <c r="K19" s="16" t="s">
        <v>13</v>
      </c>
    </row>
    <row r="20" spans="2:11">
      <c r="B20" s="13" t="s">
        <v>31</v>
      </c>
      <c r="C20" s="14" t="s">
        <v>32</v>
      </c>
      <c r="D20" s="15"/>
      <c r="E20" s="15">
        <v>17.1324195890411</v>
      </c>
      <c r="F20" s="15">
        <v>85.5376422531968</v>
      </c>
      <c r="G20" s="15">
        <v>22.7629311084091</v>
      </c>
      <c r="H20" s="15"/>
      <c r="I20" s="15">
        <v>17.1643730821918</v>
      </c>
      <c r="J20" s="16" t="s">
        <v>12</v>
      </c>
      <c r="K20" s="16" t="s">
        <v>14</v>
      </c>
    </row>
    <row r="21" spans="2:11">
      <c r="B21" s="13" t="s">
        <v>33</v>
      </c>
      <c r="C21" s="14" t="s">
        <v>34</v>
      </c>
      <c r="D21" s="15"/>
      <c r="E21" s="15">
        <v>1.54535519125683</v>
      </c>
      <c r="F21" s="15">
        <v>100.170313353074</v>
      </c>
      <c r="G21" s="15">
        <v>3.30384459844764</v>
      </c>
      <c r="H21" s="15"/>
      <c r="I21" s="15">
        <v>1.55639344262295</v>
      </c>
      <c r="J21" s="16" t="s">
        <v>12</v>
      </c>
      <c r="K21" s="16" t="s">
        <v>13</v>
      </c>
    </row>
    <row r="22" spans="2:11">
      <c r="B22" s="13" t="s">
        <v>33</v>
      </c>
      <c r="C22" s="14" t="s">
        <v>34</v>
      </c>
      <c r="D22" s="15"/>
      <c r="E22" s="15">
        <v>1.54535519125683</v>
      </c>
      <c r="F22" s="15">
        <v>100.635942480146</v>
      </c>
      <c r="G22" s="15">
        <v>3.61718857925283</v>
      </c>
      <c r="H22" s="15"/>
      <c r="I22" s="15">
        <v>1.55639344262295</v>
      </c>
      <c r="J22" s="16"/>
      <c r="K22" s="16" t="s">
        <v>14</v>
      </c>
    </row>
    <row r="23" spans="2:11">
      <c r="B23" s="13" t="s">
        <v>35</v>
      </c>
      <c r="C23" s="14" t="s">
        <v>36</v>
      </c>
      <c r="D23" s="15"/>
      <c r="E23" s="15">
        <v>3.45216238356164</v>
      </c>
      <c r="F23" s="15">
        <v>99.0416294489372</v>
      </c>
      <c r="G23" s="15">
        <v>4.20993466736445</v>
      </c>
      <c r="H23" s="15"/>
      <c r="I23" s="15">
        <v>3.46886161643836</v>
      </c>
      <c r="J23" s="16" t="s">
        <v>12</v>
      </c>
      <c r="K23" s="16" t="s">
        <v>13</v>
      </c>
    </row>
    <row r="24" spans="2:11">
      <c r="B24" s="13" t="s">
        <v>35</v>
      </c>
      <c r="C24" s="14" t="s">
        <v>36</v>
      </c>
      <c r="D24" s="15"/>
      <c r="E24" s="15">
        <v>3.45216238356164</v>
      </c>
      <c r="F24" s="15">
        <v>99.0625056147461</v>
      </c>
      <c r="G24" s="15">
        <v>4.59101776151364</v>
      </c>
      <c r="H24" s="15"/>
      <c r="I24" s="15">
        <v>3.46886161643836</v>
      </c>
      <c r="J24" s="16"/>
      <c r="K24" s="16" t="s">
        <v>14</v>
      </c>
    </row>
    <row r="25" spans="2:11">
      <c r="B25" s="13" t="s">
        <v>37</v>
      </c>
      <c r="C25" s="14" t="s">
        <v>38</v>
      </c>
      <c r="D25" s="15"/>
      <c r="E25" s="15">
        <v>3.97178082191781</v>
      </c>
      <c r="F25" s="15">
        <v>100.978760591823</v>
      </c>
      <c r="G25" s="15">
        <v>4.20993466736445</v>
      </c>
      <c r="H25" s="15"/>
      <c r="I25" s="15">
        <v>3.99041095890411</v>
      </c>
      <c r="J25" s="16"/>
      <c r="K25" s="16" t="s">
        <v>13</v>
      </c>
    </row>
    <row r="26" spans="2:11">
      <c r="B26" s="13" t="s">
        <v>37</v>
      </c>
      <c r="C26" s="14" t="s">
        <v>38</v>
      </c>
      <c r="D26" s="15"/>
      <c r="E26" s="15">
        <v>3.97178082191781</v>
      </c>
      <c r="F26" s="15">
        <v>101.000131474504</v>
      </c>
      <c r="G26" s="15">
        <v>4.59338235218355</v>
      </c>
      <c r="H26" s="15"/>
      <c r="I26" s="15">
        <v>3.99041095890411</v>
      </c>
      <c r="J26" s="16" t="s">
        <v>12</v>
      </c>
      <c r="K26" s="16" t="s">
        <v>14</v>
      </c>
    </row>
    <row r="27" spans="2:11">
      <c r="B27" s="13" t="s">
        <v>39</v>
      </c>
      <c r="C27" s="14" t="s">
        <v>40</v>
      </c>
      <c r="D27" s="15"/>
      <c r="E27" s="15">
        <v>4.41780821917808</v>
      </c>
      <c r="F27" s="15">
        <v>101.253953911956</v>
      </c>
      <c r="G27" s="15">
        <v>4.20993466736445</v>
      </c>
      <c r="H27" s="15"/>
      <c r="I27" s="15">
        <v>4.43835616438356</v>
      </c>
      <c r="J27" s="16" t="s">
        <v>12</v>
      </c>
      <c r="K27" s="16" t="s">
        <v>13</v>
      </c>
    </row>
    <row r="28" spans="2:11">
      <c r="B28" s="13" t="s">
        <v>39</v>
      </c>
      <c r="C28" s="14" t="s">
        <v>40</v>
      </c>
      <c r="D28" s="15"/>
      <c r="E28" s="15">
        <v>4.41780821917808</v>
      </c>
      <c r="F28" s="15">
        <v>101.275473607642</v>
      </c>
      <c r="G28" s="15">
        <v>4.59258116142509</v>
      </c>
      <c r="H28" s="15"/>
      <c r="I28" s="15">
        <v>4.43835616438356</v>
      </c>
      <c r="J28" s="16"/>
      <c r="K28" s="16" t="s">
        <v>14</v>
      </c>
    </row>
    <row r="29" spans="2:11">
      <c r="B29" s="13" t="s">
        <v>41</v>
      </c>
      <c r="C29" s="14" t="s">
        <v>42</v>
      </c>
      <c r="D29" s="15"/>
      <c r="E29" s="15">
        <v>5.07666206981765</v>
      </c>
      <c r="F29" s="15">
        <v>101.144772486803</v>
      </c>
      <c r="G29" s="15">
        <v>5.22336976659671</v>
      </c>
      <c r="H29" s="15"/>
      <c r="I29" s="15">
        <v>5.09994951050489</v>
      </c>
      <c r="J29" s="16" t="s">
        <v>12</v>
      </c>
      <c r="K29" s="16"/>
    </row>
    <row r="30" spans="2:11">
      <c r="B30" s="24" t="s">
        <v>43</v>
      </c>
      <c r="C30" s="14" t="s">
        <v>44</v>
      </c>
      <c r="D30" s="15"/>
      <c r="E30" s="15">
        <v>2.55821917808219</v>
      </c>
      <c r="F30" s="15">
        <v>98.7029389066819</v>
      </c>
      <c r="G30" s="15">
        <v>4.50003522034933</v>
      </c>
      <c r="H30" s="15"/>
      <c r="I30" s="15">
        <v>2.56849315068493</v>
      </c>
      <c r="J30" s="16" t="s">
        <v>12</v>
      </c>
      <c r="K30" s="16" t="s">
        <v>13</v>
      </c>
    </row>
    <row r="31" spans="2:11">
      <c r="B31" s="24" t="s">
        <v>43</v>
      </c>
      <c r="C31" s="14" t="s">
        <v>44</v>
      </c>
      <c r="D31" s="15"/>
      <c r="E31" s="15">
        <v>2.55821917808219</v>
      </c>
      <c r="F31" s="15">
        <v>95.5303548669282</v>
      </c>
      <c r="G31" s="15">
        <v>5.20732112889809</v>
      </c>
      <c r="H31" s="15"/>
      <c r="I31" s="15">
        <v>2.56849315068493</v>
      </c>
      <c r="J31" s="16"/>
      <c r="K31" s="16" t="s">
        <v>14</v>
      </c>
    </row>
    <row r="32" spans="2:11">
      <c r="B32" s="13" t="s">
        <v>45</v>
      </c>
      <c r="C32" s="14" t="s">
        <v>46</v>
      </c>
      <c r="D32" s="15"/>
      <c r="E32" s="15">
        <v>1.13333333333333</v>
      </c>
      <c r="F32" s="15">
        <v>40.4434034411005</v>
      </c>
      <c r="G32" s="15">
        <v>3.86660344732698</v>
      </c>
      <c r="H32" s="15"/>
      <c r="I32" s="15">
        <v>1.14</v>
      </c>
      <c r="J32" s="16" t="s">
        <v>12</v>
      </c>
      <c r="K32" s="16"/>
    </row>
    <row r="33" spans="2:11">
      <c r="B33" s="24" t="s">
        <v>47</v>
      </c>
      <c r="C33" s="14" t="s">
        <v>48</v>
      </c>
      <c r="D33" s="15"/>
      <c r="E33" s="15">
        <v>2.80835616438356</v>
      </c>
      <c r="F33" s="15">
        <v>100.057082110627</v>
      </c>
      <c r="G33" s="15">
        <v>3.28422693478048</v>
      </c>
      <c r="H33" s="15"/>
      <c r="I33" s="15">
        <v>2.81972602739726</v>
      </c>
      <c r="J33" s="16"/>
      <c r="K33" s="16" t="s">
        <v>13</v>
      </c>
    </row>
    <row r="34" spans="2:11">
      <c r="B34" s="24" t="s">
        <v>47</v>
      </c>
      <c r="C34" s="14" t="s">
        <v>48</v>
      </c>
      <c r="D34" s="15"/>
      <c r="E34" s="15">
        <v>2.80835616438356</v>
      </c>
      <c r="F34" s="15">
        <v>100.072578432284</v>
      </c>
      <c r="G34" s="15">
        <v>3.59581869208495</v>
      </c>
      <c r="H34" s="15"/>
      <c r="I34" s="15">
        <v>2.81972602739726</v>
      </c>
      <c r="J34" s="16" t="s">
        <v>12</v>
      </c>
      <c r="K34" s="16" t="s">
        <v>14</v>
      </c>
    </row>
    <row r="35" spans="2:11">
      <c r="B35" s="24" t="s">
        <v>49</v>
      </c>
      <c r="C35" s="14" t="s">
        <v>50</v>
      </c>
      <c r="D35" s="15"/>
      <c r="E35" s="15">
        <v>1.47704918032787</v>
      </c>
      <c r="F35" s="15">
        <v>93.2952465442116</v>
      </c>
      <c r="G35" s="15">
        <v>17.03079638394</v>
      </c>
      <c r="H35" s="15"/>
      <c r="I35" s="15">
        <v>1.49877049180328</v>
      </c>
      <c r="J35" s="16" t="s">
        <v>12</v>
      </c>
      <c r="K35" s="16"/>
    </row>
    <row r="36" spans="2:11">
      <c r="B36" s="24" t="s">
        <v>51</v>
      </c>
      <c r="C36" s="14" t="s">
        <v>52</v>
      </c>
      <c r="D36" s="15"/>
      <c r="E36" s="15">
        <v>0.877868852459016</v>
      </c>
      <c r="F36" s="15">
        <v>100.110930278991</v>
      </c>
      <c r="G36" s="15">
        <v>4.99372060975625</v>
      </c>
      <c r="H36" s="15"/>
      <c r="I36" s="15">
        <v>0.891803278688525</v>
      </c>
      <c r="J36" s="16" t="s">
        <v>12</v>
      </c>
      <c r="K36" s="16"/>
    </row>
    <row r="37" spans="2:11">
      <c r="B37" s="24" t="s">
        <v>53</v>
      </c>
      <c r="C37" s="14" t="s">
        <v>54</v>
      </c>
      <c r="D37" s="15"/>
      <c r="E37" s="15">
        <v>3.61109589041096</v>
      </c>
      <c r="F37" s="15">
        <v>101.044625233054</v>
      </c>
      <c r="G37" s="15">
        <v>4.54754521421943</v>
      </c>
      <c r="H37" s="15"/>
      <c r="I37" s="15">
        <v>3.62493150684932</v>
      </c>
      <c r="J37" s="16" t="s">
        <v>12</v>
      </c>
      <c r="K37" s="16" t="s">
        <v>13</v>
      </c>
    </row>
    <row r="38" spans="2:11">
      <c r="B38" s="24" t="s">
        <v>53</v>
      </c>
      <c r="C38" s="14" t="s">
        <v>54</v>
      </c>
      <c r="D38" s="15"/>
      <c r="E38" s="15">
        <v>3.61109589041096</v>
      </c>
      <c r="F38" s="15">
        <v>100.883230800246</v>
      </c>
      <c r="G38" s="15">
        <v>5.0883539446798</v>
      </c>
      <c r="H38" s="15"/>
      <c r="I38" s="15">
        <v>3.62493150684932</v>
      </c>
      <c r="J38" s="16"/>
      <c r="K38" s="16" t="s">
        <v>14</v>
      </c>
    </row>
    <row r="39" spans="2:11">
      <c r="B39" s="24" t="s">
        <v>55</v>
      </c>
      <c r="C39" s="14" t="s">
        <v>56</v>
      </c>
      <c r="D39" s="15"/>
      <c r="E39" s="15">
        <v>0.610491803278689</v>
      </c>
      <c r="F39" s="15">
        <v>98.7874379899438</v>
      </c>
      <c r="G39" s="15">
        <v>7.25697140872301</v>
      </c>
      <c r="H39" s="15"/>
      <c r="I39" s="15">
        <v>0.62655737704918</v>
      </c>
      <c r="J39" s="16" t="s">
        <v>12</v>
      </c>
      <c r="K39" s="16"/>
    </row>
    <row r="40" spans="2:11">
      <c r="B40" s="24" t="s">
        <v>57</v>
      </c>
      <c r="C40" s="14" t="s">
        <v>58</v>
      </c>
      <c r="D40" s="15"/>
      <c r="E40" s="15">
        <v>0.568306010928962</v>
      </c>
      <c r="F40" s="15">
        <v>100.055606377582</v>
      </c>
      <c r="G40" s="15">
        <v>6.80809178082192</v>
      </c>
      <c r="H40" s="15"/>
      <c r="I40" s="15">
        <v>0.590163934426229</v>
      </c>
      <c r="J40" s="16"/>
      <c r="K40" s="16" t="s">
        <v>13</v>
      </c>
    </row>
    <row r="41" spans="2:11">
      <c r="B41" s="24" t="s">
        <v>57</v>
      </c>
      <c r="C41" s="14" t="s">
        <v>58</v>
      </c>
      <c r="D41" s="15"/>
      <c r="E41" s="15">
        <v>0.568306010928962</v>
      </c>
      <c r="F41" s="15">
        <v>100.669866080505</v>
      </c>
      <c r="G41" s="15">
        <v>7.17024121156659</v>
      </c>
      <c r="H41" s="15"/>
      <c r="I41" s="15">
        <v>0.590163934426229</v>
      </c>
      <c r="J41" s="16" t="s">
        <v>12</v>
      </c>
      <c r="K41" s="16" t="s">
        <v>14</v>
      </c>
    </row>
    <row r="42" spans="2:11">
      <c r="B42" s="24" t="s">
        <v>59</v>
      </c>
      <c r="C42" s="14" t="s">
        <v>60</v>
      </c>
      <c r="D42" s="15"/>
      <c r="E42" s="15">
        <v>0.163934426229508</v>
      </c>
      <c r="F42" s="15">
        <v>100.932644061525</v>
      </c>
      <c r="G42" s="15">
        <v>6.62301988182522</v>
      </c>
      <c r="H42" s="15"/>
      <c r="I42" s="15">
        <v>0.184426229508197</v>
      </c>
      <c r="J42" s="16"/>
      <c r="K42" s="16" t="s">
        <v>13</v>
      </c>
    </row>
    <row r="43" spans="2:11">
      <c r="B43" s="24" t="s">
        <v>59</v>
      </c>
      <c r="C43" s="14" t="s">
        <v>60</v>
      </c>
      <c r="D43" s="15"/>
      <c r="E43" s="15">
        <v>0.163934426229508</v>
      </c>
      <c r="F43" s="15">
        <v>100.640541636276</v>
      </c>
      <c r="G43" s="15">
        <v>7.30591895237151</v>
      </c>
      <c r="H43" s="15"/>
      <c r="I43" s="15">
        <v>0.184426229508197</v>
      </c>
      <c r="J43" s="16" t="s">
        <v>12</v>
      </c>
      <c r="K43" s="16" t="s">
        <v>14</v>
      </c>
    </row>
    <row r="44" spans="2:11">
      <c r="B44" s="24" t="s">
        <v>61</v>
      </c>
      <c r="C44" s="14" t="s">
        <v>62</v>
      </c>
      <c r="D44" s="15"/>
      <c r="E44" s="15">
        <v>2.86875</v>
      </c>
      <c r="F44" s="15">
        <v>100.06035167709</v>
      </c>
      <c r="G44" s="15">
        <v>4.67017735639441</v>
      </c>
      <c r="H44" s="15"/>
      <c r="I44" s="15">
        <v>2.885625</v>
      </c>
      <c r="J44" s="16" t="s">
        <v>12</v>
      </c>
      <c r="K44" s="16" t="s">
        <v>13</v>
      </c>
    </row>
    <row r="45" spans="2:11">
      <c r="B45" s="24" t="s">
        <v>61</v>
      </c>
      <c r="C45" s="14" t="s">
        <v>62</v>
      </c>
      <c r="D45" s="15"/>
      <c r="E45" s="15">
        <v>2.86875</v>
      </c>
      <c r="F45" s="15">
        <v>99.739273523282</v>
      </c>
      <c r="G45" s="15">
        <v>6.3378602235892</v>
      </c>
      <c r="H45" s="15"/>
      <c r="I45" s="15">
        <v>2.885625</v>
      </c>
      <c r="J45" s="16"/>
      <c r="K45" s="16" t="s">
        <v>14</v>
      </c>
    </row>
    <row r="46" spans="2:11">
      <c r="B46" s="24" t="s">
        <v>63</v>
      </c>
      <c r="C46" s="14" t="s">
        <v>64</v>
      </c>
      <c r="D46" s="15"/>
      <c r="E46" s="15">
        <v>8.63013698630137</v>
      </c>
      <c r="F46" s="15">
        <v>99.3123901820002</v>
      </c>
      <c r="G46" s="15">
        <v>13.4666950834896</v>
      </c>
      <c r="H46" s="15"/>
      <c r="I46" s="15">
        <v>8.65479452054795</v>
      </c>
      <c r="J46" s="16" t="s">
        <v>12</v>
      </c>
      <c r="K46" s="16" t="s">
        <v>13</v>
      </c>
    </row>
    <row r="47" spans="2:11">
      <c r="B47" s="24" t="s">
        <v>63</v>
      </c>
      <c r="C47" s="14" t="s">
        <v>64</v>
      </c>
      <c r="D47" s="15"/>
      <c r="E47" s="15">
        <v>8.63013698630137</v>
      </c>
      <c r="F47" s="15">
        <v>99.3082613414438</v>
      </c>
      <c r="G47" s="15">
        <v>13.7280293200784</v>
      </c>
      <c r="H47" s="15"/>
      <c r="I47" s="15">
        <v>8.65479452054795</v>
      </c>
      <c r="J47" s="16"/>
      <c r="K47" s="16" t="s">
        <v>14</v>
      </c>
    </row>
    <row r="48" spans="2:11">
      <c r="B48" s="24" t="s">
        <v>65</v>
      </c>
      <c r="C48" s="14" t="s">
        <v>66</v>
      </c>
      <c r="D48" s="15"/>
      <c r="E48" s="15">
        <v>0.266393442622951</v>
      </c>
      <c r="F48" s="15">
        <v>100.862929297877</v>
      </c>
      <c r="G48" s="15">
        <v>6.5136836807831</v>
      </c>
      <c r="H48" s="15"/>
      <c r="I48" s="15">
        <v>0.286885245901639</v>
      </c>
      <c r="J48" s="16"/>
      <c r="K48" s="16" t="s">
        <v>13</v>
      </c>
    </row>
    <row r="49" spans="2:11">
      <c r="B49" s="24" t="s">
        <v>65</v>
      </c>
      <c r="C49" s="14" t="s">
        <v>66</v>
      </c>
      <c r="D49" s="15"/>
      <c r="E49" s="15">
        <v>0.266393442622951</v>
      </c>
      <c r="F49" s="15">
        <v>101.218328967224</v>
      </c>
      <c r="G49" s="15">
        <v>6.8118396487516</v>
      </c>
      <c r="H49" s="15"/>
      <c r="I49" s="15">
        <v>0.286885245901639</v>
      </c>
      <c r="J49" s="16" t="s">
        <v>12</v>
      </c>
      <c r="K49" s="16" t="s">
        <v>14</v>
      </c>
    </row>
    <row r="50" spans="2:11">
      <c r="B50" s="24" t="s">
        <v>67</v>
      </c>
      <c r="C50" s="14" t="s">
        <v>68</v>
      </c>
      <c r="D50" s="15"/>
      <c r="E50" s="15">
        <v>8.03424657534247</v>
      </c>
      <c r="F50" s="15">
        <v>99.8546687190225</v>
      </c>
      <c r="G50" s="15">
        <v>10.3368319603659</v>
      </c>
      <c r="H50" s="15"/>
      <c r="I50" s="15">
        <v>8.05753424657534</v>
      </c>
      <c r="J50" s="16" t="s">
        <v>12</v>
      </c>
      <c r="K50" s="16" t="s">
        <v>13</v>
      </c>
    </row>
    <row r="51" spans="2:11">
      <c r="B51" s="24" t="s">
        <v>67</v>
      </c>
      <c r="C51" s="14" t="s">
        <v>68</v>
      </c>
      <c r="D51" s="15"/>
      <c r="E51" s="15">
        <v>8.03424657534247</v>
      </c>
      <c r="F51" s="15">
        <v>97.8671487435243</v>
      </c>
      <c r="G51" s="15">
        <v>10.7210337106913</v>
      </c>
      <c r="H51" s="15"/>
      <c r="I51" s="15">
        <v>8.05753424657534</v>
      </c>
      <c r="J51" s="16"/>
      <c r="K51" s="16" t="s">
        <v>14</v>
      </c>
    </row>
    <row r="52" spans="2:11">
      <c r="B52" s="24" t="s">
        <v>69</v>
      </c>
      <c r="C52" s="14" t="s">
        <v>70</v>
      </c>
      <c r="D52" s="15"/>
      <c r="E52" s="15">
        <v>0.20655737704918</v>
      </c>
      <c r="F52" s="15">
        <v>100.35613378571</v>
      </c>
      <c r="G52" s="15">
        <v>4.6298392597408</v>
      </c>
      <c r="H52" s="15"/>
      <c r="I52" s="15">
        <v>0.220327868852459</v>
      </c>
      <c r="J52" s="16" t="s">
        <v>12</v>
      </c>
      <c r="K52" s="16" t="s">
        <v>13</v>
      </c>
    </row>
    <row r="53" spans="2:11">
      <c r="B53" s="24" t="s">
        <v>69</v>
      </c>
      <c r="C53" s="14" t="s">
        <v>70</v>
      </c>
      <c r="D53" s="15"/>
      <c r="E53" s="15">
        <v>0.20655737704918</v>
      </c>
      <c r="F53" s="15">
        <v>100.304219160313</v>
      </c>
      <c r="G53" s="15">
        <v>4.87087167736114</v>
      </c>
      <c r="H53" s="15"/>
      <c r="I53" s="15">
        <v>0.220327868852459</v>
      </c>
      <c r="J53" s="16"/>
      <c r="K53" s="16" t="s">
        <v>14</v>
      </c>
    </row>
    <row r="54" spans="2:11">
      <c r="B54" s="24" t="s">
        <v>71</v>
      </c>
      <c r="C54" s="14" t="s">
        <v>72</v>
      </c>
      <c r="D54" s="15"/>
      <c r="E54" s="15">
        <v>7.84054794520548</v>
      </c>
      <c r="F54" s="15">
        <v>99.9728395820852</v>
      </c>
      <c r="G54" s="15">
        <v>8.18042845694681</v>
      </c>
      <c r="H54" s="15"/>
      <c r="I54" s="15">
        <v>7.86301369863014</v>
      </c>
      <c r="J54" s="16"/>
      <c r="K54" s="16" t="s">
        <v>13</v>
      </c>
    </row>
    <row r="55" spans="2:11">
      <c r="B55" s="24" t="s">
        <v>71</v>
      </c>
      <c r="C55" s="14" t="s">
        <v>72</v>
      </c>
      <c r="D55" s="15"/>
      <c r="E55" s="15">
        <v>7.84054794520548</v>
      </c>
      <c r="F55" s="15">
        <v>101.285618320256</v>
      </c>
      <c r="G55" s="15">
        <v>8.5668431336831</v>
      </c>
      <c r="H55" s="15"/>
      <c r="I55" s="15">
        <v>7.86301369863014</v>
      </c>
      <c r="J55" s="16" t="s">
        <v>12</v>
      </c>
      <c r="K55" s="16" t="s">
        <v>14</v>
      </c>
    </row>
    <row r="56" spans="2:11">
      <c r="B56" s="24" t="s">
        <v>73</v>
      </c>
      <c r="C56" s="14" t="s">
        <v>74</v>
      </c>
      <c r="D56" s="15"/>
      <c r="E56" s="15">
        <v>6.33287671232877</v>
      </c>
      <c r="F56" s="15">
        <v>99.9343400551043</v>
      </c>
      <c r="G56" s="15">
        <v>7.24481443768993</v>
      </c>
      <c r="H56" s="15"/>
      <c r="I56" s="15">
        <v>6.35178082191781</v>
      </c>
      <c r="J56" s="16" t="s">
        <v>12</v>
      </c>
      <c r="K56" s="16" t="s">
        <v>13</v>
      </c>
    </row>
    <row r="57" spans="2:11">
      <c r="B57" s="24" t="s">
        <v>73</v>
      </c>
      <c r="C57" s="14" t="s">
        <v>74</v>
      </c>
      <c r="D57" s="15"/>
      <c r="E57" s="15">
        <v>6.33287671232877</v>
      </c>
      <c r="F57" s="15">
        <v>99.8017629812512</v>
      </c>
      <c r="G57" s="15">
        <v>7.6311980525067</v>
      </c>
      <c r="H57" s="15"/>
      <c r="I57" s="15">
        <v>6.35178082191781</v>
      </c>
      <c r="J57" s="16"/>
      <c r="K57" s="16" t="s">
        <v>14</v>
      </c>
    </row>
    <row r="58" spans="2:11">
      <c r="B58" s="24" t="s">
        <v>75</v>
      </c>
      <c r="C58" s="14" t="s">
        <v>76</v>
      </c>
      <c r="D58" s="15"/>
      <c r="E58" s="15">
        <v>3.95616438356164</v>
      </c>
      <c r="F58" s="15">
        <v>100.006723721198</v>
      </c>
      <c r="G58" s="15">
        <v>3.25737434045299</v>
      </c>
      <c r="H58" s="15"/>
      <c r="I58" s="15">
        <v>3.96712328767123</v>
      </c>
      <c r="J58" s="16" t="s">
        <v>12</v>
      </c>
      <c r="K58" s="16" t="s">
        <v>13</v>
      </c>
    </row>
    <row r="59" spans="2:11">
      <c r="B59" s="24" t="s">
        <v>75</v>
      </c>
      <c r="C59" s="14" t="s">
        <v>76</v>
      </c>
      <c r="D59" s="15"/>
      <c r="E59" s="15">
        <v>3.95616438356164</v>
      </c>
      <c r="F59" s="15">
        <v>99.4198753170613</v>
      </c>
      <c r="G59" s="15">
        <v>3.60487858936756</v>
      </c>
      <c r="H59" s="15"/>
      <c r="I59" s="15">
        <v>3.96712328767123</v>
      </c>
      <c r="J59" s="16"/>
      <c r="K59" s="16" t="s">
        <v>14</v>
      </c>
    </row>
    <row r="60" spans="2:11">
      <c r="B60" s="24" t="s">
        <v>77</v>
      </c>
      <c r="C60" s="14" t="s">
        <v>78</v>
      </c>
      <c r="D60" s="15"/>
      <c r="E60" s="15">
        <v>5.25205479452055</v>
      </c>
      <c r="F60" s="15">
        <v>99.8117534553873</v>
      </c>
      <c r="G60" s="15">
        <v>11.6795679528144</v>
      </c>
      <c r="H60" s="15"/>
      <c r="I60" s="15">
        <v>5.26684931506849</v>
      </c>
      <c r="J60" s="16" t="s">
        <v>12</v>
      </c>
      <c r="K60" s="16" t="s">
        <v>13</v>
      </c>
    </row>
    <row r="61" spans="2:11">
      <c r="B61" s="24" t="s">
        <v>77</v>
      </c>
      <c r="C61" s="14" t="s">
        <v>78</v>
      </c>
      <c r="D61" s="15"/>
      <c r="E61" s="15">
        <v>5.25205479452055</v>
      </c>
      <c r="F61" s="15">
        <v>95.9318353894168</v>
      </c>
      <c r="G61" s="15">
        <v>12.0704194636018</v>
      </c>
      <c r="H61" s="15"/>
      <c r="I61" s="15">
        <v>5.26684931506849</v>
      </c>
      <c r="J61" s="16"/>
      <c r="K61" s="16" t="s">
        <v>14</v>
      </c>
    </row>
    <row r="62" spans="2:11">
      <c r="B62" s="24" t="s">
        <v>79</v>
      </c>
      <c r="C62" s="14" t="s">
        <v>80</v>
      </c>
      <c r="D62" s="15"/>
      <c r="E62" s="15">
        <v>4.25698630136986</v>
      </c>
      <c r="F62" s="15">
        <v>99.7762117993808</v>
      </c>
      <c r="G62" s="15">
        <v>7.53346803916394</v>
      </c>
      <c r="H62" s="15"/>
      <c r="I62" s="15">
        <v>4.26950684931507</v>
      </c>
      <c r="J62" s="16" t="s">
        <v>12</v>
      </c>
      <c r="K62" s="16" t="s">
        <v>13</v>
      </c>
    </row>
    <row r="63" spans="2:11">
      <c r="B63" s="24" t="s">
        <v>79</v>
      </c>
      <c r="C63" s="14" t="s">
        <v>80</v>
      </c>
      <c r="D63" s="15"/>
      <c r="E63" s="15">
        <v>4.25698630136986</v>
      </c>
      <c r="F63" s="15">
        <v>98.4675799171189</v>
      </c>
      <c r="G63" s="15">
        <v>8.38447442084845</v>
      </c>
      <c r="H63" s="15"/>
      <c r="I63" s="15">
        <v>4.26950684931507</v>
      </c>
      <c r="J63" s="16"/>
      <c r="K63" s="16" t="s">
        <v>14</v>
      </c>
    </row>
    <row r="64" spans="2:11">
      <c r="B64" s="24" t="s">
        <v>81</v>
      </c>
      <c r="C64" s="14" t="s">
        <v>82</v>
      </c>
      <c r="D64" s="15"/>
      <c r="E64" s="15">
        <v>0.129508196721311</v>
      </c>
      <c r="F64" s="15">
        <v>100.715968261268</v>
      </c>
      <c r="G64" s="15">
        <v>7.09253730248293</v>
      </c>
      <c r="H64" s="15"/>
      <c r="I64" s="15">
        <v>0.151092896174863</v>
      </c>
      <c r="J64" s="16"/>
      <c r="K64" s="16" t="s">
        <v>13</v>
      </c>
    </row>
    <row r="65" spans="2:11">
      <c r="B65" s="24" t="s">
        <v>81</v>
      </c>
      <c r="C65" s="14" t="s">
        <v>82</v>
      </c>
      <c r="D65" s="15"/>
      <c r="E65" s="15">
        <v>0.129508196721311</v>
      </c>
      <c r="F65" s="15">
        <v>100.721173306677</v>
      </c>
      <c r="G65" s="15">
        <v>7.34598925753887</v>
      </c>
      <c r="H65" s="15"/>
      <c r="I65" s="15">
        <v>0.151092896174863</v>
      </c>
      <c r="J65" s="16" t="s">
        <v>12</v>
      </c>
      <c r="K65" s="16" t="s">
        <v>14</v>
      </c>
    </row>
    <row r="66" spans="2:11">
      <c r="B66" s="24" t="s">
        <v>83</v>
      </c>
      <c r="C66" s="14" t="s">
        <v>84</v>
      </c>
      <c r="D66" s="15"/>
      <c r="E66" s="15">
        <v>6.9041095890411</v>
      </c>
      <c r="F66" s="15">
        <v>99.7086453382369</v>
      </c>
      <c r="G66" s="15">
        <v>10.4744034246575</v>
      </c>
      <c r="H66" s="15"/>
      <c r="I66" s="15">
        <v>6.92465753424657</v>
      </c>
      <c r="J66" s="16" t="s">
        <v>12</v>
      </c>
      <c r="K66" s="16" t="s">
        <v>13</v>
      </c>
    </row>
    <row r="67" spans="2:11">
      <c r="B67" s="24" t="s">
        <v>83</v>
      </c>
      <c r="C67" s="14" t="s">
        <v>84</v>
      </c>
      <c r="D67" s="15"/>
      <c r="E67" s="15">
        <v>6.9041095890411</v>
      </c>
      <c r="F67" s="15">
        <v>93.5621726600133</v>
      </c>
      <c r="G67" s="15">
        <v>11.1194467249503</v>
      </c>
      <c r="H67" s="15"/>
      <c r="I67" s="15">
        <v>6.92465753424657</v>
      </c>
      <c r="J67" s="16"/>
      <c r="K67" s="16" t="s">
        <v>14</v>
      </c>
    </row>
    <row r="68" spans="2:11">
      <c r="B68" s="24" t="s">
        <v>85</v>
      </c>
      <c r="C68" s="14" t="s">
        <v>86</v>
      </c>
      <c r="D68" s="15"/>
      <c r="E68" s="15">
        <v>4.97276712328767</v>
      </c>
      <c r="F68" s="15">
        <v>99.9109008357413</v>
      </c>
      <c r="G68" s="15">
        <v>9.26348704479407</v>
      </c>
      <c r="H68" s="15"/>
      <c r="I68" s="15">
        <v>4.98665753424658</v>
      </c>
      <c r="J68" s="16" t="s">
        <v>12</v>
      </c>
      <c r="K68" s="16" t="s">
        <v>13</v>
      </c>
    </row>
    <row r="69" spans="2:11">
      <c r="B69" s="24" t="s">
        <v>85</v>
      </c>
      <c r="C69" s="14" t="s">
        <v>86</v>
      </c>
      <c r="D69" s="15"/>
      <c r="E69" s="15">
        <v>4.97276712328767</v>
      </c>
      <c r="F69" s="15">
        <v>97.9479365649778</v>
      </c>
      <c r="G69" s="15">
        <v>9.65714443272145</v>
      </c>
      <c r="H69" s="15"/>
      <c r="I69" s="15">
        <v>4.98665753424658</v>
      </c>
      <c r="J69" s="16"/>
      <c r="K69" s="16" t="s">
        <v>14</v>
      </c>
    </row>
    <row r="70" spans="2:11">
      <c r="B70" s="24" t="s">
        <v>87</v>
      </c>
      <c r="C70" s="14" t="s">
        <v>88</v>
      </c>
      <c r="D70" s="15"/>
      <c r="E70" s="15">
        <v>6.9</v>
      </c>
      <c r="F70" s="15">
        <v>100.017589022831</v>
      </c>
      <c r="G70" s="15">
        <v>6.52745764015454</v>
      </c>
      <c r="H70" s="15"/>
      <c r="I70" s="15">
        <v>6.92</v>
      </c>
      <c r="J70" s="16"/>
      <c r="K70" s="16" t="s">
        <v>13</v>
      </c>
    </row>
    <row r="71" spans="2:11">
      <c r="B71" s="24" t="s">
        <v>87</v>
      </c>
      <c r="C71" s="14" t="s">
        <v>88</v>
      </c>
      <c r="D71" s="15"/>
      <c r="E71" s="15">
        <v>6.9</v>
      </c>
      <c r="F71" s="15">
        <v>100.061042951143</v>
      </c>
      <c r="G71" s="15">
        <v>6.94109800998928</v>
      </c>
      <c r="H71" s="15"/>
      <c r="I71" s="15">
        <v>6.92</v>
      </c>
      <c r="J71" s="16" t="s">
        <v>12</v>
      </c>
      <c r="K71" s="16" t="s">
        <v>14</v>
      </c>
    </row>
    <row r="72" spans="2:11">
      <c r="B72" s="24" t="s">
        <v>89</v>
      </c>
      <c r="C72" s="14" t="s">
        <v>90</v>
      </c>
      <c r="D72" s="15"/>
      <c r="E72" s="15">
        <v>6.31452054794521</v>
      </c>
      <c r="F72" s="15">
        <v>100.111235089784</v>
      </c>
      <c r="G72" s="15">
        <v>4.47882955850901</v>
      </c>
      <c r="H72" s="15"/>
      <c r="I72" s="15">
        <v>6.33287671232877</v>
      </c>
      <c r="J72" s="16"/>
      <c r="K72" s="16" t="s">
        <v>13</v>
      </c>
    </row>
    <row r="73" spans="2:11">
      <c r="B73" s="24" t="s">
        <v>89</v>
      </c>
      <c r="C73" s="14" t="s">
        <v>90</v>
      </c>
      <c r="D73" s="15"/>
      <c r="E73" s="15">
        <v>6.31452054794521</v>
      </c>
      <c r="F73" s="15">
        <v>100.18071932847</v>
      </c>
      <c r="G73" s="15">
        <v>5.14446494217785</v>
      </c>
      <c r="H73" s="15"/>
      <c r="I73" s="15">
        <v>6.33287671232877</v>
      </c>
      <c r="J73" s="16" t="s">
        <v>12</v>
      </c>
      <c r="K73" s="16" t="s">
        <v>14</v>
      </c>
    </row>
    <row r="74" spans="2:11">
      <c r="B74" s="24" t="s">
        <v>91</v>
      </c>
      <c r="C74" s="14" t="s">
        <v>92</v>
      </c>
      <c r="D74" s="15"/>
      <c r="E74" s="15">
        <v>5.31484931506849</v>
      </c>
      <c r="F74" s="15">
        <v>99.9875075473848</v>
      </c>
      <c r="G74" s="15">
        <v>5.59771164383562</v>
      </c>
      <c r="H74" s="15"/>
      <c r="I74" s="15">
        <v>5.32986301369863</v>
      </c>
      <c r="J74" s="16"/>
      <c r="K74" s="16" t="s">
        <v>13</v>
      </c>
    </row>
    <row r="75" spans="2:11">
      <c r="B75" s="24" t="s">
        <v>91</v>
      </c>
      <c r="C75" s="14" t="s">
        <v>92</v>
      </c>
      <c r="D75" s="15"/>
      <c r="E75" s="15">
        <v>5.31484931506849</v>
      </c>
      <c r="F75" s="15">
        <v>101.362531371028</v>
      </c>
      <c r="G75" s="15">
        <v>6.01150171076328</v>
      </c>
      <c r="H75" s="15"/>
      <c r="I75" s="15">
        <v>5.32986301369863</v>
      </c>
      <c r="J75" s="16" t="s">
        <v>12</v>
      </c>
      <c r="K75" s="16" t="s">
        <v>14</v>
      </c>
    </row>
    <row r="76" spans="2:11">
      <c r="B76" s="24" t="s">
        <v>93</v>
      </c>
      <c r="C76" s="14" t="s">
        <v>94</v>
      </c>
      <c r="D76" s="15"/>
      <c r="E76" s="15">
        <v>0.131147540983607</v>
      </c>
      <c r="F76" s="15">
        <v>100.436969382412</v>
      </c>
      <c r="G76" s="15">
        <v>7.49253730248293</v>
      </c>
      <c r="H76" s="15"/>
      <c r="I76" s="15">
        <v>0.153005464480874</v>
      </c>
      <c r="J76" s="16"/>
      <c r="K76" s="16" t="s">
        <v>13</v>
      </c>
    </row>
    <row r="77" spans="2:11">
      <c r="B77" s="24" t="s">
        <v>93</v>
      </c>
      <c r="C77" s="14" t="s">
        <v>94</v>
      </c>
      <c r="D77" s="15"/>
      <c r="E77" s="15">
        <v>0.131147540983607</v>
      </c>
      <c r="F77" s="15">
        <v>100.446339888592</v>
      </c>
      <c r="G77" s="15">
        <v>7.74598925753887</v>
      </c>
      <c r="H77" s="15"/>
      <c r="I77" s="15">
        <v>0.153005464480874</v>
      </c>
      <c r="J77" s="16" t="s">
        <v>12</v>
      </c>
      <c r="K77" s="16" t="s">
        <v>14</v>
      </c>
    </row>
    <row r="78" spans="2:11">
      <c r="B78" s="24" t="s">
        <v>95</v>
      </c>
      <c r="C78" s="14" t="s">
        <v>96</v>
      </c>
      <c r="D78" s="15"/>
      <c r="E78" s="15">
        <v>3.59934246575342</v>
      </c>
      <c r="F78" s="15">
        <v>100.017543796695</v>
      </c>
      <c r="G78" s="15">
        <v>2.77904922612636</v>
      </c>
      <c r="H78" s="15"/>
      <c r="I78" s="15">
        <v>3.60942465753425</v>
      </c>
      <c r="J78" s="16" t="s">
        <v>12</v>
      </c>
      <c r="K78" s="16" t="s">
        <v>13</v>
      </c>
    </row>
    <row r="79" spans="2:11">
      <c r="B79" s="24" t="s">
        <v>95</v>
      </c>
      <c r="C79" s="14" t="s">
        <v>96</v>
      </c>
      <c r="D79" s="15"/>
      <c r="E79" s="15">
        <v>3.59934246575342</v>
      </c>
      <c r="F79" s="15">
        <v>99.4909444530999</v>
      </c>
      <c r="G79" s="15">
        <v>3.03793060419262</v>
      </c>
      <c r="H79" s="15"/>
      <c r="I79" s="15">
        <v>3.60942465753425</v>
      </c>
      <c r="J79" s="16"/>
      <c r="K79" s="16" t="s">
        <v>14</v>
      </c>
    </row>
    <row r="80" spans="2:11">
      <c r="B80" s="24" t="s">
        <v>97</v>
      </c>
      <c r="C80" s="14" t="s">
        <v>98</v>
      </c>
      <c r="D80" s="15"/>
      <c r="E80" s="15">
        <v>7.7572602739726</v>
      </c>
      <c r="F80" s="15">
        <v>100.000362906785</v>
      </c>
      <c r="G80" s="15">
        <v>7.17700454363604</v>
      </c>
      <c r="H80" s="15"/>
      <c r="I80" s="15">
        <v>7.7786301369863</v>
      </c>
      <c r="J80" s="16" t="s">
        <v>12</v>
      </c>
      <c r="K80" s="16" t="s">
        <v>13</v>
      </c>
    </row>
    <row r="81" spans="2:11">
      <c r="B81" s="24" t="s">
        <v>97</v>
      </c>
      <c r="C81" s="14" t="s">
        <v>98</v>
      </c>
      <c r="D81" s="15"/>
      <c r="E81" s="15">
        <v>7.7572602739726</v>
      </c>
      <c r="F81" s="15">
        <v>99.7006612873712</v>
      </c>
      <c r="G81" s="15">
        <v>8.12014210638198</v>
      </c>
      <c r="H81" s="15"/>
      <c r="I81" s="15">
        <v>7.7786301369863</v>
      </c>
      <c r="J81" s="16"/>
      <c r="K81" s="16" t="s">
        <v>14</v>
      </c>
    </row>
    <row r="82" spans="2:11">
      <c r="B82" s="24" t="s">
        <v>99</v>
      </c>
      <c r="C82" s="14" t="s">
        <v>100</v>
      </c>
      <c r="D82" s="15"/>
      <c r="E82" s="15">
        <v>5.25890410958904</v>
      </c>
      <c r="F82" s="15">
        <v>99.9273181375397</v>
      </c>
      <c r="G82" s="15">
        <v>6.80512602739726</v>
      </c>
      <c r="H82" s="15"/>
      <c r="I82" s="15">
        <v>5.27397260273973</v>
      </c>
      <c r="J82" s="16" t="s">
        <v>12</v>
      </c>
      <c r="K82" s="16" t="s">
        <v>13</v>
      </c>
    </row>
    <row r="83" spans="2:11">
      <c r="B83" s="24" t="s">
        <v>99</v>
      </c>
      <c r="C83" s="14" t="s">
        <v>100</v>
      </c>
      <c r="D83" s="15"/>
      <c r="E83" s="15">
        <v>5.25890410958904</v>
      </c>
      <c r="F83" s="15">
        <v>100.089634214534</v>
      </c>
      <c r="G83" s="15">
        <v>7.2168431336831</v>
      </c>
      <c r="H83" s="15"/>
      <c r="I83" s="15">
        <v>5.27397260273973</v>
      </c>
      <c r="J83" s="16"/>
      <c r="K83" s="16" t="s">
        <v>14</v>
      </c>
    </row>
    <row r="84" spans="2:11">
      <c r="B84" s="24" t="s">
        <v>101</v>
      </c>
      <c r="C84" s="14" t="s">
        <v>102</v>
      </c>
      <c r="D84" s="15"/>
      <c r="E84" s="15">
        <v>3.83671232876712</v>
      </c>
      <c r="F84" s="15">
        <v>100.014412101894</v>
      </c>
      <c r="G84" s="15">
        <v>2.73267774160827</v>
      </c>
      <c r="H84" s="15"/>
      <c r="I84" s="15">
        <v>3.8473698630137</v>
      </c>
      <c r="J84" s="16"/>
      <c r="K84" s="16" t="s">
        <v>13</v>
      </c>
    </row>
    <row r="85" spans="2:11">
      <c r="B85" s="24" t="s">
        <v>101</v>
      </c>
      <c r="C85" s="14" t="s">
        <v>102</v>
      </c>
      <c r="D85" s="15"/>
      <c r="E85" s="15">
        <v>3.83671232876712</v>
      </c>
      <c r="F85" s="15">
        <v>100.086735502195</v>
      </c>
      <c r="G85" s="15">
        <v>3.07113026874908</v>
      </c>
      <c r="H85" s="15"/>
      <c r="I85" s="15">
        <v>3.8473698630137</v>
      </c>
      <c r="J85" s="16" t="s">
        <v>12</v>
      </c>
      <c r="K85" s="16" t="s">
        <v>14</v>
      </c>
    </row>
    <row r="86" spans="2:11">
      <c r="B86" s="24" t="s">
        <v>103</v>
      </c>
      <c r="C86" s="14" t="s">
        <v>104</v>
      </c>
      <c r="D86" s="15"/>
      <c r="E86" s="15">
        <v>3.84164383561644</v>
      </c>
      <c r="F86" s="15">
        <v>99.9549873455694</v>
      </c>
      <c r="G86" s="15">
        <v>4.63823459423295</v>
      </c>
      <c r="H86" s="15"/>
      <c r="I86" s="15">
        <v>3.85287671232877</v>
      </c>
      <c r="J86" s="16" t="s">
        <v>12</v>
      </c>
      <c r="K86" s="16" t="s">
        <v>13</v>
      </c>
    </row>
    <row r="87" spans="2:11">
      <c r="B87" s="24" t="s">
        <v>103</v>
      </c>
      <c r="C87" s="14" t="s">
        <v>104</v>
      </c>
      <c r="D87" s="15"/>
      <c r="E87" s="15">
        <v>3.84164383561644</v>
      </c>
      <c r="F87" s="15">
        <v>99.9122254267371</v>
      </c>
      <c r="G87" s="15">
        <v>4.93240031342589</v>
      </c>
      <c r="H87" s="15"/>
      <c r="I87" s="15">
        <v>3.85287671232877</v>
      </c>
      <c r="J87" s="16"/>
      <c r="K87" s="16" t="s">
        <v>14</v>
      </c>
    </row>
    <row r="88" spans="2:11">
      <c r="B88" s="24" t="s">
        <v>105</v>
      </c>
      <c r="C88" s="14" t="s">
        <v>106</v>
      </c>
      <c r="D88" s="15"/>
      <c r="E88" s="15">
        <v>7.15671232876712</v>
      </c>
      <c r="F88" s="15">
        <v>100.02660020664</v>
      </c>
      <c r="G88" s="15">
        <v>6.14919452054795</v>
      </c>
      <c r="H88" s="15"/>
      <c r="I88" s="15">
        <v>7.17698630136986</v>
      </c>
      <c r="J88" s="16"/>
      <c r="K88" s="16" t="s">
        <v>13</v>
      </c>
    </row>
    <row r="89" spans="2:11">
      <c r="B89" s="24" t="s">
        <v>105</v>
      </c>
      <c r="C89" s="14" t="s">
        <v>106</v>
      </c>
      <c r="D89" s="15"/>
      <c r="E89" s="15">
        <v>7.15671232876712</v>
      </c>
      <c r="F89" s="15">
        <v>100.054129294371</v>
      </c>
      <c r="G89" s="15">
        <v>6.5625792767514</v>
      </c>
      <c r="H89" s="15"/>
      <c r="I89" s="15">
        <v>7.17698630136986</v>
      </c>
      <c r="J89" s="16" t="s">
        <v>12</v>
      </c>
      <c r="K89" s="16" t="s">
        <v>14</v>
      </c>
    </row>
    <row r="90" spans="2:11">
      <c r="B90" s="24" t="s">
        <v>107</v>
      </c>
      <c r="C90" s="14" t="s">
        <v>108</v>
      </c>
      <c r="D90" s="15"/>
      <c r="E90" s="15">
        <v>0.0158196721311475</v>
      </c>
      <c r="F90" s="15">
        <v>101.164952464694</v>
      </c>
      <c r="G90" s="15">
        <v>4.5682</v>
      </c>
      <c r="H90" s="15"/>
      <c r="I90" s="15">
        <v>0.0316393442622951</v>
      </c>
      <c r="J90" s="16"/>
      <c r="K90" s="16" t="s">
        <v>13</v>
      </c>
    </row>
    <row r="91" spans="2:11">
      <c r="B91" s="24" t="s">
        <v>107</v>
      </c>
      <c r="C91" s="14" t="s">
        <v>108</v>
      </c>
      <c r="D91" s="15"/>
      <c r="E91" s="15">
        <v>0.0158196721311475</v>
      </c>
      <c r="F91" s="15">
        <v>101.151849891045</v>
      </c>
      <c r="G91" s="15">
        <v>4.8294</v>
      </c>
      <c r="H91" s="15"/>
      <c r="I91" s="15">
        <v>0.0316393442622951</v>
      </c>
      <c r="J91" s="16" t="s">
        <v>12</v>
      </c>
      <c r="K91" s="16" t="s">
        <v>14</v>
      </c>
    </row>
    <row r="92" spans="2:11">
      <c r="B92" s="24" t="s">
        <v>109</v>
      </c>
      <c r="C92" s="14" t="s">
        <v>110</v>
      </c>
      <c r="D92" s="15"/>
      <c r="E92" s="15">
        <v>7.06849315068493</v>
      </c>
      <c r="F92" s="15">
        <v>100.063988581241</v>
      </c>
      <c r="G92" s="15">
        <v>5.9625404109589</v>
      </c>
      <c r="H92" s="15"/>
      <c r="I92" s="15">
        <v>7.08904109589041</v>
      </c>
      <c r="J92" s="16" t="s">
        <v>12</v>
      </c>
      <c r="K92" s="16" t="s">
        <v>13</v>
      </c>
    </row>
    <row r="93" spans="2:11">
      <c r="B93" s="24" t="s">
        <v>109</v>
      </c>
      <c r="C93" s="14" t="s">
        <v>110</v>
      </c>
      <c r="D93" s="15"/>
      <c r="E93" s="15">
        <v>7.06849315068493</v>
      </c>
      <c r="F93" s="15">
        <v>99.9826116578654</v>
      </c>
      <c r="G93" s="15">
        <v>6.37207005672246</v>
      </c>
      <c r="H93" s="15"/>
      <c r="I93" s="15">
        <v>7.08904109589041</v>
      </c>
      <c r="J93" s="16"/>
      <c r="K93" s="16" t="s">
        <v>14</v>
      </c>
    </row>
    <row r="94" spans="2:11">
      <c r="B94" s="24" t="s">
        <v>111</v>
      </c>
      <c r="C94" s="14" t="s">
        <v>112</v>
      </c>
      <c r="D94" s="15"/>
      <c r="E94" s="15">
        <v>5.9572602739726</v>
      </c>
      <c r="F94" s="15">
        <v>100.023218380544</v>
      </c>
      <c r="G94" s="15">
        <v>4.09986657488619</v>
      </c>
      <c r="H94" s="15"/>
      <c r="I94" s="15">
        <v>5.97380821917808</v>
      </c>
      <c r="J94" s="16" t="s">
        <v>12</v>
      </c>
      <c r="K94" s="16" t="s">
        <v>13</v>
      </c>
    </row>
    <row r="95" spans="2:11">
      <c r="B95" s="24" t="s">
        <v>111</v>
      </c>
      <c r="C95" s="14" t="s">
        <v>112</v>
      </c>
      <c r="D95" s="15"/>
      <c r="E95" s="15">
        <v>5.9572602739726</v>
      </c>
      <c r="F95" s="15">
        <v>99.8320830313754</v>
      </c>
      <c r="G95" s="15">
        <v>4.52494266191966</v>
      </c>
      <c r="H95" s="15"/>
      <c r="I95" s="15">
        <v>5.97380821917808</v>
      </c>
      <c r="J95" s="16"/>
      <c r="K95" s="16" t="s">
        <v>14</v>
      </c>
    </row>
    <row r="96" spans="2:11">
      <c r="B96" s="24" t="s">
        <v>113</v>
      </c>
      <c r="C96" s="14" t="s">
        <v>114</v>
      </c>
      <c r="D96" s="15"/>
      <c r="E96" s="15">
        <v>6.55890410958904</v>
      </c>
      <c r="F96" s="15">
        <v>100.060459964894</v>
      </c>
      <c r="G96" s="15">
        <v>5.66550616438356</v>
      </c>
      <c r="H96" s="15"/>
      <c r="I96" s="15">
        <v>6.57808219178082</v>
      </c>
      <c r="J96" s="16" t="s">
        <v>12</v>
      </c>
      <c r="K96" s="16" t="s">
        <v>13</v>
      </c>
    </row>
    <row r="97" spans="2:11">
      <c r="B97" s="24" t="s">
        <v>113</v>
      </c>
      <c r="C97" s="14" t="s">
        <v>114</v>
      </c>
      <c r="D97" s="15"/>
      <c r="E97" s="15">
        <v>6.55890410958904</v>
      </c>
      <c r="F97" s="15">
        <v>99.5049984775731</v>
      </c>
      <c r="G97" s="15">
        <v>6.07412933256901</v>
      </c>
      <c r="H97" s="15"/>
      <c r="I97" s="15">
        <v>6.57808219178082</v>
      </c>
      <c r="J97" s="16"/>
      <c r="K97" s="16" t="s">
        <v>14</v>
      </c>
    </row>
    <row r="98" s="6" customFormat="1" spans="2:11">
      <c r="B98" s="25" t="s">
        <v>115</v>
      </c>
      <c r="C98" s="18" t="s">
        <v>116</v>
      </c>
      <c r="D98" s="19"/>
      <c r="E98" s="19">
        <v>6.12</v>
      </c>
      <c r="F98" s="19">
        <v>100.008846027563</v>
      </c>
      <c r="G98" s="19">
        <v>3.83609178082192</v>
      </c>
      <c r="H98" s="19"/>
      <c r="I98" s="19">
        <v>6.14</v>
      </c>
      <c r="J98" s="18" t="s">
        <v>12</v>
      </c>
      <c r="K98" s="18"/>
    </row>
    <row r="99" s="6" customFormat="1" spans="2:11">
      <c r="B99" s="25" t="s">
        <v>117</v>
      </c>
      <c r="C99" s="18" t="s">
        <v>118</v>
      </c>
      <c r="D99" s="19"/>
      <c r="E99" s="19">
        <v>2.93835616438356</v>
      </c>
      <c r="F99" s="19">
        <v>99.7059831148379</v>
      </c>
      <c r="G99" s="19">
        <v>9.73821332289567</v>
      </c>
      <c r="H99" s="19"/>
      <c r="I99" s="19">
        <v>2.95890410958904</v>
      </c>
      <c r="J99" s="18" t="s">
        <v>12</v>
      </c>
      <c r="K99" s="18"/>
    </row>
    <row r="100" s="6" customFormat="1" spans="2:11">
      <c r="B100" s="25" t="s">
        <v>119</v>
      </c>
      <c r="C100" s="18" t="s">
        <v>120</v>
      </c>
      <c r="D100" s="19"/>
      <c r="E100" s="19">
        <v>1.40930136986301</v>
      </c>
      <c r="F100" s="19">
        <v>50.9209882651064</v>
      </c>
      <c r="G100" s="19">
        <v>3.46831178231764</v>
      </c>
      <c r="H100" s="19"/>
      <c r="I100" s="19">
        <v>1.41805479452055</v>
      </c>
      <c r="J100" s="18" t="s">
        <v>12</v>
      </c>
      <c r="K100" s="18"/>
    </row>
    <row r="101" s="6" customFormat="1" spans="2:11">
      <c r="B101" s="25" t="s">
        <v>121</v>
      </c>
      <c r="C101" s="18" t="s">
        <v>122</v>
      </c>
      <c r="D101" s="19"/>
      <c r="E101" s="19">
        <v>2.71945205479452</v>
      </c>
      <c r="F101" s="19">
        <v>40.5123923765459</v>
      </c>
      <c r="G101" s="19">
        <v>5.06530801290234</v>
      </c>
      <c r="H101" s="19"/>
      <c r="I101" s="19">
        <v>2.72722191780822</v>
      </c>
      <c r="J101" s="18" t="s">
        <v>12</v>
      </c>
      <c r="K101" s="18"/>
    </row>
    <row r="102" s="6" customFormat="1" spans="2:11">
      <c r="B102" s="25" t="s">
        <v>123</v>
      </c>
      <c r="C102" s="18" t="s">
        <v>124</v>
      </c>
      <c r="D102" s="19"/>
      <c r="E102" s="19">
        <v>0.163013698630137</v>
      </c>
      <c r="F102" s="19">
        <v>50.0164039904234</v>
      </c>
      <c r="G102" s="19">
        <v>8.31663245472749</v>
      </c>
      <c r="H102" s="19"/>
      <c r="I102" s="19">
        <v>0.174657534246575</v>
      </c>
      <c r="J102" s="18" t="s">
        <v>12</v>
      </c>
      <c r="K102" s="18"/>
    </row>
    <row r="103" s="7" customFormat="1" spans="2:11">
      <c r="B103" s="26" t="s">
        <v>125</v>
      </c>
      <c r="C103" s="21" t="s">
        <v>126</v>
      </c>
      <c r="D103" s="22"/>
      <c r="E103" s="22">
        <v>0.866301369863014</v>
      </c>
      <c r="F103" s="22">
        <v>85.0085274472146</v>
      </c>
      <c r="G103" s="22">
        <v>5.42109323793806</v>
      </c>
      <c r="H103" s="22"/>
      <c r="I103" s="22">
        <v>0.88027397260274</v>
      </c>
      <c r="J103" s="21" t="s">
        <v>12</v>
      </c>
      <c r="K103" s="21"/>
    </row>
    <row r="104" s="6" customFormat="1" spans="2:11">
      <c r="B104" s="25" t="s">
        <v>127</v>
      </c>
      <c r="C104" s="18" t="s">
        <v>128</v>
      </c>
      <c r="D104" s="19"/>
      <c r="E104" s="19">
        <v>2.91515068493151</v>
      </c>
      <c r="F104" s="19">
        <v>100.002124137035</v>
      </c>
      <c r="G104" s="19">
        <v>5.42109323793806</v>
      </c>
      <c r="H104" s="19"/>
      <c r="I104" s="19">
        <v>2.9307397260274</v>
      </c>
      <c r="J104" s="18" t="s">
        <v>12</v>
      </c>
      <c r="K104" s="18"/>
    </row>
    <row r="105" s="6" customFormat="1" spans="2:11">
      <c r="B105" s="25" t="s">
        <v>129</v>
      </c>
      <c r="C105" s="18" t="s">
        <v>130</v>
      </c>
      <c r="D105" s="19"/>
      <c r="E105" s="19">
        <v>1.8078904109589</v>
      </c>
      <c r="F105" s="19">
        <v>59.9965633788537</v>
      </c>
      <c r="G105" s="19">
        <v>8.58705648827216</v>
      </c>
      <c r="H105" s="19"/>
      <c r="I105" s="19">
        <v>1.82071232876712</v>
      </c>
      <c r="J105" s="18" t="s">
        <v>12</v>
      </c>
      <c r="K105" s="18"/>
    </row>
    <row r="109" spans="5:5">
      <c r="E109" s="10">
        <f>0.85-0.8361</f>
        <v>0.0139</v>
      </c>
    </row>
    <row r="110" spans="4:5">
      <c r="D110" s="23" t="s">
        <v>131</v>
      </c>
      <c r="E110" s="23">
        <f>0.85+E109</f>
        <v>0.8639</v>
      </c>
    </row>
    <row r="111" spans="4:5">
      <c r="D111" s="23" t="s">
        <v>132</v>
      </c>
      <c r="E111" s="23">
        <f>E109+E110</f>
        <v>0.8778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7"/>
  <sheetViews>
    <sheetView topLeftCell="A59" workbookViewId="0">
      <selection activeCell="C70" sqref="C70"/>
    </sheetView>
  </sheetViews>
  <sheetFormatPr defaultColWidth="9" defaultRowHeight="14.4"/>
  <cols>
    <col min="1" max="1" width="10.4537037037037" customWidth="1"/>
    <col min="2" max="2" width="38.3703703703704" customWidth="1"/>
    <col min="3" max="3" width="20.7222222222222" customWidth="1"/>
    <col min="4" max="4" width="19.7222222222222" customWidth="1"/>
    <col min="5" max="5" width="12.7222222222222" customWidth="1"/>
    <col min="6" max="6" width="11.6296296296296" customWidth="1"/>
    <col min="8" max="8" width="11.6296296296296" customWidth="1"/>
    <col min="11" max="11" width="10.4537037037037" style="1" customWidth="1"/>
  </cols>
  <sheetData>
    <row r="1" spans="1:10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1">
      <c r="A2">
        <v>81800219</v>
      </c>
      <c r="B2" t="s">
        <v>11</v>
      </c>
      <c r="C2">
        <v>31.9009207802073</v>
      </c>
      <c r="D2">
        <v>0.193762190163934</v>
      </c>
      <c r="E2">
        <v>31.7071585900433</v>
      </c>
      <c r="F2">
        <v>5.24080261104667</v>
      </c>
      <c r="G2">
        <v>31.9053393804805</v>
      </c>
      <c r="H2">
        <v>0.198180790437158</v>
      </c>
      <c r="I2" t="s">
        <v>12</v>
      </c>
      <c r="K2" s="1">
        <v>43706</v>
      </c>
    </row>
    <row r="3" spans="1:11">
      <c r="A3">
        <v>81900217</v>
      </c>
      <c r="B3" t="s">
        <v>16</v>
      </c>
      <c r="C3">
        <v>100.766318171559</v>
      </c>
      <c r="D3">
        <v>0.215846994535519</v>
      </c>
      <c r="E3">
        <v>100.550471177024</v>
      </c>
      <c r="F3">
        <v>3.47554698763456</v>
      </c>
      <c r="G3">
        <v>100.777110521286</v>
      </c>
      <c r="H3">
        <v>0.226639344262295</v>
      </c>
      <c r="I3" t="s">
        <v>12</v>
      </c>
      <c r="K3" s="1">
        <v>43706</v>
      </c>
    </row>
    <row r="4" spans="1:11">
      <c r="A4">
        <v>81900218</v>
      </c>
      <c r="B4" t="s">
        <v>18</v>
      </c>
      <c r="C4">
        <v>100.119002494953</v>
      </c>
      <c r="D4">
        <v>0.237704918032787</v>
      </c>
      <c r="E4">
        <v>99.8812975769203</v>
      </c>
      <c r="F4">
        <v>4.36638760320959</v>
      </c>
      <c r="G4">
        <v>100.130887740855</v>
      </c>
      <c r="H4">
        <v>0.249590163934426</v>
      </c>
      <c r="I4" t="s">
        <v>12</v>
      </c>
      <c r="K4" s="1">
        <v>43706</v>
      </c>
    </row>
    <row r="5" spans="1:11">
      <c r="A5">
        <v>81900219</v>
      </c>
      <c r="B5" t="s">
        <v>20</v>
      </c>
      <c r="C5">
        <v>100.282191793318</v>
      </c>
      <c r="D5">
        <v>2.0472131147541</v>
      </c>
      <c r="E5">
        <v>98.2349786785636</v>
      </c>
      <c r="F5">
        <v>7.34953542495956</v>
      </c>
      <c r="G5">
        <v>100.300470481842</v>
      </c>
      <c r="H5">
        <v>2.06549180327869</v>
      </c>
      <c r="I5" t="s">
        <v>12</v>
      </c>
      <c r="K5" s="1">
        <v>43706</v>
      </c>
    </row>
    <row r="6" spans="1:11">
      <c r="A6">
        <v>81900313</v>
      </c>
      <c r="B6" t="s">
        <v>22</v>
      </c>
      <c r="C6">
        <v>100.708984118151</v>
      </c>
      <c r="D6">
        <v>0.606448087431694</v>
      </c>
      <c r="E6">
        <v>100.102536030719</v>
      </c>
      <c r="F6">
        <v>3.33535385833024</v>
      </c>
      <c r="G6">
        <v>100.718765538916</v>
      </c>
      <c r="H6">
        <v>0.616229508196721</v>
      </c>
      <c r="I6" t="s">
        <v>12</v>
      </c>
      <c r="K6" s="1">
        <v>43706</v>
      </c>
    </row>
    <row r="7" spans="1:11">
      <c r="A7">
        <v>81900314</v>
      </c>
      <c r="B7" t="s">
        <v>24</v>
      </c>
      <c r="C7">
        <v>100.94663407269</v>
      </c>
      <c r="D7">
        <v>0.708087431693989</v>
      </c>
      <c r="E7">
        <v>100.238546640996</v>
      </c>
      <c r="F7">
        <v>3.9452345754521</v>
      </c>
      <c r="G7">
        <v>100.958054837718</v>
      </c>
      <c r="H7">
        <v>0.719508196721311</v>
      </c>
      <c r="I7" t="s">
        <v>12</v>
      </c>
      <c r="K7" s="1">
        <v>43706</v>
      </c>
    </row>
    <row r="8" spans="1:11">
      <c r="A8">
        <v>136587</v>
      </c>
      <c r="B8" t="s">
        <v>26</v>
      </c>
      <c r="C8">
        <v>100.132883629469</v>
      </c>
      <c r="D8">
        <v>0.0874316939890711</v>
      </c>
      <c r="E8">
        <v>100.04545193548</v>
      </c>
      <c r="F8">
        <v>2.91062465753425</v>
      </c>
      <c r="G8">
        <v>100.135615869906</v>
      </c>
      <c r="H8">
        <v>0.0901639344262295</v>
      </c>
      <c r="I8" t="s">
        <v>12</v>
      </c>
      <c r="J8" t="s">
        <v>13</v>
      </c>
      <c r="K8" s="1">
        <v>43706</v>
      </c>
    </row>
    <row r="9" spans="1:11">
      <c r="A9">
        <v>136587</v>
      </c>
      <c r="B9" t="s">
        <v>26</v>
      </c>
      <c r="C9">
        <v>95.8658351314102</v>
      </c>
      <c r="D9">
        <v>0.0874316939890711</v>
      </c>
      <c r="E9">
        <v>95.7784034374211</v>
      </c>
      <c r="F9">
        <v>3.31362486351188</v>
      </c>
      <c r="G9">
        <v>95.8685673718473</v>
      </c>
      <c r="H9">
        <v>0.0901639344262295</v>
      </c>
      <c r="J9" t="s">
        <v>14</v>
      </c>
      <c r="K9" s="1">
        <v>43706</v>
      </c>
    </row>
    <row r="10" spans="1:11">
      <c r="A10">
        <v>101554055</v>
      </c>
      <c r="B10" t="s">
        <v>28</v>
      </c>
      <c r="C10">
        <v>100.57244755894</v>
      </c>
      <c r="D10">
        <v>0.122950819672131</v>
      </c>
      <c r="E10">
        <v>100.449496739268</v>
      </c>
      <c r="F10">
        <v>3.20384459844764</v>
      </c>
      <c r="G10">
        <v>100.586108761126</v>
      </c>
      <c r="H10">
        <v>0.136612021857923</v>
      </c>
      <c r="I10" t="s">
        <v>12</v>
      </c>
      <c r="J10" t="s">
        <v>13</v>
      </c>
      <c r="K10" s="1">
        <v>43706</v>
      </c>
    </row>
    <row r="11" spans="1:11">
      <c r="A11">
        <v>101554055</v>
      </c>
      <c r="B11" t="s">
        <v>28</v>
      </c>
      <c r="C11">
        <v>101.621752764603</v>
      </c>
      <c r="D11">
        <v>0.122950819672131</v>
      </c>
      <c r="E11">
        <v>101.498801944931</v>
      </c>
      <c r="F11">
        <v>3.39882964101003</v>
      </c>
      <c r="G11">
        <v>101.635413966789</v>
      </c>
      <c r="H11">
        <v>0.136612021857923</v>
      </c>
      <c r="J11" t="s">
        <v>14</v>
      </c>
      <c r="K11" s="1">
        <v>43706</v>
      </c>
    </row>
    <row r="12" spans="1:11">
      <c r="A12">
        <v>101761049</v>
      </c>
      <c r="B12" t="s">
        <v>30</v>
      </c>
      <c r="C12">
        <v>103.593643944135</v>
      </c>
      <c r="D12">
        <v>13.9651506849315</v>
      </c>
      <c r="E12">
        <v>89.628493259203</v>
      </c>
      <c r="F12">
        <v>17.1807099029811</v>
      </c>
      <c r="G12">
        <v>103.617315177011</v>
      </c>
      <c r="H12">
        <v>13.9888219178082</v>
      </c>
      <c r="I12" t="s">
        <v>12</v>
      </c>
      <c r="K12" s="1">
        <v>43706</v>
      </c>
    </row>
    <row r="13" spans="1:11">
      <c r="A13">
        <v>101560002</v>
      </c>
      <c r="B13" t="s">
        <v>32</v>
      </c>
      <c r="C13">
        <v>111.350319488373</v>
      </c>
      <c r="D13">
        <v>17.1324195890411</v>
      </c>
      <c r="E13">
        <v>94.2178998993316</v>
      </c>
      <c r="F13">
        <v>22.3945468315737</v>
      </c>
      <c r="G13">
        <v>111.382272981523</v>
      </c>
      <c r="H13">
        <v>17.1643730821918</v>
      </c>
      <c r="J13" t="s">
        <v>13</v>
      </c>
      <c r="K13" s="1">
        <v>43706</v>
      </c>
    </row>
    <row r="14" spans="1:11">
      <c r="A14">
        <v>101560002</v>
      </c>
      <c r="B14" t="s">
        <v>32</v>
      </c>
      <c r="C14">
        <v>102.670061842238</v>
      </c>
      <c r="D14">
        <v>17.1324195890411</v>
      </c>
      <c r="E14">
        <v>85.5376422531968</v>
      </c>
      <c r="F14">
        <v>22.7629311084091</v>
      </c>
      <c r="G14">
        <v>102.702015335389</v>
      </c>
      <c r="H14">
        <v>17.1643730821918</v>
      </c>
      <c r="I14" t="s">
        <v>12</v>
      </c>
      <c r="J14" t="s">
        <v>14</v>
      </c>
      <c r="K14" s="1">
        <v>43706</v>
      </c>
    </row>
    <row r="15" spans="1:11">
      <c r="A15">
        <v>101654037</v>
      </c>
      <c r="B15" t="s">
        <v>34</v>
      </c>
      <c r="C15">
        <v>101.715668544331</v>
      </c>
      <c r="D15">
        <v>1.54535519125683</v>
      </c>
      <c r="E15">
        <v>100.170313353074</v>
      </c>
      <c r="F15">
        <v>3.30384459844764</v>
      </c>
      <c r="G15">
        <v>101.726706795697</v>
      </c>
      <c r="H15">
        <v>1.55639344262295</v>
      </c>
      <c r="I15" t="s">
        <v>12</v>
      </c>
      <c r="J15" t="s">
        <v>13</v>
      </c>
      <c r="K15" s="1">
        <v>43706</v>
      </c>
    </row>
    <row r="16" spans="1:11">
      <c r="A16">
        <v>101654037</v>
      </c>
      <c r="B16" t="s">
        <v>34</v>
      </c>
      <c r="C16">
        <v>102.181297671403</v>
      </c>
      <c r="D16">
        <v>1.54535519125683</v>
      </c>
      <c r="E16">
        <v>100.635942480146</v>
      </c>
      <c r="F16">
        <v>3.61718857925283</v>
      </c>
      <c r="G16">
        <v>102.192335922769</v>
      </c>
      <c r="H16">
        <v>1.55639344262295</v>
      </c>
      <c r="J16" t="s">
        <v>14</v>
      </c>
      <c r="K16" s="1">
        <v>43706</v>
      </c>
    </row>
    <row r="17" spans="1:11">
      <c r="A17">
        <v>131188</v>
      </c>
      <c r="B17" t="s">
        <v>36</v>
      </c>
      <c r="C17">
        <v>102.493791832499</v>
      </c>
      <c r="D17">
        <v>3.45216238356164</v>
      </c>
      <c r="E17">
        <v>99.0416294489372</v>
      </c>
      <c r="F17">
        <v>4.20993466736445</v>
      </c>
      <c r="G17">
        <v>102.510491065376</v>
      </c>
      <c r="H17">
        <v>3.46886161643836</v>
      </c>
      <c r="I17" t="s">
        <v>12</v>
      </c>
      <c r="J17" t="s">
        <v>13</v>
      </c>
      <c r="K17" s="1">
        <v>43706</v>
      </c>
    </row>
    <row r="18" spans="1:11">
      <c r="A18">
        <v>131188</v>
      </c>
      <c r="B18" t="s">
        <v>36</v>
      </c>
      <c r="C18">
        <v>102.514667998308</v>
      </c>
      <c r="D18">
        <v>3.45216238356164</v>
      </c>
      <c r="E18">
        <v>99.0625056147461</v>
      </c>
      <c r="F18">
        <v>4.59101776151364</v>
      </c>
      <c r="G18">
        <v>102.531367231184</v>
      </c>
      <c r="H18">
        <v>3.46886161643836</v>
      </c>
      <c r="J18" t="s">
        <v>14</v>
      </c>
      <c r="K18" s="1">
        <v>43706</v>
      </c>
    </row>
    <row r="19" spans="1:11">
      <c r="A19">
        <v>131189</v>
      </c>
      <c r="B19" t="s">
        <v>38</v>
      </c>
      <c r="C19">
        <v>104.950541413741</v>
      </c>
      <c r="D19">
        <v>3.97178082191781</v>
      </c>
      <c r="E19">
        <v>100.978760591823</v>
      </c>
      <c r="F19">
        <v>4.20993466736445</v>
      </c>
      <c r="G19">
        <v>104.969171550727</v>
      </c>
      <c r="H19">
        <v>3.99041095890411</v>
      </c>
      <c r="J19" t="s">
        <v>13</v>
      </c>
      <c r="K19" s="1">
        <v>43706</v>
      </c>
    </row>
    <row r="20" spans="1:11">
      <c r="A20">
        <v>131189</v>
      </c>
      <c r="B20" t="s">
        <v>38</v>
      </c>
      <c r="C20">
        <v>104.971912296421</v>
      </c>
      <c r="D20">
        <v>3.97178082191781</v>
      </c>
      <c r="E20">
        <v>101.000131474504</v>
      </c>
      <c r="F20">
        <v>4.59338235218355</v>
      </c>
      <c r="G20">
        <v>104.990542433408</v>
      </c>
      <c r="H20">
        <v>3.99041095890411</v>
      </c>
      <c r="I20" t="s">
        <v>12</v>
      </c>
      <c r="J20" t="s">
        <v>14</v>
      </c>
      <c r="K20" s="1">
        <v>43706</v>
      </c>
    </row>
    <row r="21" spans="1:11">
      <c r="A21">
        <v>131190</v>
      </c>
      <c r="B21" t="s">
        <v>40</v>
      </c>
      <c r="C21">
        <v>105.671762131134</v>
      </c>
      <c r="D21">
        <v>4.41780821917808</v>
      </c>
      <c r="E21">
        <v>101.253953911956</v>
      </c>
      <c r="F21">
        <v>4.20993466736445</v>
      </c>
      <c r="G21">
        <v>105.69231007634</v>
      </c>
      <c r="H21">
        <v>4.43835616438356</v>
      </c>
      <c r="I21" t="s">
        <v>12</v>
      </c>
      <c r="J21" t="s">
        <v>13</v>
      </c>
      <c r="K21" s="1">
        <v>43706</v>
      </c>
    </row>
    <row r="22" spans="1:11">
      <c r="A22">
        <v>131190</v>
      </c>
      <c r="B22" t="s">
        <v>40</v>
      </c>
      <c r="C22">
        <v>105.69328182682</v>
      </c>
      <c r="D22">
        <v>4.41780821917808</v>
      </c>
      <c r="E22">
        <v>101.275473607642</v>
      </c>
      <c r="F22">
        <v>4.59258116142509</v>
      </c>
      <c r="G22">
        <v>105.713829772026</v>
      </c>
      <c r="H22">
        <v>4.43835616438356</v>
      </c>
      <c r="J22" t="s">
        <v>14</v>
      </c>
      <c r="K22" s="1">
        <v>43706</v>
      </c>
    </row>
    <row r="23" spans="1:11">
      <c r="A23">
        <v>114112</v>
      </c>
      <c r="B23" t="s">
        <v>42</v>
      </c>
      <c r="C23">
        <v>106.22143455662</v>
      </c>
      <c r="D23">
        <v>5.07666206981765</v>
      </c>
      <c r="E23">
        <v>101.144772486803</v>
      </c>
      <c r="F23">
        <v>5.22336976659671</v>
      </c>
      <c r="G23">
        <v>106.244721997307</v>
      </c>
      <c r="H23">
        <v>5.09994951050489</v>
      </c>
      <c r="I23" t="s">
        <v>12</v>
      </c>
      <c r="K23" s="1">
        <v>43706</v>
      </c>
    </row>
    <row r="24" spans="1:11">
      <c r="A24">
        <v>31695001</v>
      </c>
      <c r="B24" t="s">
        <v>44</v>
      </c>
      <c r="C24">
        <v>101.261158084764</v>
      </c>
      <c r="D24">
        <v>2.55821917808219</v>
      </c>
      <c r="E24">
        <v>98.7029389066819</v>
      </c>
      <c r="F24">
        <v>4.50003522034933</v>
      </c>
      <c r="G24">
        <v>101.271432057367</v>
      </c>
      <c r="H24">
        <v>2.56849315068493</v>
      </c>
      <c r="I24" t="s">
        <v>12</v>
      </c>
      <c r="J24" t="s">
        <v>13</v>
      </c>
      <c r="K24" s="1">
        <v>43706</v>
      </c>
    </row>
    <row r="25" spans="1:11">
      <c r="A25">
        <v>31695001</v>
      </c>
      <c r="B25" t="s">
        <v>44</v>
      </c>
      <c r="C25">
        <v>98.0885740450104</v>
      </c>
      <c r="D25">
        <v>2.55821917808219</v>
      </c>
      <c r="E25">
        <v>95.5303548669282</v>
      </c>
      <c r="F25">
        <v>5.20732112889809</v>
      </c>
      <c r="G25">
        <v>98.0988480176132</v>
      </c>
      <c r="H25">
        <v>2.56849315068493</v>
      </c>
      <c r="J25" t="s">
        <v>14</v>
      </c>
      <c r="K25" s="1">
        <v>43706</v>
      </c>
    </row>
    <row r="26" spans="1:11">
      <c r="A26">
        <v>1080033</v>
      </c>
      <c r="B26" t="s">
        <v>46</v>
      </c>
      <c r="C26">
        <v>41.5767367744339</v>
      </c>
      <c r="D26">
        <v>1.13333333333333</v>
      </c>
      <c r="E26">
        <v>40.4434034411005</v>
      </c>
      <c r="F26">
        <v>3.86660344732698</v>
      </c>
      <c r="G26">
        <v>41.5834034411005</v>
      </c>
      <c r="H26">
        <v>1.14</v>
      </c>
      <c r="I26" t="s">
        <v>12</v>
      </c>
      <c r="K26" s="1">
        <v>43706</v>
      </c>
    </row>
    <row r="27" spans="1:11">
      <c r="A27">
        <v>112837</v>
      </c>
      <c r="B27" t="s">
        <v>48</v>
      </c>
      <c r="C27">
        <v>102.865438275011</v>
      </c>
      <c r="D27">
        <v>2.80835616438356</v>
      </c>
      <c r="E27">
        <v>100.057082110627</v>
      </c>
      <c r="F27">
        <v>3.28422693478048</v>
      </c>
      <c r="G27">
        <v>102.876808138025</v>
      </c>
      <c r="H27">
        <v>2.81972602739726</v>
      </c>
      <c r="J27" t="s">
        <v>13</v>
      </c>
      <c r="K27" s="1">
        <v>43706</v>
      </c>
    </row>
    <row r="28" spans="1:11">
      <c r="A28">
        <v>112837</v>
      </c>
      <c r="B28" t="s">
        <v>48</v>
      </c>
      <c r="C28">
        <v>102.880934596667</v>
      </c>
      <c r="D28">
        <v>2.80835616438356</v>
      </c>
      <c r="E28">
        <v>100.072578432284</v>
      </c>
      <c r="F28">
        <v>3.59581869208495</v>
      </c>
      <c r="G28">
        <v>102.892304459681</v>
      </c>
      <c r="H28">
        <v>2.81972602739726</v>
      </c>
      <c r="I28" t="s">
        <v>12</v>
      </c>
      <c r="J28" t="s">
        <v>14</v>
      </c>
      <c r="K28" s="1">
        <v>43706</v>
      </c>
    </row>
    <row r="29" spans="1:11">
      <c r="A29">
        <v>101761022</v>
      </c>
      <c r="B29" t="s">
        <v>50</v>
      </c>
      <c r="C29">
        <v>94.7722957245395</v>
      </c>
      <c r="D29">
        <v>1.47704918032787</v>
      </c>
      <c r="E29">
        <v>93.2952465442116</v>
      </c>
      <c r="F29">
        <v>17.03079638394</v>
      </c>
      <c r="G29">
        <v>94.7940170360149</v>
      </c>
      <c r="H29">
        <v>1.49877049180328</v>
      </c>
      <c r="I29" t="s">
        <v>12</v>
      </c>
      <c r="K29" s="1">
        <v>43706</v>
      </c>
    </row>
    <row r="30" spans="1:11">
      <c r="A30">
        <v>118700</v>
      </c>
      <c r="B30" t="s">
        <v>52</v>
      </c>
      <c r="C30">
        <v>100.98879913145</v>
      </c>
      <c r="D30">
        <v>0.877868852459016</v>
      </c>
      <c r="E30">
        <v>100.110930278991</v>
      </c>
      <c r="F30">
        <v>4.99372060975625</v>
      </c>
      <c r="G30">
        <v>101.002733557679</v>
      </c>
      <c r="H30">
        <v>0.891803278688525</v>
      </c>
      <c r="I30" t="s">
        <v>12</v>
      </c>
      <c r="K30" s="1">
        <v>43706</v>
      </c>
    </row>
    <row r="31" spans="1:11">
      <c r="A31">
        <v>119461</v>
      </c>
      <c r="B31" t="s">
        <v>54</v>
      </c>
      <c r="C31">
        <v>104.655721123465</v>
      </c>
      <c r="D31">
        <v>3.61109589041096</v>
      </c>
      <c r="E31">
        <v>101.044625233054</v>
      </c>
      <c r="F31">
        <v>4.54754521421943</v>
      </c>
      <c r="G31">
        <v>104.669556739904</v>
      </c>
      <c r="H31">
        <v>3.62493150684932</v>
      </c>
      <c r="I31" t="s">
        <v>12</v>
      </c>
      <c r="J31" t="s">
        <v>13</v>
      </c>
      <c r="K31" s="1">
        <v>43706</v>
      </c>
    </row>
    <row r="32" spans="1:11">
      <c r="A32">
        <v>119461</v>
      </c>
      <c r="B32" t="s">
        <v>54</v>
      </c>
      <c r="C32">
        <v>104.494326690657</v>
      </c>
      <c r="D32">
        <v>3.61109589041096</v>
      </c>
      <c r="E32">
        <v>100.883230800246</v>
      </c>
      <c r="F32">
        <v>5.0883539446798</v>
      </c>
      <c r="G32">
        <v>104.508162307095</v>
      </c>
      <c r="H32">
        <v>3.62493150684932</v>
      </c>
      <c r="J32" t="s">
        <v>14</v>
      </c>
      <c r="K32" s="1">
        <v>43706</v>
      </c>
    </row>
    <row r="33" spans="1:11">
      <c r="A33">
        <v>112255</v>
      </c>
      <c r="B33" t="s">
        <v>56</v>
      </c>
      <c r="C33">
        <v>99.3979297932225</v>
      </c>
      <c r="D33">
        <v>0.610491803278689</v>
      </c>
      <c r="E33">
        <v>98.7874379899438</v>
      </c>
      <c r="F33">
        <v>7.25697140872301</v>
      </c>
      <c r="G33">
        <v>99.4139953669929</v>
      </c>
      <c r="H33">
        <v>0.62655737704918</v>
      </c>
      <c r="I33" t="s">
        <v>12</v>
      </c>
      <c r="K33" s="1">
        <v>43706</v>
      </c>
    </row>
    <row r="34" spans="1:11">
      <c r="A34">
        <v>145458</v>
      </c>
      <c r="B34" t="s">
        <v>58</v>
      </c>
      <c r="C34">
        <v>100.623912388511</v>
      </c>
      <c r="D34">
        <v>0.568306010928962</v>
      </c>
      <c r="E34">
        <v>100.055606377582</v>
      </c>
      <c r="F34">
        <v>6.80809178082192</v>
      </c>
      <c r="G34">
        <v>100.645770312008</v>
      </c>
      <c r="H34">
        <v>0.590163934426229</v>
      </c>
      <c r="J34" t="s">
        <v>13</v>
      </c>
      <c r="K34" s="1">
        <v>43706</v>
      </c>
    </row>
    <row r="35" spans="1:11">
      <c r="A35">
        <v>145458</v>
      </c>
      <c r="B35" t="s">
        <v>58</v>
      </c>
      <c r="C35">
        <v>101.238172091434</v>
      </c>
      <c r="D35">
        <v>0.568306010928962</v>
      </c>
      <c r="E35">
        <v>100.669866080505</v>
      </c>
      <c r="F35">
        <v>7.17024121156659</v>
      </c>
      <c r="G35">
        <v>101.260030014932</v>
      </c>
      <c r="H35">
        <v>0.590163934426229</v>
      </c>
      <c r="I35" t="s">
        <v>12</v>
      </c>
      <c r="J35" t="s">
        <v>14</v>
      </c>
      <c r="K35" s="1">
        <v>43706</v>
      </c>
    </row>
    <row r="36" spans="1:11">
      <c r="A36">
        <v>150527</v>
      </c>
      <c r="B36" t="s">
        <v>60</v>
      </c>
      <c r="C36">
        <v>101.096578487755</v>
      </c>
      <c r="D36">
        <v>0.163934426229508</v>
      </c>
      <c r="E36">
        <v>100.932644061525</v>
      </c>
      <c r="F36">
        <v>6.62301988182522</v>
      </c>
      <c r="G36">
        <v>101.117070291033</v>
      </c>
      <c r="H36">
        <v>0.184426229508197</v>
      </c>
      <c r="J36" t="s">
        <v>13</v>
      </c>
      <c r="K36" s="1">
        <v>43706</v>
      </c>
    </row>
    <row r="37" spans="1:11">
      <c r="A37">
        <v>150527</v>
      </c>
      <c r="B37" t="s">
        <v>60</v>
      </c>
      <c r="C37">
        <v>100.804476062505</v>
      </c>
      <c r="D37">
        <v>0.163934426229508</v>
      </c>
      <c r="E37">
        <v>100.640541636276</v>
      </c>
      <c r="F37">
        <v>7.30591895237151</v>
      </c>
      <c r="G37">
        <v>100.824967865784</v>
      </c>
      <c r="H37">
        <v>0.184426229508197</v>
      </c>
      <c r="I37" t="s">
        <v>12</v>
      </c>
      <c r="J37" t="s">
        <v>14</v>
      </c>
      <c r="K37" s="1">
        <v>43706</v>
      </c>
    </row>
    <row r="38" spans="1:11">
      <c r="A38">
        <v>131825</v>
      </c>
      <c r="B38" t="s">
        <v>62</v>
      </c>
      <c r="C38">
        <v>102.92910167709</v>
      </c>
      <c r="D38">
        <v>2.86875</v>
      </c>
      <c r="E38">
        <v>100.06035167709</v>
      </c>
      <c r="F38">
        <v>4.67017735639441</v>
      </c>
      <c r="G38">
        <v>102.94597667709</v>
      </c>
      <c r="H38">
        <v>2.885625</v>
      </c>
      <c r="I38" t="s">
        <v>12</v>
      </c>
      <c r="J38" t="s">
        <v>13</v>
      </c>
      <c r="K38" s="1">
        <v>43706</v>
      </c>
    </row>
    <row r="39" spans="1:11">
      <c r="A39">
        <v>131825</v>
      </c>
      <c r="B39" t="s">
        <v>62</v>
      </c>
      <c r="C39">
        <v>102.608023523282</v>
      </c>
      <c r="D39">
        <v>2.86875</v>
      </c>
      <c r="E39">
        <v>99.739273523282</v>
      </c>
      <c r="F39">
        <v>6.3378602235892</v>
      </c>
      <c r="G39">
        <v>102.624898523282</v>
      </c>
      <c r="H39">
        <v>2.885625</v>
      </c>
      <c r="J39" t="s">
        <v>14</v>
      </c>
      <c r="K39" s="1">
        <v>43706</v>
      </c>
    </row>
    <row r="40" spans="1:11">
      <c r="A40">
        <v>114376</v>
      </c>
      <c r="B40" t="s">
        <v>64</v>
      </c>
      <c r="C40">
        <v>107.942527168302</v>
      </c>
      <c r="D40">
        <v>8.63013698630137</v>
      </c>
      <c r="E40">
        <v>99.3123901820002</v>
      </c>
      <c r="F40">
        <v>13.4666950834896</v>
      </c>
      <c r="G40">
        <v>107.967184702548</v>
      </c>
      <c r="H40">
        <v>8.65479452054795</v>
      </c>
      <c r="I40" t="s">
        <v>12</v>
      </c>
      <c r="J40" t="s">
        <v>13</v>
      </c>
      <c r="K40" s="1">
        <v>43706</v>
      </c>
    </row>
    <row r="41" spans="1:11">
      <c r="A41">
        <v>114376</v>
      </c>
      <c r="B41" t="s">
        <v>64</v>
      </c>
      <c r="C41">
        <v>107.938398327745</v>
      </c>
      <c r="D41">
        <v>8.63013698630137</v>
      </c>
      <c r="E41">
        <v>99.3082613414438</v>
      </c>
      <c r="F41">
        <v>13.7280293200784</v>
      </c>
      <c r="G41">
        <v>107.963055861992</v>
      </c>
      <c r="H41">
        <v>8.65479452054795</v>
      </c>
      <c r="J41" t="s">
        <v>14</v>
      </c>
      <c r="K41" s="1">
        <v>43706</v>
      </c>
    </row>
    <row r="42" spans="1:11">
      <c r="A42">
        <v>31900615</v>
      </c>
      <c r="B42" t="s">
        <v>66</v>
      </c>
      <c r="C42">
        <v>101.1293227405</v>
      </c>
      <c r="D42">
        <v>0.266393442622951</v>
      </c>
      <c r="E42">
        <v>100.862929297877</v>
      </c>
      <c r="F42">
        <v>6.5136836807831</v>
      </c>
      <c r="G42">
        <v>101.149814543779</v>
      </c>
      <c r="H42">
        <v>0.286885245901639</v>
      </c>
      <c r="J42" t="s">
        <v>13</v>
      </c>
      <c r="K42" s="1">
        <v>43706</v>
      </c>
    </row>
    <row r="43" spans="1:11">
      <c r="A43">
        <v>31900615</v>
      </c>
      <c r="B43" t="s">
        <v>66</v>
      </c>
      <c r="C43">
        <v>101.484722409847</v>
      </c>
      <c r="D43">
        <v>0.266393442622951</v>
      </c>
      <c r="E43">
        <v>101.218328967224</v>
      </c>
      <c r="F43">
        <v>6.8118396487516</v>
      </c>
      <c r="G43">
        <v>101.505214213126</v>
      </c>
      <c r="H43">
        <v>0.286885245901639</v>
      </c>
      <c r="I43" t="s">
        <v>12</v>
      </c>
      <c r="J43" t="s">
        <v>14</v>
      </c>
      <c r="K43" s="1">
        <v>43706</v>
      </c>
    </row>
    <row r="44" spans="1:11">
      <c r="A44">
        <v>112761</v>
      </c>
      <c r="B44" t="s">
        <v>133</v>
      </c>
      <c r="C44">
        <v>100.173683838753</v>
      </c>
      <c r="D44">
        <v>0</v>
      </c>
      <c r="E44">
        <v>100.173683838753</v>
      </c>
      <c r="F44">
        <v>4.01933522553513</v>
      </c>
      <c r="G44">
        <v>100.185159248589</v>
      </c>
      <c r="H44">
        <v>0.0114754098360656</v>
      </c>
      <c r="J44" t="s">
        <v>13</v>
      </c>
      <c r="K44" s="1">
        <v>43706</v>
      </c>
    </row>
    <row r="45" spans="1:11">
      <c r="A45">
        <v>112761</v>
      </c>
      <c r="B45" t="s">
        <v>133</v>
      </c>
      <c r="C45">
        <v>100.164248923107</v>
      </c>
      <c r="D45">
        <v>0</v>
      </c>
      <c r="E45">
        <v>100.164248923107</v>
      </c>
      <c r="F45">
        <v>4.28011417274412</v>
      </c>
      <c r="G45">
        <v>100.175724332943</v>
      </c>
      <c r="H45">
        <v>0.0114754098360656</v>
      </c>
      <c r="I45" t="s">
        <v>12</v>
      </c>
      <c r="J45" t="s">
        <v>14</v>
      </c>
      <c r="K45" s="1">
        <v>43706</v>
      </c>
    </row>
    <row r="46" spans="1:11">
      <c r="A46">
        <v>150708</v>
      </c>
      <c r="B46" t="s">
        <v>68</v>
      </c>
      <c r="C46">
        <v>107.888915294365</v>
      </c>
      <c r="D46">
        <v>8.03424657534247</v>
      </c>
      <c r="E46">
        <v>99.8546687190225</v>
      </c>
      <c r="F46">
        <v>10.3368319603659</v>
      </c>
      <c r="G46">
        <v>107.912202965598</v>
      </c>
      <c r="H46">
        <v>8.05753424657534</v>
      </c>
      <c r="I46" t="s">
        <v>12</v>
      </c>
      <c r="J46" t="s">
        <v>13</v>
      </c>
      <c r="K46" s="1">
        <v>43706</v>
      </c>
    </row>
    <row r="47" spans="1:11">
      <c r="A47">
        <v>150708</v>
      </c>
      <c r="B47" t="s">
        <v>68</v>
      </c>
      <c r="C47">
        <v>105.901395318867</v>
      </c>
      <c r="D47">
        <v>8.03424657534247</v>
      </c>
      <c r="E47">
        <v>97.8671487435243</v>
      </c>
      <c r="F47">
        <v>10.7210337106913</v>
      </c>
      <c r="G47">
        <v>105.9246829901</v>
      </c>
      <c r="H47">
        <v>8.05753424657534</v>
      </c>
      <c r="J47" t="s">
        <v>14</v>
      </c>
      <c r="K47" s="1">
        <v>43706</v>
      </c>
    </row>
    <row r="48" spans="1:11">
      <c r="A48">
        <v>112436</v>
      </c>
      <c r="B48" t="s">
        <v>134</v>
      </c>
      <c r="C48">
        <v>100.356096625028</v>
      </c>
      <c r="D48">
        <v>0</v>
      </c>
      <c r="E48">
        <v>100.356096625028</v>
      </c>
      <c r="F48">
        <v>6.8993350756188</v>
      </c>
      <c r="G48">
        <v>100.37598733541</v>
      </c>
      <c r="H48">
        <v>0.0198907103825137</v>
      </c>
      <c r="J48" t="s">
        <v>13</v>
      </c>
      <c r="K48" s="1">
        <v>43706</v>
      </c>
    </row>
    <row r="49" spans="1:11">
      <c r="A49">
        <v>112436</v>
      </c>
      <c r="B49" t="s">
        <v>134</v>
      </c>
      <c r="C49">
        <v>100.340766845531</v>
      </c>
      <c r="D49">
        <v>0</v>
      </c>
      <c r="E49">
        <v>100.340766845531</v>
      </c>
      <c r="F49">
        <v>7.15008752506549</v>
      </c>
      <c r="G49">
        <v>100.360657555913</v>
      </c>
      <c r="H49">
        <v>0.0198907103825137</v>
      </c>
      <c r="I49" t="s">
        <v>12</v>
      </c>
      <c r="J49" t="s">
        <v>14</v>
      </c>
      <c r="K49" s="1">
        <v>43706</v>
      </c>
    </row>
    <row r="50" spans="1:11">
      <c r="A50">
        <v>31900618</v>
      </c>
      <c r="B50" t="s">
        <v>70</v>
      </c>
      <c r="C50">
        <v>100.562691162759</v>
      </c>
      <c r="D50">
        <v>0.20655737704918</v>
      </c>
      <c r="E50">
        <v>100.35613378571</v>
      </c>
      <c r="F50">
        <v>4.6298392597408</v>
      </c>
      <c r="G50">
        <v>100.576461654562</v>
      </c>
      <c r="H50">
        <v>0.220327868852459</v>
      </c>
      <c r="I50" t="s">
        <v>12</v>
      </c>
      <c r="J50" t="s">
        <v>13</v>
      </c>
      <c r="K50" s="1">
        <v>43706</v>
      </c>
    </row>
    <row r="51" spans="1:11">
      <c r="A51">
        <v>31900618</v>
      </c>
      <c r="B51" t="s">
        <v>70</v>
      </c>
      <c r="C51">
        <v>100.510776537362</v>
      </c>
      <c r="D51">
        <v>0.20655737704918</v>
      </c>
      <c r="E51">
        <v>100.304219160313</v>
      </c>
      <c r="F51">
        <v>4.87087167736114</v>
      </c>
      <c r="G51">
        <v>100.524547029165</v>
      </c>
      <c r="H51">
        <v>0.220327868852459</v>
      </c>
      <c r="J51" t="s">
        <v>14</v>
      </c>
      <c r="K51" s="1">
        <v>43706</v>
      </c>
    </row>
    <row r="52" spans="1:11">
      <c r="A52">
        <v>135859</v>
      </c>
      <c r="B52" t="s">
        <v>72</v>
      </c>
      <c r="C52">
        <v>107.813387527291</v>
      </c>
      <c r="D52">
        <v>7.84054794520548</v>
      </c>
      <c r="E52">
        <v>99.9728395820852</v>
      </c>
      <c r="F52">
        <v>8.18042845694681</v>
      </c>
      <c r="G52">
        <v>107.835853280715</v>
      </c>
      <c r="H52">
        <v>7.86301369863014</v>
      </c>
      <c r="J52" t="s">
        <v>13</v>
      </c>
      <c r="K52" s="1">
        <v>43706</v>
      </c>
    </row>
    <row r="53" spans="1:11">
      <c r="A53">
        <v>135859</v>
      </c>
      <c r="B53" t="s">
        <v>72</v>
      </c>
      <c r="C53">
        <v>109.126166265462</v>
      </c>
      <c r="D53">
        <v>7.84054794520548</v>
      </c>
      <c r="E53">
        <v>101.285618320256</v>
      </c>
      <c r="F53">
        <v>8.5668431336831</v>
      </c>
      <c r="G53">
        <v>109.148632018886</v>
      </c>
      <c r="H53">
        <v>7.86301369863014</v>
      </c>
      <c r="I53" t="s">
        <v>12</v>
      </c>
      <c r="J53" t="s">
        <v>14</v>
      </c>
      <c r="K53" s="1">
        <v>43706</v>
      </c>
    </row>
    <row r="54" spans="1:11">
      <c r="A54">
        <v>118890</v>
      </c>
      <c r="B54" t="s">
        <v>74</v>
      </c>
      <c r="C54">
        <v>106.267216767433</v>
      </c>
      <c r="D54">
        <v>6.33287671232877</v>
      </c>
      <c r="E54">
        <v>99.9343400551043</v>
      </c>
      <c r="F54">
        <v>7.24481443768993</v>
      </c>
      <c r="G54">
        <v>106.286120877022</v>
      </c>
      <c r="H54">
        <v>6.35178082191781</v>
      </c>
      <c r="I54" t="s">
        <v>12</v>
      </c>
      <c r="J54" t="s">
        <v>13</v>
      </c>
      <c r="K54" s="1">
        <v>43706</v>
      </c>
    </row>
    <row r="55" spans="1:11">
      <c r="A55">
        <v>118890</v>
      </c>
      <c r="B55" t="s">
        <v>74</v>
      </c>
      <c r="C55">
        <v>106.13463969358</v>
      </c>
      <c r="D55">
        <v>6.33287671232877</v>
      </c>
      <c r="E55">
        <v>99.8017629812512</v>
      </c>
      <c r="F55">
        <v>7.6311980525067</v>
      </c>
      <c r="G55">
        <v>106.153543803169</v>
      </c>
      <c r="H55">
        <v>6.35178082191781</v>
      </c>
      <c r="J55" t="s">
        <v>14</v>
      </c>
      <c r="K55" s="1">
        <v>43706</v>
      </c>
    </row>
    <row r="56" spans="1:11">
      <c r="A56" s="5">
        <v>101653039</v>
      </c>
      <c r="B56" s="5" t="s">
        <v>76</v>
      </c>
      <c r="C56">
        <v>103.962888104759</v>
      </c>
      <c r="D56">
        <v>3.95616438356164</v>
      </c>
      <c r="E56">
        <v>100.006723721198</v>
      </c>
      <c r="F56">
        <v>3.25737434045299</v>
      </c>
      <c r="G56">
        <v>103.973847008869</v>
      </c>
      <c r="H56">
        <v>3.96712328767123</v>
      </c>
      <c r="I56" t="s">
        <v>12</v>
      </c>
      <c r="J56" t="s">
        <v>13</v>
      </c>
      <c r="K56" s="1">
        <v>43706</v>
      </c>
    </row>
    <row r="57" spans="1:11">
      <c r="A57">
        <v>101653039</v>
      </c>
      <c r="B57" t="s">
        <v>76</v>
      </c>
      <c r="C57">
        <v>103.376039700623</v>
      </c>
      <c r="D57">
        <v>3.95616438356164</v>
      </c>
      <c r="E57">
        <v>99.4198753170613</v>
      </c>
      <c r="F57">
        <v>3.60487858936756</v>
      </c>
      <c r="G57">
        <v>103.386998604732</v>
      </c>
      <c r="H57">
        <v>3.96712328767123</v>
      </c>
      <c r="J57" t="s">
        <v>14</v>
      </c>
      <c r="K57" s="1">
        <v>43706</v>
      </c>
    </row>
    <row r="58" spans="1:11">
      <c r="A58">
        <v>135823</v>
      </c>
      <c r="B58" t="s">
        <v>78</v>
      </c>
      <c r="C58">
        <v>105.063808249908</v>
      </c>
      <c r="D58">
        <v>5.25205479452055</v>
      </c>
      <c r="E58">
        <v>99.8117534553873</v>
      </c>
      <c r="F58">
        <v>11.6795679528144</v>
      </c>
      <c r="G58">
        <v>105.078602770456</v>
      </c>
      <c r="H58">
        <v>5.26684931506849</v>
      </c>
      <c r="I58" t="s">
        <v>12</v>
      </c>
      <c r="J58" t="s">
        <v>13</v>
      </c>
      <c r="K58" s="1">
        <v>43706</v>
      </c>
    </row>
    <row r="59" spans="1:11">
      <c r="A59">
        <v>135823</v>
      </c>
      <c r="B59" t="s">
        <v>78</v>
      </c>
      <c r="C59">
        <v>101.183890183937</v>
      </c>
      <c r="D59">
        <v>5.25205479452055</v>
      </c>
      <c r="E59">
        <v>95.9318353894168</v>
      </c>
      <c r="F59">
        <v>12.0704194636018</v>
      </c>
      <c r="G59">
        <v>101.198684704485</v>
      </c>
      <c r="H59">
        <v>5.26684931506849</v>
      </c>
      <c r="J59" t="s">
        <v>14</v>
      </c>
      <c r="K59" s="1">
        <v>43706</v>
      </c>
    </row>
    <row r="60" spans="1:11">
      <c r="A60">
        <v>135886</v>
      </c>
      <c r="B60" t="s">
        <v>80</v>
      </c>
      <c r="C60">
        <v>104.033198100751</v>
      </c>
      <c r="D60">
        <v>4.25698630136986</v>
      </c>
      <c r="E60">
        <v>99.7762117993808</v>
      </c>
      <c r="F60">
        <v>7.53346803916394</v>
      </c>
      <c r="G60">
        <v>104.045718648696</v>
      </c>
      <c r="H60">
        <v>4.26950684931507</v>
      </c>
      <c r="I60" t="s">
        <v>12</v>
      </c>
      <c r="J60" t="s">
        <v>13</v>
      </c>
      <c r="K60" s="1">
        <v>43706</v>
      </c>
    </row>
    <row r="61" spans="1:11">
      <c r="A61">
        <v>135886</v>
      </c>
      <c r="B61" t="s">
        <v>80</v>
      </c>
      <c r="C61">
        <v>102.724566218489</v>
      </c>
      <c r="D61">
        <v>4.25698630136986</v>
      </c>
      <c r="E61">
        <v>98.4675799171189</v>
      </c>
      <c r="F61">
        <v>8.38447442084845</v>
      </c>
      <c r="G61">
        <v>102.737086766434</v>
      </c>
      <c r="H61">
        <v>4.26950684931507</v>
      </c>
      <c r="J61" t="s">
        <v>14</v>
      </c>
      <c r="K61" s="1">
        <v>43706</v>
      </c>
    </row>
    <row r="62" spans="1:11">
      <c r="A62">
        <v>136660</v>
      </c>
      <c r="B62" t="s">
        <v>82</v>
      </c>
      <c r="C62">
        <v>100.84547645799</v>
      </c>
      <c r="D62">
        <v>0.129508196721311</v>
      </c>
      <c r="E62">
        <v>100.715968261268</v>
      </c>
      <c r="F62">
        <v>7.09253730248293</v>
      </c>
      <c r="G62">
        <v>100.867061157443</v>
      </c>
      <c r="H62">
        <v>0.151092896174863</v>
      </c>
      <c r="J62" t="s">
        <v>13</v>
      </c>
      <c r="K62" s="1">
        <v>43706</v>
      </c>
    </row>
    <row r="63" spans="1:11">
      <c r="A63">
        <v>136660</v>
      </c>
      <c r="B63" t="s">
        <v>82</v>
      </c>
      <c r="C63">
        <v>100.850681503399</v>
      </c>
      <c r="D63">
        <v>0.129508196721311</v>
      </c>
      <c r="E63">
        <v>100.721173306677</v>
      </c>
      <c r="F63">
        <v>7.34598925753887</v>
      </c>
      <c r="G63">
        <v>100.872266202852</v>
      </c>
      <c r="H63">
        <v>0.151092896174863</v>
      </c>
      <c r="I63" t="s">
        <v>12</v>
      </c>
      <c r="J63" t="s">
        <v>14</v>
      </c>
      <c r="K63" s="1">
        <v>43706</v>
      </c>
    </row>
    <row r="64" spans="1:11">
      <c r="A64">
        <v>112551</v>
      </c>
      <c r="B64" t="s">
        <v>84</v>
      </c>
      <c r="C64">
        <v>106.612754927278</v>
      </c>
      <c r="D64">
        <v>6.9041095890411</v>
      </c>
      <c r="E64">
        <v>99.7086453382369</v>
      </c>
      <c r="F64">
        <v>10.4744034246575</v>
      </c>
      <c r="G64">
        <v>106.633302872484</v>
      </c>
      <c r="H64">
        <v>6.92465753424657</v>
      </c>
      <c r="I64" t="s">
        <v>12</v>
      </c>
      <c r="J64" t="s">
        <v>13</v>
      </c>
      <c r="K64" s="1">
        <v>43706</v>
      </c>
    </row>
    <row r="65" spans="1:11">
      <c r="A65">
        <v>112551</v>
      </c>
      <c r="B65" t="s">
        <v>84</v>
      </c>
      <c r="C65">
        <v>100.466282249054</v>
      </c>
      <c r="D65">
        <v>6.9041095890411</v>
      </c>
      <c r="E65">
        <v>93.5621726600133</v>
      </c>
      <c r="F65">
        <v>11.1194467249503</v>
      </c>
      <c r="G65">
        <v>100.48683019426</v>
      </c>
      <c r="H65">
        <v>6.92465753424657</v>
      </c>
      <c r="J65" t="s">
        <v>14</v>
      </c>
      <c r="K65" s="1">
        <v>43706</v>
      </c>
    </row>
    <row r="66" spans="1:11">
      <c r="A66">
        <v>135822</v>
      </c>
      <c r="B66" t="s">
        <v>86</v>
      </c>
      <c r="C66">
        <v>104.883667959029</v>
      </c>
      <c r="D66">
        <v>4.97276712328767</v>
      </c>
      <c r="E66">
        <v>99.9109008357413</v>
      </c>
      <c r="F66">
        <v>9.26348704479407</v>
      </c>
      <c r="G66">
        <v>104.897558369988</v>
      </c>
      <c r="H66">
        <v>4.98665753424658</v>
      </c>
      <c r="I66" t="s">
        <v>12</v>
      </c>
      <c r="J66" t="s">
        <v>13</v>
      </c>
      <c r="K66" s="1">
        <v>43706</v>
      </c>
    </row>
    <row r="67" spans="1:11">
      <c r="A67">
        <v>135822</v>
      </c>
      <c r="B67" t="s">
        <v>86</v>
      </c>
      <c r="C67">
        <v>102.920703688265</v>
      </c>
      <c r="D67">
        <v>4.97276712328767</v>
      </c>
      <c r="E67">
        <v>97.9479365649778</v>
      </c>
      <c r="F67">
        <v>9.65714443272145</v>
      </c>
      <c r="G67">
        <v>102.934594099224</v>
      </c>
      <c r="H67">
        <v>4.98665753424658</v>
      </c>
      <c r="J67" t="s">
        <v>14</v>
      </c>
      <c r="K67" s="1">
        <v>43706</v>
      </c>
    </row>
    <row r="68" spans="1:11">
      <c r="A68">
        <v>150611</v>
      </c>
      <c r="B68" t="s">
        <v>88</v>
      </c>
      <c r="C68">
        <v>106.917589022831</v>
      </c>
      <c r="D68">
        <v>6.9</v>
      </c>
      <c r="E68">
        <v>100.017589022831</v>
      </c>
      <c r="F68">
        <v>6.52745764015454</v>
      </c>
      <c r="G68">
        <v>106.937589022831</v>
      </c>
      <c r="H68">
        <v>6.92</v>
      </c>
      <c r="J68" t="s">
        <v>13</v>
      </c>
      <c r="K68" s="1">
        <v>43706</v>
      </c>
    </row>
    <row r="69" spans="1:11">
      <c r="A69">
        <v>150611</v>
      </c>
      <c r="B69" t="s">
        <v>88</v>
      </c>
      <c r="C69">
        <v>106.961042951143</v>
      </c>
      <c r="D69">
        <v>6.9</v>
      </c>
      <c r="E69">
        <v>100.061042951143</v>
      </c>
      <c r="F69">
        <v>6.94109800998928</v>
      </c>
      <c r="G69">
        <v>106.981042951143</v>
      </c>
      <c r="H69">
        <v>6.92</v>
      </c>
      <c r="I69" t="s">
        <v>12</v>
      </c>
      <c r="J69" t="s">
        <v>14</v>
      </c>
      <c r="K69" s="1">
        <v>43706</v>
      </c>
    </row>
    <row r="70" spans="1:11">
      <c r="A70">
        <v>114229</v>
      </c>
      <c r="B70" t="s">
        <v>90</v>
      </c>
      <c r="C70">
        <v>106.425755637729</v>
      </c>
      <c r="D70">
        <v>6.31452054794521</v>
      </c>
      <c r="E70">
        <v>100.111235089784</v>
      </c>
      <c r="F70">
        <v>4.47882955850901</v>
      </c>
      <c r="G70">
        <v>106.444111802113</v>
      </c>
      <c r="H70">
        <v>6.33287671232877</v>
      </c>
      <c r="J70" t="s">
        <v>13</v>
      </c>
      <c r="K70" s="1">
        <v>43706</v>
      </c>
    </row>
    <row r="71" spans="1:11">
      <c r="A71">
        <v>114229</v>
      </c>
      <c r="B71" t="s">
        <v>90</v>
      </c>
      <c r="C71">
        <v>106.495239876415</v>
      </c>
      <c r="D71">
        <v>6.31452054794521</v>
      </c>
      <c r="E71">
        <v>100.18071932847</v>
      </c>
      <c r="F71">
        <v>5.14446494217785</v>
      </c>
      <c r="G71">
        <v>106.513596040799</v>
      </c>
      <c r="H71">
        <v>6.33287671232877</v>
      </c>
      <c r="I71" t="s">
        <v>12</v>
      </c>
      <c r="J71" t="s">
        <v>14</v>
      </c>
      <c r="K71" s="1">
        <v>43706</v>
      </c>
    </row>
    <row r="72" spans="1:11">
      <c r="A72">
        <v>135836</v>
      </c>
      <c r="B72" t="s">
        <v>92</v>
      </c>
      <c r="C72">
        <v>105.302356862453</v>
      </c>
      <c r="D72">
        <v>5.31484931506849</v>
      </c>
      <c r="E72">
        <v>99.9875075473848</v>
      </c>
      <c r="F72">
        <v>5.59771164383562</v>
      </c>
      <c r="G72">
        <v>105.317370561083</v>
      </c>
      <c r="H72">
        <v>5.32986301369863</v>
      </c>
      <c r="J72" t="s">
        <v>13</v>
      </c>
      <c r="K72" s="1">
        <v>43706</v>
      </c>
    </row>
    <row r="73" spans="1:11">
      <c r="A73">
        <v>135836</v>
      </c>
      <c r="B73" t="s">
        <v>92</v>
      </c>
      <c r="C73">
        <v>106.677380686096</v>
      </c>
      <c r="D73">
        <v>5.31484931506849</v>
      </c>
      <c r="E73">
        <v>101.362531371028</v>
      </c>
      <c r="F73">
        <v>6.01150171076328</v>
      </c>
      <c r="G73">
        <v>106.692394384726</v>
      </c>
      <c r="H73">
        <v>5.32986301369863</v>
      </c>
      <c r="I73" t="s">
        <v>12</v>
      </c>
      <c r="J73" t="s">
        <v>14</v>
      </c>
      <c r="K73" s="1">
        <v>43706</v>
      </c>
    </row>
    <row r="74" spans="1:11">
      <c r="A74">
        <v>150629</v>
      </c>
      <c r="B74" t="s">
        <v>94</v>
      </c>
      <c r="C74">
        <v>100.568116923396</v>
      </c>
      <c r="D74">
        <v>0.131147540983607</v>
      </c>
      <c r="E74">
        <v>100.436969382412</v>
      </c>
      <c r="F74">
        <v>7.49253730248293</v>
      </c>
      <c r="G74">
        <v>100.589974846893</v>
      </c>
      <c r="H74">
        <v>0.153005464480874</v>
      </c>
      <c r="J74" t="s">
        <v>13</v>
      </c>
      <c r="K74" s="1">
        <v>43706</v>
      </c>
    </row>
    <row r="75" spans="1:11">
      <c r="A75">
        <v>150629</v>
      </c>
      <c r="B75" t="s">
        <v>94</v>
      </c>
      <c r="C75">
        <v>100.577487429575</v>
      </c>
      <c r="D75">
        <v>0.131147540983607</v>
      </c>
      <c r="E75">
        <v>100.446339888592</v>
      </c>
      <c r="F75">
        <v>7.74598925753887</v>
      </c>
      <c r="G75">
        <v>100.599345353073</v>
      </c>
      <c r="H75">
        <v>0.153005464480874</v>
      </c>
      <c r="I75" t="s">
        <v>12</v>
      </c>
      <c r="J75" t="s">
        <v>14</v>
      </c>
      <c r="K75" s="1">
        <v>43706</v>
      </c>
    </row>
    <row r="76" spans="1:11">
      <c r="A76">
        <v>143767</v>
      </c>
      <c r="B76" t="s">
        <v>96</v>
      </c>
      <c r="C76">
        <v>103.616886262448</v>
      </c>
      <c r="D76">
        <v>3.59934246575342</v>
      </c>
      <c r="E76">
        <v>100.017543796695</v>
      </c>
      <c r="F76">
        <v>2.77904922612636</v>
      </c>
      <c r="G76">
        <v>103.626968454229</v>
      </c>
      <c r="H76">
        <v>3.60942465753425</v>
      </c>
      <c r="I76" t="s">
        <v>12</v>
      </c>
      <c r="J76" t="s">
        <v>13</v>
      </c>
      <c r="K76" s="1">
        <v>43706</v>
      </c>
    </row>
    <row r="77" spans="1:11">
      <c r="A77">
        <v>143767</v>
      </c>
      <c r="B77" t="s">
        <v>96</v>
      </c>
      <c r="C77">
        <v>103.090286918853</v>
      </c>
      <c r="D77">
        <v>3.59934246575342</v>
      </c>
      <c r="E77">
        <v>99.4909444530999</v>
      </c>
      <c r="F77">
        <v>3.03793060419262</v>
      </c>
      <c r="G77">
        <v>103.100369110634</v>
      </c>
      <c r="H77">
        <v>3.60942465753425</v>
      </c>
      <c r="J77" t="s">
        <v>14</v>
      </c>
      <c r="K77" s="1">
        <v>43706</v>
      </c>
    </row>
    <row r="78" spans="1:11">
      <c r="A78" s="5">
        <v>150670</v>
      </c>
      <c r="B78" s="5" t="s">
        <v>98</v>
      </c>
      <c r="C78">
        <v>107.757623180757</v>
      </c>
      <c r="D78">
        <v>7.7572602739726</v>
      </c>
      <c r="E78">
        <v>100.000362906785</v>
      </c>
      <c r="F78">
        <v>7.17700454363604</v>
      </c>
      <c r="G78">
        <v>107.778993043771</v>
      </c>
      <c r="H78">
        <v>7.7786301369863</v>
      </c>
      <c r="I78" t="s">
        <v>12</v>
      </c>
      <c r="J78" t="s">
        <v>13</v>
      </c>
      <c r="K78" s="1">
        <v>43706</v>
      </c>
    </row>
    <row r="79" spans="1:11">
      <c r="A79">
        <v>150670</v>
      </c>
      <c r="B79" t="s">
        <v>98</v>
      </c>
      <c r="C79">
        <v>107.457921561344</v>
      </c>
      <c r="D79">
        <v>7.7572602739726</v>
      </c>
      <c r="E79">
        <v>99.7006612873712</v>
      </c>
      <c r="F79">
        <v>8.12014210638198</v>
      </c>
      <c r="G79">
        <v>107.479291424358</v>
      </c>
      <c r="H79">
        <v>7.7786301369863</v>
      </c>
      <c r="J79" t="s">
        <v>14</v>
      </c>
      <c r="K79" s="1">
        <v>43706</v>
      </c>
    </row>
    <row r="80" spans="1:11">
      <c r="A80">
        <v>136700</v>
      </c>
      <c r="B80" t="s">
        <v>100</v>
      </c>
      <c r="C80">
        <v>105.186222247129</v>
      </c>
      <c r="D80">
        <v>5.25890410958904</v>
      </c>
      <c r="E80">
        <v>99.9273181375397</v>
      </c>
      <c r="F80">
        <v>6.80512602739726</v>
      </c>
      <c r="G80">
        <v>105.201290740279</v>
      </c>
      <c r="H80">
        <v>5.27397260273973</v>
      </c>
      <c r="I80" t="s">
        <v>12</v>
      </c>
      <c r="J80" t="s">
        <v>13</v>
      </c>
      <c r="K80" s="1">
        <v>43706</v>
      </c>
    </row>
    <row r="81" spans="1:11">
      <c r="A81">
        <v>136700</v>
      </c>
      <c r="B81" t="s">
        <v>100</v>
      </c>
      <c r="C81">
        <v>105.348538324123</v>
      </c>
      <c r="D81">
        <v>5.25890410958904</v>
      </c>
      <c r="E81">
        <v>100.089634214534</v>
      </c>
      <c r="F81">
        <v>7.2168431336831</v>
      </c>
      <c r="G81">
        <v>105.363606817274</v>
      </c>
      <c r="H81">
        <v>5.27397260273973</v>
      </c>
      <c r="J81" t="s">
        <v>14</v>
      </c>
      <c r="K81" s="1">
        <v>43706</v>
      </c>
    </row>
    <row r="82" spans="1:11">
      <c r="A82">
        <v>143587</v>
      </c>
      <c r="B82" t="s">
        <v>102</v>
      </c>
      <c r="C82">
        <v>103.851124430661</v>
      </c>
      <c r="D82">
        <v>3.83671232876712</v>
      </c>
      <c r="E82">
        <v>100.014412101894</v>
      </c>
      <c r="F82">
        <v>2.73267774160827</v>
      </c>
      <c r="G82">
        <v>103.861781964908</v>
      </c>
      <c r="H82">
        <v>3.8473698630137</v>
      </c>
      <c r="J82" t="s">
        <v>13</v>
      </c>
      <c r="K82" s="1">
        <v>43706</v>
      </c>
    </row>
    <row r="83" spans="1:11">
      <c r="A83">
        <v>143587</v>
      </c>
      <c r="B83" t="s">
        <v>102</v>
      </c>
      <c r="C83">
        <v>103.923447830962</v>
      </c>
      <c r="D83">
        <v>3.83671232876712</v>
      </c>
      <c r="E83">
        <v>100.086735502195</v>
      </c>
      <c r="F83">
        <v>3.07113026874908</v>
      </c>
      <c r="G83">
        <v>103.934105365209</v>
      </c>
      <c r="H83">
        <v>3.8473698630137</v>
      </c>
      <c r="I83" t="s">
        <v>12</v>
      </c>
      <c r="J83" t="s">
        <v>14</v>
      </c>
      <c r="K83" s="1">
        <v>43706</v>
      </c>
    </row>
    <row r="84" spans="1:11">
      <c r="A84">
        <v>135881</v>
      </c>
      <c r="B84" t="s">
        <v>104</v>
      </c>
      <c r="C84">
        <v>103.796631181186</v>
      </c>
      <c r="D84">
        <v>3.84164383561644</v>
      </c>
      <c r="E84">
        <v>99.9549873455694</v>
      </c>
      <c r="F84">
        <v>4.63823459423295</v>
      </c>
      <c r="G84">
        <v>103.807864057898</v>
      </c>
      <c r="H84">
        <v>3.85287671232877</v>
      </c>
      <c r="I84" t="s">
        <v>12</v>
      </c>
      <c r="J84" t="s">
        <v>13</v>
      </c>
      <c r="K84" s="1">
        <v>43706</v>
      </c>
    </row>
    <row r="85" spans="1:11">
      <c r="A85">
        <v>135881</v>
      </c>
      <c r="B85" t="s">
        <v>104</v>
      </c>
      <c r="C85">
        <v>103.753869262354</v>
      </c>
      <c r="D85">
        <v>3.84164383561644</v>
      </c>
      <c r="E85">
        <v>99.9122254267371</v>
      </c>
      <c r="F85">
        <v>4.93240031342589</v>
      </c>
      <c r="G85">
        <v>103.765102139066</v>
      </c>
      <c r="H85">
        <v>3.85287671232877</v>
      </c>
      <c r="J85" t="s">
        <v>14</v>
      </c>
      <c r="K85" s="1">
        <v>43706</v>
      </c>
    </row>
    <row r="86" spans="1:11">
      <c r="A86">
        <v>150683</v>
      </c>
      <c r="B86" t="s">
        <v>106</v>
      </c>
      <c r="C86">
        <v>107.183312535407</v>
      </c>
      <c r="D86">
        <v>7.15671232876712</v>
      </c>
      <c r="E86">
        <v>100.02660020664</v>
      </c>
      <c r="F86">
        <v>6.14919452054795</v>
      </c>
      <c r="G86">
        <v>107.20358650801</v>
      </c>
      <c r="H86">
        <v>7.17698630136986</v>
      </c>
      <c r="J86" t="s">
        <v>13</v>
      </c>
      <c r="K86" s="1">
        <v>43706</v>
      </c>
    </row>
    <row r="87" spans="1:11">
      <c r="A87">
        <v>150683</v>
      </c>
      <c r="B87" t="s">
        <v>106</v>
      </c>
      <c r="C87">
        <v>107.210841623138</v>
      </c>
      <c r="D87">
        <v>7.15671232876712</v>
      </c>
      <c r="E87">
        <v>100.054129294371</v>
      </c>
      <c r="F87">
        <v>6.5625792767514</v>
      </c>
      <c r="G87">
        <v>107.231115595741</v>
      </c>
      <c r="H87">
        <v>7.17698630136986</v>
      </c>
      <c r="I87" t="s">
        <v>12</v>
      </c>
      <c r="J87" t="s">
        <v>14</v>
      </c>
      <c r="K87" s="1">
        <v>43706</v>
      </c>
    </row>
    <row r="88" spans="1:11">
      <c r="A88">
        <v>150655</v>
      </c>
      <c r="B88" t="s">
        <v>108</v>
      </c>
      <c r="C88">
        <v>101.180772136825</v>
      </c>
      <c r="D88">
        <v>0.0158196721311475</v>
      </c>
      <c r="E88">
        <v>101.164952464694</v>
      </c>
      <c r="F88">
        <v>4.5682</v>
      </c>
      <c r="G88">
        <v>101.196591808957</v>
      </c>
      <c r="H88">
        <v>0.0316393442622951</v>
      </c>
      <c r="J88" t="s">
        <v>13</v>
      </c>
      <c r="K88" s="1">
        <v>43706</v>
      </c>
    </row>
    <row r="89" spans="1:11">
      <c r="A89">
        <v>150655</v>
      </c>
      <c r="B89" t="s">
        <v>108</v>
      </c>
      <c r="C89">
        <v>101.167669563176</v>
      </c>
      <c r="D89">
        <v>0.0158196721311475</v>
      </c>
      <c r="E89">
        <v>101.151849891045</v>
      </c>
      <c r="F89">
        <v>4.8294</v>
      </c>
      <c r="G89">
        <v>101.183489235307</v>
      </c>
      <c r="H89">
        <v>0.0316393442622951</v>
      </c>
      <c r="I89" t="s">
        <v>12</v>
      </c>
      <c r="J89" t="s">
        <v>14</v>
      </c>
      <c r="K89" s="1">
        <v>43706</v>
      </c>
    </row>
    <row r="90" spans="1:11">
      <c r="A90">
        <v>150636</v>
      </c>
      <c r="B90" t="s">
        <v>135</v>
      </c>
      <c r="C90">
        <v>100.811034834166</v>
      </c>
      <c r="D90">
        <v>0</v>
      </c>
      <c r="E90">
        <v>100.811034834166</v>
      </c>
      <c r="F90">
        <v>6.11933522553513</v>
      </c>
      <c r="G90">
        <v>100.830105872418</v>
      </c>
      <c r="H90">
        <v>0.0190710382513661</v>
      </c>
      <c r="J90" t="s">
        <v>13</v>
      </c>
      <c r="K90" s="1">
        <v>43706</v>
      </c>
    </row>
    <row r="91" spans="1:11">
      <c r="A91">
        <v>150636</v>
      </c>
      <c r="B91" t="s">
        <v>135</v>
      </c>
      <c r="C91">
        <v>100.795558772395</v>
      </c>
      <c r="D91">
        <v>0</v>
      </c>
      <c r="E91">
        <v>100.795558772395</v>
      </c>
      <c r="F91">
        <v>6.38011417274412</v>
      </c>
      <c r="G91">
        <v>100.814629810647</v>
      </c>
      <c r="H91">
        <v>0.0190710382513661</v>
      </c>
      <c r="I91" t="s">
        <v>12</v>
      </c>
      <c r="J91" t="s">
        <v>14</v>
      </c>
      <c r="K91" s="1">
        <v>43706</v>
      </c>
    </row>
    <row r="92" spans="1:11">
      <c r="A92">
        <v>150697</v>
      </c>
      <c r="B92" t="s">
        <v>110</v>
      </c>
      <c r="C92">
        <v>107.132481731926</v>
      </c>
      <c r="D92">
        <v>7.06849315068493</v>
      </c>
      <c r="E92">
        <v>100.063988581241</v>
      </c>
      <c r="F92">
        <v>5.9625404109589</v>
      </c>
      <c r="G92">
        <v>107.153029677131</v>
      </c>
      <c r="H92">
        <v>7.08904109589041</v>
      </c>
      <c r="I92" t="s">
        <v>12</v>
      </c>
      <c r="J92" t="s">
        <v>13</v>
      </c>
      <c r="K92" s="1">
        <v>43706</v>
      </c>
    </row>
    <row r="93" spans="1:11">
      <c r="A93">
        <v>150697</v>
      </c>
      <c r="B93" t="s">
        <v>110</v>
      </c>
      <c r="C93">
        <v>107.05110480855</v>
      </c>
      <c r="D93">
        <v>7.06849315068493</v>
      </c>
      <c r="E93">
        <v>99.9826116578654</v>
      </c>
      <c r="F93">
        <v>6.37207005672246</v>
      </c>
      <c r="G93">
        <v>107.071652753756</v>
      </c>
      <c r="H93">
        <v>7.08904109589041</v>
      </c>
      <c r="J93" t="s">
        <v>14</v>
      </c>
      <c r="K93" s="1">
        <v>43706</v>
      </c>
    </row>
    <row r="94" spans="1:11">
      <c r="A94" s="5">
        <v>150666</v>
      </c>
      <c r="B94" s="5" t="s">
        <v>112</v>
      </c>
      <c r="C94">
        <v>105.980478654517</v>
      </c>
      <c r="D94">
        <v>5.9572602739726</v>
      </c>
      <c r="E94">
        <v>100.023218380544</v>
      </c>
      <c r="F94">
        <v>4.09986657488619</v>
      </c>
      <c r="G94">
        <v>105.997026599722</v>
      </c>
      <c r="H94">
        <v>5.97380821917808</v>
      </c>
      <c r="I94" t="s">
        <v>12</v>
      </c>
      <c r="J94" t="s">
        <v>13</v>
      </c>
      <c r="K94" s="1">
        <v>43706</v>
      </c>
    </row>
    <row r="95" spans="1:11">
      <c r="A95">
        <v>150666</v>
      </c>
      <c r="B95" t="s">
        <v>112</v>
      </c>
      <c r="C95">
        <v>105.789343305348</v>
      </c>
      <c r="D95">
        <v>5.9572602739726</v>
      </c>
      <c r="E95">
        <v>99.8320830313754</v>
      </c>
      <c r="F95">
        <v>4.52494266191966</v>
      </c>
      <c r="G95">
        <v>105.805891250554</v>
      </c>
      <c r="H95">
        <v>5.97380821917808</v>
      </c>
      <c r="J95" t="s">
        <v>14</v>
      </c>
      <c r="K95" s="1">
        <v>43706</v>
      </c>
    </row>
    <row r="96" spans="1:11">
      <c r="A96">
        <v>150661</v>
      </c>
      <c r="B96" t="s">
        <v>114</v>
      </c>
      <c r="C96">
        <v>106.619364074483</v>
      </c>
      <c r="D96">
        <v>6.55890410958904</v>
      </c>
      <c r="E96">
        <v>100.060459964894</v>
      </c>
      <c r="F96">
        <v>5.66550616438356</v>
      </c>
      <c r="G96">
        <v>106.638542156675</v>
      </c>
      <c r="H96">
        <v>6.57808219178082</v>
      </c>
      <c r="I96" t="s">
        <v>12</v>
      </c>
      <c r="J96" t="s">
        <v>13</v>
      </c>
      <c r="K96" s="1">
        <v>43706</v>
      </c>
    </row>
    <row r="97" spans="1:11">
      <c r="A97">
        <v>150661</v>
      </c>
      <c r="B97" t="s">
        <v>114</v>
      </c>
      <c r="C97">
        <v>106.063902587162</v>
      </c>
      <c r="D97">
        <v>6.55890410958904</v>
      </c>
      <c r="E97">
        <v>99.5049984775731</v>
      </c>
      <c r="F97">
        <v>6.07412933256901</v>
      </c>
      <c r="G97">
        <v>106.083080669354</v>
      </c>
      <c r="H97">
        <v>6.57808219178082</v>
      </c>
      <c r="J97" t="s">
        <v>14</v>
      </c>
      <c r="K97" s="1">
        <v>43706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上传模板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姚楠（小）</dc:creator>
  <cp:lastModifiedBy>Windows 用户</cp:lastModifiedBy>
  <dcterms:created xsi:type="dcterms:W3CDTF">2018-07-19T06:18:00Z</dcterms:created>
  <dcterms:modified xsi:type="dcterms:W3CDTF">2019-09-20T07:48:00Z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