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egory.byrne\Desktop\Data Structures\"/>
    </mc:Choice>
  </mc:AlternateContent>
  <bookViews>
    <workbookView xWindow="0" yWindow="0" windowWidth="28800" windowHeight="13635"/>
  </bookViews>
  <sheets>
    <sheet name="Sheet1" sheetId="1" r:id="rId1"/>
  </sheets>
  <calcPr calcId="152511" refMode="R1C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4" i="1" l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8" i="1"/>
  <c r="L33" i="1"/>
  <c r="M33" i="1"/>
  <c r="O33" i="1"/>
  <c r="N33" i="1"/>
  <c r="P33" i="1"/>
  <c r="K34" i="1"/>
  <c r="J34" i="1"/>
  <c r="L34" i="1"/>
  <c r="M34" i="1"/>
  <c r="O34" i="1"/>
  <c r="N34" i="1"/>
  <c r="P34" i="1"/>
  <c r="K35" i="1"/>
  <c r="J35" i="1"/>
  <c r="L35" i="1"/>
  <c r="M35" i="1"/>
  <c r="O35" i="1"/>
  <c r="N35" i="1"/>
  <c r="P35" i="1"/>
  <c r="K36" i="1"/>
  <c r="J36" i="1"/>
  <c r="L36" i="1"/>
  <c r="M36" i="1"/>
  <c r="O36" i="1"/>
  <c r="N36" i="1"/>
  <c r="P36" i="1"/>
  <c r="K37" i="1"/>
  <c r="J37" i="1"/>
  <c r="L37" i="1"/>
  <c r="M37" i="1"/>
  <c r="O37" i="1"/>
  <c r="N37" i="1"/>
  <c r="P37" i="1"/>
  <c r="K38" i="1"/>
  <c r="J38" i="1"/>
  <c r="L38" i="1"/>
  <c r="M38" i="1"/>
  <c r="O38" i="1"/>
  <c r="N38" i="1"/>
  <c r="P38" i="1"/>
  <c r="K39" i="1"/>
  <c r="J39" i="1"/>
  <c r="L39" i="1"/>
  <c r="M39" i="1"/>
  <c r="O39" i="1"/>
  <c r="N39" i="1"/>
  <c r="P39" i="1"/>
  <c r="K40" i="1"/>
  <c r="J40" i="1"/>
  <c r="L40" i="1"/>
  <c r="M40" i="1"/>
  <c r="O40" i="1"/>
  <c r="N40" i="1"/>
  <c r="P40" i="1"/>
  <c r="K41" i="1"/>
  <c r="J41" i="1"/>
  <c r="L41" i="1"/>
  <c r="M41" i="1"/>
  <c r="O41" i="1"/>
  <c r="N41" i="1"/>
  <c r="P41" i="1"/>
  <c r="K42" i="1"/>
  <c r="J42" i="1"/>
  <c r="L42" i="1"/>
  <c r="M42" i="1"/>
  <c r="O42" i="1"/>
  <c r="N42" i="1"/>
  <c r="P42" i="1"/>
  <c r="K43" i="1"/>
  <c r="J43" i="1"/>
  <c r="L43" i="1"/>
  <c r="M43" i="1"/>
  <c r="O43" i="1"/>
  <c r="N43" i="1"/>
  <c r="P43" i="1"/>
  <c r="K44" i="1"/>
  <c r="J44" i="1"/>
  <c r="L44" i="1"/>
  <c r="M44" i="1"/>
  <c r="O44" i="1"/>
  <c r="N44" i="1"/>
  <c r="P44" i="1"/>
  <c r="K45" i="1"/>
  <c r="J45" i="1"/>
  <c r="L45" i="1"/>
  <c r="M45" i="1"/>
  <c r="O45" i="1"/>
  <c r="N45" i="1"/>
  <c r="P45" i="1"/>
  <c r="K46" i="1"/>
  <c r="J46" i="1"/>
  <c r="L46" i="1"/>
  <c r="M46" i="1"/>
  <c r="O46" i="1"/>
  <c r="N46" i="1"/>
  <c r="P46" i="1"/>
  <c r="K47" i="1"/>
  <c r="J47" i="1"/>
  <c r="L47" i="1"/>
  <c r="M47" i="1"/>
  <c r="O47" i="1"/>
  <c r="N47" i="1"/>
  <c r="P47" i="1"/>
  <c r="K48" i="1"/>
  <c r="J48" i="1"/>
  <c r="L48" i="1"/>
  <c r="M48" i="1"/>
  <c r="O48" i="1"/>
  <c r="N48" i="1"/>
  <c r="P48" i="1"/>
  <c r="K49" i="1"/>
  <c r="J49" i="1"/>
  <c r="L49" i="1"/>
  <c r="M49" i="1"/>
  <c r="O49" i="1"/>
  <c r="N49" i="1"/>
  <c r="P49" i="1"/>
  <c r="K50" i="1"/>
  <c r="J50" i="1"/>
  <c r="L50" i="1"/>
  <c r="M50" i="1"/>
  <c r="O50" i="1"/>
  <c r="N50" i="1"/>
  <c r="P50" i="1"/>
  <c r="K51" i="1"/>
  <c r="J51" i="1"/>
  <c r="L51" i="1"/>
  <c r="M51" i="1"/>
  <c r="O51" i="1"/>
  <c r="N51" i="1"/>
  <c r="P51" i="1"/>
  <c r="K52" i="1"/>
  <c r="J52" i="1"/>
  <c r="L52" i="1"/>
  <c r="M52" i="1"/>
  <c r="O52" i="1"/>
  <c r="N52" i="1"/>
  <c r="P52" i="1"/>
  <c r="K53" i="1"/>
  <c r="J53" i="1"/>
  <c r="L53" i="1"/>
  <c r="M53" i="1"/>
  <c r="O53" i="1"/>
  <c r="N53" i="1"/>
  <c r="P53" i="1"/>
  <c r="J54" i="1"/>
  <c r="K54" i="1"/>
  <c r="N54" i="1"/>
  <c r="P54" i="1"/>
  <c r="L54" i="1"/>
  <c r="M54" i="1"/>
  <c r="O54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8" i="1"/>
  <c r="L8" i="1"/>
  <c r="M8" i="1"/>
  <c r="O8" i="1"/>
  <c r="N8" i="1"/>
  <c r="P8" i="1"/>
  <c r="K9" i="1"/>
  <c r="J9" i="1"/>
  <c r="I9" i="1"/>
  <c r="L9" i="1"/>
  <c r="M9" i="1"/>
  <c r="O9" i="1"/>
  <c r="N9" i="1"/>
  <c r="P9" i="1"/>
  <c r="K10" i="1"/>
  <c r="J10" i="1"/>
  <c r="I10" i="1"/>
  <c r="L10" i="1"/>
  <c r="M10" i="1"/>
  <c r="O10" i="1"/>
  <c r="N10" i="1"/>
  <c r="P10" i="1"/>
  <c r="K11" i="1"/>
  <c r="J11" i="1"/>
  <c r="I11" i="1"/>
  <c r="L11" i="1"/>
  <c r="M11" i="1"/>
  <c r="O11" i="1"/>
  <c r="N11" i="1"/>
  <c r="P11" i="1"/>
  <c r="J12" i="1"/>
  <c r="M12" i="1"/>
  <c r="O12" i="1"/>
  <c r="K12" i="1"/>
  <c r="I12" i="1"/>
  <c r="L12" i="1"/>
  <c r="N12" i="1"/>
  <c r="P12" i="1"/>
  <c r="J13" i="1"/>
  <c r="M13" i="1"/>
  <c r="O13" i="1"/>
  <c r="K13" i="1"/>
  <c r="I13" i="1"/>
  <c r="L13" i="1"/>
  <c r="N13" i="1"/>
  <c r="P13" i="1"/>
  <c r="J14" i="1"/>
  <c r="K14" i="1"/>
  <c r="I14" i="1"/>
  <c r="L14" i="1"/>
  <c r="M14" i="1"/>
  <c r="O14" i="1"/>
  <c r="N14" i="1"/>
  <c r="P14" i="1"/>
  <c r="J15" i="1"/>
  <c r="K15" i="1"/>
  <c r="I15" i="1"/>
  <c r="L15" i="1"/>
  <c r="M15" i="1"/>
  <c r="O15" i="1"/>
  <c r="N15" i="1"/>
  <c r="P15" i="1"/>
  <c r="J16" i="1"/>
  <c r="M16" i="1"/>
  <c r="O16" i="1"/>
  <c r="K16" i="1"/>
  <c r="I16" i="1"/>
  <c r="L16" i="1"/>
  <c r="N16" i="1"/>
  <c r="P16" i="1"/>
  <c r="J17" i="1"/>
  <c r="K17" i="1"/>
  <c r="I17" i="1"/>
  <c r="L17" i="1"/>
  <c r="M17" i="1"/>
  <c r="O17" i="1"/>
  <c r="N17" i="1"/>
  <c r="P17" i="1"/>
  <c r="J18" i="1"/>
  <c r="M18" i="1"/>
  <c r="O18" i="1"/>
  <c r="K18" i="1"/>
  <c r="I18" i="1"/>
  <c r="L18" i="1"/>
  <c r="N18" i="1"/>
  <c r="P18" i="1"/>
  <c r="J19" i="1"/>
  <c r="K19" i="1"/>
  <c r="I19" i="1"/>
  <c r="L19" i="1"/>
  <c r="M19" i="1"/>
  <c r="O19" i="1"/>
  <c r="N19" i="1"/>
  <c r="P19" i="1"/>
  <c r="J20" i="1"/>
  <c r="M20" i="1"/>
  <c r="O20" i="1"/>
  <c r="K20" i="1"/>
  <c r="I20" i="1"/>
  <c r="L20" i="1"/>
  <c r="N20" i="1"/>
  <c r="P20" i="1"/>
  <c r="J21" i="1"/>
  <c r="K21" i="1"/>
  <c r="I21" i="1"/>
  <c r="L21" i="1"/>
  <c r="M21" i="1"/>
  <c r="O21" i="1"/>
  <c r="N21" i="1"/>
  <c r="P21" i="1"/>
  <c r="J22" i="1"/>
  <c r="K22" i="1"/>
  <c r="I22" i="1"/>
  <c r="L22" i="1"/>
  <c r="M22" i="1"/>
  <c r="O22" i="1"/>
  <c r="N22" i="1"/>
  <c r="P22" i="1"/>
  <c r="J23" i="1"/>
  <c r="M23" i="1"/>
  <c r="O23" i="1"/>
  <c r="K23" i="1"/>
  <c r="I23" i="1"/>
  <c r="L23" i="1"/>
  <c r="N23" i="1"/>
  <c r="P23" i="1"/>
  <c r="J24" i="1"/>
  <c r="K24" i="1"/>
  <c r="I24" i="1"/>
  <c r="L24" i="1"/>
  <c r="M24" i="1"/>
  <c r="O24" i="1"/>
  <c r="N24" i="1"/>
  <c r="P24" i="1"/>
  <c r="J25" i="1"/>
  <c r="K25" i="1"/>
  <c r="I25" i="1"/>
  <c r="L25" i="1"/>
  <c r="M25" i="1"/>
  <c r="O25" i="1"/>
  <c r="N25" i="1"/>
  <c r="P25" i="1"/>
  <c r="J26" i="1"/>
  <c r="M26" i="1"/>
  <c r="O26" i="1"/>
  <c r="K26" i="1"/>
  <c r="I26" i="1"/>
  <c r="L26" i="1"/>
  <c r="N26" i="1"/>
  <c r="P26" i="1"/>
  <c r="J27" i="1"/>
  <c r="M27" i="1"/>
  <c r="O27" i="1"/>
  <c r="K27" i="1"/>
  <c r="I27" i="1"/>
  <c r="L27" i="1"/>
  <c r="N27" i="1"/>
  <c r="P27" i="1"/>
  <c r="J28" i="1"/>
  <c r="K28" i="1"/>
  <c r="I28" i="1"/>
  <c r="L28" i="1"/>
  <c r="M28" i="1"/>
  <c r="O28" i="1"/>
  <c r="N28" i="1"/>
  <c r="P28" i="1"/>
  <c r="J29" i="1"/>
  <c r="K29" i="1"/>
  <c r="I29" i="1"/>
  <c r="L29" i="1"/>
  <c r="M29" i="1"/>
  <c r="N29" i="1"/>
  <c r="O29" i="1"/>
  <c r="P29" i="1"/>
</calcChain>
</file>

<file path=xl/sharedStrings.xml><?xml version="1.0" encoding="utf-8"?>
<sst xmlns="http://schemas.openxmlformats.org/spreadsheetml/2006/main" count="22" uniqueCount="12">
  <si>
    <t>L</t>
  </si>
  <si>
    <t>R</t>
  </si>
  <si>
    <t>S</t>
  </si>
  <si>
    <t>PHI</t>
  </si>
  <si>
    <t>a</t>
  </si>
  <si>
    <t>b</t>
  </si>
  <si>
    <t>ya</t>
  </si>
  <si>
    <t>yb</t>
  </si>
  <si>
    <t>F</t>
  </si>
  <si>
    <t>9-X^2</t>
  </si>
  <si>
    <t>13-X^2-2X</t>
  </si>
  <si>
    <t>abs (b-a)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</si>
</sst>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7:Q54"/>
  <sheetViews>
    <sheetView tabSelected="1" workbookViewId="0">
      <selection activeCell="Z36" sqref="Z36"/>
    </sheetView>
  </sheetViews>
  <sheetFormatPr defaultRowHeight="15" x14ac:dyDescent="0.25"/>
  <sheetData>
    <row r="7" spans="8:17" x14ac:dyDescent="0.25">
      <c r="H7" t="s">
        <v>8</v>
      </c>
      <c r="I7" t="s">
        <v>3</v>
      </c>
      <c r="J7" t="s">
        <v>0</v>
      </c>
      <c r="K7" t="s">
        <v>1</v>
      </c>
      <c r="L7" t="s">
        <v>2</v>
      </c>
      <c r="M7" t="s">
        <v>4</v>
      </c>
      <c r="N7" t="s">
        <v>5</v>
      </c>
      <c r="O7" t="s">
        <v>6</v>
      </c>
      <c r="P7" t="s">
        <v>7</v>
      </c>
      <c r="Q7" t="s">
        <v>11</v>
      </c>
    </row>
    <row r="8" spans="8:17" x14ac:dyDescent="0.25">
      <c r="H8" t="s">
        <v>9</v>
      </c>
      <c r="I8">
        <f>(1+SQRT(5))/2</f>
        <v>1.6180339887498949</v>
      </c>
      <c r="J8">
        <v>-1</v>
      </c>
      <c r="K8">
        <v>5</v>
      </c>
      <c r="L8">
        <f>(K8-J8)/I8</f>
        <v>3.708203932499369</v>
      </c>
      <c r="M8">
        <f>K8-L8</f>
        <v>1.291796067500631</v>
      </c>
      <c r="N8">
        <f>J8+L8</f>
        <v>2.708203932499369</v>
      </c>
      <c r="O8">
        <f>9-(M8)^2</f>
        <v>7.3312629199899053</v>
      </c>
      <c r="P8">
        <f>9-(N8)^2</f>
        <v>1.6656314599949535</v>
      </c>
      <c r="Q8">
        <f>ABS(N8-M8)</f>
        <v>1.4164078649987379</v>
      </c>
    </row>
    <row r="9" spans="8:17" x14ac:dyDescent="0.25">
      <c r="I9">
        <f t="shared" ref="I9:I29" si="0">(1+SQRT(5))/2</f>
        <v>1.6180339887498949</v>
      </c>
      <c r="J9">
        <f>IF(O8&gt;P8,J8,M8)</f>
        <v>-1</v>
      </c>
      <c r="K9">
        <f>IF(O8&gt;P8,N8,K8)</f>
        <v>2.708203932499369</v>
      </c>
      <c r="L9">
        <f>(K9-J9)/I9</f>
        <v>2.2917960675006306</v>
      </c>
      <c r="M9">
        <f>IF(O8&gt;P8,K9-L9,N8)</f>
        <v>0.41640786499873839</v>
      </c>
      <c r="N9">
        <f>IF(O8&gt;P8,M8,J9+L9)</f>
        <v>1.291796067500631</v>
      </c>
      <c r="O9">
        <f>9-(M9)^2</f>
        <v>8.8266044899671918</v>
      </c>
      <c r="P9">
        <f>9-(N9)^2</f>
        <v>7.3312629199899053</v>
      </c>
      <c r="Q9">
        <f t="shared" ref="Q9:Q29" si="1">ABS(N9-M9)</f>
        <v>0.87538820250189264</v>
      </c>
    </row>
    <row r="10" spans="8:17" x14ac:dyDescent="0.25">
      <c r="I10">
        <f t="shared" si="0"/>
        <v>1.6180339887498949</v>
      </c>
      <c r="J10">
        <f>IF(O9&gt;P9,J9,M9)</f>
        <v>-1</v>
      </c>
      <c r="K10">
        <f>IF(O9&gt;P9,N9,K9)</f>
        <v>1.291796067500631</v>
      </c>
      <c r="L10">
        <f>(K10-J10)/I10</f>
        <v>1.4164078649987382</v>
      </c>
      <c r="M10">
        <f>IF(O9&gt;P9,K10-L10,N9)</f>
        <v>-0.12461179749810714</v>
      </c>
      <c r="N10">
        <f>IF(O9&gt;P9,M9,J10+L10)</f>
        <v>0.41640786499873839</v>
      </c>
      <c r="O10">
        <f>9-(M10)^2</f>
        <v>8.9844718999242907</v>
      </c>
      <c r="P10">
        <f>9-(N10)^2</f>
        <v>8.8266044899671918</v>
      </c>
      <c r="Q10">
        <f t="shared" si="1"/>
        <v>0.54101966249684552</v>
      </c>
    </row>
    <row r="11" spans="8:17" x14ac:dyDescent="0.25">
      <c r="I11">
        <f t="shared" si="0"/>
        <v>1.6180339887498949</v>
      </c>
      <c r="J11">
        <f>IF(O10&gt;P10,J10,M10)</f>
        <v>-1</v>
      </c>
      <c r="K11">
        <f>IF(O10&gt;P10,N10,K10)</f>
        <v>0.41640786499873839</v>
      </c>
      <c r="L11">
        <f>(K11-J11)/I11</f>
        <v>0.87538820250189286</v>
      </c>
      <c r="M11">
        <f>IF(O10&gt;P10,K11-L11,N10)</f>
        <v>-0.45898033750315448</v>
      </c>
      <c r="N11">
        <f>IF(O10&gt;P10,M10,J11+L11)</f>
        <v>-0.12461179749810714</v>
      </c>
      <c r="O11">
        <f>9-(M11)^2</f>
        <v>8.789337049785491</v>
      </c>
      <c r="P11">
        <f>9-(N11)^2</f>
        <v>8.9844718999242907</v>
      </c>
      <c r="Q11">
        <f t="shared" si="1"/>
        <v>0.33436854000504734</v>
      </c>
    </row>
    <row r="12" spans="8:17" x14ac:dyDescent="0.25">
      <c r="I12">
        <f t="shared" si="0"/>
        <v>1.6180339887498949</v>
      </c>
      <c r="J12">
        <f>IF(O11&gt;P11,J11,M11)</f>
        <v>-0.45898033750315448</v>
      </c>
      <c r="K12">
        <f>IF(O11&gt;P11,N11,K11)</f>
        <v>0.41640786499873839</v>
      </c>
      <c r="L12">
        <f>(K12-J12)/I12</f>
        <v>0.54101966249684552</v>
      </c>
      <c r="M12">
        <f>IF(O11&gt;P11,K12-L12,N11)</f>
        <v>-0.12461179749810714</v>
      </c>
      <c r="N12">
        <f>IF(O11&gt;P11,M11,J12+L12)</f>
        <v>8.2039324993691043E-2</v>
      </c>
      <c r="O12">
        <f t="shared" ref="O12:O29" si="2">9-(M12)^2</f>
        <v>8.9844718999242907</v>
      </c>
      <c r="P12">
        <f t="shared" ref="P12:P29" si="3">9-(N12)^2</f>
        <v>8.9932695491545793</v>
      </c>
      <c r="Q12">
        <f t="shared" si="1"/>
        <v>0.20665112249179818</v>
      </c>
    </row>
    <row r="13" spans="8:17" x14ac:dyDescent="0.25">
      <c r="I13">
        <f t="shared" si="0"/>
        <v>1.6180339887498949</v>
      </c>
      <c r="J13">
        <f>IF(O12&gt;P12,J12,M12)</f>
        <v>-0.12461179749810714</v>
      </c>
      <c r="K13">
        <f>IF(O12&gt;P12,N12,K12)</f>
        <v>0.41640786499873839</v>
      </c>
      <c r="L13">
        <f>(K13-J13)/I13</f>
        <v>0.33436854000504734</v>
      </c>
      <c r="M13">
        <f>IF(O12&gt;P12,K13-L13,N12)</f>
        <v>8.2039324993691043E-2</v>
      </c>
      <c r="N13">
        <f>IF(O12&gt;P12,M12,J13+L13)</f>
        <v>0.20975674250694021</v>
      </c>
      <c r="O13">
        <f t="shared" si="2"/>
        <v>8.9932695491545793</v>
      </c>
      <c r="P13">
        <f t="shared" si="3"/>
        <v>8.9560021089728767</v>
      </c>
      <c r="Q13">
        <f t="shared" si="1"/>
        <v>0.12771741751324917</v>
      </c>
    </row>
    <row r="14" spans="8:17" x14ac:dyDescent="0.25">
      <c r="I14">
        <f t="shared" si="0"/>
        <v>1.6180339887498949</v>
      </c>
      <c r="J14">
        <f>IF(O13&gt;P13,J13,M13)</f>
        <v>-0.12461179749810714</v>
      </c>
      <c r="K14">
        <f>IF(O13&gt;P13,N13,K13)</f>
        <v>0.20975674250694021</v>
      </c>
      <c r="L14">
        <f>(K14-J14)/I14</f>
        <v>0.20665112249179818</v>
      </c>
      <c r="M14">
        <f>IF(O13&gt;P13,K14-L14,N13)</f>
        <v>3.1056200151420299E-3</v>
      </c>
      <c r="N14">
        <f>IF(O13&gt;P13,M13,J14+L14)</f>
        <v>8.2039324993691043E-2</v>
      </c>
      <c r="O14">
        <f t="shared" si="2"/>
        <v>8.9999903551243214</v>
      </c>
      <c r="P14">
        <f t="shared" si="3"/>
        <v>8.9932695491545793</v>
      </c>
      <c r="Q14">
        <f t="shared" si="1"/>
        <v>7.8933704978549013E-2</v>
      </c>
    </row>
    <row r="15" spans="8:17" x14ac:dyDescent="0.25">
      <c r="I15">
        <f t="shared" si="0"/>
        <v>1.6180339887498949</v>
      </c>
      <c r="J15">
        <f>IF(O14&gt;P14,J14,M14)</f>
        <v>-0.12461179749810714</v>
      </c>
      <c r="K15">
        <f>IF(O14&gt;P14,N14,K14)</f>
        <v>8.2039324993691043E-2</v>
      </c>
      <c r="L15">
        <f>(K15-J15)/I15</f>
        <v>0.12771741751324914</v>
      </c>
      <c r="M15">
        <f>IF(O14&gt;P14,K15-L15,N14)</f>
        <v>-4.5678092519558094E-2</v>
      </c>
      <c r="N15">
        <f>IF(O14&gt;P14,M14,J15+L15)</f>
        <v>3.1056200151420299E-3</v>
      </c>
      <c r="O15">
        <f t="shared" si="2"/>
        <v>8.997913511863775</v>
      </c>
      <c r="P15">
        <f t="shared" si="3"/>
        <v>8.9999903551243214</v>
      </c>
      <c r="Q15">
        <f t="shared" si="1"/>
        <v>4.8783712534700124E-2</v>
      </c>
    </row>
    <row r="16" spans="8:17" x14ac:dyDescent="0.25">
      <c r="I16">
        <f t="shared" si="0"/>
        <v>1.6180339887498949</v>
      </c>
      <c r="J16">
        <f>IF(O15&gt;P15,J15,M15)</f>
        <v>-4.5678092519558094E-2</v>
      </c>
      <c r="K16">
        <f>IF(O15&gt;P15,N15,K15)</f>
        <v>8.2039324993691043E-2</v>
      </c>
      <c r="L16">
        <f>(K16-J16)/I16</f>
        <v>7.8933704978549041E-2</v>
      </c>
      <c r="M16">
        <f>IF(O15&gt;P15,K16-L16,N15)</f>
        <v>3.1056200151420299E-3</v>
      </c>
      <c r="N16">
        <f>IF(O15&gt;P15,M15,J16+L16)</f>
        <v>3.3255612458990946E-2</v>
      </c>
      <c r="O16">
        <f t="shared" si="2"/>
        <v>8.9999903551243214</v>
      </c>
      <c r="P16">
        <f t="shared" si="3"/>
        <v>8.9988940642399768</v>
      </c>
      <c r="Q16">
        <f t="shared" si="1"/>
        <v>3.0149992443848916E-2</v>
      </c>
    </row>
    <row r="17" spans="8:17" x14ac:dyDescent="0.25">
      <c r="I17">
        <f t="shared" si="0"/>
        <v>1.6180339887498949</v>
      </c>
      <c r="J17">
        <f>IF(O16&gt;P16,J16,M16)</f>
        <v>-4.5678092519558094E-2</v>
      </c>
      <c r="K17">
        <f>IF(O16&gt;P16,N16,K16)</f>
        <v>3.3255612458990946E-2</v>
      </c>
      <c r="L17">
        <f>(K17-J17)/I17</f>
        <v>4.8783712534700097E-2</v>
      </c>
      <c r="M17">
        <f>IF(O16&gt;P16,K17-L17,N16)</f>
        <v>-1.552810007570915E-2</v>
      </c>
      <c r="N17">
        <f>IF(O16&gt;P16,M16,J17+L17)</f>
        <v>3.1056200151420299E-3</v>
      </c>
      <c r="O17">
        <f t="shared" si="2"/>
        <v>8.9997588781080395</v>
      </c>
      <c r="P17">
        <f t="shared" si="3"/>
        <v>8.9999903551243214</v>
      </c>
      <c r="Q17">
        <f t="shared" si="1"/>
        <v>1.863372009085118E-2</v>
      </c>
    </row>
    <row r="18" spans="8:17" x14ac:dyDescent="0.25">
      <c r="I18">
        <f t="shared" si="0"/>
        <v>1.6180339887498949</v>
      </c>
      <c r="J18">
        <f>IF(O17&gt;P17,J17,M17)</f>
        <v>-1.552810007570915E-2</v>
      </c>
      <c r="K18">
        <f>IF(O17&gt;P17,N17,K17)</f>
        <v>3.3255612458990946E-2</v>
      </c>
      <c r="L18">
        <f>(K18-J18)/I18</f>
        <v>3.0149992443848944E-2</v>
      </c>
      <c r="M18">
        <f>IF(O17&gt;P17,K18-L18,N17)</f>
        <v>3.1056200151420299E-3</v>
      </c>
      <c r="N18">
        <f>IF(O17&gt;P17,M17,J18+L18)</f>
        <v>1.4621892368139794E-2</v>
      </c>
      <c r="O18">
        <f t="shared" si="2"/>
        <v>8.9999903551243214</v>
      </c>
      <c r="P18">
        <f t="shared" si="3"/>
        <v>8.9997862002635749</v>
      </c>
      <c r="Q18">
        <f t="shared" si="1"/>
        <v>1.1516272352997764E-2</v>
      </c>
    </row>
    <row r="19" spans="8:17" x14ac:dyDescent="0.25">
      <c r="I19">
        <f t="shared" si="0"/>
        <v>1.6180339887498949</v>
      </c>
      <c r="J19">
        <f>IF(O18&gt;P18,J18,M18)</f>
        <v>-1.552810007570915E-2</v>
      </c>
      <c r="K19">
        <f>IF(O18&gt;P18,N18,K18)</f>
        <v>1.4621892368139794E-2</v>
      </c>
      <c r="L19">
        <f>(K19-J19)/I19</f>
        <v>1.8633720090851152E-2</v>
      </c>
      <c r="M19">
        <f>IF(O18&gt;P18,K19-L19,N18)</f>
        <v>-4.0118277227113586E-3</v>
      </c>
      <c r="N19">
        <f>IF(O18&gt;P18,M18,J19+L19)</f>
        <v>3.1056200151420299E-3</v>
      </c>
      <c r="O19">
        <f t="shared" si="2"/>
        <v>8.9999839052383237</v>
      </c>
      <c r="P19">
        <f t="shared" si="3"/>
        <v>8.9999903551243214</v>
      </c>
      <c r="Q19">
        <f t="shared" si="1"/>
        <v>7.1174477378533885E-3</v>
      </c>
    </row>
    <row r="20" spans="8:17" x14ac:dyDescent="0.25">
      <c r="I20">
        <f t="shared" si="0"/>
        <v>1.6180339887498949</v>
      </c>
      <c r="J20">
        <f>IF(O19&gt;P19,J19,M19)</f>
        <v>-4.0118277227113586E-3</v>
      </c>
      <c r="K20">
        <f>IF(O19&gt;P19,N19,K19)</f>
        <v>1.4621892368139794E-2</v>
      </c>
      <c r="L20">
        <f>(K20-J20)/I20</f>
        <v>1.151627235299779E-2</v>
      </c>
      <c r="M20">
        <f>IF(O19&gt;P19,K20-L20,N19)</f>
        <v>3.1056200151420299E-3</v>
      </c>
      <c r="N20">
        <f>IF(O19&gt;P19,M19,J20+L20)</f>
        <v>7.5044446302864314E-3</v>
      </c>
      <c r="O20">
        <f t="shared" si="2"/>
        <v>8.9999903551243214</v>
      </c>
      <c r="P20">
        <f t="shared" si="3"/>
        <v>8.9999436833107911</v>
      </c>
      <c r="Q20">
        <f t="shared" si="1"/>
        <v>4.3988246151444015E-3</v>
      </c>
    </row>
    <row r="21" spans="8:17" x14ac:dyDescent="0.25">
      <c r="I21">
        <f t="shared" si="0"/>
        <v>1.6180339887498949</v>
      </c>
      <c r="J21">
        <f>IF(O20&gt;P20,J20,M20)</f>
        <v>-4.0118277227113586E-3</v>
      </c>
      <c r="K21">
        <f>IF(O20&gt;P20,N20,K20)</f>
        <v>7.5044446302864314E-3</v>
      </c>
      <c r="L21">
        <f>(K21-J21)/I21</f>
        <v>7.1174477378533607E-3</v>
      </c>
      <c r="M21">
        <f>IF(O20&gt;P20,K21-L21,N20)</f>
        <v>3.8699689243307071E-4</v>
      </c>
      <c r="N21">
        <f>IF(O20&gt;P20,M20,J21+L21)</f>
        <v>3.1056200151420299E-3</v>
      </c>
      <c r="O21">
        <f t="shared" si="2"/>
        <v>8.9999998502334044</v>
      </c>
      <c r="P21">
        <f t="shared" si="3"/>
        <v>8.9999903551243214</v>
      </c>
      <c r="Q21">
        <f t="shared" si="1"/>
        <v>2.7186231227089592E-3</v>
      </c>
    </row>
    <row r="22" spans="8:17" x14ac:dyDescent="0.25">
      <c r="I22">
        <f t="shared" si="0"/>
        <v>1.6180339887498949</v>
      </c>
      <c r="J22">
        <f>IF(O21&gt;P21,J21,M21)</f>
        <v>-4.0118277227113586E-3</v>
      </c>
      <c r="K22">
        <f>IF(O21&gt;P21,N21,K21)</f>
        <v>3.1056200151420299E-3</v>
      </c>
      <c r="L22">
        <f>(K22-J22)/I22</f>
        <v>4.3988246151444458E-3</v>
      </c>
      <c r="M22">
        <f>IF(O21&gt;P21,K22-L22,N21)</f>
        <v>-1.2932046000024159E-3</v>
      </c>
      <c r="N22">
        <f>IF(O21&gt;P21,M21,J22+L22)</f>
        <v>3.8699689243307071E-4</v>
      </c>
      <c r="O22">
        <f t="shared" si="2"/>
        <v>8.9999983276218618</v>
      </c>
      <c r="P22">
        <f t="shared" si="3"/>
        <v>8.9999998502334044</v>
      </c>
      <c r="Q22">
        <f t="shared" si="1"/>
        <v>1.6802014924354866E-3</v>
      </c>
    </row>
    <row r="23" spans="8:17" x14ac:dyDescent="0.25">
      <c r="I23">
        <f t="shared" si="0"/>
        <v>1.6180339887498949</v>
      </c>
      <c r="J23">
        <f>IF(O22&gt;P22,J22,M22)</f>
        <v>-1.2932046000024159E-3</v>
      </c>
      <c r="K23">
        <f>IF(O22&gt;P22,N22,K22)</f>
        <v>3.1056200151420299E-3</v>
      </c>
      <c r="L23">
        <f>(K23-J23)/I23</f>
        <v>2.7186231227089427E-3</v>
      </c>
      <c r="M23">
        <f>IF(O22&gt;P22,K23-L23,N22)</f>
        <v>3.8699689243307071E-4</v>
      </c>
      <c r="N23">
        <f>IF(O22&gt;P22,M22,J23+L23)</f>
        <v>1.4254185227065268E-3</v>
      </c>
      <c r="O23">
        <f t="shared" si="2"/>
        <v>8.9999998502334044</v>
      </c>
      <c r="P23">
        <f t="shared" si="3"/>
        <v>8.9999979681820346</v>
      </c>
      <c r="Q23">
        <f t="shared" si="1"/>
        <v>1.0384216302734561E-3</v>
      </c>
    </row>
    <row r="24" spans="8:17" x14ac:dyDescent="0.25">
      <c r="I24">
        <f t="shared" si="0"/>
        <v>1.6180339887498949</v>
      </c>
      <c r="J24">
        <f>IF(O23&gt;P23,J23,M23)</f>
        <v>-1.2932046000024159E-3</v>
      </c>
      <c r="K24">
        <f>IF(O23&gt;P23,N23,K23)</f>
        <v>1.4254185227065268E-3</v>
      </c>
      <c r="L24">
        <f>(K24-J24)/I24</f>
        <v>1.6802014924355026E-3</v>
      </c>
      <c r="M24">
        <f>IF(O23&gt;P23,K24-L24,N23)</f>
        <v>-2.5478296972897578E-4</v>
      </c>
      <c r="N24">
        <f>IF(O23&gt;P23,M23,J24+L24)</f>
        <v>3.8699689243307071E-4</v>
      </c>
      <c r="O24">
        <f t="shared" si="2"/>
        <v>8.9999999350856381</v>
      </c>
      <c r="P24">
        <f t="shared" si="3"/>
        <v>8.9999998502334044</v>
      </c>
      <c r="Q24">
        <f t="shared" si="1"/>
        <v>6.4177986216204649E-4</v>
      </c>
    </row>
    <row r="25" spans="8:17" x14ac:dyDescent="0.25">
      <c r="I25">
        <f t="shared" si="0"/>
        <v>1.6180339887498949</v>
      </c>
      <c r="J25">
        <f>IF(O24&gt;P24,J24,M24)</f>
        <v>-1.2932046000024159E-3</v>
      </c>
      <c r="K25">
        <f>IF(O24&gt;P24,N24,K24)</f>
        <v>3.8699689243307071E-4</v>
      </c>
      <c r="L25">
        <f>(K25-J25)/I25</f>
        <v>1.0384216302734301E-3</v>
      </c>
      <c r="M25">
        <f>IF(O24&gt;P24,K25-L25,N24)</f>
        <v>-6.514247378403594E-4</v>
      </c>
      <c r="N25">
        <f>IF(O24&gt;P24,M24,J25+L25)</f>
        <v>-2.5478296972897578E-4</v>
      </c>
      <c r="O25">
        <f t="shared" si="2"/>
        <v>8.9999995756458109</v>
      </c>
      <c r="P25">
        <f t="shared" si="3"/>
        <v>8.9999999350856381</v>
      </c>
      <c r="Q25">
        <f t="shared" si="1"/>
        <v>3.9664176811138362E-4</v>
      </c>
    </row>
    <row r="26" spans="8:17" x14ac:dyDescent="0.25">
      <c r="I26">
        <f t="shared" si="0"/>
        <v>1.6180339887498949</v>
      </c>
      <c r="J26">
        <f>IF(O25&gt;P25,J25,M25)</f>
        <v>-6.514247378403594E-4</v>
      </c>
      <c r="K26">
        <f>IF(O25&gt;P25,N25,K25)</f>
        <v>3.8699689243307071E-4</v>
      </c>
      <c r="L26">
        <f>(K26-J26)/I26</f>
        <v>6.4177986216205657E-4</v>
      </c>
      <c r="M26">
        <f>IF(O25&gt;P25,K26-L26,N25)</f>
        <v>-2.5478296972897578E-4</v>
      </c>
      <c r="N26">
        <f>IF(O25&gt;P25,M25,J26+L26)</f>
        <v>-9.6448756783028234E-6</v>
      </c>
      <c r="O26">
        <f t="shared" si="2"/>
        <v>8.9999999350856381</v>
      </c>
      <c r="P26">
        <f t="shared" si="3"/>
        <v>8.9999999999069757</v>
      </c>
      <c r="Q26">
        <f t="shared" si="1"/>
        <v>2.4513809405067295E-4</v>
      </c>
    </row>
    <row r="27" spans="8:17" x14ac:dyDescent="0.25">
      <c r="I27">
        <f t="shared" si="0"/>
        <v>1.6180339887498949</v>
      </c>
      <c r="J27">
        <f>IF(O26&gt;P26,J26,M26)</f>
        <v>-2.5478296972897578E-4</v>
      </c>
      <c r="K27">
        <f>IF(O26&gt;P26,N26,K26)</f>
        <v>3.8699689243307071E-4</v>
      </c>
      <c r="L27">
        <f>(K27-J27)/I27</f>
        <v>3.966417681113673E-4</v>
      </c>
      <c r="M27">
        <f>IF(O26&gt;P26,K27-L27,N26)</f>
        <v>-9.6448756783028234E-6</v>
      </c>
      <c r="N27">
        <f>IF(O26&gt;P26,M26,J27+L27)</f>
        <v>1.4185879838239153E-4</v>
      </c>
      <c r="O27">
        <f t="shared" si="2"/>
        <v>8.9999999999069757</v>
      </c>
      <c r="P27">
        <f t="shared" si="3"/>
        <v>8.9999999798760815</v>
      </c>
      <c r="Q27">
        <f t="shared" si="1"/>
        <v>1.5150367406069435E-4</v>
      </c>
    </row>
    <row r="28" spans="8:17" x14ac:dyDescent="0.25">
      <c r="I28">
        <f t="shared" si="0"/>
        <v>1.6180339887498949</v>
      </c>
      <c r="J28">
        <f>IF(O27&gt;P27,J27,M27)</f>
        <v>-2.5478296972897578E-4</v>
      </c>
      <c r="K28">
        <f>IF(O27&gt;P27,N27,K27)</f>
        <v>1.4185879838239153E-4</v>
      </c>
      <c r="L28">
        <f>(K28-J28)/I28</f>
        <v>2.4513809405067919E-4</v>
      </c>
      <c r="M28">
        <f>IF(O27&gt;P27,K28-L28,N27)</f>
        <v>-1.0327929566828766E-4</v>
      </c>
      <c r="N28">
        <f>IF(O27&gt;P27,M27,J28+L28)</f>
        <v>-9.6448756783028234E-6</v>
      </c>
      <c r="O28">
        <f t="shared" si="2"/>
        <v>8.9999999893333875</v>
      </c>
      <c r="P28">
        <f t="shared" si="3"/>
        <v>8.9999999999069757</v>
      </c>
      <c r="Q28">
        <f t="shared" si="1"/>
        <v>9.3634419989984839E-5</v>
      </c>
    </row>
    <row r="29" spans="8:17" x14ac:dyDescent="0.25">
      <c r="I29">
        <f t="shared" si="0"/>
        <v>1.6180339887498949</v>
      </c>
      <c r="J29">
        <f>IF(O28&gt;P28,J28,M28)</f>
        <v>-1.0327929566828766E-4</v>
      </c>
      <c r="K29">
        <f>IF(O28&gt;P28,N28,K28)</f>
        <v>1.4185879838239153E-4</v>
      </c>
      <c r="L29">
        <f>(K29-J29)/I29</f>
        <v>1.5150367406068811E-4</v>
      </c>
      <c r="M29">
        <f>IF(O28&gt;P28,K29-L29,N28)</f>
        <v>-9.6448756783028234E-6</v>
      </c>
      <c r="N29">
        <f>IF(O28&gt;P28,M28,J29+L29)</f>
        <v>4.8224378392400452E-5</v>
      </c>
      <c r="O29">
        <f t="shared" si="2"/>
        <v>8.9999999999069757</v>
      </c>
      <c r="P29">
        <f t="shared" si="3"/>
        <v>8.9999999976744096</v>
      </c>
      <c r="Q29">
        <f t="shared" si="1"/>
        <v>5.7869254070703276E-5</v>
      </c>
    </row>
    <row r="32" spans="8:17" x14ac:dyDescent="0.25">
      <c r="H32" t="s">
        <v>8</v>
      </c>
      <c r="I32" t="s">
        <v>3</v>
      </c>
      <c r="J32" t="s">
        <v>0</v>
      </c>
      <c r="K32" t="s">
        <v>1</v>
      </c>
      <c r="L32" t="s">
        <v>2</v>
      </c>
      <c r="M32" t="s">
        <v>4</v>
      </c>
      <c r="N32" t="s">
        <v>5</v>
      </c>
      <c r="O32" t="s">
        <v>6</v>
      </c>
      <c r="P32" t="s">
        <v>7</v>
      </c>
      <c r="Q32" t="s">
        <v>11</v>
      </c>
    </row>
    <row r="33" spans="8:17" x14ac:dyDescent="0.25">
      <c r="H33" t="s">
        <v>10</v>
      </c>
      <c r="I33">
        <f>(1+SQRT(5))/2</f>
        <v>1.6180339887498949</v>
      </c>
      <c r="J33">
        <v>-1</v>
      </c>
      <c r="K33">
        <v>5</v>
      </c>
      <c r="L33">
        <f>(K33-J33)/I33</f>
        <v>3.708203932499369</v>
      </c>
      <c r="M33">
        <f>K33-L33</f>
        <v>1.291796067500631</v>
      </c>
      <c r="N33">
        <f>J33+L33</f>
        <v>2.708203932499369</v>
      </c>
      <c r="O33">
        <f>13-(M33)^2-2*(M33)</f>
        <v>8.7476707849886424</v>
      </c>
      <c r="P33">
        <f>13-(N33)^2-2*(N33)</f>
        <v>0.2492235949962156</v>
      </c>
      <c r="Q33">
        <f>ABS(N33-M33)</f>
        <v>1.4164078649987379</v>
      </c>
    </row>
    <row r="34" spans="8:17" x14ac:dyDescent="0.25">
      <c r="I34">
        <f t="shared" ref="I34:I54" si="4">(1+SQRT(5))/2</f>
        <v>1.6180339887498949</v>
      </c>
      <c r="J34">
        <f>IF(O33&gt;P33,J33,M33)</f>
        <v>-1</v>
      </c>
      <c r="K34">
        <f>IF(O33&gt;P33,N33,K33)</f>
        <v>2.708203932499369</v>
      </c>
      <c r="L34">
        <f>(K34-J34)/I34</f>
        <v>2.2917960675006306</v>
      </c>
      <c r="M34">
        <f>IF(O33&gt;P33,K34-L34,N33)</f>
        <v>0.41640786499873839</v>
      </c>
      <c r="N34">
        <f>IF(O33&gt;P33,M33,J34+L34)</f>
        <v>1.291796067500631</v>
      </c>
      <c r="O34">
        <f t="shared" ref="O34:O54" si="5">13-(M34)^2-2*(M34)</f>
        <v>11.993788759969714</v>
      </c>
      <c r="P34">
        <f t="shared" ref="P34:P54" si="6">13-(N34)^2-2*(N34)</f>
        <v>8.7476707849886424</v>
      </c>
      <c r="Q34">
        <f t="shared" ref="Q34:Q54" si="7">ABS(N34-M34)</f>
        <v>0.87538820250189264</v>
      </c>
    </row>
    <row r="35" spans="8:17" x14ac:dyDescent="0.25">
      <c r="I35">
        <f t="shared" si="4"/>
        <v>1.6180339887498949</v>
      </c>
      <c r="J35">
        <f>IF(O34&gt;P34,J34,M34)</f>
        <v>-1</v>
      </c>
      <c r="K35">
        <f>IF(O34&gt;P34,N34,K34)</f>
        <v>1.291796067500631</v>
      </c>
      <c r="L35">
        <f>(K35-J35)/I35</f>
        <v>1.4164078649987382</v>
      </c>
      <c r="M35">
        <f>IF(O34&gt;P34,K35-L35,N34)</f>
        <v>-0.12461179749810714</v>
      </c>
      <c r="N35">
        <f>IF(O34&gt;P34,M34,J35+L35)</f>
        <v>0.41640786499873839</v>
      </c>
      <c r="O35">
        <f t="shared" si="5"/>
        <v>13.233695494920505</v>
      </c>
      <c r="P35">
        <f t="shared" si="6"/>
        <v>11.993788759969714</v>
      </c>
      <c r="Q35">
        <f t="shared" si="7"/>
        <v>0.54101966249684552</v>
      </c>
    </row>
    <row r="36" spans="8:17" x14ac:dyDescent="0.25">
      <c r="I36">
        <f t="shared" si="4"/>
        <v>1.6180339887498949</v>
      </c>
      <c r="J36">
        <f>IF(O35&gt;P35,J35,M35)</f>
        <v>-1</v>
      </c>
      <c r="K36">
        <f>IF(O35&gt;P35,N35,K35)</f>
        <v>0.41640786499873839</v>
      </c>
      <c r="L36">
        <f>(K36-J36)/I36</f>
        <v>0.87538820250189286</v>
      </c>
      <c r="M36">
        <f>IF(O35&gt;P35,K36-L36,N35)</f>
        <v>-0.45898033750315448</v>
      </c>
      <c r="N36">
        <f>IF(O35&gt;P35,M35,J36+L36)</f>
        <v>-0.12461179749810714</v>
      </c>
      <c r="O36">
        <f t="shared" si="5"/>
        <v>13.7072977247918</v>
      </c>
      <c r="P36">
        <f t="shared" si="6"/>
        <v>13.233695494920505</v>
      </c>
      <c r="Q36">
        <f t="shared" si="7"/>
        <v>0.33436854000504734</v>
      </c>
    </row>
    <row r="37" spans="8:17" x14ac:dyDescent="0.25">
      <c r="I37">
        <f t="shared" si="4"/>
        <v>1.6180339887498949</v>
      </c>
      <c r="J37">
        <f>IF(O36&gt;P36,J36,M36)</f>
        <v>-1</v>
      </c>
      <c r="K37">
        <f>IF(O36&gt;P36,N36,K36)</f>
        <v>-0.12461179749810714</v>
      </c>
      <c r="L37">
        <f>(K37-J37)/I37</f>
        <v>0.54101966249684552</v>
      </c>
      <c r="M37">
        <f>IF(O36&gt;P36,K37-L37,N36)</f>
        <v>-0.66563145999495266</v>
      </c>
      <c r="N37">
        <f>IF(O36&gt;P36,M36,J37+L37)</f>
        <v>-0.45898033750315448</v>
      </c>
      <c r="O37">
        <f t="shared" si="5"/>
        <v>13.888197679454892</v>
      </c>
      <c r="P37">
        <f t="shared" si="6"/>
        <v>13.7072977247918</v>
      </c>
      <c r="Q37">
        <f t="shared" si="7"/>
        <v>0.20665112249179818</v>
      </c>
    </row>
    <row r="38" spans="8:17" x14ac:dyDescent="0.25">
      <c r="I38">
        <f t="shared" si="4"/>
        <v>1.6180339887498949</v>
      </c>
      <c r="J38">
        <f>IF(O37&gt;P37,J37,M37)</f>
        <v>-1</v>
      </c>
      <c r="K38">
        <f>IF(O37&gt;P37,N37,K37)</f>
        <v>-0.45898033750315448</v>
      </c>
      <c r="L38">
        <f>(K38-J38)/I38</f>
        <v>0.33436854000504734</v>
      </c>
      <c r="M38">
        <f>IF(O37&gt;P37,K38-L38,N37)</f>
        <v>-0.79334887750820182</v>
      </c>
      <c r="N38">
        <f>IF(O37&gt;P37,M37,J38+L38)</f>
        <v>-0.66563145999495266</v>
      </c>
      <c r="O38">
        <f t="shared" si="5"/>
        <v>13.95729531357288</v>
      </c>
      <c r="P38">
        <f t="shared" si="6"/>
        <v>13.888197679454892</v>
      </c>
      <c r="Q38">
        <f t="shared" si="7"/>
        <v>0.12771741751324917</v>
      </c>
    </row>
    <row r="39" spans="8:17" x14ac:dyDescent="0.25">
      <c r="I39">
        <f t="shared" si="4"/>
        <v>1.6180339887498949</v>
      </c>
      <c r="J39">
        <f>IF(O38&gt;P38,J38,M38)</f>
        <v>-1</v>
      </c>
      <c r="K39">
        <f>IF(O38&gt;P38,N38,K38)</f>
        <v>-0.66563145999495266</v>
      </c>
      <c r="L39">
        <f>(K39-J39)/I39</f>
        <v>0.20665112249179818</v>
      </c>
      <c r="M39">
        <f>IF(O38&gt;P38,K39-L39,N38)</f>
        <v>-0.87228258248675083</v>
      </c>
      <c r="N39">
        <f>IF(O38&gt;P38,M38,J39+L39)</f>
        <v>-0.79334887750820182</v>
      </c>
      <c r="O39">
        <f t="shared" si="5"/>
        <v>13.983688261263746</v>
      </c>
      <c r="P39">
        <f t="shared" si="6"/>
        <v>13.95729531357288</v>
      </c>
      <c r="Q39">
        <f t="shared" si="7"/>
        <v>7.8933704978549013E-2</v>
      </c>
    </row>
    <row r="40" spans="8:17" x14ac:dyDescent="0.25">
      <c r="I40">
        <f t="shared" si="4"/>
        <v>1.6180339887498949</v>
      </c>
      <c r="J40">
        <f>IF(O39&gt;P39,J39,M39)</f>
        <v>-1</v>
      </c>
      <c r="K40">
        <f>IF(O39&gt;P39,N39,K39)</f>
        <v>-0.79334887750820182</v>
      </c>
      <c r="L40">
        <f>(K40-J40)/I40</f>
        <v>0.12771741751324914</v>
      </c>
      <c r="M40">
        <f>IF(O39&gt;P39,K40-L40,N39)</f>
        <v>-0.92106629502145099</v>
      </c>
      <c r="N40">
        <f>IF(O39&gt;P39,M39,J40+L40)</f>
        <v>-0.87228258248675083</v>
      </c>
      <c r="O40">
        <f t="shared" si="5"/>
        <v>13.993769470218361</v>
      </c>
      <c r="P40">
        <f t="shared" si="6"/>
        <v>13.983688261263746</v>
      </c>
      <c r="Q40">
        <f t="shared" si="7"/>
        <v>4.8783712534700152E-2</v>
      </c>
    </row>
    <row r="41" spans="8:17" x14ac:dyDescent="0.25">
      <c r="I41">
        <f t="shared" si="4"/>
        <v>1.6180339887498949</v>
      </c>
      <c r="J41">
        <f>IF(O40&gt;P40,J40,M40)</f>
        <v>-1</v>
      </c>
      <c r="K41">
        <f>IF(O40&gt;P40,N40,K40)</f>
        <v>-0.87228258248675083</v>
      </c>
      <c r="L41">
        <f>(K41-J41)/I41</f>
        <v>7.8933704978549055E-2</v>
      </c>
      <c r="M41">
        <f>IF(O40&gt;P40,K41-L41,N40)</f>
        <v>-0.95121628746529985</v>
      </c>
      <c r="N41">
        <f>IF(O40&gt;P40,M40,J41+L41)</f>
        <v>-0.92106629502145099</v>
      </c>
      <c r="O41">
        <f t="shared" si="5"/>
        <v>13.997620149391333</v>
      </c>
      <c r="P41">
        <f t="shared" si="6"/>
        <v>13.993769470218361</v>
      </c>
      <c r="Q41">
        <f t="shared" si="7"/>
        <v>3.0149992443848861E-2</v>
      </c>
    </row>
    <row r="42" spans="8:17" x14ac:dyDescent="0.25">
      <c r="I42">
        <f t="shared" si="4"/>
        <v>1.6180339887498949</v>
      </c>
      <c r="J42">
        <f>IF(O41&gt;P41,J41,M41)</f>
        <v>-1</v>
      </c>
      <c r="K42">
        <f>IF(O41&gt;P41,N41,K41)</f>
        <v>-0.92106629502145099</v>
      </c>
      <c r="L42">
        <f>(K42-J42)/I42</f>
        <v>4.8783712534700076E-2</v>
      </c>
      <c r="M42">
        <f>IF(O41&gt;P41,K42-L42,N41)</f>
        <v>-0.96985000755615103</v>
      </c>
      <c r="N42">
        <f>IF(O41&gt;P41,M41,J42+L42)</f>
        <v>-0.95121628746529985</v>
      </c>
      <c r="O42">
        <f t="shared" si="5"/>
        <v>13.999090977955637</v>
      </c>
      <c r="P42">
        <f t="shared" si="6"/>
        <v>13.997620149391333</v>
      </c>
      <c r="Q42">
        <f t="shared" si="7"/>
        <v>1.863372009085118E-2</v>
      </c>
    </row>
    <row r="43" spans="8:17" x14ac:dyDescent="0.25">
      <c r="I43">
        <f t="shared" si="4"/>
        <v>1.6180339887498949</v>
      </c>
      <c r="J43">
        <f>IF(O42&gt;P42,J42,M42)</f>
        <v>-1</v>
      </c>
      <c r="K43">
        <f>IF(O42&gt;P42,N42,K42)</f>
        <v>-0.95121628746529985</v>
      </c>
      <c r="L43">
        <f>(K43-J43)/I43</f>
        <v>3.0149992443848975E-2</v>
      </c>
      <c r="M43">
        <f>IF(O42&gt;P42,K43-L43,N42)</f>
        <v>-0.98136627990914882</v>
      </c>
      <c r="N43">
        <f>IF(O42&gt;P42,M42,J43+L43)</f>
        <v>-0.96985000755615103</v>
      </c>
      <c r="O43">
        <f t="shared" si="5"/>
        <v>13.999652784475575</v>
      </c>
      <c r="P43">
        <f t="shared" si="6"/>
        <v>13.999090977955637</v>
      </c>
      <c r="Q43">
        <f t="shared" si="7"/>
        <v>1.1516272352997792E-2</v>
      </c>
    </row>
    <row r="44" spans="8:17" x14ac:dyDescent="0.25">
      <c r="I44">
        <f t="shared" si="4"/>
        <v>1.6180339887498949</v>
      </c>
      <c r="J44">
        <f>IF(O43&gt;P43,J43,M43)</f>
        <v>-1</v>
      </c>
      <c r="K44">
        <f>IF(O43&gt;P43,N43,K43)</f>
        <v>-0.96985000755615103</v>
      </c>
      <c r="L44">
        <f>(K44-J44)/I44</f>
        <v>1.863372009085117E-2</v>
      </c>
      <c r="M44">
        <f>IF(O43&gt;P43,K44-L44,N43)</f>
        <v>-0.98848372764700221</v>
      </c>
      <c r="N44">
        <f>IF(O43&gt;P43,M43,J44+L44)</f>
        <v>-0.98136627990914882</v>
      </c>
      <c r="O44">
        <f t="shared" si="5"/>
        <v>13.999867375471091</v>
      </c>
      <c r="P44">
        <f t="shared" si="6"/>
        <v>13.999652784475575</v>
      </c>
      <c r="Q44">
        <f t="shared" si="7"/>
        <v>7.1174477378533885E-3</v>
      </c>
    </row>
    <row r="45" spans="8:17" x14ac:dyDescent="0.25">
      <c r="I45">
        <f t="shared" si="4"/>
        <v>1.6180339887498949</v>
      </c>
      <c r="J45">
        <f>IF(O44&gt;P44,J44,M44)</f>
        <v>-1</v>
      </c>
      <c r="K45">
        <f>IF(O44&gt;P44,N44,K44)</f>
        <v>-0.98136627990914882</v>
      </c>
      <c r="L45">
        <f>(K45-J45)/I45</f>
        <v>1.1516272352997807E-2</v>
      </c>
      <c r="M45">
        <f>IF(O44&gt;P44,K45-L45,N44)</f>
        <v>-0.99288255226214661</v>
      </c>
      <c r="N45">
        <f>IF(O44&gt;P44,M44,J45+L45)</f>
        <v>-0.98848372764700221</v>
      </c>
      <c r="O45">
        <f t="shared" si="5"/>
        <v>13.9999493419377</v>
      </c>
      <c r="P45">
        <f t="shared" si="6"/>
        <v>13.999867375471091</v>
      </c>
      <c r="Q45">
        <f t="shared" si="7"/>
        <v>4.3988246151444033E-3</v>
      </c>
    </row>
    <row r="46" spans="8:17" x14ac:dyDescent="0.25">
      <c r="I46">
        <f t="shared" si="4"/>
        <v>1.6180339887498949</v>
      </c>
      <c r="J46">
        <f>IF(O45&gt;P45,J45,M45)</f>
        <v>-1</v>
      </c>
      <c r="K46">
        <f>IF(O45&gt;P45,N45,K45)</f>
        <v>-0.98848372764700221</v>
      </c>
      <c r="L46">
        <f>(K46-J46)/I46</f>
        <v>7.1174477378533624E-3</v>
      </c>
      <c r="M46">
        <f>IF(O45&gt;P45,K46-L46,N45)</f>
        <v>-0.9956011753848556</v>
      </c>
      <c r="N46">
        <f>IF(O45&gt;P45,M45,J46+L46)</f>
        <v>-0.99288255226214661</v>
      </c>
      <c r="O46">
        <f t="shared" si="5"/>
        <v>13.999980650342005</v>
      </c>
      <c r="P46">
        <f t="shared" si="6"/>
        <v>13.9999493419377</v>
      </c>
      <c r="Q46">
        <f t="shared" si="7"/>
        <v>2.7186231227089852E-3</v>
      </c>
    </row>
    <row r="47" spans="8:17" x14ac:dyDescent="0.25">
      <c r="I47">
        <f t="shared" si="4"/>
        <v>1.6180339887498949</v>
      </c>
      <c r="J47">
        <f>IF(O46&gt;P46,J46,M46)</f>
        <v>-1</v>
      </c>
      <c r="K47">
        <f>IF(O46&gt;P46,N46,K46)</f>
        <v>-0.99288255226214661</v>
      </c>
      <c r="L47">
        <f>(K47-J47)/I47</f>
        <v>4.3988246151444458E-3</v>
      </c>
      <c r="M47">
        <f>IF(O46&gt;P46,K47-L47,N46)</f>
        <v>-0.99728137687729101</v>
      </c>
      <c r="N47">
        <f>IF(O46&gt;P46,M46,J47+L47)</f>
        <v>-0.9956011753848556</v>
      </c>
      <c r="O47">
        <f t="shared" si="5"/>
        <v>13.999992609088316</v>
      </c>
      <c r="P47">
        <f t="shared" si="6"/>
        <v>13.999980650342005</v>
      </c>
      <c r="Q47">
        <f t="shared" si="7"/>
        <v>1.6802014924354181E-3</v>
      </c>
    </row>
    <row r="48" spans="8:17" x14ac:dyDescent="0.25">
      <c r="I48">
        <f t="shared" si="4"/>
        <v>1.6180339887498949</v>
      </c>
      <c r="J48">
        <f>IF(O47&gt;P47,J47,M47)</f>
        <v>-1</v>
      </c>
      <c r="K48">
        <f>IF(O47&gt;P47,N47,K47)</f>
        <v>-0.9956011753848556</v>
      </c>
      <c r="L48">
        <f>(K48-J48)/I48</f>
        <v>2.7186231227089167E-3</v>
      </c>
      <c r="M48">
        <f>IF(O47&gt;P47,K48-L48,N47)</f>
        <v>-0.99831979850756447</v>
      </c>
      <c r="N48">
        <f>IF(O47&gt;P47,M47,J48+L48)</f>
        <v>-0.99728137687729101</v>
      </c>
      <c r="O48">
        <f t="shared" si="5"/>
        <v>13.999997176922944</v>
      </c>
      <c r="P48">
        <f t="shared" si="6"/>
        <v>13.999992609088316</v>
      </c>
      <c r="Q48">
        <f t="shared" si="7"/>
        <v>1.0384216302734561E-3</v>
      </c>
    </row>
    <row r="49" spans="9:17" x14ac:dyDescent="0.25">
      <c r="I49">
        <f t="shared" si="4"/>
        <v>1.6180339887498949</v>
      </c>
      <c r="J49">
        <f>IF(O48&gt;P48,J48,M48)</f>
        <v>-1</v>
      </c>
      <c r="K49">
        <f>IF(O48&gt;P48,N48,K48)</f>
        <v>-0.99728137687729101</v>
      </c>
      <c r="L49">
        <f>(K49-J49)/I49</f>
        <v>1.6802014924355289E-3</v>
      </c>
      <c r="M49">
        <f>IF(O48&gt;P48,K49-L49,N48)</f>
        <v>-0.99896157836972654</v>
      </c>
      <c r="N49">
        <f>IF(O48&gt;P48,M48,J49+L49)</f>
        <v>-0.99831979850756447</v>
      </c>
      <c r="O49">
        <f t="shared" si="5"/>
        <v>13.999998921680518</v>
      </c>
      <c r="P49">
        <f t="shared" si="6"/>
        <v>13.999997176922944</v>
      </c>
      <c r="Q49">
        <f t="shared" si="7"/>
        <v>6.4177986216207294E-4</v>
      </c>
    </row>
    <row r="50" spans="9:17" x14ac:dyDescent="0.25">
      <c r="I50">
        <f t="shared" si="4"/>
        <v>1.6180339887498949</v>
      </c>
      <c r="J50">
        <f>IF(O49&gt;P49,J49,M49)</f>
        <v>-1</v>
      </c>
      <c r="K50">
        <f>IF(O49&gt;P49,N49,K49)</f>
        <v>-0.99831979850756447</v>
      </c>
      <c r="L50">
        <f>(K50-J50)/I50</f>
        <v>1.0384216302734563E-3</v>
      </c>
      <c r="M50">
        <f>IF(O49&gt;P49,K50-L50,N49)</f>
        <v>-0.99935822013783793</v>
      </c>
      <c r="N50">
        <f>IF(O49&gt;P49,M49,J50+L50)</f>
        <v>-0.99896157836972654</v>
      </c>
      <c r="O50">
        <f t="shared" si="5"/>
        <v>13.999999588118609</v>
      </c>
      <c r="P50">
        <f t="shared" si="6"/>
        <v>13.999998921680518</v>
      </c>
      <c r="Q50">
        <f t="shared" si="7"/>
        <v>3.9664176811138319E-4</v>
      </c>
    </row>
    <row r="51" spans="9:17" x14ac:dyDescent="0.25">
      <c r="I51">
        <f t="shared" si="4"/>
        <v>1.6180339887498949</v>
      </c>
      <c r="J51">
        <f>IF(O50&gt;P50,J50,M50)</f>
        <v>-1</v>
      </c>
      <c r="K51">
        <f>IF(O50&gt;P50,N50,K50)</f>
        <v>-0.99896157836972654</v>
      </c>
      <c r="L51">
        <f>(K51-J51)/I51</f>
        <v>6.4177986216207262E-4</v>
      </c>
      <c r="M51">
        <f>IF(O50&gt;P50,K51-L51,N50)</f>
        <v>-0.99960335823188862</v>
      </c>
      <c r="N51">
        <f>IF(O50&gt;P50,M50,J51+L51)</f>
        <v>-0.99935822013783793</v>
      </c>
      <c r="O51">
        <f t="shared" si="5"/>
        <v>13.999999842675308</v>
      </c>
      <c r="P51">
        <f t="shared" si="6"/>
        <v>13.999999588118609</v>
      </c>
      <c r="Q51">
        <f t="shared" si="7"/>
        <v>2.4513809405068976E-4</v>
      </c>
    </row>
    <row r="52" spans="9:17" x14ac:dyDescent="0.25">
      <c r="I52">
        <f t="shared" si="4"/>
        <v>1.6180339887498949</v>
      </c>
      <c r="J52">
        <f>IF(O51&gt;P51,J51,M51)</f>
        <v>-1</v>
      </c>
      <c r="K52">
        <f>IF(O51&gt;P51,N51,K51)</f>
        <v>-0.99935822013783793</v>
      </c>
      <c r="L52">
        <f>(K52-J52)/I52</f>
        <v>3.9664176811138362E-4</v>
      </c>
      <c r="M52">
        <f>IF(O51&gt;P51,K52-L52,N51)</f>
        <v>-0.99975486190594931</v>
      </c>
      <c r="N52">
        <f>IF(O51&gt;P51,M51,J52+L52)</f>
        <v>-0.99960335823188862</v>
      </c>
      <c r="O52">
        <f t="shared" si="5"/>
        <v>13.999999939907315</v>
      </c>
      <c r="P52">
        <f t="shared" si="6"/>
        <v>13.999999842675308</v>
      </c>
      <c r="Q52">
        <f t="shared" si="7"/>
        <v>1.5150367406069343E-4</v>
      </c>
    </row>
    <row r="53" spans="9:17" x14ac:dyDescent="0.25">
      <c r="I53">
        <f t="shared" si="4"/>
        <v>1.6180339887498949</v>
      </c>
      <c r="J53">
        <f>IF(O52&gt;P52,J52,M52)</f>
        <v>-1</v>
      </c>
      <c r="K53">
        <f>IF(O52&gt;P52,N52,K52)</f>
        <v>-0.99960335823188862</v>
      </c>
      <c r="L53">
        <f>(K53-J53)/I53</f>
        <v>2.45138094050689E-4</v>
      </c>
      <c r="M53">
        <f>IF(O52&gt;P52,K53-L53,N52)</f>
        <v>-0.99984849632593931</v>
      </c>
      <c r="N53">
        <f>IF(O52&gt;P52,M52,J53+L53)</f>
        <v>-0.99975486190594931</v>
      </c>
      <c r="O53">
        <f t="shared" si="5"/>
        <v>13.999999977046636</v>
      </c>
      <c r="P53">
        <f t="shared" si="6"/>
        <v>13.999999939907315</v>
      </c>
      <c r="Q53">
        <f t="shared" si="7"/>
        <v>9.3634419989996331E-5</v>
      </c>
    </row>
    <row r="54" spans="9:17" x14ac:dyDescent="0.25">
      <c r="I54">
        <f t="shared" si="4"/>
        <v>1.6180339887498949</v>
      </c>
      <c r="J54">
        <f>IF(O53&gt;P53,J53,M53)</f>
        <v>-1</v>
      </c>
      <c r="K54">
        <f>IF(O53&gt;P53,N53,K53)</f>
        <v>-0.99975486190594931</v>
      </c>
      <c r="L54">
        <f>(K54-J54)/I54</f>
        <v>1.5150367406069465E-4</v>
      </c>
      <c r="M54">
        <f>IF(O53&gt;P53,K54-L54,N53)</f>
        <v>-0.99990636558001</v>
      </c>
      <c r="N54">
        <f>IF(O53&gt;P53,M53,J54+L54)</f>
        <v>-0.99984849632593931</v>
      </c>
      <c r="O54">
        <f t="shared" si="5"/>
        <v>13.999999991232595</v>
      </c>
      <c r="P54">
        <f t="shared" si="6"/>
        <v>13.999999977046636</v>
      </c>
      <c r="Q54">
        <f t="shared" si="7"/>
        <v>5.7869254070697096E-5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Gregory L CIV USA</dc:creator>
  <cp:lastModifiedBy>Byrne, Gregory L CIV USA</cp:lastModifiedBy>
  <dcterms:created xsi:type="dcterms:W3CDTF">2016-10-03T14:34:22Z</dcterms:created>
  <dcterms:modified xsi:type="dcterms:W3CDTF">2016-10-04T11:34:19Z</dcterms:modified>
</cp:coreProperties>
</file>