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ault" sheetId="1" r:id="rId4"/>
    <sheet state="visible" name="Grid" sheetId="2" r:id="rId5"/>
    <sheet state="visible" name="Common Formulas" sheetId="3" r:id="rId6"/>
  </sheets>
  <definedNames>
    <definedName name="MORSE_TO">LAMBDA(cell, JOIN(" ",ARRAYFORMULA(IFERROR(VLOOKUP(SUBSTITUTE(MID(UPPER(CELL),SEQUENCE(LEN(UPPER(CELL))),1),"?","~?"),{"A",".-";"B","-...";"C","-.-.";"D","-..";"E",".";"F","..-.";"G","--.";"H","....";"I","..";"J",".---";"K","-.-";"L",".-..";"M","--";"N","-.";"O","---";"P",".--.";"Q","--.-";"R",".-.";"S","...";"T","-";"U","..-";"V","...-";"W",".--";"X","-..-";"Y","-.--";"Z","--..";" ","/";"1",".----";"2","..---";"3","...--";"4","....-";"5",".....";"6","-....";"7","--...";"8","---..";"9","----.";"0","-----";".",".-.-.-";",","--..--";"?","..--..";"'",".----.";"!","-.-.--";"/","-..-.";"(","-.--.";")","-.--.-";"&amp;",".-...";":","---...";";","-.-.-.";"=","-...-";"+",".-.-.-";"-","-....-";"_","..--.-";"""",".-..-.";"$","...-..-";"@",".--.-."},2,FALSE)))))</definedName>
    <definedName name="A1Z26">LAMBDA(cell, IF(ISNUMBER(CELL),IF(MOD(CELL,1)=0,CHAR(64+mod(CELL-1,26)+1),"Invalid"),IF(REGEXMATCH(CELL,"^[A-Za-z]$"),CODE(UPPER(CELL))-64,"Invalid character")))</definedName>
    <definedName name="ALPHABET">LAMBDA(ARRAYFORMULA(CHAR(64+SEQUENCE(26))))</definedName>
    <definedName name="INDEX_INTO_SENTENCE">LAMBDA(cell, number, IFERROR(index(split(cell," "),number),""))</definedName>
    <definedName name="CROSSWORD_LIST">LAMBDA(range, TRANSPOSE(SPLIT(REGEXREPLACE(REGEXREPLACE(UPPER(CONCATENATE("_",ARRAYFORMULA(IF(FLATTEN({RANGE,REPT("_",SEQUENCE(ROWS(RANGE)))})="","_",FLATTEN({RANGE,REPT("_",SEQUENCE(ROWS(RANGE)))}))),ARRAYFORMULA(IF(FLATTEN({TRANSPOSE(RANGE),REPT("_",SEQUENCE(COLUMNS(RANGE)))})="","_",FLATTEN({TRANSPOSE(RANGE),REPT("_",SEQUENCE(COLUMNS(RANGE)))}))))),"[^A-Z0-9]","_"),"_(._)*","_"),"_")))</definedName>
    <definedName name="INDEX_INTO">LAMBDA(cell, number, if(len(ANSWERIZE(CELL))&lt;NUMBER,"_",mid(ANSWERIZE(CELL),NUMBER,1)))</definedName>
    <definedName name="COMPONENT_COUNT_FROM_LIST">LAMBDA(targets, width, sofar, IF(COUNTA(TARGETS)=0,SOFAR,COMPONENT_COUNT_FROM_LIST(IFERROR(FILTER(TARGETS,COUNTIF(GROW_COMPONENT(TARGETS,MIN(TARGETS),WIDTH),TARGETS)=0)),WIDTH,SOFAR+1)))</definedName>
    <definedName name="ENUMERATE">LAMBDA(cell, IF(CELL="","",IF(REGEXMATCH(LEFT(UPPER(CELL),1),"[^A-Z0-9_]"),LEFT(UPPER(CELL),1)&amp;ENUMERATE(MID(CELL,2,LEN(CELL)-1)),LEN(REGEXREPLACE(UPPER(CELL),"[^A-Z0-9_].*",""))&amp;ENUMERATE(MID(CELL,LEN(REGEXREPLACE(UPPER(CELL),"[^A-Z0-9_].*",""))+1,LEN(CELL))))))</definedName>
    <definedName name="GROW_COMPONENT">LAMBDA(targets, reached, width, IF(COUNTA(SORT(UNIQUE({REACHED;IFERROR(FILTER({REACHED+WIDTH;REACHED-WIDTH},COUNTIF(TARGETS,{REACHED+WIDTH;REACHED-WIDTH})));IFERROR(FILTER(REACHED+1,COUNTIF(TARGETS,REACHED+1),MOD(REACHED+1,WIDTH)&lt;&gt;1));IFERROR(FILTER(REACHED-1,COUNTIF(TARGETS,REACHED-1),MOD(REACHED-1,WIDTH)&lt;&gt;0))})))&gt;COUNTA(REACHED),GROW_COMPONENT(TARGETS,SORT(UNIQUE({REACHED;IFERROR(FILTER({REACHED+WIDTH;REACHED-WIDTH},COUNTIF(TARGETS,{REACHED+WIDTH;REACHED-WIDTH})));IFERROR(FILTER(REACHED+1,COUNTIF(TARGETS,REACHED+1),MOD(REACHED+1,WIDTH)&lt;&gt;1));IFERROR(FILTER(REACHED-1,COUNTIF(TARGETS,REACHED-1),MOD(REACHED-1,WIDTH)&lt;&gt;0))})),WIDTH),REACHED))</definedName>
    <definedName name="WOF">LAMBDA(range, CONCATENATE(ARRAYFORMULA(IF(RANGE="","_",IF(LEN(RANGE)=1,LOWER(RANGE),"["&amp;LOWER(RANGE)&amp;"]")))))</definedName>
    <definedName name="COMPONENT_COUNT">LAMBDA(grid, letter, IF(COUNTIF(GRID,LETTER)=0,0,COMPONENT_COUNT_FROM_LIST(FILTER(SEQUENCE(ROWS(GRID)*COLUMNS(GRID))+COLUMNS(GRID),FLATTEN(GRID)=LETTER),COLUMNS(GRID),0)))</definedName>
    <definedName name="CAESAR">LAMBDA(cell, shift, IF(CELL="","",IFS(REGEXMATCH(LEFT(CELL,1),"[A-Z]"),CHAR(65+MOD(CODE(LEFT(CELL,1))-65+SHIFT,26)),REGEXMATCH(LEFT(CELL,1),"[a-z]"),CHAR(97+MOD(CODE(LEFT(CELL,1))-97+SHIFT,26)),TRUE,LEFT(CELL,1))&amp;CAESAR(MID(CELL,2,LEN(CELL)-1),SHIFT)))</definedName>
    <definedName name="CYCLIC_ORDER">LAMBDA(range, from, to, IF(ISERROR(FILTER(FILTER(FROM,FROM&lt;&gt;""),COUNTIF(FILTER(TO,FROM&lt;&gt;""),FILTER(FROM,FROM&lt;&gt;""))=0)),PIECES(FILTER(RANGE,FROM&lt;&gt;""),FILTER(FROM,FROM&lt;&gt;""),FILTER(TO,FROM&lt;&gt;""),INDEX(FILTER(FROM,FROM&lt;&gt;""),1),ROWS(FILTER(FROM,FROM&lt;&gt;""))),PIECES(FILTER(RANGE,FROM&lt;&gt;""),FILTER(FROM,FROM&lt;&gt;""),FILTER(TO,FROM&lt;&gt;""),FILTER(FILTER(FROM,FROM&lt;&gt;""),COUNTIF(FILTER(TO,FROM&lt;&gt;""),FILTER(FROM,FROM&lt;&gt;""))=0),ROWS(FILTER(FROM,FROM&lt;&gt;"")))))</definedName>
    <definedName name="SPLIT_INTO_CELLS">LAMBDA(cell, if(len(CELL)=0,"",TRANSPOSE(ARRAYFORMULA(MID(cell,SEQUENCE(LEN(cell)),1)))))</definedName>
    <definedName name="BRACKET_SPLIT">LAMBDA(cell, IF(LEN(CELL)=0,"",IF(LEFT(CELL,1)&lt;&gt;"[",{LEFT(CELL,1),BRACKET_SPLIT(MID(CELL,2,LEN(CELL)-1))},{MID(CELL,2,FIND("]",CELL,1)-2),BRACKET_SPLIT(MID(CELL,FIND("]",CELL,1)+1,LEN(CELL)))})))</definedName>
    <definedName name="MORSE_FROM">LAMBDA(cell, CONCATENATE(ARRAYFORMULA(IFERROR(VLOOKUP(SPLIT(CELL," "),{".-","A";"-...","B";"-.-.","C";"-..","D";".","E";"..-.","F";"--.","G";"....","H";"..","I";".---","J";"-.-","K";".-..","L";"--","M";"-.","N";"---","O";".--.","P";"--.-","Q";".-.","R";"...","S";"-","T";"..-","U";"...-","V";".--","W";"-..-","X";"-.--","Y";"--..","Z";"/"," ";".----","1";"..---","2";"...--","3";"....-","4";".....","5";"-....","6";"--...","7";"---..","8";"----.","9";"-----","0";".-.-.-",".";"--..--",",";"..--..","?";".----.","'";"-.-.--","!";"-..-.","/";"-.--.","(";"-.--.-",")";".-...","&amp;";"---...",":";"-.-.-.",";";"-...-","=";".-.-.-","+";"-....-","-";"..--.-","_";".-..-.","""";"...-..-","$";".--.-.","@"},2,FALSE)))))</definedName>
    <definedName name="ATOMIC">LAMBDA(cell, TEXTJOIN(" ",TRUE,ARRAYFORMULA(IFERROR(VLOOKUP(split(CELL," "),{ "H", 1; "He", 2; "Li", 3; "Be", 4; "B", 5; "C", 6; "N", 7; "O", 8; "F", 9; "Ne", 10; "Na", 11; "Mg", 12; "Al", 13; "Si", 14; "P", 15; "S", 16; "Cl", 17; "Ar", 18; "K", 19; "Ca", 20; "Sc", 21; "Ti", 22; "V", 23; "Cr", 24; "Mn", 25; "Fe", 26; "Co", 27; "Ni", 28; "Cu", 29; "Zn", 30; "Ga", 31; "Ge", 32; "As", 33; "Se", 34; "Br", 35; "Kr", 36; "Rb", 37; "Sr", 38; "Y", 39; "Zr", 40; "Nb", 41; "Mo", 42; "Tc", 43; "Ru", 44; "Rh", 45; "Pd", 46; "Ag", 47; "Cd", 48; "In", 49; "Sn", 50; "Sb", 51; "Te", 52; "I", 53; "Xe", 54; "Cs", 55; "Ba", 56; "La", 57; "Ce", 58; "Pr", 59; "Nd", 60; "Pm", 61; "Sm", 62; "Eu", 63; "Gd", 64; "Tb", 65; "Dy", 66; "Ho", 67; "Er", 68; "Tm", 69; "Yb", 70; "Lu", 71; "Hf", 72; "Ta", 73; "W", 74; "Re", 75; "Os", 76; "Ir", 77; "Pt", 78; "Au", 79; "Hg", 80; "Tl", 81; "Pb", 82; "Bi", 83; "Po", 84; "At", 85; "Rn", 86; "Fr", 87; "Ra", 88; "Ac", 89; "Th", 90; "Pa", 91; "U", 92; "Np", 93; "Pu", 94; "Am", 95; "Cm", 96; "Bk", 97; "Cf", 98; "Es", 99; "Fm", 100; "Md", 101; "No", 102; "Lr", 103; "Rf", 104; "Db", 105; "Sg", 106; "Bh", 107; "Hs", 108; "Mt", 109; "Ds", 110; "Rg", 111; "Cn", 112; "Nh", 113; "Fl", 114; "Mc", 115; "Lv", 116; "Ts", 117; "Og", 118 },2,FALSE),"?"))))</definedName>
    <definedName name="ALPHABETIZE">LAMBDA(cell, ARRAYFORMULA(CONCATENATE(SORT(MID(UPPER(CELL),SEQUENCE(LEN(CELL)),1)))))</definedName>
    <definedName name="BRAILLE">LAMBDA(cell, CONCATENATE(ARRAYFORMULA(IF(MID(upper(CELL),SEQUENCE(LEN(CELL)),1)=" ","/",IFERROR(CHAR(10240 + FIND(MID(upper(CELL),SEQUENCE(LEN(CELL)),1), REGEXREPLACE("A_B_K_L_CIF_MSP_E_H_O_R_DJG_NTQ_____U_V_____X_______Z____W__Y","_"," "))),"")))))</definedName>
    <definedName name="REVERSE">LAMBDA(cell, CONCATENATE(ARRAYFORMULA(MID(CELL,LEN(CELL)+1-SEQUENCE(LEN(CELL)),1))))</definedName>
    <definedName name="ANSWERIZE">LAMBDA(cell, REGEXREPLACE(UPPER(cell),"[^A-Z0-9]+",""))</definedName>
    <definedName name="SORT_BY_LENGTH">LAMBDA(range, SORT(RANGE,LEN(REGEXREPLACE(UPPER(RANGE),"[^A-Z0-9]","")),TRUE,1,TRUE))</definedName>
    <definedName name="COUNTRY_FLAG">LAMBDA(country_code, image("https://raw.githubusercontent.com/hampusborgos/country-flags/main/png1000px/"&amp;LOWER(country_code)&amp;".png"))</definedName>
    <definedName name="PERIODIC">LAMBDA(cell, TEXTJOIN(" ",TRUE,ARRAYFORMULA(IFNA(VLOOKUP(split(CELL," "),{1, "H"; 2, "He"; 3, "Li"; 4, "Be"; 5, "B"; 6, "C"; 7, "N"; 8, "O"; 9, "F"; 10, "Ne"; 11, "Na"; 12, "Mg"; 13, "Al"; 14, "Si"; 15, "P"; 16, "S"; 17, "Cl"; 18, "Ar"; 19, "K"; 20, "Ca"; 21, "Sc"; 22, "Ti"; 23, "V"; 24, "Cr"; 25, "Mn"; 26, "Fe"; 27, "Co"; 28, "Ni"; 29, "Cu"; 30, "Zn"; 31, "Ga"; 32, "Ge"; 33, "As"; 34, "Se"; 35, "Br"; 36, "Kr"; 37, "Rb"; 38, "Sr"; 39, "Y"; 40, "Zr"; 41, "Nb"; 42, "Mo"; 43, "Tc"; 44, "Ru"; 45, "Rh"; 46, "Pd"; 47, "Ag"; 48, "Cd"; 49, "In"; 50, "Sn"; 51, "Sb"; 52, "Te"; 53, "I"; 54, "Xe"; 55, "Cs"; 56, "Ba"; 57, "La"; 58, "Ce"; 59, "Pr"; 60, "Nd"; 61, "Pm"; 62, "Sm"; 63, "Eu"; 64, "Gd"; 65, "Tb"; 66, "Dy"; 67, "Ho"; 68, "Er"; 69, "Tm"; 70, "Yb"; 71, "Lu"; 72, "Hf"; 73, "Ta"; 74, "W"; 75, "Re"; 76, "Os"; 77, "Ir"; 78, "Pt"; 79, "Au"; 80, "Hg"; 81, "Tl"; 82, "Pb"; 83, "Bi"; 84, "Po"; 85, "At"; 86, "Rn"; 87, "Fr"; 88, "Ra"; 89, "Ac"; 90, "Th"; 91, "Pa"; 92, "U"; 93, "Np"; 94, "Pu"; 95, "Am"; 96, "Cm"; 97, "Bk"; 98, "Cf"; 99, "Es"; 100, "Fm"; 101, "Md"; 102, "No"; 103, "Lr"; 104, "Rf"; 105, "Db"; 106, "Sg"; 107, "Bh"; 108, "Hs"; 109, "Mt"; 110, "Ds"; 111, "Rg"; 112, "Cn"; 113, "Nh"; 114, "Fl"; 115, "Mc"; 116, "Lv"; 117, "Ts"; 118, "Og"},2,FALSE),"?"))))</definedName>
    <definedName name="DIAGONAL_LETTERS">LAMBDA(cell_range, CONCATENATE(ARRAYFORMULA(INDEX_INTO(CELL_RANGE,SEQUENCE(ROWs(CELL_RANGE))))))</definedName>
    <definedName name="SCRABBLE">LAMBDA(cell, SUM(ARRAYFORMULA(IFNA(VLOOKUP(MID(UPPER(CELL),SEQUENCE(LEN(CELL)),1),{"A", 1; "B", 3; "C", 3; "D", 2; "E", 1; "F", 4; "G", 2; "H", 4; "I", 1; "J", 8; "K", 5; "L", 1; "M", 3; "N", 1; "O", 1; "P", 3; "Q", 10; "R", 1; "S", 1; "T", 1; "U", 1; "V", 4; "W", 4; "X", 8; "Y", 4; "Z", 10},2,FALSE),0))))</definedName>
    <definedName name="MAKE_CROSSWORD">LAMBDA(grid, across_numbers, across_words, down_numbers, down_words, MAKEARRAY(ROWS(GRID),COLUMNS(GRID),LAMBDA(R,C,TEXTJOIN("/",TRUE,UNIQUE({CROSSWORD_LETTER(GRID,ACROSS_NUMBERS,ACROSS_WORDS,R,C,1,0,-1);CROSSWORD_LETTER(GRID,DOWN_NUMBERS,DOWN_WORDS,R,C,1,-1,0)})))))</definedName>
    <definedName name="MISSING_LETTERS">LAMBDA(cell, regexreplace("ABCDEFGHIJKLMNOPQRSTUVWXYZ","["&amp;upper(cell)&amp;"]",""))</definedName>
    <definedName name="CYCLE_STRING">LAMBDA(cell, number, MID(CELL&amp;CELL,MOD(NUMBER,LEN(CELL))+1,LEN(CELL)))</definedName>
    <definedName name="NGRAMS_ALL">LAMBDA(cell, number, JOIN(" ",TRANSPOSE(ARRAYFORMULA(MID(ANSWERIZE(CELL),SEQUENCE(len(ANSWERIZE(CELL))-NUMBER+1),NUMBER)))))</definedName>
    <definedName name="NUMBERED_GRID">LAMBDA(grid1, grid2, SORT(FILTER({FLATTEN(grid2),FLATTEN(grid1)},ISNUMBER(FLATTEN(grid2)))))</definedName>
    <definedName name="EIGENLETTER">LAMBDA(cell, cell2, IF(MIN(LEN(CELL),LEN(CELL2))=0,"",CONCATENATE(ARRAYFORMULA(IF(MID(CELL,SEQUENCE(MIN(LEN(CELL),LEN(CELL2))),1)=MID(CELL2,SEQUENCE(MIN(LEN(CELL),LEN(CELL2))),1),MID(CELL,SEQUENCE(MIN(LEN(CELL),LEN(CELL2))),1),"")))))</definedName>
    <definedName name="NGRAMS">LAMBDA(cell, number, JOIN(" ",ARRAYFORMULA(MID(ANSWERIZE(CELL),1+NUMBER*(sequence(CEILING(Len(ANSWERIZE(CELL))/NUMBER))-1),NUMBER))))</definedName>
    <definedName name="CROSSWORD_LETTER">LAMBDA(grid, numbers, words, r, c, ind, dr, dc, IF(OR(R&lt;1,C&lt;1),"",IFERROR(INDEX(BRACKET_SPLIT(VLOOKUP(INDEX(GRID,R,C),{NUMBERS,WORDS},2,FALSE)),IND),CROSSWORD_LETTER(GRID,NUMBERS,WORDS,R+DR,C+DC,IND+1,DR,DC))))</definedName>
    <definedName name="PIECES">LAMBDA(range, from, to, starts, iters, IF(ITERS=0,MAP(SEQUENCE(1,COLUMNS(RANGE)),LAMBDA(x,"")),IF(ISERROR(INDEX(STARTS,1)),MAP(SEQUENCE(1,COLUMNS(RANGE)),LAMBDA(x,"")),IF(ISERROR(FILTER(RANGE,FROM=INDEX(STARTS,1))),{MAP(SEQUENCE(1,COLUMNS(RANGE)),LAMBDA(x,""));IFERROR(PIECES(RANGE,FROM,TO,FILTER(STARTS,STARTS&lt;&gt;INDEX(STARTS,1)),ITERS))},{FILTER(RANGE,FROM=INDEX(STARTS,1));IFERROR(PIECES(RANGE,FROM,TO,{VLOOKUP(INDEX(STARTS,1),{FROM,TO},2,FALSE);FILTER(STARTS,STARTS&lt;&gt;INDEX(STARTS,1))},ITERS-1))}))))</definedName>
    <definedName name="COUNTRY_MAP">LAMBDA(country_code, image("https://raw.githubusercontent.com/djaiss/mapsicon/master/all/"&amp;LOWER(country_code)&amp;"/512.png"))</definedName>
  </definedNames>
  <calcPr/>
</workbook>
</file>

<file path=xl/sharedStrings.xml><?xml version="1.0" encoding="utf-8"?>
<sst xmlns="http://schemas.openxmlformats.org/spreadsheetml/2006/main" count="263" uniqueCount="210">
  <si>
    <t>z</t>
  </si>
  <si>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</si>
  <si>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</si>
  <si>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</si>
  <si>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</si>
  <si>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</si>
  <si>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</si>
  <si>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</si>
  <si>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Numbers and letters</t>
  </si>
  <si>
    <t>Letter to Number</t>
  </si>
  <si>
    <t>b</t>
  </si>
  <si>
    <t>Case insensitive</t>
  </si>
  <si>
    <t>Number to Letter</t>
  </si>
  <si>
    <t>Number to Letter, Mod 7</t>
  </si>
  <si>
    <t>109</t>
  </si>
  <si>
    <t>Number to Letter, Mod 10</t>
  </si>
  <si>
    <t>Number to Letter, Mod 26</t>
  </si>
  <si>
    <t>Number to Letter, Mod 100</t>
  </si>
  <si>
    <t>ASCII letter to Number</t>
  </si>
  <si>
    <t>M</t>
  </si>
  <si>
    <t>Number to ASCII Letter</t>
  </si>
  <si>
    <t>77</t>
  </si>
  <si>
    <t>Hexidemcimal to Ascii Letter</t>
  </si>
  <si>
    <t>4D</t>
  </si>
  <si>
    <t>Hexidecimal to Letter</t>
  </si>
  <si>
    <t>1A</t>
  </si>
  <si>
    <t>Octal to ASCII Letter</t>
  </si>
  <si>
    <t>122</t>
  </si>
  <si>
    <t>Octal to Letter</t>
  </si>
  <si>
    <t>21</t>
  </si>
  <si>
    <t>Just Numbers</t>
  </si>
  <si>
    <t>Decimal to Hexidecimal</t>
  </si>
  <si>
    <t>Hexidemcimal to Decimal</t>
  </si>
  <si>
    <t>Decimal to Octal</t>
  </si>
  <si>
    <t>39</t>
  </si>
  <si>
    <t>Octal to Decimal</t>
  </si>
  <si>
    <t>47</t>
  </si>
  <si>
    <t>Decimal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</si>
  <si>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</si>
  <si>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</si>
  <si>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</si>
  <si>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</si>
  <si>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</si>
  <si>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</si>
  <si>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</si>
  <si>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</si>
  <si>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</si>
  <si>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</si>
  <si>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</si>
  <si>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</si>
  <si>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</si>
  <si>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</si>
  <si>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</si>
  <si>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</si>
  <si>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</si>
  <si>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</si>
  <si>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</si>
  <si>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</si>
  <si>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</si>
  <si>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</si>
  <si>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</si>
  <si>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Remove Punctuation</t>
  </si>
  <si>
    <t>…..Puzzle! T-e_x-t?</t>
  </si>
  <si>
    <t>Named Functions</t>
  </si>
  <si>
    <t>Output</t>
  </si>
  <si>
    <t>Single cell formulas</t>
  </si>
  <si>
    <t>A1Z26</t>
  </si>
  <si>
    <t>F</t>
  </si>
  <si>
    <t>Converts letters to numbers, case insensitive</t>
  </si>
  <si>
    <t>And converts numbers to letters. No decimals</t>
  </si>
  <si>
    <t>ALPHABETIZE</t>
  </si>
  <si>
    <t>goths</t>
  </si>
  <si>
    <t>Alphabetizes the letters in a string.</t>
  </si>
  <si>
    <t>ANSWERIZE</t>
  </si>
  <si>
    <t>his mother-in-law</t>
  </si>
  <si>
    <t>Capitalizes and removes non-alphanumeric characters.</t>
  </si>
  <si>
    <t>ATOMIC</t>
  </si>
  <si>
    <t>H I</t>
  </si>
  <si>
    <t>Converts chemical symbols (separated by spaces) to atomic numbers. Inverse of PERIODIC</t>
  </si>
  <si>
    <t>BRAILLE</t>
  </si>
  <si>
    <t>Braille this</t>
  </si>
  <si>
    <t>Converts letters to Braille Unicode.</t>
  </si>
  <si>
    <t>CAESAR</t>
  </si>
  <si>
    <t>Tiger</t>
  </si>
  <si>
    <t>Caesar-shifts a string.</t>
  </si>
  <si>
    <t>COUNTRY_FLAG</t>
  </si>
  <si>
    <t>CA</t>
  </si>
  <si>
    <t>Given a 2-letter country code, outputs its flag.</t>
  </si>
  <si>
    <t>COUNTRY_MAP</t>
  </si>
  <si>
    <t>US</t>
  </si>
  <si>
    <t>Given a 2-letter country code, outputs its silhouette.</t>
  </si>
  <si>
    <t>CYCLE_STRING</t>
  </si>
  <si>
    <t>Example</t>
  </si>
  <si>
    <r>
      <rPr>
        <rFont val="Arial"/>
        <color theme="1"/>
      </rPr>
      <t xml:space="preserve">Moves </t>
    </r>
    <r>
      <rPr>
        <rFont val="Arial"/>
        <i/>
        <color theme="1"/>
      </rPr>
      <t>n</t>
    </r>
    <r>
      <rPr>
        <rFont val="Arial"/>
        <color theme="1"/>
      </rPr>
      <t xml:space="preserve"> letters from the start of a string to the end.</t>
    </r>
  </si>
  <si>
    <t>EIGENLETTER</t>
  </si>
  <si>
    <t>COMPILE</t>
  </si>
  <si>
    <t>FORMULA</t>
  </si>
  <si>
    <t>Given two strings, finds matching letters in matching positions.</t>
  </si>
  <si>
    <t>ENUMERATE</t>
  </si>
  <si>
    <t>hello there (it's fine)</t>
  </si>
  <si>
    <t>Converts a string to an enumeration. Note: this also works on '_'s but other non-alphanumeric characters persist</t>
  </si>
  <si>
    <t>INDEX_INTO</t>
  </si>
  <si>
    <t>try it out</t>
  </si>
  <si>
    <t>Indexes into a string, ignoring non-alphanumeric characters.</t>
  </si>
  <si>
    <t>INDEX_INTO_SENTENCE</t>
  </si>
  <si>
    <t>do it again</t>
  </si>
  <si>
    <t>Indexes into a sentence (by words), delimited by spaces.</t>
  </si>
  <si>
    <t>MISSING_LETTERS</t>
  </si>
  <si>
    <t>the quick brown ox jumps over the lazy dog</t>
  </si>
  <si>
    <t>Lists letters missing from a string.</t>
  </si>
  <si>
    <t>MORSE_FROM</t>
  </si>
  <si>
    <t>- . ... -</t>
  </si>
  <si>
    <t>Converts Morse code to normal characters.</t>
  </si>
  <si>
    <t>MORSE_TO</t>
  </si>
  <si>
    <t>morse</t>
  </si>
  <si>
    <t>Converts characters to Morse code.</t>
  </si>
  <si>
    <t>NGRAMS</t>
  </si>
  <si>
    <t>Split this up</t>
  </si>
  <si>
    <t>Breaks a string into segments of a given length.</t>
  </si>
  <si>
    <t>NGRAMS_ALL</t>
  </si>
  <si>
    <t>This too</t>
  </si>
  <si>
    <t>Shows all substrings of a string of a given length.</t>
  </si>
  <si>
    <t>PERIODIC</t>
  </si>
  <si>
    <t>1 53</t>
  </si>
  <si>
    <t>Converts atomic numbers to chemical symbols. Inverse of ATOMIC</t>
  </si>
  <si>
    <t>REVERSE</t>
  </si>
  <si>
    <t>Reverse me</t>
  </si>
  <si>
    <t>Reverses a string.</t>
  </si>
  <si>
    <t>SCRABBLE</t>
  </si>
  <si>
    <t>zesty</t>
  </si>
  <si>
    <t>Computes Scrabble score.</t>
  </si>
  <si>
    <t>Array formulas</t>
  </si>
  <si>
    <t>SPLIT_INTO_CELLS</t>
  </si>
  <si>
    <t>Split me</t>
  </si>
  <si>
    <t>p</t>
  </si>
  <si>
    <t>l</t>
  </si>
  <si>
    <t>i</t>
  </si>
  <si>
    <t>t</t>
  </si>
  <si>
    <t xml:space="preserve"> </t>
  </si>
  <si>
    <t>m</t>
  </si>
  <si>
    <t>e</t>
  </si>
  <si>
    <t>Splits a string into cells horizontally, one character per cell.</t>
  </si>
  <si>
    <t>Requires many cells</t>
  </si>
  <si>
    <t>DIAGONAL_LETTERS</t>
  </si>
  <si>
    <t>Hungary</t>
  </si>
  <si>
    <t>Diagonalizes an array of words (taking the nth letter of the nth word).</t>
  </si>
  <si>
    <t>Benin</t>
  </si>
  <si>
    <t>Moldova</t>
  </si>
  <si>
    <t>Iceland</t>
  </si>
  <si>
    <t>Sao Tome</t>
  </si>
  <si>
    <t>WOF</t>
  </si>
  <si>
    <t>G</t>
  </si>
  <si>
    <t>Creates a Nutrimatic string from a (possibly incomplete) table of letters. Multiple letters are treated as separate possibilities.</t>
  </si>
  <si>
    <t>AEIOU</t>
  </si>
  <si>
    <t>GH</t>
  </si>
  <si>
    <t>L</t>
  </si>
  <si>
    <t>DEF</t>
  </si>
  <si>
    <t>SORT_BY_LENGTH</t>
  </si>
  <si>
    <t>PENNY</t>
  </si>
  <si>
    <t>Sorts an array of strings by (ANSWERIZED) length.</t>
  </si>
  <si>
    <t>NICKEL</t>
  </si>
  <si>
    <t>DIME</t>
  </si>
  <si>
    <t>QUARTER</t>
  </si>
  <si>
    <t>CYCLIC_ORDER</t>
  </si>
  <si>
    <t>Country ('FROM')</t>
  </si>
  <si>
    <t xml:space="preserve">Capital </t>
  </si>
  <si>
    <t>Next in list ('TO')</t>
  </si>
  <si>
    <t>Armenia</t>
  </si>
  <si>
    <t>Yerevan</t>
  </si>
  <si>
    <t>Sorts a table of data (with two columns denoting consecutive entries) into a cyclical order.</t>
  </si>
  <si>
    <t>Technical notes:</t>
  </si>
  <si>
    <t>Burkina Faso</t>
  </si>
  <si>
    <t>Ouagadougou</t>
  </si>
  <si>
    <t>Fiji</t>
  </si>
  <si>
    <r>
      <rPr>
        <rFont val="Arial"/>
        <color theme="1"/>
      </rPr>
      <t xml:space="preserve">• </t>
    </r>
    <r>
      <rPr>
        <rFont val="Arial"/>
        <b/>
        <color theme="1"/>
      </rPr>
      <t xml:space="preserve">From </t>
    </r>
    <r>
      <rPr>
        <rFont val="Arial"/>
        <color theme="1"/>
      </rPr>
      <t>should be filled.</t>
    </r>
  </si>
  <si>
    <t>Canada</t>
  </si>
  <si>
    <t>Ottawa</t>
  </si>
  <si>
    <r>
      <rPr>
        <rFont val="Arial"/>
        <color theme="1"/>
      </rPr>
      <t xml:space="preserve">• It's ok to have gaps in </t>
    </r>
    <r>
      <rPr>
        <rFont val="Arial"/>
        <b/>
        <color theme="1"/>
      </rPr>
      <t>To</t>
    </r>
    <r>
      <rPr>
        <rFont val="Arial"/>
        <color theme="1"/>
      </rPr>
      <t>.</t>
    </r>
  </si>
  <si>
    <t>Djibouti</t>
  </si>
  <si>
    <t>Gabon</t>
  </si>
  <si>
    <r>
      <rPr>
        <rFont val="Arial"/>
        <color theme="1"/>
      </rPr>
      <t xml:space="preserve">• Outputs pieces if </t>
    </r>
    <r>
      <rPr>
        <rFont val="Arial"/>
        <b/>
        <color theme="1"/>
      </rPr>
      <t xml:space="preserve">To </t>
    </r>
    <r>
      <rPr>
        <rFont val="Arial"/>
        <color theme="1"/>
      </rPr>
      <t>has gaps.</t>
    </r>
  </si>
  <si>
    <t>Estonia</t>
  </si>
  <si>
    <t>Tallinn</t>
  </si>
  <si>
    <t>• Breaks if the data contains &gt;1 loop.</t>
  </si>
  <si>
    <t>Suva</t>
  </si>
  <si>
    <t>Libreville</t>
  </si>
  <si>
    <t>Budapest</t>
  </si>
  <si>
    <t/>
  </si>
  <si>
    <t>ALPHABET</t>
  </si>
  <si>
    <t>Prints the alphabet as one column.</t>
  </si>
  <si>
    <t>C</t>
  </si>
  <si>
    <t>D</t>
  </si>
  <si>
    <t>E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</si>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</sst>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rgb="FF000000"/>
      <name val="Arial"/>
    </font>
    <font>
      <color rgb="FF000000"/>
      <name val="Arial"/>
    </font>
    <font>
      <b/>
      <color theme="1"/>
      <name val="Arial"/>
    </font>
    <font>
      <color theme="1"/>
      <name val="Consolas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right" vertical="bottom"/>
    </xf>
    <xf borderId="1" fillId="2" fontId="3" numFmtId="0" xfId="0" applyAlignment="1" applyBorder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1" fillId="2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3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right" vertical="bottom"/>
    </xf>
    <xf borderId="2" fillId="2" fontId="3" numFmtId="0" xfId="0" applyAlignment="1" applyBorder="1" applyFont="1">
      <alignment horizontal="left" vertical="bottom"/>
    </xf>
    <xf borderId="3" fillId="2" fontId="3" numFmtId="0" xfId="0" applyAlignment="1" applyBorder="1" applyFont="1">
      <alignment horizontal="left" vertical="bottom"/>
    </xf>
    <xf borderId="4" fillId="2" fontId="3" numFmtId="0" xfId="0" applyAlignment="1" applyBorder="1" applyFont="1">
      <alignment horizontal="left" vertical="bottom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vertical="center"/>
    </xf>
    <xf borderId="5" fillId="0" fontId="6" numFmtId="0" xfId="0" applyAlignment="1" applyBorder="1" applyFont="1">
      <alignment horizontal="right" readingOrder="0"/>
    </xf>
    <xf borderId="0" fillId="0" fontId="5" numFmtId="0" xfId="0" applyAlignment="1" applyFont="1">
      <alignment readingOrder="0" shrinkToFit="0" vertical="center" wrapText="0"/>
    </xf>
    <xf borderId="6" fillId="0" fontId="3" numFmtId="0" xfId="0" applyAlignment="1" applyBorder="1" applyFont="1">
      <alignment horizontal="right" readingOrder="0" vertical="bottom"/>
    </xf>
    <xf borderId="6" fillId="0" fontId="6" numFmtId="0" xfId="0" applyAlignment="1" applyBorder="1" applyFont="1">
      <alignment horizontal="right" readingOrder="0"/>
    </xf>
    <xf borderId="7" fillId="0" fontId="6" numFmtId="0" xfId="0" applyAlignment="1" applyBorder="1" applyFont="1">
      <alignment horizontal="right" readingOrder="0"/>
    </xf>
    <xf borderId="5" fillId="0" fontId="3" numFmtId="0" xfId="0" applyAlignment="1" applyBorder="1" applyFont="1">
      <alignment horizontal="right" readingOrder="0" vertical="bottom"/>
    </xf>
    <xf borderId="0" fillId="0" fontId="1" numFmtId="0" xfId="0" applyFont="1"/>
    <xf borderId="6" fillId="0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7" fillId="0" fontId="3" numFmtId="0" xfId="0" applyAlignment="1" applyBorder="1" applyFont="1">
      <alignment horizontal="right" readingOrder="0" vertical="bottom"/>
    </xf>
    <xf borderId="5" fillId="2" fontId="3" numFmtId="0" xfId="0" applyAlignment="1" applyBorder="1" applyFont="1">
      <alignment horizontal="right" vertical="bottom"/>
    </xf>
    <xf borderId="6" fillId="2" fontId="3" numFmtId="0" xfId="0" applyAlignment="1" applyBorder="1" applyFont="1">
      <alignment horizontal="right" vertical="bottom"/>
    </xf>
    <xf borderId="7" fillId="2" fontId="3" numFmtId="0" xfId="0" applyAlignment="1" applyBorder="1" applyFon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8" fillId="0" fontId="3" numFmtId="0" xfId="0" applyAlignment="1" applyBorder="1" applyFont="1">
      <alignment horizontal="left" readingOrder="0" vertical="bottom"/>
    </xf>
    <xf borderId="9" fillId="0" fontId="1" numFmtId="0" xfId="0" applyAlignment="1" applyBorder="1" applyFont="1">
      <alignment horizontal="left" readingOrder="0" vertical="bottom"/>
    </xf>
    <xf borderId="10" fillId="0" fontId="1" numFmtId="0" xfId="0" applyAlignment="1" applyBorder="1" applyFont="1">
      <alignment horizontal="left" shrinkToFit="0" vertical="bottom" wrapText="0"/>
    </xf>
    <xf borderId="11" fillId="0" fontId="3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12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13" fillId="0" fontId="3" numFmtId="0" xfId="0" applyAlignment="1" applyBorder="1" applyFont="1">
      <alignment horizontal="left" readingOrder="0" vertical="bottom"/>
    </xf>
    <xf borderId="14" fillId="0" fontId="1" numFmtId="0" xfId="0" applyAlignment="1" applyBorder="1" applyFont="1">
      <alignment horizontal="left" readingOrder="0" vertical="bottom"/>
    </xf>
    <xf borderId="15" fillId="0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0"/>
    </xf>
    <xf borderId="1" fillId="2" fontId="2" numFmtId="0" xfId="0" applyAlignment="1" applyBorder="1" applyFont="1">
      <alignment horizontal="left" vertical="bottom"/>
    </xf>
    <xf borderId="9" fillId="2" fontId="3" numFmtId="0" xfId="0" applyAlignment="1" applyBorder="1" applyFont="1">
      <alignment horizontal="left" vertical="bottom"/>
    </xf>
    <xf borderId="10" fillId="2" fontId="3" numFmtId="0" xfId="0" applyAlignment="1" applyBorder="1" applyFont="1">
      <alignment horizontal="left" vertical="bottom"/>
    </xf>
    <xf borderId="11" fillId="2" fontId="3" numFmtId="0" xfId="0" applyAlignment="1" applyBorder="1" applyFont="1">
      <alignment horizontal="left" vertical="bottom"/>
    </xf>
    <xf borderId="0" fillId="2" fontId="3" numFmtId="0" xfId="0" applyAlignment="1" applyFont="1">
      <alignment horizontal="left" vertical="bottom"/>
    </xf>
    <xf borderId="12" fillId="2" fontId="3" numFmtId="0" xfId="0" applyAlignment="1" applyBorder="1" applyFont="1">
      <alignment horizontal="left" vertical="bottom"/>
    </xf>
    <xf borderId="13" fillId="2" fontId="3" numFmtId="0" xfId="0" applyAlignment="1" applyBorder="1" applyFont="1">
      <alignment horizontal="left" vertical="bottom"/>
    </xf>
    <xf borderId="14" fillId="2" fontId="3" numFmtId="0" xfId="0" applyAlignment="1" applyBorder="1" applyFont="1">
      <alignment horizontal="left" vertical="bottom"/>
    </xf>
    <xf borderId="15" fillId="2" fontId="3" numFmtId="0" xfId="0" applyAlignment="1" applyBorder="1" applyFont="1">
      <alignment horizontal="left" vertical="bottom"/>
    </xf>
    <xf borderId="2" fillId="0" fontId="6" numFmtId="0" xfId="0" applyBorder="1" applyFont="1"/>
    <xf borderId="0" fillId="0" fontId="6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1" width="19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8" width="3.13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4.13"/>
    <col customWidth="1" min="3" max="3" width="12.88"/>
    <col customWidth="1" min="4" max="4" width="17.88"/>
    <col customWidth="1" min="5" max="5" width="18.13"/>
    <col customWidth="1" min="6" max="6" width="10.0"/>
    <col customWidth="1" min="7" max="14" width="3.13"/>
    <col customWidth="1" min="15" max="26" width="14.38"/>
  </cols>
  <sheetData>
    <row r="1" ht="15.75" customHeight="1">
      <c r="A1" s="3"/>
      <c r="B1" s="4" t="s">
        <v>1</v>
      </c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8</v>
      </c>
      <c r="B3" s="3" t="s">
        <v>9</v>
      </c>
      <c r="C3" s="3"/>
      <c r="D3" s="9" t="s">
        <v>10</v>
      </c>
      <c r="E3" s="10">
        <f>CODE(UPPER(D3))-64</f>
        <v>2</v>
      </c>
      <c r="F3" s="4" t="s">
        <v>11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 t="s">
        <v>12</v>
      </c>
      <c r="C4" s="3"/>
      <c r="D4" s="9">
        <v>7.0</v>
      </c>
      <c r="E4" s="10" t="str">
        <f>char(D4+64)</f>
        <v>G</v>
      </c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 t="s">
        <v>13</v>
      </c>
      <c r="C5" s="3"/>
      <c r="D5" s="9" t="s">
        <v>14</v>
      </c>
      <c r="E5" s="10" t="str">
        <f>CHAR(MOD(D5,7)+64)</f>
        <v>D</v>
      </c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 t="s">
        <v>15</v>
      </c>
      <c r="C6" s="3"/>
      <c r="D6" s="9" t="s">
        <v>14</v>
      </c>
      <c r="E6" s="10" t="str">
        <f>CHAR(MOD(D6,10)+64)</f>
        <v>I</v>
      </c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 t="s">
        <v>16</v>
      </c>
      <c r="C7" s="3"/>
      <c r="D7" s="9" t="s">
        <v>14</v>
      </c>
      <c r="E7" s="10" t="str">
        <f>CHAR(MOD(D7,26)+64)</f>
        <v>E</v>
      </c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 t="s">
        <v>17</v>
      </c>
      <c r="C8" s="3"/>
      <c r="D8" s="9" t="s">
        <v>14</v>
      </c>
      <c r="E8" s="10" t="str">
        <f>CHAR(MOD(D8,100)+64)</f>
        <v>I</v>
      </c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 t="s">
        <v>18</v>
      </c>
      <c r="C9" s="3"/>
      <c r="D9" s="9" t="s">
        <v>19</v>
      </c>
      <c r="E9" s="10">
        <f>CODE(D9)</f>
        <v>77</v>
      </c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 t="s">
        <v>20</v>
      </c>
      <c r="C10" s="3"/>
      <c r="D10" s="9" t="s">
        <v>21</v>
      </c>
      <c r="E10" s="10" t="str">
        <f>CHAR(D10)</f>
        <v>M</v>
      </c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 t="s">
        <v>22</v>
      </c>
      <c r="C11" s="3"/>
      <c r="D11" s="9" t="s">
        <v>23</v>
      </c>
      <c r="E11" s="10" t="str">
        <f>CHAR(HEX2DEC(D11))</f>
        <v>M</v>
      </c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 t="s">
        <v>24</v>
      </c>
      <c r="C12" s="3"/>
      <c r="D12" s="9" t="s">
        <v>25</v>
      </c>
      <c r="E12" s="10" t="str">
        <f>CHAR(HEX2DEC(D12)+64)</f>
        <v>Z</v>
      </c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 t="s">
        <v>26</v>
      </c>
      <c r="C13" s="3"/>
      <c r="D13" s="9" t="s">
        <v>27</v>
      </c>
      <c r="E13" s="10" t="str">
        <f>CHAR(OCT2DEC(D13))</f>
        <v>R</v>
      </c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 t="s">
        <v>28</v>
      </c>
      <c r="C14" s="3"/>
      <c r="D14" s="9" t="s">
        <v>29</v>
      </c>
      <c r="E14" s="10" t="str">
        <f>CHAR(OCT2DEC(D14)+64)</f>
        <v>Q</v>
      </c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30</v>
      </c>
      <c r="B15" s="3" t="s">
        <v>31</v>
      </c>
      <c r="C15" s="3"/>
      <c r="D15" s="9" t="s">
        <v>21</v>
      </c>
      <c r="E15" s="10" t="str">
        <f>DEC2HEX(D15)</f>
        <v>4D</v>
      </c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 t="s">
        <v>32</v>
      </c>
      <c r="C16" s="3"/>
      <c r="D16" s="9" t="s">
        <v>23</v>
      </c>
      <c r="E16" s="10">
        <f>HEX2DEC(D16)</f>
        <v>77</v>
      </c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 t="s">
        <v>33</v>
      </c>
      <c r="C17" s="3"/>
      <c r="D17" s="9" t="s">
        <v>34</v>
      </c>
      <c r="E17" s="10" t="str">
        <f>DEC2OCT(D17)</f>
        <v>47</v>
      </c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 t="s">
        <v>35</v>
      </c>
      <c r="C18" s="3"/>
      <c r="D18" s="9" t="s">
        <v>36</v>
      </c>
      <c r="E18" s="10">
        <f>OCT2DEC(D18)</f>
        <v>39</v>
      </c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 t="s">
        <v>37</v>
      </c>
      <c r="C19" s="3"/>
      <c r="D19" s="9" t="s">
        <v>38</v>
      </c>
      <c r="E19" s="10" t="str">
        <f>DEC2BIN(D19)</f>
        <v>1000011</v>
      </c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 t="s">
        <v>39</v>
      </c>
      <c r="C20" s="3"/>
      <c r="D20" s="9" t="s">
        <v>40</v>
      </c>
      <c r="E20" s="10">
        <f>BIN2DEC(D20)</f>
        <v>107</v>
      </c>
      <c r="F20" s="4" t="s">
        <v>41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 t="s">
        <v>42</v>
      </c>
      <c r="C21" s="3"/>
      <c r="D21" s="9" t="s">
        <v>43</v>
      </c>
      <c r="E21" s="10" t="str">
        <f>SUBSTITUTE(SUBSTITUTE(SUBSTITUTE(D21,0,2),1,0),2,1)</f>
        <v>01101001</v>
      </c>
      <c r="F21" s="4" t="s">
        <v>44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45</v>
      </c>
      <c r="B22" s="3" t="s">
        <v>46</v>
      </c>
      <c r="C22" s="11">
        <v>-2.0</v>
      </c>
      <c r="D22" s="9" t="s">
        <v>47</v>
      </c>
      <c r="E22" s="10" t="str">
        <f>CHAR(MOD(CODE(UPPER(D22))-65+C22,26)+65 )</f>
        <v>Y</v>
      </c>
      <c r="F22" s="4" t="s">
        <v>48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 t="s">
        <v>49</v>
      </c>
      <c r="C23" s="11">
        <v>3.0</v>
      </c>
      <c r="D23" s="9" t="s">
        <v>50</v>
      </c>
      <c r="E23" s="10" t="str">
        <f>UPPER(MID(D23,C23,1))</f>
        <v>Z</v>
      </c>
      <c r="F23" s="4" t="s">
        <v>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 t="s">
        <v>52</v>
      </c>
      <c r="C24" s="3"/>
      <c r="D24" s="9" t="s">
        <v>50</v>
      </c>
      <c r="E24" s="10" t="str">
        <f>UPPER(LEFT(D24,1))</f>
        <v>P</v>
      </c>
      <c r="F24" s="4" t="s">
        <v>53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 t="s">
        <v>54</v>
      </c>
      <c r="C25" s="3"/>
      <c r="D25" s="9" t="s">
        <v>55</v>
      </c>
      <c r="E25" s="10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4" t="s">
        <v>56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 t="s">
        <v>57</v>
      </c>
      <c r="C26" s="3"/>
      <c r="D26" s="9" t="s">
        <v>58</v>
      </c>
      <c r="E26" s="10" t="str">
        <f>CHAR(ABS((CODE(UPPER(D26))-64)-26)+65)</f>
        <v>Y</v>
      </c>
      <c r="F26" s="4" t="s">
        <v>59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60</v>
      </c>
      <c r="B27" s="3" t="s">
        <v>61</v>
      </c>
      <c r="C27" s="3"/>
      <c r="D27" s="9" t="s">
        <v>62</v>
      </c>
      <c r="E27" s="12" t="str">
        <f>IFERROR(__xludf.DUMMYFUNCTION("REGEXREPLACE(D27,""[^a-zA-Z]"", """")"),"PuzzleText")</f>
        <v>PuzzleText</v>
      </c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13"/>
      <c r="E28" s="1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14" t="s">
        <v>63</v>
      </c>
      <c r="C29" s="5" t="s">
        <v>4</v>
      </c>
      <c r="D29" s="6" t="s">
        <v>5</v>
      </c>
      <c r="E29" s="7" t="s">
        <v>64</v>
      </c>
      <c r="F29" s="8" t="s">
        <v>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5" t="s">
        <v>65</v>
      </c>
      <c r="B30" s="3" t="s">
        <v>66</v>
      </c>
      <c r="C30" s="3"/>
      <c r="D30" s="16" t="s">
        <v>67</v>
      </c>
      <c r="E30" s="10">
        <f t="shared" ref="E30:E31" si="1">A1Z26(D30)</f>
        <v>6</v>
      </c>
      <c r="F30" s="17" t="s">
        <v>68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 t="s">
        <v>66</v>
      </c>
      <c r="C31" s="3"/>
      <c r="D31" s="16">
        <v>27.0</v>
      </c>
      <c r="E31" s="10" t="str">
        <f t="shared" si="1"/>
        <v>A</v>
      </c>
      <c r="F31" s="17" t="s">
        <v>69</v>
      </c>
      <c r="G31" s="3"/>
      <c r="H31" s="15"/>
      <c r="I31" s="15"/>
      <c r="J31" s="1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 t="s">
        <v>70</v>
      </c>
      <c r="C32" s="3"/>
      <c r="D32" s="16" t="s">
        <v>71</v>
      </c>
      <c r="E32" s="10" t="str">
        <f>ALPHABETIZE(D32)</f>
        <v>GHOST</v>
      </c>
      <c r="F32" s="4" t="s">
        <v>72</v>
      </c>
      <c r="G32" s="3"/>
      <c r="H32" s="18"/>
      <c r="I32" s="1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 t="s">
        <v>73</v>
      </c>
      <c r="C33" s="3"/>
      <c r="D33" s="16" t="s">
        <v>74</v>
      </c>
      <c r="E33" s="10" t="str">
        <f>ANSWERIZE(D33)</f>
        <v>HISMOTHERINLAW</v>
      </c>
      <c r="F33" s="4" t="s">
        <v>75</v>
      </c>
      <c r="G33" s="3"/>
      <c r="H33" s="18"/>
      <c r="I33" s="1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 t="s">
        <v>76</v>
      </c>
      <c r="C34" s="3"/>
      <c r="D34" s="16" t="s">
        <v>77</v>
      </c>
      <c r="E34" s="10" t="str">
        <f>ATOMIC(D34)</f>
        <v>1 53</v>
      </c>
      <c r="F34" s="17" t="s">
        <v>78</v>
      </c>
      <c r="G34" s="3"/>
      <c r="H34" s="18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 t="s">
        <v>79</v>
      </c>
      <c r="C35" s="3"/>
      <c r="D35" s="16" t="s">
        <v>80</v>
      </c>
      <c r="E35" s="10" t="str">
        <f>BRAILLE(D35)</f>
        <v>⠃⠗⠁⠊⠇⠇⠑/⠞⠓⠊⠎</v>
      </c>
      <c r="F35" s="4" t="s">
        <v>81</v>
      </c>
      <c r="G35" s="3"/>
      <c r="H35" s="18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 t="s">
        <v>82</v>
      </c>
      <c r="C36" s="3"/>
      <c r="D36" s="16" t="s">
        <v>83</v>
      </c>
      <c r="E36" s="10" t="str">
        <f>CAESAR(D36,22)</f>
        <v>Pecan</v>
      </c>
      <c r="F36" s="4" t="s">
        <v>84</v>
      </c>
      <c r="G36" s="3"/>
      <c r="H36" s="18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 t="s">
        <v>85</v>
      </c>
      <c r="C37" s="3"/>
      <c r="D37" s="16" t="s">
        <v>86</v>
      </c>
      <c r="E37" s="10" t="str">
        <f>COUNTRY_FLAG(D37)</f>
        <v/>
      </c>
      <c r="F37" s="4" t="s">
        <v>87</v>
      </c>
      <c r="G37" s="3"/>
      <c r="H37" s="18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 t="s">
        <v>88</v>
      </c>
      <c r="C38" s="3"/>
      <c r="D38" s="16" t="s">
        <v>89</v>
      </c>
      <c r="E38" s="10" t="str">
        <f>COUNTRY_MAP(D38)</f>
        <v/>
      </c>
      <c r="F38" s="4" t="s">
        <v>90</v>
      </c>
      <c r="G38" s="3"/>
      <c r="H38" s="18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 t="s">
        <v>91</v>
      </c>
      <c r="C39" s="15">
        <v>2.0</v>
      </c>
      <c r="D39" s="16" t="s">
        <v>92</v>
      </c>
      <c r="E39" s="10" t="str">
        <f>CYCLE_STRING(D39,C39)</f>
        <v>ampleEx</v>
      </c>
      <c r="F39" s="17" t="s">
        <v>93</v>
      </c>
      <c r="G39" s="3"/>
      <c r="H39" s="18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 t="s">
        <v>94</v>
      </c>
      <c r="C40" s="20" t="s">
        <v>95</v>
      </c>
      <c r="D40" s="16" t="s">
        <v>96</v>
      </c>
      <c r="E40" s="10" t="str">
        <f>EIGENLETTER(D40,C40)</f>
        <v>OL</v>
      </c>
      <c r="F40" s="4" t="s">
        <v>97</v>
      </c>
      <c r="G40" s="3"/>
      <c r="H40" s="18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 t="s">
        <v>98</v>
      </c>
      <c r="C41" s="3"/>
      <c r="D41" s="16" t="s">
        <v>99</v>
      </c>
      <c r="E41" s="10" t="str">
        <f>ENUMERATE(D41)</f>
        <v>5 5 (2'1 4)</v>
      </c>
      <c r="F41" s="17" t="s">
        <v>100</v>
      </c>
      <c r="H41" s="18"/>
      <c r="I41" s="19"/>
      <c r="J41" s="19"/>
      <c r="K41" s="2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 t="s">
        <v>101</v>
      </c>
      <c r="C42" s="15">
        <v>5.0</v>
      </c>
      <c r="D42" s="16" t="s">
        <v>102</v>
      </c>
      <c r="E42" s="10" t="str">
        <f>INDEX_INTO(D42,C42)</f>
        <v>T</v>
      </c>
      <c r="F42" s="4" t="s">
        <v>103</v>
      </c>
      <c r="G42" s="3"/>
      <c r="H42" s="18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 t="s">
        <v>104</v>
      </c>
      <c r="C43" s="15">
        <v>2.0</v>
      </c>
      <c r="D43" s="16" t="s">
        <v>105</v>
      </c>
      <c r="E43" s="10" t="str">
        <f>INDEX_INTO_SENTENCE(D43,C43)</f>
        <v>it</v>
      </c>
      <c r="F43" s="4" t="s">
        <v>106</v>
      </c>
      <c r="G43" s="3"/>
      <c r="H43" s="18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 t="s">
        <v>107</v>
      </c>
      <c r="C44" s="3"/>
      <c r="D44" s="22" t="s">
        <v>108</v>
      </c>
      <c r="E44" s="10" t="str">
        <f>MISSING_LETTERS(D44)</f>
        <v>F</v>
      </c>
      <c r="F44" s="4" t="s">
        <v>109</v>
      </c>
      <c r="G44" s="3"/>
      <c r="H44" s="18"/>
      <c r="I44" s="19"/>
      <c r="J44" s="1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 t="s">
        <v>110</v>
      </c>
      <c r="C45" s="3"/>
      <c r="D45" s="23" t="s">
        <v>111</v>
      </c>
      <c r="E45" s="10" t="str">
        <f>MORSE_FROM(D45)</f>
        <v>TEST</v>
      </c>
      <c r="F45" s="4" t="s">
        <v>112</v>
      </c>
      <c r="G45" s="3"/>
      <c r="H45" s="18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 t="s">
        <v>113</v>
      </c>
      <c r="C46" s="3"/>
      <c r="D46" s="16" t="s">
        <v>114</v>
      </c>
      <c r="E46" s="10" t="str">
        <f>MORSE_TO(D46)</f>
        <v>-- --- .-. ... .</v>
      </c>
      <c r="F46" s="4" t="s">
        <v>115</v>
      </c>
      <c r="G46" s="3"/>
      <c r="H46" s="18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 t="s">
        <v>116</v>
      </c>
      <c r="C47" s="15">
        <v>4.0</v>
      </c>
      <c r="D47" s="16" t="s">
        <v>117</v>
      </c>
      <c r="E47" s="10" t="str">
        <f>NGRAMS(D47,C47)</f>
        <v>SPLI TTHI SUP</v>
      </c>
      <c r="F47" s="4" t="s">
        <v>118</v>
      </c>
      <c r="G47" s="3"/>
      <c r="H47" s="18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 t="s">
        <v>119</v>
      </c>
      <c r="C48" s="15">
        <v>4.0</v>
      </c>
      <c r="D48" s="16" t="s">
        <v>120</v>
      </c>
      <c r="E48" s="10" t="str">
        <f>NGRAMS_ALL(D48,C48)</f>
        <v>THIS HIST ISTO STOO</v>
      </c>
      <c r="F48" s="4" t="s">
        <v>121</v>
      </c>
      <c r="G48" s="3"/>
      <c r="H48" s="18"/>
      <c r="I48" s="1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 t="s">
        <v>122</v>
      </c>
      <c r="C49" s="3"/>
      <c r="D49" s="16" t="s">
        <v>123</v>
      </c>
      <c r="E49" s="10" t="str">
        <f>PERIODIC(D49)</f>
        <v>H I</v>
      </c>
      <c r="F49" s="17" t="s">
        <v>124</v>
      </c>
      <c r="G49" s="3"/>
      <c r="H49" s="18"/>
      <c r="I49" s="1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 t="s">
        <v>125</v>
      </c>
      <c r="C50" s="3"/>
      <c r="D50" s="16" t="s">
        <v>126</v>
      </c>
      <c r="E50" s="10" t="str">
        <f>REVERSE(D50)</f>
        <v>em esreveR</v>
      </c>
      <c r="F50" s="4" t="s">
        <v>127</v>
      </c>
      <c r="G50" s="3"/>
      <c r="H50" s="18"/>
      <c r="I50" s="1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 t="s">
        <v>128</v>
      </c>
      <c r="C51" s="3"/>
      <c r="D51" s="16" t="s">
        <v>129</v>
      </c>
      <c r="E51" s="10">
        <f>SCRABBLE(D51)</f>
        <v>17</v>
      </c>
      <c r="F51" s="4" t="s">
        <v>130</v>
      </c>
      <c r="G51" s="3"/>
      <c r="H51" s="18"/>
      <c r="I51" s="1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F52" s="4"/>
      <c r="G52" s="3"/>
      <c r="H52" s="18"/>
      <c r="I52" s="19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5" t="s">
        <v>131</v>
      </c>
      <c r="B53" s="18" t="s">
        <v>132</v>
      </c>
      <c r="D53" s="24" t="s">
        <v>133</v>
      </c>
      <c r="E53" s="25" t="str">
        <f>SPLIT_INTO_CELLS(D53)</f>
        <v>S</v>
      </c>
      <c r="F53" s="26" t="s">
        <v>134</v>
      </c>
      <c r="G53" s="27" t="s">
        <v>135</v>
      </c>
      <c r="H53" s="27" t="s">
        <v>136</v>
      </c>
      <c r="I53" s="27" t="s">
        <v>137</v>
      </c>
      <c r="J53" s="27" t="s">
        <v>138</v>
      </c>
      <c r="K53" s="27" t="s">
        <v>139</v>
      </c>
      <c r="L53" s="28" t="s">
        <v>140</v>
      </c>
      <c r="M53" s="29" t="s">
        <v>141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5" t="s">
        <v>142</v>
      </c>
      <c r="C54" s="3"/>
      <c r="I54" s="3"/>
      <c r="J54" s="3"/>
      <c r="K54" s="3"/>
      <c r="L54" s="3"/>
      <c r="M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F55" s="4"/>
      <c r="G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0" t="s">
        <v>143</v>
      </c>
      <c r="C56" s="3"/>
      <c r="D56" s="31" t="s">
        <v>144</v>
      </c>
      <c r="E56" s="10" t="str">
        <f>DIAGONAL_LETTERS(D56:D60)</f>
        <v>HELLO</v>
      </c>
      <c r="F56" s="32" t="s">
        <v>145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3" t="s">
        <v>146</v>
      </c>
      <c r="E57" s="3"/>
      <c r="F57" s="4"/>
      <c r="G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3" t="s">
        <v>147</v>
      </c>
      <c r="E58" s="3"/>
      <c r="G58" s="3"/>
      <c r="H58" s="18"/>
      <c r="I58" s="1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4" t="s">
        <v>148</v>
      </c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5" t="s">
        <v>149</v>
      </c>
      <c r="F60" s="4"/>
      <c r="G60" s="3"/>
      <c r="H60" s="18"/>
      <c r="I60" s="19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0" t="s">
        <v>150</v>
      </c>
      <c r="C62" s="3"/>
      <c r="D62" s="36" t="s">
        <v>151</v>
      </c>
      <c r="E62" s="10" t="str">
        <f>WOF(D62:D67)</f>
        <v>g[aeiou]_[gh]l[def]</v>
      </c>
      <c r="F62" s="32" t="s">
        <v>152</v>
      </c>
      <c r="G62" s="3"/>
      <c r="H62" s="18"/>
      <c r="I62" s="19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3" t="s">
        <v>153</v>
      </c>
      <c r="E63" s="13"/>
      <c r="F63" s="4"/>
      <c r="G63" s="3"/>
      <c r="H63" s="37"/>
      <c r="I63" s="3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8"/>
      <c r="E64" s="13"/>
      <c r="F64" s="4"/>
      <c r="G64" s="3"/>
      <c r="H64" s="37"/>
      <c r="I64" s="3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3" t="s">
        <v>154</v>
      </c>
      <c r="E65" s="39"/>
      <c r="F65" s="4"/>
      <c r="G65" s="3"/>
      <c r="H65" s="37"/>
      <c r="I65" s="3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3" t="s">
        <v>155</v>
      </c>
      <c r="E66" s="3"/>
      <c r="F66" s="4"/>
      <c r="G66" s="3"/>
      <c r="H66" s="37"/>
      <c r="I66" s="3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40" t="s">
        <v>156</v>
      </c>
      <c r="E67" s="3"/>
      <c r="F67" s="4"/>
      <c r="G67" s="3"/>
      <c r="H67" s="37"/>
      <c r="I67" s="3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1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0" t="s">
        <v>157</v>
      </c>
      <c r="C69" s="3"/>
      <c r="D69" s="36" t="s">
        <v>158</v>
      </c>
      <c r="E69" s="25" t="str">
        <f>SORT_BY_LENGTH(D69:D72)</f>
        <v>DIME</v>
      </c>
      <c r="F69" s="32" t="s">
        <v>159</v>
      </c>
      <c r="G69" s="3"/>
      <c r="H69" s="3"/>
      <c r="I69" s="3"/>
      <c r="J69" s="3"/>
      <c r="K69" s="3"/>
      <c r="L69" s="3"/>
      <c r="M69" s="1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3" t="s">
        <v>160</v>
      </c>
      <c r="E70" s="41" t="s">
        <v>158</v>
      </c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3" t="s">
        <v>161</v>
      </c>
      <c r="E71" s="42" t="s">
        <v>160</v>
      </c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40" t="s">
        <v>162</v>
      </c>
      <c r="E72" s="43" t="s">
        <v>162</v>
      </c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1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1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0" t="s">
        <v>163</v>
      </c>
      <c r="C75" s="3"/>
      <c r="D75" s="44" t="s">
        <v>164</v>
      </c>
      <c r="E75" s="45" t="s">
        <v>165</v>
      </c>
      <c r="F75" s="46" t="s">
        <v>166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C76" s="3"/>
      <c r="D76" s="47" t="s">
        <v>167</v>
      </c>
      <c r="E76" s="48" t="s">
        <v>168</v>
      </c>
      <c r="F76" s="49"/>
      <c r="G76" s="32" t="s">
        <v>169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15" t="s">
        <v>170</v>
      </c>
      <c r="C77" s="3"/>
      <c r="D77" s="50" t="s">
        <v>171</v>
      </c>
      <c r="E77" s="51" t="s">
        <v>172</v>
      </c>
      <c r="F77" s="52" t="s">
        <v>173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15" t="s">
        <v>174</v>
      </c>
      <c r="C78" s="3"/>
      <c r="D78" s="50" t="s">
        <v>175</v>
      </c>
      <c r="E78" s="51" t="s">
        <v>176</v>
      </c>
      <c r="F78" s="52" t="s">
        <v>167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15" t="s">
        <v>177</v>
      </c>
      <c r="C79" s="3"/>
      <c r="D79" s="50" t="s">
        <v>178</v>
      </c>
      <c r="E79" s="51" t="s">
        <v>178</v>
      </c>
      <c r="F79" s="52" t="s">
        <v>179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15" t="s">
        <v>180</v>
      </c>
      <c r="C80" s="3"/>
      <c r="D80" s="50" t="s">
        <v>181</v>
      </c>
      <c r="E80" s="51" t="s">
        <v>182</v>
      </c>
      <c r="F80" s="5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15" t="s">
        <v>183</v>
      </c>
      <c r="C81" s="3"/>
      <c r="D81" s="50" t="s">
        <v>173</v>
      </c>
      <c r="E81" s="51" t="s">
        <v>184</v>
      </c>
      <c r="F81" s="52" t="s">
        <v>181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50" t="s">
        <v>179</v>
      </c>
      <c r="E82" s="51" t="s">
        <v>185</v>
      </c>
      <c r="F82" s="52" t="s">
        <v>144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54" t="s">
        <v>144</v>
      </c>
      <c r="E83" s="55" t="s">
        <v>186</v>
      </c>
      <c r="F83" s="5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57"/>
      <c r="E84" s="58"/>
      <c r="F84" s="5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60" t="str">
        <f>CYCLIC_ORDER(D76:F83,D76:D83,F76:F83)</f>
        <v>Burkina Faso</v>
      </c>
      <c r="E85" s="61" t="s">
        <v>172</v>
      </c>
      <c r="F85" s="62" t="s">
        <v>173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63" t="s">
        <v>173</v>
      </c>
      <c r="E86" s="64" t="s">
        <v>184</v>
      </c>
      <c r="F86" s="65" t="s">
        <v>181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63" t="s">
        <v>181</v>
      </c>
      <c r="E87" s="64" t="s">
        <v>182</v>
      </c>
      <c r="F87" s="6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63" t="s">
        <v>187</v>
      </c>
      <c r="E88" s="64" t="s">
        <v>187</v>
      </c>
      <c r="F88" s="65" t="s">
        <v>187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63" t="s">
        <v>175</v>
      </c>
      <c r="E89" s="64" t="s">
        <v>176</v>
      </c>
      <c r="F89" s="65" t="s">
        <v>167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63" t="s">
        <v>167</v>
      </c>
      <c r="E90" s="64" t="s">
        <v>168</v>
      </c>
      <c r="F90" s="6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63" t="s">
        <v>187</v>
      </c>
      <c r="E91" s="64" t="s">
        <v>187</v>
      </c>
      <c r="F91" s="65" t="s">
        <v>187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63" t="s">
        <v>178</v>
      </c>
      <c r="E92" s="64" t="s">
        <v>178</v>
      </c>
      <c r="F92" s="65" t="s">
        <v>179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63" t="s">
        <v>179</v>
      </c>
      <c r="E93" s="64" t="s">
        <v>185</v>
      </c>
      <c r="F93" s="65" t="s">
        <v>144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66" t="s">
        <v>144</v>
      </c>
      <c r="E94" s="67" t="s">
        <v>186</v>
      </c>
      <c r="F94" s="6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13" t="s">
        <v>187</v>
      </c>
      <c r="E95" s="3" t="s">
        <v>187</v>
      </c>
      <c r="F95" s="4" t="s">
        <v>187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15" t="s">
        <v>188</v>
      </c>
      <c r="D96" s="69"/>
      <c r="E96" s="60" t="str">
        <f>ALPHABET()</f>
        <v>A</v>
      </c>
      <c r="F96" s="15" t="s">
        <v>189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15"/>
      <c r="D97" s="13"/>
      <c r="E97" s="64" t="s">
        <v>58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13"/>
      <c r="E98" s="64" t="s">
        <v>190</v>
      </c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13"/>
      <c r="E99" s="64" t="s">
        <v>191</v>
      </c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13"/>
      <c r="E100" s="64" t="s">
        <v>192</v>
      </c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13"/>
      <c r="E101" s="64" t="s">
        <v>67</v>
      </c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13"/>
      <c r="E102" s="64" t="s">
        <v>151</v>
      </c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13"/>
      <c r="E103" s="64" t="s">
        <v>193</v>
      </c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13"/>
      <c r="E104" s="64" t="s">
        <v>194</v>
      </c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13"/>
      <c r="E105" s="64" t="s">
        <v>195</v>
      </c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13"/>
      <c r="E106" s="64" t="s">
        <v>196</v>
      </c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13"/>
      <c r="E107" s="64" t="s">
        <v>155</v>
      </c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13"/>
      <c r="E108" s="64" t="s">
        <v>19</v>
      </c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13"/>
      <c r="E109" s="64" t="s">
        <v>197</v>
      </c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13"/>
      <c r="E110" s="64" t="s">
        <v>198</v>
      </c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13"/>
      <c r="E111" s="64" t="s">
        <v>199</v>
      </c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13"/>
      <c r="E112" s="64" t="s">
        <v>200</v>
      </c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13"/>
      <c r="E113" s="64" t="s">
        <v>201</v>
      </c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13"/>
      <c r="E114" s="64" t="s">
        <v>202</v>
      </c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13"/>
      <c r="E115" s="64" t="s">
        <v>203</v>
      </c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13"/>
      <c r="E116" s="64" t="s">
        <v>204</v>
      </c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13"/>
      <c r="E117" s="64" t="s">
        <v>205</v>
      </c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13"/>
      <c r="E118" s="64" t="s">
        <v>206</v>
      </c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13"/>
      <c r="E119" s="64" t="s">
        <v>207</v>
      </c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13"/>
      <c r="E120" s="64" t="s">
        <v>208</v>
      </c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13"/>
      <c r="E121" s="64" t="s">
        <v>209</v>
      </c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1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1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1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1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1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1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1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1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1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1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1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1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1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1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1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1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1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1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1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1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1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1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1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1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1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1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1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1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1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1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1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1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1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1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1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1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1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1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1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1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1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1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1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1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1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1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1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1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1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1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1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1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1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1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1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1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1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1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1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1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1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1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1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1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1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1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1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1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1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1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1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1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1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1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1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1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1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1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1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1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1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1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1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1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1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1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1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1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1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1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1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1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1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1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1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1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1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1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1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1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1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1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1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1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1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1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F228" s="70"/>
    </row>
    <row r="229" ht="15.75" customHeight="1">
      <c r="F229" s="70"/>
    </row>
    <row r="230" ht="15.75" customHeight="1">
      <c r="F230" s="70"/>
    </row>
    <row r="231" ht="15.75" customHeight="1">
      <c r="F231" s="70"/>
    </row>
    <row r="232" ht="15.75" customHeight="1">
      <c r="F232" s="70"/>
    </row>
    <row r="233" ht="15.75" customHeight="1">
      <c r="F233" s="70"/>
    </row>
    <row r="234" ht="15.75" customHeight="1">
      <c r="F234" s="70"/>
    </row>
    <row r="235" ht="15.75" customHeight="1">
      <c r="F235" s="70"/>
    </row>
    <row r="236" ht="15.75" customHeight="1">
      <c r="F236" s="70"/>
    </row>
    <row r="237" ht="15.75" customHeight="1">
      <c r="F237" s="70"/>
    </row>
    <row r="238" ht="15.75" customHeight="1">
      <c r="F238" s="70"/>
    </row>
    <row r="239" ht="15.75" customHeight="1">
      <c r="F239" s="70"/>
    </row>
    <row r="240" ht="15.75" customHeight="1">
      <c r="F240" s="70"/>
    </row>
    <row r="241" ht="15.75" customHeight="1">
      <c r="F241" s="70"/>
    </row>
    <row r="242" ht="15.75" customHeight="1">
      <c r="F242" s="70"/>
    </row>
    <row r="243" ht="15.75" customHeight="1">
      <c r="F243" s="70"/>
    </row>
    <row r="244" ht="15.75" customHeight="1">
      <c r="F244" s="70"/>
    </row>
    <row r="245" ht="15.75" customHeight="1">
      <c r="F245" s="70"/>
    </row>
    <row r="246" ht="15.75" customHeight="1">
      <c r="F246" s="70"/>
    </row>
    <row r="247" ht="15.75" customHeight="1">
      <c r="F247" s="70"/>
    </row>
    <row r="248" ht="15.75" customHeight="1">
      <c r="F248" s="70"/>
    </row>
    <row r="249" ht="15.75" customHeight="1">
      <c r="F249" s="70"/>
    </row>
    <row r="250" ht="15.75" customHeight="1">
      <c r="F250" s="70"/>
    </row>
    <row r="251" ht="15.75" customHeight="1">
      <c r="F251" s="70"/>
    </row>
    <row r="252" ht="15.75" customHeight="1">
      <c r="F252" s="70"/>
    </row>
    <row r="253" ht="15.75" customHeight="1">
      <c r="F253" s="70"/>
    </row>
    <row r="254" ht="15.75" customHeight="1">
      <c r="F254" s="70"/>
    </row>
    <row r="255" ht="15.75" customHeight="1">
      <c r="F255" s="70"/>
    </row>
    <row r="256" ht="15.75" customHeight="1">
      <c r="F256" s="70"/>
    </row>
    <row r="257" ht="15.75" customHeight="1">
      <c r="F257" s="70"/>
    </row>
    <row r="258" ht="15.75" customHeight="1">
      <c r="F258" s="70"/>
    </row>
    <row r="259" ht="15.75" customHeight="1">
      <c r="F259" s="70"/>
    </row>
    <row r="260" ht="15.75" customHeight="1">
      <c r="F260" s="70"/>
    </row>
    <row r="261" ht="15.75" customHeight="1">
      <c r="F261" s="70"/>
    </row>
    <row r="262" ht="15.75" customHeight="1">
      <c r="F262" s="70"/>
    </row>
    <row r="263" ht="15.75" customHeight="1">
      <c r="F263" s="70"/>
    </row>
    <row r="264" ht="15.75" customHeight="1">
      <c r="F264" s="70"/>
    </row>
    <row r="265" ht="15.75" customHeight="1">
      <c r="F265" s="70"/>
    </row>
    <row r="266" ht="15.75" customHeight="1">
      <c r="F266" s="70"/>
    </row>
    <row r="267" ht="15.75" customHeight="1">
      <c r="F267" s="70"/>
    </row>
    <row r="268" ht="15.75" customHeight="1">
      <c r="F268" s="70"/>
    </row>
    <row r="269" ht="15.75" customHeight="1">
      <c r="F269" s="70"/>
    </row>
    <row r="270" ht="15.75" customHeight="1">
      <c r="F270" s="70"/>
    </row>
    <row r="271" ht="15.75" customHeight="1">
      <c r="F271" s="70"/>
    </row>
    <row r="272" ht="15.75" customHeight="1">
      <c r="F272" s="70"/>
    </row>
    <row r="273" ht="15.75" customHeight="1">
      <c r="F273" s="70"/>
    </row>
    <row r="274" ht="15.75" customHeight="1">
      <c r="F274" s="70"/>
    </row>
    <row r="275" ht="15.75" customHeight="1">
      <c r="F275" s="70"/>
    </row>
    <row r="276" ht="15.75" customHeight="1">
      <c r="F276" s="70"/>
    </row>
    <row r="277" ht="15.75" customHeight="1">
      <c r="F277" s="70"/>
    </row>
    <row r="278" ht="15.75" customHeight="1">
      <c r="F278" s="70"/>
    </row>
    <row r="279" ht="15.75" customHeight="1">
      <c r="F279" s="70"/>
    </row>
    <row r="280" ht="15.75" customHeight="1">
      <c r="F280" s="70"/>
    </row>
    <row r="281" ht="15.75" customHeight="1">
      <c r="F281" s="70"/>
    </row>
    <row r="282" ht="15.75" customHeight="1">
      <c r="F282" s="70"/>
    </row>
    <row r="283" ht="15.75" customHeight="1">
      <c r="F283" s="70"/>
    </row>
    <row r="284" ht="15.75" customHeight="1">
      <c r="F284" s="70"/>
    </row>
    <row r="285" ht="15.75" customHeight="1">
      <c r="F285" s="70"/>
    </row>
    <row r="286" ht="15.75" customHeight="1">
      <c r="F286" s="70"/>
    </row>
    <row r="287" ht="15.75" customHeight="1">
      <c r="F287" s="70"/>
    </row>
    <row r="288" ht="15.75" customHeight="1">
      <c r="F288" s="70"/>
    </row>
    <row r="289" ht="15.75" customHeight="1">
      <c r="F289" s="70"/>
    </row>
    <row r="290" ht="15.75" customHeight="1">
      <c r="F290" s="70"/>
    </row>
    <row r="291" ht="15.75" customHeight="1">
      <c r="F291" s="70"/>
    </row>
    <row r="292" ht="15.75" customHeight="1">
      <c r="F292" s="70"/>
    </row>
    <row r="293" ht="15.75" customHeight="1">
      <c r="F293" s="70"/>
    </row>
    <row r="294" ht="15.75" customHeight="1">
      <c r="F294" s="70"/>
    </row>
    <row r="295" ht="15.75" customHeight="1">
      <c r="F295" s="70"/>
    </row>
    <row r="296" ht="15.75" customHeight="1">
      <c r="F296" s="70"/>
    </row>
    <row r="297" ht="15.75" customHeight="1">
      <c r="F297" s="70"/>
    </row>
    <row r="298" ht="15.75" customHeight="1">
      <c r="F298" s="70"/>
    </row>
    <row r="299" ht="15.75" customHeight="1">
      <c r="F299" s="70"/>
    </row>
    <row r="300" ht="15.75" customHeight="1">
      <c r="F300" s="70"/>
    </row>
    <row r="301" ht="15.75" customHeight="1">
      <c r="F301" s="70"/>
    </row>
    <row r="302" ht="15.75" customHeight="1">
      <c r="F302" s="70"/>
    </row>
    <row r="303" ht="15.75" customHeight="1">
      <c r="F303" s="70"/>
    </row>
    <row r="304" ht="15.75" customHeight="1">
      <c r="F304" s="70"/>
    </row>
    <row r="305" ht="15.75" customHeight="1">
      <c r="F305" s="70"/>
    </row>
    <row r="306" ht="15.75" customHeight="1">
      <c r="F306" s="70"/>
    </row>
    <row r="307" ht="15.75" customHeight="1">
      <c r="F307" s="70"/>
    </row>
    <row r="308" ht="15.75" customHeight="1">
      <c r="F308" s="70"/>
    </row>
    <row r="309" ht="15.75" customHeight="1">
      <c r="F309" s="70"/>
    </row>
    <row r="310" ht="15.75" customHeight="1">
      <c r="F310" s="70"/>
    </row>
    <row r="311" ht="15.75" customHeight="1">
      <c r="F311" s="70"/>
    </row>
    <row r="312" ht="15.75" customHeight="1">
      <c r="F312" s="70"/>
    </row>
    <row r="313" ht="15.75" customHeight="1">
      <c r="F313" s="70"/>
    </row>
    <row r="314" ht="15.75" customHeight="1">
      <c r="F314" s="70"/>
    </row>
    <row r="315" ht="15.75" customHeight="1">
      <c r="F315" s="70"/>
    </row>
    <row r="316" ht="15.75" customHeight="1">
      <c r="F316" s="70"/>
    </row>
    <row r="317" ht="15.75" customHeight="1">
      <c r="F317" s="70"/>
    </row>
    <row r="318" ht="15.75" customHeight="1">
      <c r="F318" s="70"/>
    </row>
    <row r="319" ht="15.75" customHeight="1">
      <c r="F319" s="70"/>
    </row>
    <row r="320" ht="15.75" customHeight="1">
      <c r="F320" s="70"/>
    </row>
    <row r="321" ht="15.75" customHeight="1">
      <c r="F321" s="70"/>
    </row>
    <row r="322" ht="15.75" customHeight="1">
      <c r="F322" s="70"/>
    </row>
    <row r="323" ht="15.75" customHeight="1">
      <c r="F323" s="70"/>
    </row>
    <row r="324" ht="15.75" customHeight="1">
      <c r="F324" s="70"/>
    </row>
    <row r="325" ht="15.75" customHeight="1">
      <c r="F325" s="70"/>
    </row>
    <row r="326" ht="15.75" customHeight="1">
      <c r="F326" s="70"/>
    </row>
    <row r="327" ht="15.75" customHeight="1">
      <c r="F327" s="70"/>
    </row>
    <row r="328" ht="15.75" customHeight="1">
      <c r="F328" s="70"/>
    </row>
    <row r="329" ht="15.75" customHeight="1">
      <c r="F329" s="70"/>
    </row>
    <row r="330" ht="15.75" customHeight="1">
      <c r="F330" s="70"/>
    </row>
    <row r="331" ht="15.75" customHeight="1">
      <c r="F331" s="70"/>
    </row>
    <row r="332" ht="15.75" customHeight="1">
      <c r="F332" s="70"/>
    </row>
    <row r="333" ht="15.75" customHeight="1">
      <c r="F333" s="70"/>
    </row>
    <row r="334" ht="15.75" customHeight="1">
      <c r="F334" s="70"/>
    </row>
    <row r="335" ht="15.75" customHeight="1">
      <c r="F335" s="70"/>
    </row>
    <row r="336" ht="15.75" customHeight="1">
      <c r="F336" s="70"/>
    </row>
    <row r="337" ht="15.75" customHeight="1">
      <c r="F337" s="70"/>
    </row>
    <row r="338" ht="15.75" customHeight="1">
      <c r="F338" s="70"/>
    </row>
    <row r="339" ht="15.75" customHeight="1">
      <c r="F339" s="70"/>
    </row>
    <row r="340" ht="15.75" customHeight="1">
      <c r="F340" s="70"/>
    </row>
    <row r="341" ht="15.75" customHeight="1">
      <c r="F341" s="70"/>
    </row>
    <row r="342" ht="15.75" customHeight="1">
      <c r="F342" s="70"/>
    </row>
    <row r="343" ht="15.75" customHeight="1">
      <c r="F343" s="70"/>
    </row>
    <row r="344" ht="15.75" customHeight="1">
      <c r="F344" s="70"/>
    </row>
    <row r="345" ht="15.75" customHeight="1">
      <c r="F345" s="70"/>
    </row>
    <row r="346" ht="15.75" customHeight="1">
      <c r="F346" s="70"/>
    </row>
    <row r="347" ht="15.75" customHeight="1">
      <c r="F347" s="70"/>
    </row>
    <row r="348" ht="15.75" customHeight="1">
      <c r="F348" s="70"/>
    </row>
    <row r="349" ht="15.75" customHeight="1">
      <c r="F349" s="70"/>
    </row>
    <row r="350" ht="15.75" customHeight="1">
      <c r="F350" s="70"/>
    </row>
    <row r="351" ht="15.75" customHeight="1">
      <c r="F351" s="70"/>
    </row>
    <row r="352" ht="15.75" customHeight="1">
      <c r="F352" s="70"/>
    </row>
    <row r="353" ht="15.75" customHeight="1">
      <c r="F353" s="70"/>
    </row>
    <row r="354" ht="15.75" customHeight="1">
      <c r="F354" s="70"/>
    </row>
    <row r="355" ht="15.75" customHeight="1">
      <c r="F355" s="70"/>
    </row>
    <row r="356" ht="15.75" customHeight="1">
      <c r="F356" s="70"/>
    </row>
    <row r="357" ht="15.75" customHeight="1">
      <c r="F357" s="70"/>
    </row>
    <row r="358" ht="15.75" customHeight="1">
      <c r="F358" s="70"/>
    </row>
    <row r="359" ht="15.75" customHeight="1">
      <c r="F359" s="70"/>
    </row>
    <row r="360" ht="15.75" customHeight="1">
      <c r="F360" s="70"/>
    </row>
    <row r="361" ht="15.75" customHeight="1">
      <c r="F361" s="70"/>
    </row>
    <row r="362" ht="15.75" customHeight="1">
      <c r="F362" s="70"/>
    </row>
    <row r="363" ht="15.75" customHeight="1">
      <c r="F363" s="70"/>
    </row>
    <row r="364" ht="15.75" customHeight="1">
      <c r="F364" s="70"/>
    </row>
    <row r="365" ht="15.75" customHeight="1">
      <c r="F365" s="70"/>
    </row>
    <row r="366" ht="15.75" customHeight="1">
      <c r="F366" s="70"/>
    </row>
    <row r="367" ht="15.75" customHeight="1">
      <c r="F367" s="70"/>
    </row>
    <row r="368" ht="15.75" customHeight="1">
      <c r="F368" s="70"/>
    </row>
    <row r="369" ht="15.75" customHeight="1">
      <c r="F369" s="70"/>
    </row>
    <row r="370" ht="15.75" customHeight="1">
      <c r="F370" s="70"/>
    </row>
    <row r="371" ht="15.75" customHeight="1">
      <c r="F371" s="70"/>
    </row>
    <row r="372" ht="15.75" customHeight="1">
      <c r="F372" s="70"/>
    </row>
    <row r="373" ht="15.75" customHeight="1">
      <c r="F373" s="70"/>
    </row>
    <row r="374" ht="15.75" customHeight="1">
      <c r="F374" s="70"/>
    </row>
    <row r="375" ht="15.75" customHeight="1">
      <c r="F375" s="70"/>
    </row>
    <row r="376" ht="15.75" customHeight="1">
      <c r="F376" s="70"/>
    </row>
    <row r="377" ht="15.75" customHeight="1">
      <c r="F377" s="70"/>
    </row>
    <row r="378" ht="15.75" customHeight="1">
      <c r="F378" s="70"/>
    </row>
    <row r="379" ht="15.75" customHeight="1">
      <c r="F379" s="70"/>
    </row>
    <row r="380" ht="15.75" customHeight="1">
      <c r="F380" s="70"/>
    </row>
    <row r="381" ht="15.75" customHeight="1">
      <c r="F381" s="70"/>
    </row>
    <row r="382" ht="15.75" customHeight="1">
      <c r="F382" s="70"/>
    </row>
    <row r="383" ht="15.75" customHeight="1">
      <c r="F383" s="70"/>
    </row>
    <row r="384" ht="15.75" customHeight="1">
      <c r="F384" s="70"/>
    </row>
    <row r="385" ht="15.75" customHeight="1">
      <c r="F385" s="70"/>
    </row>
    <row r="386" ht="15.75" customHeight="1">
      <c r="F386" s="70"/>
    </row>
    <row r="387" ht="15.75" customHeight="1">
      <c r="F387" s="70"/>
    </row>
    <row r="388" ht="15.75" customHeight="1">
      <c r="F388" s="70"/>
    </row>
    <row r="389" ht="15.75" customHeight="1">
      <c r="F389" s="70"/>
    </row>
    <row r="390" ht="15.75" customHeight="1">
      <c r="F390" s="70"/>
    </row>
    <row r="391" ht="15.75" customHeight="1">
      <c r="F391" s="70"/>
    </row>
    <row r="392" ht="15.75" customHeight="1">
      <c r="F392" s="70"/>
    </row>
    <row r="393" ht="15.75" customHeight="1">
      <c r="F393" s="70"/>
    </row>
    <row r="394" ht="15.75" customHeight="1">
      <c r="F394" s="70"/>
    </row>
    <row r="395" ht="15.75" customHeight="1">
      <c r="F395" s="70"/>
    </row>
    <row r="396" ht="15.75" customHeight="1">
      <c r="F396" s="70"/>
    </row>
    <row r="397" ht="15.75" customHeight="1">
      <c r="F397" s="70"/>
    </row>
    <row r="398" ht="15.75" customHeight="1">
      <c r="F398" s="70"/>
    </row>
    <row r="399" ht="15.75" customHeight="1">
      <c r="F399" s="70"/>
    </row>
    <row r="400" ht="15.75" customHeight="1">
      <c r="F400" s="70"/>
    </row>
    <row r="401" ht="15.75" customHeight="1">
      <c r="F401" s="70"/>
    </row>
    <row r="402" ht="15.75" customHeight="1">
      <c r="F402" s="70"/>
    </row>
    <row r="403" ht="15.75" customHeight="1">
      <c r="F403" s="70"/>
    </row>
    <row r="404" ht="15.75" customHeight="1">
      <c r="F404" s="70"/>
    </row>
    <row r="405" ht="15.75" customHeight="1">
      <c r="F405" s="70"/>
    </row>
    <row r="406" ht="15.75" customHeight="1">
      <c r="F406" s="70"/>
    </row>
    <row r="407" ht="15.75" customHeight="1">
      <c r="F407" s="70"/>
    </row>
    <row r="408" ht="15.75" customHeight="1">
      <c r="F408" s="70"/>
    </row>
    <row r="409" ht="15.75" customHeight="1">
      <c r="F409" s="70"/>
    </row>
    <row r="410" ht="15.75" customHeight="1">
      <c r="F410" s="70"/>
    </row>
    <row r="411" ht="15.75" customHeight="1">
      <c r="F411" s="70"/>
    </row>
    <row r="412" ht="15.75" customHeight="1">
      <c r="F412" s="70"/>
    </row>
    <row r="413" ht="15.75" customHeight="1">
      <c r="F413" s="70"/>
    </row>
    <row r="414" ht="15.75" customHeight="1">
      <c r="F414" s="70"/>
    </row>
    <row r="415" ht="15.75" customHeight="1">
      <c r="F415" s="70"/>
    </row>
    <row r="416" ht="15.75" customHeight="1">
      <c r="F416" s="70"/>
    </row>
    <row r="417" ht="15.75" customHeight="1">
      <c r="F417" s="70"/>
    </row>
    <row r="418" ht="15.75" customHeight="1">
      <c r="F418" s="70"/>
    </row>
    <row r="419" ht="15.75" customHeight="1">
      <c r="F419" s="70"/>
    </row>
    <row r="420" ht="15.75" customHeight="1">
      <c r="F420" s="70"/>
    </row>
    <row r="421" ht="15.75" customHeight="1">
      <c r="F421" s="70"/>
    </row>
    <row r="422" ht="15.75" customHeight="1">
      <c r="F422" s="70"/>
    </row>
    <row r="423" ht="15.75" customHeight="1">
      <c r="F423" s="70"/>
    </row>
    <row r="424" ht="15.75" customHeight="1">
      <c r="F424" s="70"/>
    </row>
    <row r="425" ht="15.75" customHeight="1">
      <c r="F425" s="70"/>
    </row>
    <row r="426" ht="15.75" customHeight="1">
      <c r="F426" s="70"/>
    </row>
    <row r="427" ht="15.75" customHeight="1">
      <c r="F427" s="70"/>
    </row>
    <row r="428" ht="15.75" customHeight="1">
      <c r="F428" s="70"/>
    </row>
    <row r="429" ht="15.75" customHeight="1">
      <c r="F429" s="70"/>
    </row>
    <row r="430" ht="15.75" customHeight="1">
      <c r="F430" s="70"/>
    </row>
    <row r="431" ht="15.75" customHeight="1">
      <c r="F431" s="70"/>
    </row>
    <row r="432" ht="15.75" customHeight="1">
      <c r="F432" s="70"/>
    </row>
    <row r="433" ht="15.75" customHeight="1">
      <c r="F433" s="70"/>
    </row>
    <row r="434" ht="15.75" customHeight="1">
      <c r="F434" s="70"/>
    </row>
    <row r="435" ht="15.75" customHeight="1">
      <c r="F435" s="70"/>
    </row>
    <row r="436" ht="15.75" customHeight="1">
      <c r="F436" s="70"/>
    </row>
    <row r="437" ht="15.75" customHeight="1">
      <c r="F437" s="70"/>
    </row>
    <row r="438" ht="15.75" customHeight="1">
      <c r="F438" s="70"/>
    </row>
    <row r="439" ht="15.75" customHeight="1">
      <c r="F439" s="70"/>
    </row>
    <row r="440" ht="15.75" customHeight="1">
      <c r="F440" s="70"/>
    </row>
    <row r="441" ht="15.75" customHeight="1">
      <c r="F441" s="70"/>
    </row>
    <row r="442" ht="15.75" customHeight="1">
      <c r="F442" s="70"/>
    </row>
    <row r="443" ht="15.75" customHeight="1">
      <c r="F443" s="70"/>
    </row>
    <row r="444" ht="15.75" customHeight="1">
      <c r="F444" s="70"/>
    </row>
    <row r="445" ht="15.75" customHeight="1">
      <c r="F445" s="70"/>
    </row>
    <row r="446" ht="15.75" customHeight="1">
      <c r="F446" s="70"/>
    </row>
    <row r="447" ht="15.75" customHeight="1">
      <c r="F447" s="70"/>
    </row>
    <row r="448" ht="15.75" customHeight="1">
      <c r="F448" s="70"/>
    </row>
    <row r="449" ht="15.75" customHeight="1">
      <c r="F449" s="70"/>
    </row>
    <row r="450" ht="15.75" customHeight="1">
      <c r="F450" s="70"/>
    </row>
    <row r="451" ht="15.75" customHeight="1">
      <c r="F451" s="70"/>
    </row>
    <row r="452" ht="15.75" customHeight="1">
      <c r="F452" s="70"/>
    </row>
    <row r="453" ht="15.75" customHeight="1">
      <c r="F453" s="70"/>
    </row>
    <row r="454" ht="15.75" customHeight="1">
      <c r="F454" s="70"/>
    </row>
    <row r="455" ht="15.75" customHeight="1">
      <c r="F455" s="70"/>
    </row>
    <row r="456" ht="15.75" customHeight="1">
      <c r="F456" s="70"/>
    </row>
    <row r="457" ht="15.75" customHeight="1">
      <c r="F457" s="70"/>
    </row>
    <row r="458" ht="15.75" customHeight="1">
      <c r="F458" s="70"/>
    </row>
    <row r="459" ht="15.75" customHeight="1">
      <c r="F459" s="70"/>
    </row>
    <row r="460" ht="15.75" customHeight="1">
      <c r="F460" s="70"/>
    </row>
    <row r="461" ht="15.75" customHeight="1">
      <c r="F461" s="70"/>
    </row>
    <row r="462" ht="15.75" customHeight="1">
      <c r="F462" s="70"/>
    </row>
    <row r="463" ht="15.75" customHeight="1">
      <c r="F463" s="70"/>
    </row>
    <row r="464" ht="15.75" customHeight="1">
      <c r="F464" s="70"/>
    </row>
    <row r="465" ht="15.75" customHeight="1">
      <c r="F465" s="70"/>
    </row>
    <row r="466" ht="15.75" customHeight="1">
      <c r="F466" s="70"/>
    </row>
    <row r="467" ht="15.75" customHeight="1">
      <c r="F467" s="70"/>
    </row>
    <row r="468" ht="15.75" customHeight="1">
      <c r="F468" s="70"/>
    </row>
    <row r="469" ht="15.75" customHeight="1">
      <c r="F469" s="70"/>
    </row>
    <row r="470" ht="15.75" customHeight="1">
      <c r="F470" s="70"/>
    </row>
    <row r="471" ht="15.75" customHeight="1">
      <c r="F471" s="70"/>
    </row>
    <row r="472" ht="15.75" customHeight="1">
      <c r="F472" s="70"/>
    </row>
    <row r="473" ht="15.75" customHeight="1">
      <c r="F473" s="70"/>
    </row>
    <row r="474" ht="15.75" customHeight="1">
      <c r="F474" s="70"/>
    </row>
    <row r="475" ht="15.75" customHeight="1">
      <c r="F475" s="70"/>
    </row>
    <row r="476" ht="15.75" customHeight="1">
      <c r="F476" s="70"/>
    </row>
    <row r="477" ht="15.75" customHeight="1">
      <c r="F477" s="70"/>
    </row>
    <row r="478" ht="15.75" customHeight="1">
      <c r="F478" s="70"/>
    </row>
    <row r="479" ht="15.75" customHeight="1">
      <c r="F479" s="70"/>
    </row>
    <row r="480" ht="15.75" customHeight="1">
      <c r="F480" s="70"/>
    </row>
    <row r="481" ht="15.75" customHeight="1">
      <c r="F481" s="70"/>
    </row>
    <row r="482" ht="15.75" customHeight="1">
      <c r="F482" s="70"/>
    </row>
    <row r="483" ht="15.75" customHeight="1">
      <c r="F483" s="70"/>
    </row>
    <row r="484" ht="15.75" customHeight="1">
      <c r="F484" s="70"/>
    </row>
    <row r="485" ht="15.75" customHeight="1">
      <c r="F485" s="70"/>
    </row>
    <row r="486" ht="15.75" customHeight="1">
      <c r="F486" s="70"/>
    </row>
    <row r="487" ht="15.75" customHeight="1">
      <c r="F487" s="70"/>
    </row>
    <row r="488" ht="15.75" customHeight="1">
      <c r="F488" s="70"/>
    </row>
    <row r="489" ht="15.75" customHeight="1">
      <c r="F489" s="70"/>
    </row>
    <row r="490" ht="15.75" customHeight="1">
      <c r="F490" s="70"/>
    </row>
    <row r="491" ht="15.75" customHeight="1">
      <c r="F491" s="70"/>
    </row>
    <row r="492" ht="15.75" customHeight="1">
      <c r="F492" s="70"/>
    </row>
    <row r="493" ht="15.75" customHeight="1">
      <c r="F493" s="70"/>
    </row>
    <row r="494" ht="15.75" customHeight="1">
      <c r="F494" s="70"/>
    </row>
    <row r="495" ht="15.75" customHeight="1">
      <c r="F495" s="70"/>
    </row>
    <row r="496" ht="15.75" customHeight="1">
      <c r="F496" s="70"/>
    </row>
    <row r="497" ht="15.75" customHeight="1">
      <c r="F497" s="70"/>
    </row>
    <row r="498" ht="15.75" customHeight="1">
      <c r="F498" s="70"/>
    </row>
    <row r="499" ht="15.75" customHeight="1">
      <c r="F499" s="70"/>
    </row>
    <row r="500" ht="15.75" customHeight="1">
      <c r="F500" s="70"/>
    </row>
    <row r="501" ht="15.75" customHeight="1">
      <c r="F501" s="70"/>
    </row>
    <row r="502" ht="15.75" customHeight="1">
      <c r="F502" s="70"/>
    </row>
    <row r="503" ht="15.75" customHeight="1">
      <c r="F503" s="70"/>
    </row>
    <row r="504" ht="15.75" customHeight="1">
      <c r="F504" s="70"/>
    </row>
    <row r="505" ht="15.75" customHeight="1">
      <c r="F505" s="70"/>
    </row>
    <row r="506" ht="15.75" customHeight="1">
      <c r="F506" s="70"/>
    </row>
    <row r="507" ht="15.75" customHeight="1">
      <c r="F507" s="70"/>
    </row>
    <row r="508" ht="15.75" customHeight="1">
      <c r="F508" s="70"/>
    </row>
    <row r="509" ht="15.75" customHeight="1">
      <c r="F509" s="70"/>
    </row>
    <row r="510" ht="15.75" customHeight="1">
      <c r="F510" s="70"/>
    </row>
    <row r="511" ht="15.75" customHeight="1">
      <c r="F511" s="70"/>
    </row>
    <row r="512" ht="15.75" customHeight="1">
      <c r="F512" s="70"/>
    </row>
    <row r="513" ht="15.75" customHeight="1">
      <c r="F513" s="70"/>
    </row>
    <row r="514" ht="15.75" customHeight="1">
      <c r="F514" s="70"/>
    </row>
    <row r="515" ht="15.75" customHeight="1">
      <c r="F515" s="70"/>
    </row>
    <row r="516" ht="15.75" customHeight="1">
      <c r="F516" s="70"/>
    </row>
    <row r="517" ht="15.75" customHeight="1">
      <c r="F517" s="70"/>
    </row>
    <row r="518" ht="15.75" customHeight="1">
      <c r="F518" s="70"/>
    </row>
    <row r="519" ht="15.75" customHeight="1">
      <c r="F519" s="70"/>
    </row>
    <row r="520" ht="15.75" customHeight="1">
      <c r="F520" s="70"/>
    </row>
    <row r="521" ht="15.75" customHeight="1">
      <c r="F521" s="70"/>
    </row>
    <row r="522" ht="15.75" customHeight="1">
      <c r="F522" s="70"/>
    </row>
    <row r="523" ht="15.75" customHeight="1">
      <c r="F523" s="70"/>
    </row>
    <row r="524" ht="15.75" customHeight="1">
      <c r="F524" s="70"/>
    </row>
    <row r="525" ht="15.75" customHeight="1">
      <c r="F525" s="70"/>
    </row>
    <row r="526" ht="15.75" customHeight="1">
      <c r="F526" s="70"/>
    </row>
    <row r="527" ht="15.75" customHeight="1">
      <c r="F527" s="70"/>
    </row>
    <row r="528" ht="15.75" customHeight="1">
      <c r="F528" s="70"/>
    </row>
    <row r="529" ht="15.75" customHeight="1">
      <c r="F529" s="70"/>
    </row>
    <row r="530" ht="15.75" customHeight="1">
      <c r="F530" s="70"/>
    </row>
    <row r="531" ht="15.75" customHeight="1">
      <c r="F531" s="70"/>
    </row>
    <row r="532" ht="15.75" customHeight="1">
      <c r="F532" s="70"/>
    </row>
    <row r="533" ht="15.75" customHeight="1">
      <c r="F533" s="70"/>
    </row>
    <row r="534" ht="15.75" customHeight="1">
      <c r="F534" s="70"/>
    </row>
    <row r="535" ht="15.75" customHeight="1">
      <c r="F535" s="70"/>
    </row>
    <row r="536" ht="15.75" customHeight="1">
      <c r="F536" s="70"/>
    </row>
    <row r="537" ht="15.75" customHeight="1">
      <c r="F537" s="70"/>
    </row>
    <row r="538" ht="15.75" customHeight="1">
      <c r="F538" s="70"/>
    </row>
    <row r="539" ht="15.75" customHeight="1">
      <c r="F539" s="70"/>
    </row>
    <row r="540" ht="15.75" customHeight="1">
      <c r="F540" s="70"/>
    </row>
    <row r="541" ht="15.75" customHeight="1">
      <c r="F541" s="70"/>
    </row>
    <row r="542" ht="15.75" customHeight="1">
      <c r="F542" s="70"/>
    </row>
    <row r="543" ht="15.75" customHeight="1">
      <c r="F543" s="70"/>
    </row>
    <row r="544" ht="15.75" customHeight="1">
      <c r="F544" s="70"/>
    </row>
    <row r="545" ht="15.75" customHeight="1">
      <c r="F545" s="70"/>
    </row>
    <row r="546" ht="15.75" customHeight="1">
      <c r="F546" s="70"/>
    </row>
    <row r="547" ht="15.75" customHeight="1">
      <c r="F547" s="70"/>
    </row>
    <row r="548" ht="15.75" customHeight="1">
      <c r="F548" s="70"/>
    </row>
    <row r="549" ht="15.75" customHeight="1">
      <c r="F549" s="70"/>
    </row>
    <row r="550" ht="15.75" customHeight="1">
      <c r="F550" s="70"/>
    </row>
    <row r="551" ht="15.75" customHeight="1">
      <c r="F551" s="70"/>
    </row>
    <row r="552" ht="15.75" customHeight="1">
      <c r="F552" s="70"/>
    </row>
    <row r="553" ht="15.75" customHeight="1">
      <c r="F553" s="70"/>
    </row>
    <row r="554" ht="15.75" customHeight="1">
      <c r="F554" s="70"/>
    </row>
    <row r="555" ht="15.75" customHeight="1">
      <c r="F555" s="70"/>
    </row>
    <row r="556" ht="15.75" customHeight="1">
      <c r="F556" s="70"/>
    </row>
    <row r="557" ht="15.75" customHeight="1">
      <c r="F557" s="70"/>
    </row>
    <row r="558" ht="15.75" customHeight="1">
      <c r="F558" s="70"/>
    </row>
    <row r="559" ht="15.75" customHeight="1">
      <c r="F559" s="70"/>
    </row>
    <row r="560" ht="15.75" customHeight="1">
      <c r="F560" s="70"/>
    </row>
    <row r="561" ht="15.75" customHeight="1">
      <c r="F561" s="70"/>
    </row>
    <row r="562" ht="15.75" customHeight="1">
      <c r="F562" s="70"/>
    </row>
    <row r="563" ht="15.75" customHeight="1">
      <c r="F563" s="70"/>
    </row>
    <row r="564" ht="15.75" customHeight="1">
      <c r="F564" s="70"/>
    </row>
    <row r="565" ht="15.75" customHeight="1">
      <c r="F565" s="70"/>
    </row>
    <row r="566" ht="15.75" customHeight="1">
      <c r="F566" s="70"/>
    </row>
    <row r="567" ht="15.75" customHeight="1">
      <c r="F567" s="70"/>
    </row>
    <row r="568" ht="15.75" customHeight="1">
      <c r="F568" s="70"/>
    </row>
    <row r="569" ht="15.75" customHeight="1">
      <c r="F569" s="70"/>
    </row>
    <row r="570" ht="15.75" customHeight="1">
      <c r="F570" s="70"/>
    </row>
    <row r="571" ht="15.75" customHeight="1">
      <c r="F571" s="70"/>
    </row>
    <row r="572" ht="15.75" customHeight="1">
      <c r="F572" s="70"/>
    </row>
    <row r="573" ht="15.75" customHeight="1">
      <c r="F573" s="70"/>
    </row>
    <row r="574" ht="15.75" customHeight="1">
      <c r="F574" s="70"/>
    </row>
    <row r="575" ht="15.75" customHeight="1">
      <c r="F575" s="70"/>
    </row>
    <row r="576" ht="15.75" customHeight="1">
      <c r="F576" s="70"/>
    </row>
    <row r="577" ht="15.75" customHeight="1">
      <c r="F577" s="70"/>
    </row>
    <row r="578" ht="15.75" customHeight="1">
      <c r="F578" s="70"/>
    </row>
    <row r="579" ht="15.75" customHeight="1">
      <c r="F579" s="70"/>
    </row>
    <row r="580" ht="15.75" customHeight="1">
      <c r="F580" s="70"/>
    </row>
    <row r="581" ht="15.75" customHeight="1">
      <c r="F581" s="70"/>
    </row>
    <row r="582" ht="15.75" customHeight="1">
      <c r="F582" s="70"/>
    </row>
    <row r="583" ht="15.75" customHeight="1">
      <c r="F583" s="70"/>
    </row>
    <row r="584" ht="15.75" customHeight="1">
      <c r="F584" s="70"/>
    </row>
    <row r="585" ht="15.75" customHeight="1">
      <c r="F585" s="70"/>
    </row>
    <row r="586" ht="15.75" customHeight="1">
      <c r="F586" s="70"/>
    </row>
    <row r="587" ht="15.75" customHeight="1">
      <c r="F587" s="70"/>
    </row>
    <row r="588" ht="15.75" customHeight="1">
      <c r="F588" s="70"/>
    </row>
    <row r="589" ht="15.75" customHeight="1">
      <c r="F589" s="70"/>
    </row>
    <row r="590" ht="15.75" customHeight="1">
      <c r="F590" s="70"/>
    </row>
    <row r="591" ht="15.75" customHeight="1">
      <c r="F591" s="70"/>
    </row>
    <row r="592" ht="15.75" customHeight="1">
      <c r="F592" s="70"/>
    </row>
    <row r="593" ht="15.75" customHeight="1">
      <c r="F593" s="70"/>
    </row>
    <row r="594" ht="15.75" customHeight="1">
      <c r="F594" s="70"/>
    </row>
    <row r="595" ht="15.75" customHeight="1">
      <c r="F595" s="70"/>
    </row>
    <row r="596" ht="15.75" customHeight="1">
      <c r="F596" s="70"/>
    </row>
    <row r="597" ht="15.75" customHeight="1">
      <c r="F597" s="70"/>
    </row>
    <row r="598" ht="15.75" customHeight="1">
      <c r="F598" s="70"/>
    </row>
    <row r="599" ht="15.75" customHeight="1">
      <c r="F599" s="70"/>
    </row>
    <row r="600" ht="15.75" customHeight="1">
      <c r="F600" s="70"/>
    </row>
    <row r="601" ht="15.75" customHeight="1">
      <c r="F601" s="70"/>
    </row>
    <row r="602" ht="15.75" customHeight="1">
      <c r="F602" s="70"/>
    </row>
    <row r="603" ht="15.75" customHeight="1">
      <c r="F603" s="70"/>
    </row>
    <row r="604" ht="15.75" customHeight="1">
      <c r="F604" s="70"/>
    </row>
    <row r="605" ht="15.75" customHeight="1">
      <c r="F605" s="70"/>
    </row>
    <row r="606" ht="15.75" customHeight="1">
      <c r="F606" s="70"/>
    </row>
    <row r="607" ht="15.75" customHeight="1">
      <c r="F607" s="70"/>
    </row>
    <row r="608" ht="15.75" customHeight="1">
      <c r="F608" s="70"/>
    </row>
    <row r="609" ht="15.75" customHeight="1">
      <c r="F609" s="70"/>
    </row>
    <row r="610" ht="15.75" customHeight="1">
      <c r="F610" s="70"/>
    </row>
    <row r="611" ht="15.75" customHeight="1">
      <c r="F611" s="70"/>
    </row>
    <row r="612" ht="15.75" customHeight="1">
      <c r="F612" s="70"/>
    </row>
    <row r="613" ht="15.75" customHeight="1">
      <c r="F613" s="70"/>
    </row>
    <row r="614" ht="15.75" customHeight="1">
      <c r="F614" s="70"/>
    </row>
    <row r="615" ht="15.75" customHeight="1">
      <c r="F615" s="70"/>
    </row>
    <row r="616" ht="15.75" customHeight="1">
      <c r="F616" s="70"/>
    </row>
    <row r="617" ht="15.75" customHeight="1">
      <c r="F617" s="70"/>
    </row>
    <row r="618" ht="15.75" customHeight="1">
      <c r="F618" s="70"/>
    </row>
    <row r="619" ht="15.75" customHeight="1">
      <c r="F619" s="70"/>
    </row>
    <row r="620" ht="15.75" customHeight="1">
      <c r="F620" s="70"/>
    </row>
    <row r="621" ht="15.75" customHeight="1">
      <c r="F621" s="70"/>
    </row>
    <row r="622" ht="15.75" customHeight="1">
      <c r="F622" s="70"/>
    </row>
    <row r="623" ht="15.75" customHeight="1">
      <c r="F623" s="70"/>
    </row>
    <row r="624" ht="15.75" customHeight="1">
      <c r="F624" s="70"/>
    </row>
    <row r="625" ht="15.75" customHeight="1">
      <c r="F625" s="70"/>
    </row>
    <row r="626" ht="15.75" customHeight="1">
      <c r="F626" s="70"/>
    </row>
    <row r="627" ht="15.75" customHeight="1">
      <c r="F627" s="70"/>
    </row>
    <row r="628" ht="15.75" customHeight="1">
      <c r="F628" s="70"/>
    </row>
    <row r="629" ht="15.75" customHeight="1">
      <c r="F629" s="70"/>
    </row>
    <row r="630" ht="15.75" customHeight="1">
      <c r="F630" s="70"/>
    </row>
    <row r="631" ht="15.75" customHeight="1">
      <c r="F631" s="70"/>
    </row>
    <row r="632" ht="15.75" customHeight="1">
      <c r="F632" s="70"/>
    </row>
    <row r="633" ht="15.75" customHeight="1">
      <c r="F633" s="70"/>
    </row>
    <row r="634" ht="15.75" customHeight="1">
      <c r="F634" s="70"/>
    </row>
    <row r="635" ht="15.75" customHeight="1">
      <c r="F635" s="70"/>
    </row>
    <row r="636" ht="15.75" customHeight="1">
      <c r="F636" s="70"/>
    </row>
    <row r="637" ht="15.75" customHeight="1">
      <c r="F637" s="70"/>
    </row>
    <row r="638" ht="15.75" customHeight="1">
      <c r="F638" s="70"/>
    </row>
    <row r="639" ht="15.75" customHeight="1">
      <c r="F639" s="70"/>
    </row>
    <row r="640" ht="15.75" customHeight="1">
      <c r="F640" s="70"/>
    </row>
    <row r="641" ht="15.75" customHeight="1">
      <c r="F641" s="70"/>
    </row>
    <row r="642" ht="15.75" customHeight="1">
      <c r="F642" s="70"/>
    </row>
    <row r="643" ht="15.75" customHeight="1">
      <c r="F643" s="70"/>
    </row>
    <row r="644" ht="15.75" customHeight="1">
      <c r="F644" s="70"/>
    </row>
    <row r="645" ht="15.75" customHeight="1">
      <c r="F645" s="70"/>
    </row>
    <row r="646" ht="15.75" customHeight="1">
      <c r="F646" s="70"/>
    </row>
    <row r="647" ht="15.75" customHeight="1">
      <c r="F647" s="70"/>
    </row>
    <row r="648" ht="15.75" customHeight="1">
      <c r="F648" s="70"/>
    </row>
    <row r="649" ht="15.75" customHeight="1">
      <c r="F649" s="70"/>
    </row>
    <row r="650" ht="15.75" customHeight="1">
      <c r="F650" s="70"/>
    </row>
    <row r="651" ht="15.75" customHeight="1">
      <c r="F651" s="70"/>
    </row>
    <row r="652" ht="15.75" customHeight="1">
      <c r="F652" s="70"/>
    </row>
    <row r="653" ht="15.75" customHeight="1">
      <c r="F653" s="70"/>
    </row>
    <row r="654" ht="15.75" customHeight="1">
      <c r="F654" s="70"/>
    </row>
    <row r="655" ht="15.75" customHeight="1">
      <c r="F655" s="70"/>
    </row>
    <row r="656" ht="15.75" customHeight="1">
      <c r="F656" s="70"/>
    </row>
    <row r="657" ht="15.75" customHeight="1">
      <c r="F657" s="70"/>
    </row>
    <row r="658" ht="15.75" customHeight="1">
      <c r="F658" s="70"/>
    </row>
    <row r="659" ht="15.75" customHeight="1">
      <c r="F659" s="70"/>
    </row>
    <row r="660" ht="15.75" customHeight="1">
      <c r="F660" s="70"/>
    </row>
    <row r="661" ht="15.75" customHeight="1">
      <c r="F661" s="70"/>
    </row>
    <row r="662" ht="15.75" customHeight="1">
      <c r="F662" s="70"/>
    </row>
    <row r="663" ht="15.75" customHeight="1">
      <c r="F663" s="70"/>
    </row>
    <row r="664" ht="15.75" customHeight="1">
      <c r="F664" s="70"/>
    </row>
    <row r="665" ht="15.75" customHeight="1">
      <c r="F665" s="70"/>
    </row>
    <row r="666" ht="15.75" customHeight="1">
      <c r="F666" s="70"/>
    </row>
    <row r="667" ht="15.75" customHeight="1">
      <c r="F667" s="70"/>
    </row>
    <row r="668" ht="15.75" customHeight="1">
      <c r="F668" s="70"/>
    </row>
    <row r="669" ht="15.75" customHeight="1">
      <c r="F669" s="70"/>
    </row>
    <row r="670" ht="15.75" customHeight="1">
      <c r="F670" s="70"/>
    </row>
    <row r="671" ht="15.75" customHeight="1">
      <c r="F671" s="70"/>
    </row>
    <row r="672" ht="15.75" customHeight="1">
      <c r="F672" s="70"/>
    </row>
    <row r="673" ht="15.75" customHeight="1">
      <c r="F673" s="70"/>
    </row>
    <row r="674" ht="15.75" customHeight="1">
      <c r="F674" s="70"/>
    </row>
    <row r="675" ht="15.75" customHeight="1">
      <c r="F675" s="70"/>
    </row>
    <row r="676" ht="15.75" customHeight="1">
      <c r="F676" s="70"/>
    </row>
    <row r="677" ht="15.75" customHeight="1">
      <c r="F677" s="70"/>
    </row>
    <row r="678" ht="15.75" customHeight="1">
      <c r="F678" s="70"/>
    </row>
    <row r="679" ht="15.75" customHeight="1">
      <c r="F679" s="70"/>
    </row>
    <row r="680" ht="15.75" customHeight="1">
      <c r="F680" s="70"/>
    </row>
    <row r="681" ht="15.75" customHeight="1">
      <c r="F681" s="70"/>
    </row>
    <row r="682" ht="15.75" customHeight="1">
      <c r="F682" s="70"/>
    </row>
    <row r="683" ht="15.75" customHeight="1">
      <c r="F683" s="70"/>
    </row>
    <row r="684" ht="15.75" customHeight="1">
      <c r="F684" s="70"/>
    </row>
    <row r="685" ht="15.75" customHeight="1">
      <c r="F685" s="70"/>
    </row>
    <row r="686" ht="15.75" customHeight="1">
      <c r="F686" s="70"/>
    </row>
    <row r="687" ht="15.75" customHeight="1">
      <c r="F687" s="70"/>
    </row>
    <row r="688" ht="15.75" customHeight="1">
      <c r="F688" s="70"/>
    </row>
    <row r="689" ht="15.75" customHeight="1">
      <c r="F689" s="70"/>
    </row>
    <row r="690" ht="15.75" customHeight="1">
      <c r="F690" s="70"/>
    </row>
    <row r="691" ht="15.75" customHeight="1">
      <c r="F691" s="70"/>
    </row>
    <row r="692" ht="15.75" customHeight="1">
      <c r="F692" s="70"/>
    </row>
    <row r="693" ht="15.75" customHeight="1">
      <c r="F693" s="70"/>
    </row>
    <row r="694" ht="15.75" customHeight="1">
      <c r="F694" s="70"/>
    </row>
    <row r="695" ht="15.75" customHeight="1">
      <c r="F695" s="70"/>
    </row>
    <row r="696" ht="15.75" customHeight="1">
      <c r="F696" s="70"/>
    </row>
    <row r="697" ht="15.75" customHeight="1">
      <c r="F697" s="70"/>
    </row>
    <row r="698" ht="15.75" customHeight="1">
      <c r="F698" s="70"/>
    </row>
    <row r="699" ht="15.75" customHeight="1">
      <c r="F699" s="70"/>
    </row>
    <row r="700" ht="15.75" customHeight="1">
      <c r="F700" s="70"/>
    </row>
    <row r="701" ht="15.75" customHeight="1">
      <c r="F701" s="70"/>
    </row>
    <row r="702" ht="15.75" customHeight="1">
      <c r="F702" s="70"/>
    </row>
    <row r="703" ht="15.75" customHeight="1">
      <c r="F703" s="70"/>
    </row>
    <row r="704" ht="15.75" customHeight="1">
      <c r="F704" s="70"/>
    </row>
    <row r="705" ht="15.75" customHeight="1">
      <c r="F705" s="70"/>
    </row>
    <row r="706" ht="15.75" customHeight="1">
      <c r="F706" s="70"/>
    </row>
    <row r="707" ht="15.75" customHeight="1">
      <c r="F707" s="70"/>
    </row>
    <row r="708" ht="15.75" customHeight="1">
      <c r="F708" s="70"/>
    </row>
    <row r="709" ht="15.75" customHeight="1">
      <c r="F709" s="70"/>
    </row>
    <row r="710" ht="15.75" customHeight="1">
      <c r="F710" s="70"/>
    </row>
    <row r="711" ht="15.75" customHeight="1">
      <c r="F711" s="70"/>
    </row>
    <row r="712" ht="15.75" customHeight="1">
      <c r="F712" s="70"/>
    </row>
    <row r="713" ht="15.75" customHeight="1">
      <c r="F713" s="70"/>
    </row>
    <row r="714" ht="15.75" customHeight="1">
      <c r="F714" s="70"/>
    </row>
    <row r="715" ht="15.75" customHeight="1">
      <c r="F715" s="70"/>
    </row>
    <row r="716" ht="15.75" customHeight="1">
      <c r="F716" s="70"/>
    </row>
    <row r="717" ht="15.75" customHeight="1">
      <c r="F717" s="70"/>
    </row>
    <row r="718" ht="15.75" customHeight="1">
      <c r="F718" s="70"/>
    </row>
    <row r="719" ht="15.75" customHeight="1">
      <c r="F719" s="70"/>
    </row>
    <row r="720" ht="15.75" customHeight="1">
      <c r="F720" s="70"/>
    </row>
    <row r="721" ht="15.75" customHeight="1">
      <c r="F721" s="70"/>
    </row>
    <row r="722" ht="15.75" customHeight="1">
      <c r="F722" s="70"/>
    </row>
    <row r="723" ht="15.75" customHeight="1">
      <c r="F723" s="70"/>
    </row>
    <row r="724" ht="15.75" customHeight="1">
      <c r="F724" s="70"/>
    </row>
    <row r="725" ht="15.75" customHeight="1">
      <c r="F725" s="70"/>
    </row>
    <row r="726" ht="15.75" customHeight="1">
      <c r="F726" s="70"/>
    </row>
    <row r="727" ht="15.75" customHeight="1">
      <c r="F727" s="70"/>
    </row>
    <row r="728" ht="15.75" customHeight="1">
      <c r="F728" s="70"/>
    </row>
    <row r="729" ht="15.75" customHeight="1">
      <c r="F729" s="70"/>
    </row>
    <row r="730" ht="15.75" customHeight="1">
      <c r="F730" s="70"/>
    </row>
    <row r="731" ht="15.75" customHeight="1">
      <c r="F731" s="70"/>
    </row>
    <row r="732" ht="15.75" customHeight="1">
      <c r="F732" s="70"/>
    </row>
    <row r="733" ht="15.75" customHeight="1">
      <c r="F733" s="70"/>
    </row>
    <row r="734" ht="15.75" customHeight="1">
      <c r="F734" s="70"/>
    </row>
    <row r="735" ht="15.75" customHeight="1">
      <c r="F735" s="70"/>
    </row>
    <row r="736" ht="15.75" customHeight="1">
      <c r="F736" s="70"/>
    </row>
    <row r="737" ht="15.75" customHeight="1">
      <c r="F737" s="70"/>
    </row>
    <row r="738" ht="15.75" customHeight="1">
      <c r="F738" s="70"/>
    </row>
    <row r="739" ht="15.75" customHeight="1">
      <c r="F739" s="70"/>
    </row>
    <row r="740" ht="15.75" customHeight="1">
      <c r="F740" s="70"/>
    </row>
    <row r="741" ht="15.75" customHeight="1">
      <c r="F741" s="70"/>
    </row>
    <row r="742" ht="15.75" customHeight="1">
      <c r="F742" s="70"/>
    </row>
    <row r="743" ht="15.75" customHeight="1">
      <c r="F743" s="70"/>
    </row>
    <row r="744" ht="15.75" customHeight="1">
      <c r="F744" s="70"/>
    </row>
    <row r="745" ht="15.75" customHeight="1">
      <c r="F745" s="70"/>
    </row>
    <row r="746" ht="15.75" customHeight="1">
      <c r="F746" s="70"/>
    </row>
    <row r="747" ht="15.75" customHeight="1">
      <c r="F747" s="70"/>
    </row>
    <row r="748" ht="15.75" customHeight="1">
      <c r="F748" s="70"/>
    </row>
    <row r="749" ht="15.75" customHeight="1">
      <c r="F749" s="70"/>
    </row>
    <row r="750" ht="15.75" customHeight="1">
      <c r="F750" s="70"/>
    </row>
    <row r="751" ht="15.75" customHeight="1">
      <c r="F751" s="70"/>
    </row>
    <row r="752" ht="15.75" customHeight="1">
      <c r="F752" s="70"/>
    </row>
    <row r="753" ht="15.75" customHeight="1">
      <c r="F753" s="70"/>
    </row>
    <row r="754" ht="15.75" customHeight="1">
      <c r="F754" s="70"/>
    </row>
    <row r="755" ht="15.75" customHeight="1">
      <c r="F755" s="70"/>
    </row>
    <row r="756" ht="15.75" customHeight="1">
      <c r="F756" s="70"/>
    </row>
    <row r="757" ht="15.75" customHeight="1">
      <c r="F757" s="70"/>
    </row>
    <row r="758" ht="15.75" customHeight="1">
      <c r="F758" s="70"/>
    </row>
    <row r="759" ht="15.75" customHeight="1">
      <c r="F759" s="70"/>
    </row>
    <row r="760" ht="15.75" customHeight="1">
      <c r="F760" s="70"/>
    </row>
    <row r="761" ht="15.75" customHeight="1">
      <c r="F761" s="70"/>
    </row>
    <row r="762" ht="15.75" customHeight="1">
      <c r="F762" s="70"/>
    </row>
    <row r="763" ht="15.75" customHeight="1">
      <c r="F763" s="70"/>
    </row>
    <row r="764" ht="15.75" customHeight="1">
      <c r="F764" s="70"/>
    </row>
    <row r="765" ht="15.75" customHeight="1">
      <c r="F765" s="70"/>
    </row>
    <row r="766" ht="15.75" customHeight="1">
      <c r="F766" s="70"/>
    </row>
    <row r="767" ht="15.75" customHeight="1">
      <c r="F767" s="70"/>
    </row>
    <row r="768" ht="15.75" customHeight="1">
      <c r="F768" s="70"/>
    </row>
    <row r="769" ht="15.75" customHeight="1">
      <c r="F769" s="70"/>
    </row>
    <row r="770" ht="15.75" customHeight="1">
      <c r="F770" s="70"/>
    </row>
    <row r="771" ht="15.75" customHeight="1">
      <c r="F771" s="70"/>
    </row>
    <row r="772" ht="15.75" customHeight="1">
      <c r="F772" s="70"/>
    </row>
    <row r="773" ht="15.75" customHeight="1">
      <c r="F773" s="70"/>
    </row>
    <row r="774" ht="15.75" customHeight="1">
      <c r="F774" s="70"/>
    </row>
    <row r="775" ht="15.75" customHeight="1">
      <c r="F775" s="70"/>
    </row>
    <row r="776" ht="15.75" customHeight="1">
      <c r="F776" s="70"/>
    </row>
    <row r="777" ht="15.75" customHeight="1">
      <c r="F777" s="70"/>
    </row>
    <row r="778" ht="15.75" customHeight="1">
      <c r="F778" s="70"/>
    </row>
    <row r="779" ht="15.75" customHeight="1">
      <c r="F779" s="70"/>
    </row>
    <row r="780" ht="15.75" customHeight="1">
      <c r="F780" s="70"/>
    </row>
    <row r="781" ht="15.75" customHeight="1">
      <c r="F781" s="70"/>
    </row>
    <row r="782" ht="15.75" customHeight="1">
      <c r="F782" s="70"/>
    </row>
    <row r="783" ht="15.75" customHeight="1">
      <c r="F783" s="70"/>
    </row>
    <row r="784" ht="15.75" customHeight="1">
      <c r="F784" s="70"/>
    </row>
    <row r="785" ht="15.75" customHeight="1">
      <c r="F785" s="70"/>
    </row>
    <row r="786" ht="15.75" customHeight="1">
      <c r="F786" s="70"/>
    </row>
    <row r="787" ht="15.75" customHeight="1">
      <c r="F787" s="70"/>
    </row>
    <row r="788" ht="15.75" customHeight="1">
      <c r="F788" s="70"/>
    </row>
    <row r="789" ht="15.75" customHeight="1">
      <c r="F789" s="70"/>
    </row>
    <row r="790" ht="15.75" customHeight="1">
      <c r="F790" s="70"/>
    </row>
    <row r="791" ht="15.75" customHeight="1">
      <c r="F791" s="70"/>
    </row>
    <row r="792" ht="15.75" customHeight="1">
      <c r="F792" s="70"/>
    </row>
    <row r="793" ht="15.75" customHeight="1">
      <c r="F793" s="70"/>
    </row>
    <row r="794" ht="15.75" customHeight="1">
      <c r="F794" s="70"/>
    </row>
    <row r="795" ht="15.75" customHeight="1">
      <c r="F795" s="70"/>
    </row>
    <row r="796" ht="15.75" customHeight="1">
      <c r="F796" s="70"/>
    </row>
    <row r="797" ht="15.75" customHeight="1">
      <c r="F797" s="70"/>
    </row>
    <row r="798" ht="15.75" customHeight="1">
      <c r="F798" s="70"/>
    </row>
    <row r="799" ht="15.75" customHeight="1">
      <c r="F799" s="70"/>
    </row>
    <row r="800" ht="15.75" customHeight="1">
      <c r="F800" s="70"/>
    </row>
    <row r="801" ht="15.75" customHeight="1">
      <c r="F801" s="70"/>
    </row>
    <row r="802" ht="15.75" customHeight="1">
      <c r="F802" s="70"/>
    </row>
    <row r="803" ht="15.75" customHeight="1">
      <c r="F803" s="70"/>
    </row>
    <row r="804" ht="15.75" customHeight="1">
      <c r="F804" s="70"/>
    </row>
    <row r="805" ht="15.75" customHeight="1">
      <c r="F805" s="70"/>
    </row>
    <row r="806" ht="15.75" customHeight="1">
      <c r="F806" s="70"/>
    </row>
    <row r="807" ht="15.75" customHeight="1">
      <c r="F807" s="70"/>
    </row>
    <row r="808" ht="15.75" customHeight="1">
      <c r="F808" s="70"/>
    </row>
    <row r="809" ht="15.75" customHeight="1">
      <c r="F809" s="70"/>
    </row>
    <row r="810" ht="15.75" customHeight="1">
      <c r="F810" s="70"/>
    </row>
    <row r="811" ht="15.75" customHeight="1">
      <c r="F811" s="70"/>
    </row>
    <row r="812" ht="15.75" customHeight="1">
      <c r="F812" s="70"/>
    </row>
    <row r="813" ht="15.75" customHeight="1">
      <c r="F813" s="70"/>
    </row>
    <row r="814" ht="15.75" customHeight="1">
      <c r="F814" s="70"/>
    </row>
    <row r="815" ht="15.75" customHeight="1">
      <c r="F815" s="70"/>
    </row>
    <row r="816" ht="15.75" customHeight="1">
      <c r="F816" s="70"/>
    </row>
    <row r="817" ht="15.75" customHeight="1">
      <c r="F817" s="70"/>
    </row>
    <row r="818" ht="15.75" customHeight="1">
      <c r="F818" s="70"/>
    </row>
    <row r="819" ht="15.75" customHeight="1">
      <c r="F819" s="70"/>
    </row>
    <row r="820" ht="15.75" customHeight="1">
      <c r="F820" s="70"/>
    </row>
    <row r="821" ht="15.75" customHeight="1">
      <c r="F821" s="70"/>
    </row>
    <row r="822" ht="15.75" customHeight="1">
      <c r="F822" s="70"/>
    </row>
    <row r="823" ht="15.75" customHeight="1">
      <c r="F823" s="70"/>
    </row>
    <row r="824" ht="15.75" customHeight="1">
      <c r="F824" s="70"/>
    </row>
    <row r="825" ht="15.75" customHeight="1">
      <c r="F825" s="70"/>
    </row>
    <row r="826" ht="15.75" customHeight="1">
      <c r="F826" s="70"/>
    </row>
    <row r="827" ht="15.75" customHeight="1">
      <c r="F827" s="70"/>
    </row>
    <row r="828" ht="15.75" customHeight="1">
      <c r="F828" s="70"/>
    </row>
    <row r="829" ht="15.75" customHeight="1">
      <c r="F829" s="70"/>
    </row>
    <row r="830" ht="15.75" customHeight="1">
      <c r="F830" s="70"/>
    </row>
    <row r="831" ht="15.75" customHeight="1">
      <c r="F831" s="70"/>
    </row>
    <row r="832" ht="15.75" customHeight="1">
      <c r="F832" s="70"/>
    </row>
    <row r="833" ht="15.75" customHeight="1">
      <c r="F833" s="70"/>
    </row>
    <row r="834" ht="15.75" customHeight="1">
      <c r="F834" s="70"/>
    </row>
    <row r="835" ht="15.75" customHeight="1">
      <c r="F835" s="70"/>
    </row>
    <row r="836" ht="15.75" customHeight="1">
      <c r="F836" s="70"/>
    </row>
    <row r="837" ht="15.75" customHeight="1">
      <c r="F837" s="70"/>
    </row>
    <row r="838" ht="15.75" customHeight="1">
      <c r="F838" s="70"/>
    </row>
    <row r="839" ht="15.75" customHeight="1">
      <c r="F839" s="70"/>
    </row>
    <row r="840" ht="15.75" customHeight="1">
      <c r="F840" s="70"/>
    </row>
    <row r="841" ht="15.75" customHeight="1">
      <c r="F841" s="70"/>
    </row>
    <row r="842" ht="15.75" customHeight="1">
      <c r="F842" s="70"/>
    </row>
    <row r="843" ht="15.75" customHeight="1">
      <c r="F843" s="70"/>
    </row>
    <row r="844" ht="15.75" customHeight="1">
      <c r="F844" s="70"/>
    </row>
    <row r="845" ht="15.75" customHeight="1">
      <c r="F845" s="70"/>
    </row>
    <row r="846" ht="15.75" customHeight="1">
      <c r="F846" s="70"/>
    </row>
    <row r="847" ht="15.75" customHeight="1">
      <c r="F847" s="70"/>
    </row>
    <row r="848" ht="15.75" customHeight="1">
      <c r="F848" s="70"/>
    </row>
    <row r="849" ht="15.75" customHeight="1">
      <c r="F849" s="70"/>
    </row>
    <row r="850" ht="15.75" customHeight="1">
      <c r="F850" s="70"/>
    </row>
    <row r="851" ht="15.75" customHeight="1">
      <c r="F851" s="70"/>
    </row>
    <row r="852" ht="15.75" customHeight="1">
      <c r="F852" s="70"/>
    </row>
    <row r="853" ht="15.75" customHeight="1">
      <c r="F853" s="70"/>
    </row>
    <row r="854" ht="15.75" customHeight="1">
      <c r="F854" s="70"/>
    </row>
    <row r="855" ht="15.75" customHeight="1">
      <c r="F855" s="70"/>
    </row>
    <row r="856" ht="15.75" customHeight="1">
      <c r="F856" s="70"/>
    </row>
    <row r="857" ht="15.75" customHeight="1">
      <c r="F857" s="70"/>
    </row>
    <row r="858" ht="15.75" customHeight="1">
      <c r="F858" s="70"/>
    </row>
    <row r="859" ht="15.75" customHeight="1">
      <c r="F859" s="70"/>
    </row>
    <row r="860" ht="15.75" customHeight="1">
      <c r="F860" s="70"/>
    </row>
    <row r="861" ht="15.75" customHeight="1">
      <c r="F861" s="70"/>
    </row>
    <row r="862" ht="15.75" customHeight="1">
      <c r="F862" s="70"/>
    </row>
    <row r="863" ht="15.75" customHeight="1">
      <c r="F863" s="70"/>
    </row>
    <row r="864" ht="15.75" customHeight="1">
      <c r="F864" s="70"/>
    </row>
    <row r="865" ht="15.75" customHeight="1">
      <c r="F865" s="70"/>
    </row>
    <row r="866" ht="15.75" customHeight="1">
      <c r="F866" s="70"/>
    </row>
    <row r="867" ht="15.75" customHeight="1">
      <c r="F867" s="70"/>
    </row>
    <row r="868" ht="15.75" customHeight="1">
      <c r="F868" s="70"/>
    </row>
    <row r="869" ht="15.75" customHeight="1">
      <c r="F869" s="70"/>
    </row>
    <row r="870" ht="15.75" customHeight="1">
      <c r="F870" s="70"/>
    </row>
    <row r="871" ht="15.75" customHeight="1">
      <c r="F871" s="70"/>
    </row>
    <row r="872" ht="15.75" customHeight="1">
      <c r="F872" s="70"/>
    </row>
    <row r="873" ht="15.75" customHeight="1">
      <c r="F873" s="70"/>
    </row>
    <row r="874" ht="15.75" customHeight="1">
      <c r="F874" s="70"/>
    </row>
    <row r="875" ht="15.75" customHeight="1">
      <c r="F875" s="70"/>
    </row>
    <row r="876" ht="15.75" customHeight="1">
      <c r="F876" s="70"/>
    </row>
    <row r="877" ht="15.75" customHeight="1">
      <c r="F877" s="70"/>
    </row>
    <row r="878" ht="15.75" customHeight="1">
      <c r="F878" s="70"/>
    </row>
    <row r="879" ht="15.75" customHeight="1">
      <c r="F879" s="70"/>
    </row>
    <row r="880" ht="15.75" customHeight="1">
      <c r="F880" s="70"/>
    </row>
    <row r="881" ht="15.75" customHeight="1">
      <c r="F881" s="70"/>
    </row>
    <row r="882" ht="15.75" customHeight="1">
      <c r="F882" s="70"/>
    </row>
    <row r="883" ht="15.75" customHeight="1">
      <c r="F883" s="70"/>
    </row>
    <row r="884" ht="15.75" customHeight="1">
      <c r="F884" s="70"/>
    </row>
    <row r="885" ht="15.75" customHeight="1">
      <c r="F885" s="70"/>
    </row>
    <row r="886" ht="15.75" customHeight="1">
      <c r="F886" s="70"/>
    </row>
    <row r="887" ht="15.75" customHeight="1">
      <c r="F887" s="70"/>
    </row>
    <row r="888" ht="15.75" customHeight="1">
      <c r="F888" s="70"/>
    </row>
    <row r="889" ht="15.75" customHeight="1">
      <c r="F889" s="70"/>
    </row>
    <row r="890" ht="15.75" customHeight="1">
      <c r="F890" s="70"/>
    </row>
    <row r="891" ht="15.75" customHeight="1">
      <c r="F891" s="70"/>
    </row>
    <row r="892" ht="15.75" customHeight="1">
      <c r="F892" s="70"/>
    </row>
    <row r="893" ht="15.75" customHeight="1">
      <c r="F893" s="70"/>
    </row>
    <row r="894" ht="15.75" customHeight="1">
      <c r="F894" s="70"/>
    </row>
    <row r="895" ht="15.75" customHeight="1">
      <c r="F895" s="70"/>
    </row>
    <row r="896" ht="15.75" customHeight="1">
      <c r="F896" s="70"/>
    </row>
    <row r="897" ht="15.75" customHeight="1">
      <c r="F897" s="70"/>
    </row>
    <row r="898" ht="15.75" customHeight="1">
      <c r="F898" s="70"/>
    </row>
    <row r="899" ht="15.75" customHeight="1">
      <c r="F899" s="70"/>
    </row>
    <row r="900" ht="15.75" customHeight="1">
      <c r="F900" s="70"/>
    </row>
    <row r="901" ht="15.75" customHeight="1">
      <c r="F901" s="70"/>
    </row>
    <row r="902" ht="15.75" customHeight="1">
      <c r="F902" s="70"/>
    </row>
    <row r="903" ht="15.75" customHeight="1">
      <c r="F903" s="70"/>
    </row>
    <row r="904" ht="15.75" customHeight="1">
      <c r="F904" s="70"/>
    </row>
    <row r="905" ht="15.75" customHeight="1">
      <c r="F905" s="70"/>
    </row>
    <row r="906" ht="15.75" customHeight="1">
      <c r="F906" s="70"/>
    </row>
    <row r="907" ht="15.75" customHeight="1">
      <c r="F907" s="70"/>
    </row>
    <row r="908" ht="15.75" customHeight="1">
      <c r="F908" s="70"/>
    </row>
    <row r="909" ht="15.75" customHeight="1">
      <c r="F909" s="70"/>
    </row>
    <row r="910" ht="15.75" customHeight="1">
      <c r="F910" s="70"/>
    </row>
    <row r="911" ht="15.75" customHeight="1">
      <c r="F911" s="70"/>
    </row>
    <row r="912" ht="15.75" customHeight="1">
      <c r="F912" s="70"/>
    </row>
    <row r="913" ht="15.75" customHeight="1">
      <c r="F913" s="70"/>
    </row>
    <row r="914" ht="15.75" customHeight="1">
      <c r="F914" s="70"/>
    </row>
    <row r="915" ht="15.75" customHeight="1">
      <c r="F915" s="70"/>
    </row>
    <row r="916" ht="15.75" customHeight="1">
      <c r="F916" s="70"/>
    </row>
    <row r="917" ht="15.75" customHeight="1">
      <c r="F917" s="70"/>
    </row>
    <row r="918" ht="15.75" customHeight="1">
      <c r="F918" s="70"/>
    </row>
    <row r="919" ht="15.75" customHeight="1">
      <c r="F919" s="70"/>
    </row>
    <row r="920" ht="15.75" customHeight="1">
      <c r="F920" s="70"/>
    </row>
    <row r="921" ht="15.75" customHeight="1">
      <c r="F921" s="70"/>
    </row>
    <row r="922" ht="15.75" customHeight="1">
      <c r="F922" s="70"/>
    </row>
    <row r="923" ht="15.75" customHeight="1">
      <c r="F923" s="70"/>
    </row>
    <row r="924" ht="15.75" customHeight="1">
      <c r="F924" s="70"/>
    </row>
    <row r="925" ht="15.75" customHeight="1">
      <c r="F925" s="70"/>
    </row>
    <row r="926" ht="15.75" customHeight="1">
      <c r="F926" s="70"/>
    </row>
    <row r="927" ht="15.75" customHeight="1">
      <c r="F927" s="70"/>
    </row>
    <row r="928" ht="15.75" customHeight="1">
      <c r="F928" s="70"/>
    </row>
    <row r="929" ht="15.75" customHeight="1">
      <c r="F929" s="70"/>
    </row>
    <row r="930" ht="15.75" customHeight="1">
      <c r="F930" s="70"/>
    </row>
    <row r="931" ht="15.75" customHeight="1">
      <c r="F931" s="70"/>
    </row>
    <row r="932" ht="15.75" customHeight="1">
      <c r="F932" s="70"/>
    </row>
    <row r="933" ht="15.75" customHeight="1">
      <c r="F933" s="70"/>
    </row>
    <row r="934" ht="15.75" customHeight="1">
      <c r="F934" s="70"/>
    </row>
    <row r="935" ht="15.75" customHeight="1">
      <c r="F935" s="70"/>
    </row>
    <row r="936" ht="15.75" customHeight="1">
      <c r="F936" s="70"/>
    </row>
    <row r="937" ht="15.75" customHeight="1">
      <c r="F937" s="70"/>
    </row>
    <row r="938" ht="15.75" customHeight="1">
      <c r="F938" s="70"/>
    </row>
    <row r="939" ht="15.75" customHeight="1">
      <c r="F939" s="70"/>
    </row>
    <row r="940" ht="15.75" customHeight="1">
      <c r="F940" s="70"/>
    </row>
    <row r="941" ht="15.75" customHeight="1">
      <c r="F941" s="70"/>
    </row>
    <row r="942" ht="15.75" customHeight="1">
      <c r="F942" s="70"/>
    </row>
    <row r="943" ht="15.75" customHeight="1">
      <c r="F943" s="70"/>
    </row>
    <row r="944" ht="15.75" customHeight="1">
      <c r="F944" s="70"/>
    </row>
    <row r="945" ht="15.75" customHeight="1">
      <c r="F945" s="70"/>
    </row>
    <row r="946" ht="15.75" customHeight="1">
      <c r="F946" s="70"/>
    </row>
    <row r="947" ht="15.75" customHeight="1">
      <c r="F947" s="70"/>
    </row>
    <row r="948" ht="15.75" customHeight="1">
      <c r="F948" s="70"/>
    </row>
    <row r="949" ht="15.75" customHeight="1">
      <c r="F949" s="70"/>
    </row>
    <row r="950" ht="15.75" customHeight="1">
      <c r="F950" s="70"/>
    </row>
    <row r="951" ht="15.75" customHeight="1">
      <c r="F951" s="70"/>
    </row>
    <row r="952" ht="15.75" customHeight="1">
      <c r="F952" s="70"/>
    </row>
    <row r="953" ht="15.75" customHeight="1">
      <c r="F953" s="70"/>
    </row>
    <row r="954" ht="15.75" customHeight="1">
      <c r="F954" s="70"/>
    </row>
    <row r="955" ht="15.75" customHeight="1">
      <c r="F955" s="70"/>
    </row>
    <row r="956" ht="15.75" customHeight="1">
      <c r="F956" s="70"/>
    </row>
    <row r="957" ht="15.75" customHeight="1">
      <c r="F957" s="70"/>
    </row>
    <row r="958" ht="15.75" customHeight="1">
      <c r="F958" s="70"/>
    </row>
    <row r="959" ht="15.75" customHeight="1">
      <c r="F959" s="70"/>
    </row>
    <row r="960" ht="15.75" customHeight="1">
      <c r="F960" s="70"/>
    </row>
    <row r="961" ht="15.75" customHeight="1">
      <c r="F961" s="70"/>
    </row>
    <row r="962" ht="15.75" customHeight="1">
      <c r="F962" s="70"/>
    </row>
    <row r="963" ht="15.75" customHeight="1">
      <c r="F963" s="70"/>
    </row>
    <row r="964" ht="15.75" customHeight="1">
      <c r="F964" s="70"/>
    </row>
    <row r="965" ht="15.75" customHeight="1">
      <c r="F965" s="70"/>
    </row>
    <row r="966" ht="15.75" customHeight="1">
      <c r="F966" s="70"/>
    </row>
    <row r="967" ht="15.75" customHeight="1">
      <c r="F967" s="70"/>
    </row>
    <row r="968" ht="15.75" customHeight="1">
      <c r="F968" s="70"/>
    </row>
    <row r="969" ht="15.75" customHeight="1">
      <c r="F969" s="70"/>
    </row>
    <row r="970" ht="15.75" customHeight="1">
      <c r="F970" s="70"/>
    </row>
    <row r="971" ht="15.75" customHeight="1">
      <c r="F971" s="70"/>
    </row>
    <row r="972" ht="15.75" customHeight="1">
      <c r="F972" s="70"/>
    </row>
    <row r="973" ht="15.75" customHeight="1">
      <c r="F973" s="70"/>
    </row>
    <row r="974" ht="15.75" customHeight="1">
      <c r="F974" s="70"/>
    </row>
    <row r="975" ht="15.75" customHeight="1">
      <c r="F975" s="70"/>
    </row>
    <row r="976" ht="15.75" customHeight="1">
      <c r="F976" s="70"/>
    </row>
    <row r="977" ht="15.75" customHeight="1">
      <c r="F977" s="70"/>
    </row>
    <row r="978" ht="15.75" customHeight="1">
      <c r="F978" s="70"/>
    </row>
    <row r="979" ht="15.75" customHeight="1">
      <c r="F979" s="70"/>
    </row>
    <row r="980" ht="15.75" customHeight="1">
      <c r="F980" s="70"/>
    </row>
    <row r="981" ht="15.75" customHeight="1">
      <c r="F981" s="70"/>
    </row>
    <row r="982" ht="15.75" customHeight="1">
      <c r="F982" s="70"/>
    </row>
    <row r="983" ht="15.75" customHeight="1">
      <c r="F983" s="70"/>
    </row>
    <row r="984" ht="15.75" customHeight="1">
      <c r="F984" s="70"/>
    </row>
    <row r="985" ht="15.75" customHeight="1">
      <c r="F985" s="70"/>
    </row>
    <row r="986" ht="15.75" customHeight="1">
      <c r="F986" s="70"/>
    </row>
    <row r="987" ht="15.75" customHeight="1">
      <c r="F987" s="70"/>
    </row>
    <row r="988" ht="15.75" customHeight="1">
      <c r="F988" s="70"/>
    </row>
    <row r="989" ht="15.75" customHeight="1">
      <c r="F989" s="70"/>
    </row>
    <row r="990" ht="15.75" customHeight="1">
      <c r="F990" s="70"/>
    </row>
    <row r="991" ht="15.75" customHeight="1">
      <c r="F991" s="70"/>
    </row>
    <row r="992" ht="15.75" customHeight="1">
      <c r="F992" s="70"/>
    </row>
    <row r="993" ht="15.75" customHeight="1">
      <c r="F993" s="70"/>
    </row>
    <row r="994" ht="15.75" customHeight="1">
      <c r="F994" s="70"/>
    </row>
    <row r="995" ht="15.75" customHeight="1">
      <c r="F995" s="70"/>
    </row>
    <row r="996" ht="15.75" customHeight="1">
      <c r="F996" s="70"/>
    </row>
    <row r="997" ht="15.75" customHeight="1">
      <c r="F997" s="70"/>
    </row>
    <row r="998" ht="15.75" customHeight="1">
      <c r="F998" s="70"/>
    </row>
    <row r="999" ht="15.75" customHeight="1">
      <c r="F999" s="70"/>
    </row>
  </sheetData>
  <drawing r:id="rId1"/>
</worksheet>
</file>