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wmf" ContentType="image/x-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613"/>
  <workbookPr autoCompressPictures="0"/>
  <bookViews>
    <workbookView xWindow="360" yWindow="0" windowWidth="50420" windowHeight="26480"/>
  </bookViews>
  <sheets>
    <sheet name="TCCC Deliv. Plan CONN. PLAN." sheetId="3" r:id="rId1"/>
    <sheet name="TCCC Deliv MEDIA PLAN &amp; BUY" sheetId="1" r:id="rId2"/>
    <sheet name="TONI Deliv. Plan CONN. PLAN" sheetId="6" r:id="rId3"/>
    <sheet name="TONI Deliv MEDIA PLAN &amp; BUY" sheetId="7" r:id="rId4"/>
    <sheet name="TCCC &amp; TONI Delv. Pl CONN. PLAN" sheetId="8" r:id="rId5"/>
    <sheet name="TCCC&amp;TONI Delv MEDIA PLAN &amp; BUY" sheetId="9" r:id="rId6"/>
  </sheets>
  <definedNames>
    <definedName name="_xlnm.Print_Area" localSheetId="4">'TCCC &amp; TONI Delv. Pl CONN. PLAN'!$B$1:$U$56</definedName>
    <definedName name="_xlnm.Print_Area" localSheetId="1">'TCCC Deliv MEDIA PLAN &amp; BUY'!$B$1:$Z$55</definedName>
    <definedName name="_xlnm.Print_Area" localSheetId="0">'TCCC Deliv. Plan CONN. PLAN.'!$B$1:$U$55</definedName>
    <definedName name="_xlnm.Print_Area" localSheetId="5">'TCCC&amp;TONI Delv MEDIA PLAN &amp; BUY'!$B$1:$Z$56</definedName>
    <definedName name="_xlnm.Print_Area" localSheetId="3">'TONI Deliv MEDIA PLAN &amp; BUY'!$B$1:$Z$54</definedName>
    <definedName name="_xlnm.Print_Area" localSheetId="2">'TONI Deliv. Plan CONN. PLAN'!$B$1:$U$54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9" l="1"/>
  <c r="D48" i="9"/>
  <c r="D49" i="9"/>
  <c r="D50" i="9"/>
  <c r="D51" i="9"/>
  <c r="D52" i="9"/>
  <c r="D53" i="9"/>
  <c r="D54" i="9"/>
  <c r="Z26" i="7"/>
  <c r="U26" i="6"/>
  <c r="Z54" i="9"/>
  <c r="Z53" i="9"/>
  <c r="Z52" i="9"/>
  <c r="C52" i="9"/>
  <c r="B52" i="9"/>
  <c r="Z51" i="9"/>
  <c r="C51" i="9"/>
  <c r="B51" i="9"/>
  <c r="Z50" i="9"/>
  <c r="C50" i="9"/>
  <c r="B50" i="9"/>
  <c r="Z49" i="9"/>
  <c r="C49" i="9"/>
  <c r="B49" i="9"/>
  <c r="Z48" i="9"/>
  <c r="C48" i="9"/>
  <c r="B48" i="9"/>
  <c r="Z47" i="9"/>
  <c r="C47" i="9"/>
  <c r="B47" i="9"/>
  <c r="Z26" i="9"/>
  <c r="U26" i="3"/>
  <c r="Y26" i="9"/>
  <c r="U26" i="9"/>
  <c r="R26" i="9"/>
  <c r="M26" i="9"/>
  <c r="I26" i="9"/>
  <c r="G26" i="9"/>
  <c r="E26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U54" i="8"/>
  <c r="U53" i="8"/>
  <c r="U52" i="8"/>
  <c r="C52" i="8"/>
  <c r="B52" i="8"/>
  <c r="U51" i="8"/>
  <c r="C51" i="8"/>
  <c r="B51" i="8"/>
  <c r="U50" i="8"/>
  <c r="C50" i="8"/>
  <c r="B50" i="8"/>
  <c r="U49" i="8"/>
  <c r="C49" i="8"/>
  <c r="B49" i="8"/>
  <c r="U48" i="8"/>
  <c r="C48" i="8"/>
  <c r="B48" i="8"/>
  <c r="U47" i="8"/>
  <c r="C47" i="8"/>
  <c r="B47" i="8"/>
  <c r="U26" i="8"/>
  <c r="T26" i="8"/>
  <c r="Q26" i="8"/>
  <c r="O26" i="8"/>
  <c r="K26" i="8"/>
  <c r="I26" i="8"/>
  <c r="E26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Z26" i="1"/>
  <c r="Y26" i="7"/>
  <c r="U26" i="7"/>
  <c r="R26" i="7"/>
  <c r="M26" i="7"/>
  <c r="I26" i="7"/>
  <c r="G26" i="7"/>
  <c r="E26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T26" i="6"/>
  <c r="Q26" i="6"/>
  <c r="O26" i="6"/>
  <c r="K26" i="6"/>
  <c r="I26" i="6"/>
  <c r="E26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Q26" i="3"/>
  <c r="U26" i="1"/>
  <c r="I26" i="3"/>
  <c r="Z53" i="1"/>
  <c r="Z52" i="1"/>
  <c r="Z51" i="1"/>
  <c r="Z50" i="1"/>
  <c r="Z49" i="1"/>
  <c r="Z48" i="1"/>
  <c r="Z47" i="1"/>
  <c r="Z46" i="1"/>
  <c r="D46" i="1"/>
  <c r="D47" i="1"/>
  <c r="D48" i="1"/>
  <c r="D49" i="1"/>
  <c r="D50" i="1"/>
  <c r="D51" i="1"/>
  <c r="D52" i="1"/>
  <c r="D53" i="1"/>
  <c r="B46" i="1"/>
  <c r="C46" i="1"/>
  <c r="B47" i="1"/>
  <c r="C47" i="1"/>
  <c r="B48" i="1"/>
  <c r="C48" i="1"/>
  <c r="B49" i="1"/>
  <c r="C49" i="1"/>
  <c r="B50" i="1"/>
  <c r="C50" i="1"/>
  <c r="B51" i="1"/>
  <c r="C51" i="1"/>
  <c r="B46" i="3"/>
  <c r="C46" i="3"/>
  <c r="B47" i="3"/>
  <c r="C47" i="3"/>
  <c r="B48" i="3"/>
  <c r="C48" i="3"/>
  <c r="B49" i="3"/>
  <c r="C49" i="3"/>
  <c r="B50" i="3"/>
  <c r="C50" i="3"/>
  <c r="B51" i="3"/>
  <c r="C51" i="3"/>
  <c r="T26" i="3"/>
  <c r="Y26" i="1"/>
  <c r="P25" i="1"/>
  <c r="O25" i="1"/>
  <c r="J25" i="1"/>
  <c r="M25" i="3"/>
  <c r="N25" i="3"/>
  <c r="L25" i="3"/>
  <c r="K25" i="3"/>
  <c r="K26" i="3"/>
  <c r="O26" i="3"/>
  <c r="E26" i="3"/>
  <c r="T25" i="3"/>
  <c r="S25" i="3"/>
  <c r="R25" i="3"/>
  <c r="Q25" i="3"/>
  <c r="P25" i="3"/>
  <c r="O25" i="3"/>
  <c r="J25" i="3"/>
  <c r="I25" i="3"/>
  <c r="H25" i="3"/>
  <c r="G25" i="3"/>
  <c r="F25" i="3"/>
  <c r="E25" i="3"/>
  <c r="Y25" i="1"/>
  <c r="W25" i="1"/>
  <c r="X25" i="1"/>
  <c r="V25" i="1"/>
  <c r="U25" i="1"/>
  <c r="T25" i="1"/>
  <c r="S25" i="1"/>
  <c r="R25" i="1"/>
  <c r="Q25" i="1"/>
  <c r="N25" i="1"/>
  <c r="M25" i="1"/>
  <c r="L25" i="1"/>
  <c r="K25" i="1"/>
  <c r="I25" i="1"/>
  <c r="H25" i="1"/>
  <c r="G25" i="1"/>
  <c r="F25" i="1"/>
  <c r="E25" i="1"/>
  <c r="R26" i="1"/>
  <c r="M26" i="1"/>
  <c r="I26" i="1"/>
  <c r="G26" i="1"/>
  <c r="E26" i="1"/>
</calcChain>
</file>

<file path=xl/sharedStrings.xml><?xml version="1.0" encoding="utf-8"?>
<sst xmlns="http://schemas.openxmlformats.org/spreadsheetml/2006/main" count="536" uniqueCount="107">
  <si>
    <t>Instructions</t>
  </si>
  <si>
    <t>Phases are defined in the SOW Management Tool</t>
  </si>
  <si>
    <t>Add descriptions for deliverables to match SOW</t>
  </si>
  <si>
    <t>Media Agency Services Agreement</t>
  </si>
  <si>
    <t xml:space="preserve">Enter $'s for each deliverable by Phase.    </t>
  </si>
  <si>
    <t>Schedule II-A - Deliverables &amp; Staffing Plan</t>
  </si>
  <si>
    <t xml:space="preserve">Add departments/positions as necessary.   </t>
  </si>
  <si>
    <t>(Fixed Fee)</t>
  </si>
  <si>
    <t xml:space="preserve">Add specific agency personnel name in appropriate cells. </t>
  </si>
  <si>
    <t>Add titles to accurately represent each individual.</t>
  </si>
  <si>
    <t>Agency</t>
  </si>
  <si>
    <t>Enter "X" against each individual who will work on a deliverable during the upcoming year.</t>
  </si>
  <si>
    <t>Brand / Project</t>
  </si>
  <si>
    <t>Multi-Brand</t>
  </si>
  <si>
    <t>Currency</t>
  </si>
  <si>
    <t>Period</t>
  </si>
  <si>
    <t>Payment Schedule</t>
  </si>
  <si>
    <t>Discovery Phase</t>
  </si>
  <si>
    <t>Phase I
Strategy &amp; Idea Creation</t>
  </si>
  <si>
    <t>Phase II
Development</t>
  </si>
  <si>
    <t>Phase III
Implementation</t>
  </si>
  <si>
    <t>Phase IV
Measurement &amp; Learnings</t>
  </si>
  <si>
    <t>Flexible Deliverables</t>
  </si>
  <si>
    <t>Timing</t>
  </si>
  <si>
    <t>TOTAL</t>
  </si>
  <si>
    <t>Value by Deliverable</t>
  </si>
  <si>
    <t>Including 17.65% Profit Mark-up</t>
  </si>
  <si>
    <t>Value by Phase</t>
  </si>
  <si>
    <t xml:space="preserve">P4P* </t>
  </si>
  <si>
    <t>TBC</t>
  </si>
  <si>
    <r>
      <t>Note:</t>
    </r>
    <r>
      <rPr>
        <sz val="12"/>
        <rFont val="Tahoma"/>
        <family val="2"/>
      </rPr>
      <t xml:space="preserve"> Refer to Schedule III calculations</t>
    </r>
  </si>
  <si>
    <t>Fee + P4P</t>
  </si>
  <si>
    <t>Indicate with "X" if the person is on the team for the deliverable</t>
  </si>
  <si>
    <t>Agency Personnel Name</t>
  </si>
  <si>
    <t>Agency Personnel Title</t>
  </si>
  <si>
    <t>* P4P is TBC</t>
  </si>
  <si>
    <t>MARKET AND BUSINESS REALITIES</t>
  </si>
  <si>
    <t>TARGET AUDIENCE PROFILE</t>
  </si>
  <si>
    <t>CONNECTIONS OVERVIEW</t>
  </si>
  <si>
    <t>COMPETITIVE ANALYSIS</t>
  </si>
  <si>
    <t>INNOVATIVE CONNECTIONS IDEAS</t>
  </si>
  <si>
    <t>AGENCY RESPONSE TO BRIEF</t>
  </si>
  <si>
    <t>CONNECTION STRATEGY AND ARCHITECTURE ROLLOUT</t>
  </si>
  <si>
    <t>CONNECTIONS PLAN</t>
  </si>
  <si>
    <t>REFINEMENT OF CONNECTIONS STRATEGY AND ARCHITECTURE</t>
  </si>
  <si>
    <t>MEASUREMENT PLAN</t>
  </si>
  <si>
    <t>CASE STUDY</t>
  </si>
  <si>
    <t>ALIGNMENT MATERIALS</t>
  </si>
  <si>
    <t>AGENCY INTEGRATION LEAD</t>
  </si>
  <si>
    <t>PROJECT MANAGEMENT</t>
  </si>
  <si>
    <t>OWNED AND SHARED MEDIA INTEGRATION</t>
  </si>
  <si>
    <t>MEDIA MARKETPLACE AND INSIGHTS REVIEW</t>
  </si>
  <si>
    <t>MEDIA RESEARCH AND EXTRACTS RELEVANT TO PROJECT</t>
  </si>
  <si>
    <t>MEDIA STRATEGY</t>
  </si>
  <si>
    <t>MEDIA PLAN RECOMMENDATION</t>
  </si>
  <si>
    <t>NEGOTIATION STRATEGY AND PORTFOLIO ANALYSIS</t>
  </si>
  <si>
    <t>PLANNING COSTS</t>
  </si>
  <si>
    <t>BUYING STRATEGY</t>
  </si>
  <si>
    <t>MEDIA BUYING COMMITMENTS AND CONSIDERATIONS</t>
  </si>
  <si>
    <t>MEDIA BUYING IMPLEMENTATION AND MANAGEMENT</t>
  </si>
  <si>
    <t>ON_GOING PLAN STEWARDSHIP</t>
  </si>
  <si>
    <t>REAL-TIME ADAPTATION</t>
  </si>
  <si>
    <t>REAL-TIME DEAL MANAGEMENT</t>
  </si>
  <si>
    <t>TRACKING REPORTS</t>
  </si>
  <si>
    <t>POST EVALUATION LEARNINGS/ AFTER ACTION REVIEW</t>
  </si>
  <si>
    <t>ON-GOIN MEDIA MARKETPLACE UPDATES/ OPPORTUNITIES</t>
  </si>
  <si>
    <t>THOUGHT LEADERSHIP</t>
  </si>
  <si>
    <t>TRAINING</t>
  </si>
  <si>
    <t>BOTTLER MEDIA INVESTMENT SUMMARIES</t>
  </si>
  <si>
    <t>BP PLANNING SUPPORT</t>
  </si>
  <si>
    <t>Always on</t>
  </si>
  <si>
    <t>Flexible  Deliverables</t>
  </si>
  <si>
    <t>Ronald Armas</t>
  </si>
  <si>
    <t>Andres Garcia</t>
  </si>
  <si>
    <t>TBD</t>
  </si>
  <si>
    <t>Lorena Rivera</t>
  </si>
  <si>
    <t>Alexis Tobar</t>
  </si>
  <si>
    <t>Paula Egas</t>
  </si>
  <si>
    <t>Carla Vela</t>
  </si>
  <si>
    <t>Marco Segovia</t>
  </si>
  <si>
    <t>Account Director</t>
  </si>
  <si>
    <t>Stills Lead</t>
  </si>
  <si>
    <t>Systems, Research &amp; Reporting</t>
  </si>
  <si>
    <t>Digital Lead</t>
  </si>
  <si>
    <t>Andres Delgado</t>
  </si>
  <si>
    <t>Sparking Buyer</t>
  </si>
  <si>
    <t>Cristina Lopez</t>
  </si>
  <si>
    <t>Daniel Cuenca</t>
  </si>
  <si>
    <t>Sparkling Lead</t>
  </si>
  <si>
    <t>Stills Buyer</t>
  </si>
  <si>
    <t>Sparking Buying Assistant</t>
  </si>
  <si>
    <t>Stills Buying Assistant</t>
  </si>
  <si>
    <t>Insights/Strategic Lead</t>
  </si>
  <si>
    <t>Digital Monitoring &amp; Reporting</t>
  </si>
  <si>
    <t>Dairy Lead</t>
  </si>
  <si>
    <t>Dairy Buyer</t>
  </si>
  <si>
    <t>Dairies Buyer</t>
  </si>
  <si>
    <t>Dairies Buying Assistant</t>
  </si>
  <si>
    <t>Stills &amp; Dairy Lead</t>
  </si>
  <si>
    <t>MARKPLAN/STARCOM</t>
  </si>
  <si>
    <t>USD</t>
  </si>
  <si>
    <t>TCCC ONLY</t>
  </si>
  <si>
    <t>TONI ONLY</t>
  </si>
  <si>
    <t>TCCC &amp; TONI</t>
  </si>
  <si>
    <t>Andrea Villalba</t>
  </si>
  <si>
    <t>Victor Rodarte</t>
  </si>
  <si>
    <t>Content/Mobility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</si>
</sst>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7" formatCode="_(&quot;$&quot;* #,##0_);_(&quot;$&quot;* \(#,##0\);_(&quot;$&quot;* &quot;-&quot;??_);_(@_)"/>
    <numFmt numFmtId="168" formatCode="0.0%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b/>
      <sz val="2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i/>
      <sz val="12"/>
      <name val="Tahoma"/>
      <family val="2"/>
    </font>
    <font>
      <b/>
      <sz val="10"/>
      <name val="Tahoma"/>
      <family val="2"/>
    </font>
    <font>
      <b/>
      <sz val="14"/>
      <color indexed="9"/>
      <name val="Tahoma"/>
      <family val="2"/>
    </font>
    <font>
      <b/>
      <sz val="12"/>
      <color indexed="9"/>
      <name val="Tahoma"/>
      <family val="2"/>
    </font>
    <font>
      <sz val="10"/>
      <color indexed="9"/>
      <name val="Arial"/>
      <family val="2"/>
    </font>
    <font>
      <b/>
      <u/>
      <sz val="10"/>
      <name val="Tahoma"/>
      <family val="2"/>
    </font>
    <font>
      <u/>
      <sz val="12"/>
      <name val="Tahoma"/>
      <family val="2"/>
    </font>
    <font>
      <i/>
      <sz val="10"/>
      <name val="Tahoma"/>
      <family val="2"/>
    </font>
    <font>
      <b/>
      <u/>
      <sz val="12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59">
    <xf numFmtId="0" fontId="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89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/>
    </xf>
    <xf numFmtId="0" fontId="4" fillId="0" borderId="0" xfId="2" applyFont="1"/>
    <xf numFmtId="0" fontId="5" fillId="0" borderId="0" xfId="2" applyFont="1"/>
    <xf numFmtId="0" fontId="6" fillId="0" borderId="0" xfId="2" applyFont="1"/>
    <xf numFmtId="0" fontId="9" fillId="0" borderId="0" xfId="2" applyFont="1" applyAlignment="1">
      <alignment horizontal="center"/>
    </xf>
    <xf numFmtId="0" fontId="9" fillId="0" borderId="0" xfId="2" applyFont="1"/>
    <xf numFmtId="0" fontId="3" fillId="0" borderId="3" xfId="2" applyFont="1" applyBorder="1"/>
    <xf numFmtId="0" fontId="3" fillId="0" borderId="4" xfId="2" applyFont="1" applyBorder="1"/>
    <xf numFmtId="0" fontId="3" fillId="0" borderId="0" xfId="2" applyFont="1" applyBorder="1"/>
    <xf numFmtId="0" fontId="8" fillId="0" borderId="0" xfId="2" applyFont="1" applyAlignment="1">
      <alignment horizontal="right"/>
    </xf>
    <xf numFmtId="0" fontId="3" fillId="0" borderId="5" xfId="2" applyFont="1" applyBorder="1" applyAlignment="1">
      <alignment horizontal="center"/>
    </xf>
    <xf numFmtId="3" fontId="7" fillId="0" borderId="6" xfId="1" applyNumberFormat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7" fontId="10" fillId="0" borderId="6" xfId="1" applyNumberFormat="1" applyFont="1" applyFill="1" applyBorder="1"/>
    <xf numFmtId="0" fontId="3" fillId="0" borderId="0" xfId="2" applyFont="1" applyBorder="1" applyAlignment="1">
      <alignment horizontal="center"/>
    </xf>
    <xf numFmtId="0" fontId="6" fillId="0" borderId="0" xfId="2" applyFont="1" applyBorder="1" applyAlignment="1">
      <alignment horizontal="center" textRotation="90" wrapText="1"/>
    </xf>
    <xf numFmtId="0" fontId="7" fillId="0" borderId="0" xfId="2" applyFont="1" applyFill="1" applyBorder="1"/>
    <xf numFmtId="0" fontId="3" fillId="0" borderId="0" xfId="2" applyFont="1" applyFill="1" applyBorder="1" applyAlignment="1">
      <alignment horizontal="left"/>
    </xf>
    <xf numFmtId="0" fontId="3" fillId="0" borderId="6" xfId="2" applyFont="1" applyBorder="1" applyAlignment="1">
      <alignment horizontal="center"/>
    </xf>
    <xf numFmtId="0" fontId="3" fillId="0" borderId="11" xfId="2" applyFont="1" applyBorder="1" applyAlignment="1">
      <alignment horizontal="center"/>
    </xf>
    <xf numFmtId="0" fontId="6" fillId="0" borderId="12" xfId="2" applyFont="1" applyBorder="1" applyAlignment="1">
      <alignment horizontal="center" textRotation="90" wrapText="1"/>
    </xf>
    <xf numFmtId="0" fontId="7" fillId="0" borderId="0" xfId="2" applyFont="1" applyBorder="1" applyAlignment="1">
      <alignment horizontal="right"/>
    </xf>
    <xf numFmtId="3" fontId="7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2" applyFont="1" applyFill="1" applyBorder="1"/>
    <xf numFmtId="0" fontId="6" fillId="0" borderId="0" xfId="2" applyFont="1" applyBorder="1" applyAlignment="1">
      <alignment horizontal="center" wrapText="1"/>
    </xf>
    <xf numFmtId="0" fontId="6" fillId="0" borderId="5" xfId="2" applyFont="1" applyBorder="1" applyAlignment="1">
      <alignment horizontal="center" wrapText="1"/>
    </xf>
    <xf numFmtId="0" fontId="6" fillId="0" borderId="12" xfId="2" applyFont="1" applyBorder="1" applyAlignment="1">
      <alignment horizontal="center" wrapText="1"/>
    </xf>
    <xf numFmtId="0" fontId="6" fillId="0" borderId="13" xfId="2" applyFont="1" applyBorder="1" applyAlignment="1">
      <alignment horizontal="center" wrapText="1"/>
    </xf>
    <xf numFmtId="0" fontId="7" fillId="0" borderId="0" xfId="2" applyFont="1"/>
    <xf numFmtId="0" fontId="7" fillId="0" borderId="7" xfId="2" applyFont="1" applyBorder="1"/>
    <xf numFmtId="0" fontId="7" fillId="0" borderId="1" xfId="2" applyFont="1" applyBorder="1"/>
    <xf numFmtId="0" fontId="7" fillId="0" borderId="2" xfId="2" applyFont="1" applyBorder="1"/>
    <xf numFmtId="0" fontId="3" fillId="0" borderId="6" xfId="2" applyFont="1" applyBorder="1" applyAlignment="1">
      <alignment horizontal="left"/>
    </xf>
    <xf numFmtId="0" fontId="3" fillId="0" borderId="14" xfId="2" applyFont="1" applyBorder="1" applyAlignment="1">
      <alignment horizontal="left"/>
    </xf>
    <xf numFmtId="0" fontId="3" fillId="0" borderId="15" xfId="2" applyFont="1" applyBorder="1" applyAlignment="1">
      <alignment horizontal="left"/>
    </xf>
    <xf numFmtId="0" fontId="3" fillId="0" borderId="12" xfId="2" applyFont="1" applyBorder="1" applyAlignment="1">
      <alignment horizontal="center"/>
    </xf>
    <xf numFmtId="0" fontId="13" fillId="0" borderId="16" xfId="2" applyFont="1" applyBorder="1" applyAlignment="1">
      <alignment horizontal="left"/>
    </xf>
    <xf numFmtId="0" fontId="14" fillId="0" borderId="0" xfId="2" applyFont="1"/>
    <xf numFmtId="0" fontId="7" fillId="0" borderId="18" xfId="2" applyFont="1" applyBorder="1" applyAlignment="1">
      <alignment horizontal="left"/>
    </xf>
    <xf numFmtId="0" fontId="7" fillId="0" borderId="19" xfId="2" applyFont="1" applyBorder="1" applyAlignment="1">
      <alignment horizontal="left"/>
    </xf>
    <xf numFmtId="0" fontId="7" fillId="0" borderId="20" xfId="2" applyFont="1" applyBorder="1" applyAlignment="1">
      <alignment horizontal="left"/>
    </xf>
    <xf numFmtId="0" fontId="15" fillId="0" borderId="22" xfId="2" applyFont="1" applyBorder="1" applyAlignment="1">
      <alignment horizontal="center"/>
    </xf>
    <xf numFmtId="0" fontId="15" fillId="0" borderId="23" xfId="2" applyFont="1" applyBorder="1" applyAlignment="1">
      <alignment horizontal="center"/>
    </xf>
    <xf numFmtId="0" fontId="7" fillId="0" borderId="21" xfId="2" applyFont="1" applyFill="1" applyBorder="1" applyAlignment="1">
      <alignment horizontal="right"/>
    </xf>
    <xf numFmtId="0" fontId="0" fillId="0" borderId="21" xfId="0" applyFill="1" applyBorder="1" applyAlignment="1">
      <alignment horizontal="center"/>
    </xf>
    <xf numFmtId="164" fontId="10" fillId="0" borderId="21" xfId="1" applyNumberFormat="1" applyFont="1" applyFill="1" applyBorder="1"/>
    <xf numFmtId="0" fontId="7" fillId="0" borderId="21" xfId="2" applyFont="1" applyBorder="1" applyAlignment="1">
      <alignment horizontal="right"/>
    </xf>
    <xf numFmtId="0" fontId="15" fillId="0" borderId="21" xfId="2" applyFont="1" applyBorder="1" applyAlignment="1">
      <alignment horizontal="center"/>
    </xf>
    <xf numFmtId="0" fontId="16" fillId="0" borderId="0" xfId="2" applyFont="1" applyAlignment="1">
      <alignment horizontal="center"/>
    </xf>
    <xf numFmtId="0" fontId="13" fillId="0" borderId="0" xfId="2" applyFont="1" applyAlignment="1">
      <alignment horizontal="center"/>
    </xf>
    <xf numFmtId="164" fontId="4" fillId="2" borderId="24" xfId="1" applyNumberFormat="1" applyFont="1" applyFill="1" applyBorder="1"/>
    <xf numFmtId="0" fontId="3" fillId="0" borderId="0" xfId="2" applyFont="1" applyBorder="1" applyAlignment="1">
      <alignment horizontal="left"/>
    </xf>
    <xf numFmtId="0" fontId="15" fillId="0" borderId="0" xfId="2" applyFont="1" applyBorder="1" applyAlignment="1">
      <alignment horizontal="center"/>
    </xf>
    <xf numFmtId="0" fontId="15" fillId="0" borderId="12" xfId="2" applyFont="1" applyBorder="1" applyAlignment="1">
      <alignment horizontal="center"/>
    </xf>
    <xf numFmtId="0" fontId="15" fillId="0" borderId="25" xfId="2" applyFont="1" applyBorder="1" applyAlignment="1">
      <alignment horizontal="center"/>
    </xf>
    <xf numFmtId="0" fontId="15" fillId="0" borderId="26" xfId="2" applyFont="1" applyBorder="1" applyAlignment="1">
      <alignment horizontal="center"/>
    </xf>
    <xf numFmtId="0" fontId="15" fillId="0" borderId="27" xfId="2" applyFont="1" applyBorder="1" applyAlignment="1">
      <alignment horizontal="center"/>
    </xf>
    <xf numFmtId="164" fontId="7" fillId="0" borderId="25" xfId="1" applyNumberFormat="1" applyFont="1" applyFill="1" applyBorder="1" applyAlignment="1">
      <alignment horizontal="center"/>
    </xf>
    <xf numFmtId="0" fontId="15" fillId="0" borderId="28" xfId="2" applyFont="1" applyBorder="1" applyAlignment="1">
      <alignment horizontal="center"/>
    </xf>
    <xf numFmtId="0" fontId="15" fillId="0" borderId="33" xfId="2" applyFont="1" applyBorder="1" applyAlignment="1">
      <alignment horizontal="center"/>
    </xf>
    <xf numFmtId="0" fontId="15" fillId="0" borderId="34" xfId="2" applyFont="1" applyBorder="1" applyAlignment="1">
      <alignment horizontal="center"/>
    </xf>
    <xf numFmtId="0" fontId="15" fillId="0" borderId="35" xfId="2" applyFont="1" applyBorder="1" applyAlignment="1">
      <alignment horizontal="center"/>
    </xf>
    <xf numFmtId="0" fontId="15" fillId="0" borderId="36" xfId="2" applyFont="1" applyBorder="1" applyAlignment="1">
      <alignment horizontal="center"/>
    </xf>
    <xf numFmtId="164" fontId="4" fillId="2" borderId="24" xfId="1" applyNumberFormat="1" applyFont="1" applyFill="1" applyBorder="1" applyAlignment="1">
      <alignment horizontal="right"/>
    </xf>
    <xf numFmtId="164" fontId="10" fillId="3" borderId="46" xfId="1" applyNumberFormat="1" applyFont="1" applyFill="1" applyBorder="1" applyAlignment="1">
      <alignment horizontal="right"/>
    </xf>
    <xf numFmtId="164" fontId="7" fillId="0" borderId="21" xfId="1" applyNumberFormat="1" applyFont="1" applyFill="1" applyBorder="1" applyAlignment="1">
      <alignment horizontal="center"/>
    </xf>
    <xf numFmtId="164" fontId="7" fillId="0" borderId="37" xfId="1" applyNumberFormat="1" applyFont="1" applyFill="1" applyBorder="1" applyAlignment="1">
      <alignment horizontal="center"/>
    </xf>
    <xf numFmtId="164" fontId="7" fillId="0" borderId="21" xfId="1" applyNumberFormat="1" applyFont="1" applyFill="1" applyBorder="1" applyAlignment="1">
      <alignment horizontal="center"/>
    </xf>
    <xf numFmtId="164" fontId="7" fillId="0" borderId="38" xfId="1" applyNumberFormat="1" applyFont="1" applyFill="1" applyBorder="1" applyAlignment="1">
      <alignment horizontal="center"/>
    </xf>
    <xf numFmtId="164" fontId="7" fillId="2" borderId="37" xfId="1" applyNumberFormat="1" applyFont="1" applyFill="1" applyBorder="1" applyAlignment="1">
      <alignment horizontal="center"/>
    </xf>
    <xf numFmtId="164" fontId="7" fillId="0" borderId="21" xfId="1" applyNumberFormat="1" applyFont="1" applyFill="1" applyBorder="1" applyAlignment="1">
      <alignment horizontal="center"/>
    </xf>
    <xf numFmtId="164" fontId="7" fillId="0" borderId="38" xfId="1" applyNumberFormat="1" applyFont="1" applyFill="1" applyBorder="1" applyAlignment="1">
      <alignment horizontal="center"/>
    </xf>
    <xf numFmtId="0" fontId="15" fillId="0" borderId="47" xfId="2" applyFont="1" applyBorder="1" applyAlignment="1">
      <alignment horizontal="center"/>
    </xf>
    <xf numFmtId="0" fontId="4" fillId="0" borderId="38" xfId="0" applyFont="1" applyFill="1" applyBorder="1" applyAlignment="1"/>
    <xf numFmtId="0" fontId="15" fillId="0" borderId="13" xfId="2" applyFont="1" applyBorder="1" applyAlignment="1">
      <alignment horizontal="center"/>
    </xf>
    <xf numFmtId="9" fontId="3" fillId="0" borderId="3" xfId="4" applyFont="1" applyBorder="1" applyAlignment="1">
      <alignment horizontal="center"/>
    </xf>
    <xf numFmtId="9" fontId="3" fillId="0" borderId="7" xfId="4" applyFont="1" applyBorder="1" applyAlignment="1">
      <alignment horizontal="center"/>
    </xf>
    <xf numFmtId="9" fontId="3" fillId="0" borderId="29" xfId="4" applyFont="1" applyBorder="1" applyAlignment="1">
      <alignment horizontal="center"/>
    </xf>
    <xf numFmtId="9" fontId="3" fillId="0" borderId="20" xfId="4" applyFont="1" applyBorder="1" applyAlignment="1">
      <alignment horizontal="center"/>
    </xf>
    <xf numFmtId="9" fontId="3" fillId="0" borderId="8" xfId="4" applyFont="1" applyBorder="1" applyAlignment="1">
      <alignment horizontal="center"/>
    </xf>
    <xf numFmtId="9" fontId="3" fillId="0" borderId="31" xfId="4" applyFont="1" applyBorder="1" applyAlignment="1">
      <alignment horizontal="center"/>
    </xf>
    <xf numFmtId="9" fontId="3" fillId="0" borderId="1" xfId="4" applyFont="1" applyBorder="1" applyAlignment="1">
      <alignment horizontal="center"/>
    </xf>
    <xf numFmtId="9" fontId="3" fillId="0" borderId="18" xfId="4" applyFont="1" applyBorder="1" applyAlignment="1">
      <alignment horizontal="center"/>
    </xf>
    <xf numFmtId="9" fontId="3" fillId="0" borderId="9" xfId="4" applyFont="1" applyBorder="1" applyAlignment="1">
      <alignment horizontal="center"/>
    </xf>
    <xf numFmtId="9" fontId="3" fillId="0" borderId="4" xfId="4" applyFont="1" applyBorder="1" applyAlignment="1">
      <alignment horizontal="center"/>
    </xf>
    <xf numFmtId="9" fontId="3" fillId="0" borderId="2" xfId="4" applyFont="1" applyBorder="1" applyAlignment="1">
      <alignment horizontal="center"/>
    </xf>
    <xf numFmtId="9" fontId="3" fillId="0" borderId="30" xfId="4" applyFont="1" applyBorder="1" applyAlignment="1">
      <alignment horizontal="center"/>
    </xf>
    <xf numFmtId="9" fontId="3" fillId="0" borderId="19" xfId="4" applyFont="1" applyBorder="1" applyAlignment="1">
      <alignment horizontal="center"/>
    </xf>
    <xf numFmtId="9" fontId="3" fillId="0" borderId="10" xfId="4" applyFont="1" applyBorder="1" applyAlignment="1">
      <alignment horizontal="center"/>
    </xf>
    <xf numFmtId="9" fontId="3" fillId="0" borderId="32" xfId="4" applyFont="1" applyBorder="1" applyAlignment="1">
      <alignment horizontal="center"/>
    </xf>
    <xf numFmtId="9" fontId="3" fillId="0" borderId="17" xfId="2" applyNumberFormat="1" applyFont="1" applyBorder="1"/>
    <xf numFmtId="9" fontId="3" fillId="0" borderId="0" xfId="2" applyNumberFormat="1" applyFont="1"/>
    <xf numFmtId="9" fontId="3" fillId="0" borderId="0" xfId="4" applyFont="1"/>
    <xf numFmtId="164" fontId="10" fillId="0" borderId="0" xfId="1" applyNumberFormat="1" applyFont="1" applyFill="1" applyBorder="1"/>
    <xf numFmtId="167" fontId="10" fillId="0" borderId="0" xfId="1" applyNumberFormat="1" applyFont="1" applyFill="1" applyBorder="1"/>
    <xf numFmtId="164" fontId="10" fillId="3" borderId="0" xfId="1" applyNumberFormat="1" applyFont="1" applyFill="1" applyBorder="1" applyAlignment="1">
      <alignment horizontal="right"/>
    </xf>
    <xf numFmtId="164" fontId="7" fillId="2" borderId="37" xfId="1" applyNumberFormat="1" applyFont="1" applyFill="1" applyBorder="1" applyAlignment="1">
      <alignment horizontal="center"/>
    </xf>
    <xf numFmtId="164" fontId="6" fillId="0" borderId="0" xfId="2" applyNumberFormat="1" applyFont="1"/>
    <xf numFmtId="164" fontId="7" fillId="0" borderId="37" xfId="1" applyNumberFormat="1" applyFont="1" applyFill="1" applyBorder="1" applyAlignment="1">
      <alignment horizontal="center"/>
    </xf>
    <xf numFmtId="164" fontId="7" fillId="0" borderId="21" xfId="1" applyNumberFormat="1" applyFont="1" applyFill="1" applyBorder="1" applyAlignment="1">
      <alignment horizontal="center"/>
    </xf>
    <xf numFmtId="164" fontId="7" fillId="2" borderId="37" xfId="1" applyNumberFormat="1" applyFont="1" applyFill="1" applyBorder="1" applyAlignment="1">
      <alignment horizontal="center"/>
    </xf>
    <xf numFmtId="164" fontId="7" fillId="0" borderId="38" xfId="1" applyNumberFormat="1" applyFont="1" applyFill="1" applyBorder="1" applyAlignment="1">
      <alignment horizontal="center"/>
    </xf>
    <xf numFmtId="168" fontId="16" fillId="0" borderId="0" xfId="4" applyNumberFormat="1" applyFont="1" applyAlignment="1">
      <alignment horizontal="center"/>
    </xf>
    <xf numFmtId="164" fontId="7" fillId="0" borderId="37" xfId="1" applyNumberFormat="1" applyFont="1" applyFill="1" applyBorder="1" applyAlignment="1">
      <alignment horizontal="center"/>
    </xf>
    <xf numFmtId="164" fontId="7" fillId="0" borderId="21" xfId="1" applyNumberFormat="1" applyFont="1" applyFill="1" applyBorder="1" applyAlignment="1">
      <alignment horizontal="center"/>
    </xf>
    <xf numFmtId="164" fontId="7" fillId="2" borderId="37" xfId="1" applyNumberFormat="1" applyFont="1" applyFill="1" applyBorder="1" applyAlignment="1">
      <alignment horizontal="center"/>
    </xf>
    <xf numFmtId="164" fontId="7" fillId="0" borderId="38" xfId="1" applyNumberFormat="1" applyFont="1" applyFill="1" applyBorder="1" applyAlignment="1">
      <alignment horizontal="center"/>
    </xf>
    <xf numFmtId="0" fontId="7" fillId="0" borderId="16" xfId="2" applyFont="1" applyBorder="1" applyAlignment="1">
      <alignment horizontal="right"/>
    </xf>
    <xf numFmtId="0" fontId="7" fillId="0" borderId="11" xfId="2" applyFont="1" applyBorder="1" applyAlignment="1">
      <alignment horizontal="right"/>
    </xf>
    <xf numFmtId="9" fontId="6" fillId="0" borderId="0" xfId="4" applyFont="1"/>
    <xf numFmtId="10" fontId="6" fillId="0" borderId="0" xfId="4" applyNumberFormat="1" applyFont="1"/>
    <xf numFmtId="0" fontId="4" fillId="0" borderId="0" xfId="0" applyFont="1"/>
    <xf numFmtId="164" fontId="11" fillId="3" borderId="37" xfId="1" applyNumberFormat="1" applyFont="1" applyFill="1" applyBorder="1" applyAlignment="1">
      <alignment horizontal="center"/>
    </xf>
    <xf numFmtId="164" fontId="11" fillId="3" borderId="21" xfId="1" applyNumberFormat="1" applyFont="1" applyFill="1" applyBorder="1" applyAlignment="1">
      <alignment horizontal="center"/>
    </xf>
    <xf numFmtId="164" fontId="12" fillId="3" borderId="38" xfId="0" applyNumberFormat="1" applyFont="1" applyFill="1" applyBorder="1" applyAlignment="1">
      <alignment horizontal="center"/>
    </xf>
    <xf numFmtId="164" fontId="7" fillId="2" borderId="15" xfId="1" applyNumberFormat="1" applyFont="1" applyFill="1" applyBorder="1" applyAlignment="1">
      <alignment horizontal="center"/>
    </xf>
    <xf numFmtId="164" fontId="7" fillId="2" borderId="12" xfId="1" applyNumberFormat="1" applyFont="1" applyFill="1" applyBorder="1" applyAlignment="1">
      <alignment horizontal="center"/>
    </xf>
    <xf numFmtId="164" fontId="7" fillId="2" borderId="37" xfId="1" applyNumberFormat="1" applyFont="1" applyFill="1" applyBorder="1" applyAlignment="1">
      <alignment horizontal="center"/>
    </xf>
    <xf numFmtId="164" fontId="7" fillId="2" borderId="21" xfId="1" applyNumberFormat="1" applyFont="1" applyFill="1" applyBorder="1" applyAlignment="1">
      <alignment horizontal="center"/>
    </xf>
    <xf numFmtId="0" fontId="7" fillId="0" borderId="37" xfId="2" applyFont="1" applyBorder="1" applyAlignment="1">
      <alignment horizontal="right"/>
    </xf>
    <xf numFmtId="0" fontId="7" fillId="0" borderId="38" xfId="2" applyFont="1" applyBorder="1" applyAlignment="1">
      <alignment horizontal="right"/>
    </xf>
    <xf numFmtId="164" fontId="7" fillId="0" borderId="37" xfId="1" applyNumberFormat="1" applyFont="1" applyFill="1" applyBorder="1" applyAlignment="1">
      <alignment horizontal="center"/>
    </xf>
    <xf numFmtId="164" fontId="7" fillId="0" borderId="21" xfId="1" applyNumberFormat="1" applyFont="1" applyFill="1" applyBorder="1" applyAlignment="1">
      <alignment horizontal="center"/>
    </xf>
    <xf numFmtId="164" fontId="7" fillId="0" borderId="38" xfId="1" applyNumberFormat="1" applyFont="1" applyFill="1" applyBorder="1" applyAlignment="1">
      <alignment horizontal="center"/>
    </xf>
    <xf numFmtId="3" fontId="11" fillId="3" borderId="12" xfId="1" applyNumberFormat="1" applyFont="1" applyFill="1" applyBorder="1" applyAlignment="1">
      <alignment horizontal="right"/>
    </xf>
    <xf numFmtId="0" fontId="12" fillId="3" borderId="13" xfId="0" applyFont="1" applyFill="1" applyBorder="1" applyAlignment="1">
      <alignment horizontal="right"/>
    </xf>
    <xf numFmtId="164" fontId="11" fillId="3" borderId="38" xfId="1" applyNumberFormat="1" applyFont="1" applyFill="1" applyBorder="1" applyAlignment="1">
      <alignment horizontal="center"/>
    </xf>
    <xf numFmtId="164" fontId="7" fillId="2" borderId="38" xfId="1" applyNumberFormat="1" applyFont="1" applyFill="1" applyBorder="1" applyAlignment="1">
      <alignment horizontal="center"/>
    </xf>
    <xf numFmtId="0" fontId="7" fillId="0" borderId="16" xfId="2" applyFont="1" applyBorder="1" applyAlignment="1">
      <alignment horizontal="right"/>
    </xf>
    <xf numFmtId="0" fontId="7" fillId="0" borderId="11" xfId="2" applyFont="1" applyBorder="1" applyAlignment="1">
      <alignment horizontal="right"/>
    </xf>
    <xf numFmtId="0" fontId="7" fillId="0" borderId="37" xfId="2" applyFont="1" applyBorder="1" applyAlignment="1">
      <alignment horizontal="center"/>
    </xf>
    <xf numFmtId="0" fontId="7" fillId="0" borderId="38" xfId="2" applyFont="1" applyBorder="1" applyAlignment="1">
      <alignment horizontal="center"/>
    </xf>
    <xf numFmtId="0" fontId="7" fillId="0" borderId="15" xfId="2" applyFont="1" applyBorder="1" applyAlignment="1">
      <alignment horizontal="right"/>
    </xf>
    <xf numFmtId="0" fontId="7" fillId="0" borderId="13" xfId="2" applyFont="1" applyBorder="1" applyAlignment="1">
      <alignment horizontal="right"/>
    </xf>
    <xf numFmtId="0" fontId="6" fillId="0" borderId="48" xfId="2" applyFont="1" applyBorder="1" applyAlignment="1">
      <alignment horizontal="center" textRotation="90" wrapText="1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6" fillId="0" borderId="44" xfId="2" applyFont="1" applyBorder="1" applyAlignment="1">
      <alignment horizontal="center" textRotation="90" wrapText="1"/>
    </xf>
    <xf numFmtId="0" fontId="0" fillId="0" borderId="22" xfId="0" applyBorder="1" applyAlignment="1">
      <alignment horizontal="center"/>
    </xf>
    <xf numFmtId="0" fontId="6" fillId="0" borderId="29" xfId="2" applyFont="1" applyBorder="1" applyAlignment="1">
      <alignment horizontal="center" textRotation="90" wrapText="1"/>
    </xf>
    <xf numFmtId="0" fontId="0" fillId="0" borderId="3" xfId="0" applyBorder="1" applyAlignment="1">
      <alignment horizontal="center"/>
    </xf>
    <xf numFmtId="0" fontId="0" fillId="0" borderId="40" xfId="0" applyBorder="1" applyAlignment="1">
      <alignment horizontal="center"/>
    </xf>
    <xf numFmtId="0" fontId="6" fillId="0" borderId="7" xfId="2" applyFont="1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2" xfId="2" applyFont="1" applyFill="1" applyBorder="1" applyAlignment="1">
      <alignment horizontal="center" textRotation="90" wrapText="1"/>
    </xf>
    <xf numFmtId="0" fontId="6" fillId="0" borderId="43" xfId="2" applyFont="1" applyFill="1" applyBorder="1" applyAlignment="1">
      <alignment horizontal="center" textRotation="90" wrapText="1"/>
    </xf>
    <xf numFmtId="0" fontId="6" fillId="0" borderId="34" xfId="2" applyFont="1" applyFill="1" applyBorder="1" applyAlignment="1">
      <alignment horizontal="center" textRotation="90" wrapText="1"/>
    </xf>
    <xf numFmtId="164" fontId="0" fillId="0" borderId="38" xfId="0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20" xfId="2" applyFont="1" applyBorder="1" applyAlignment="1">
      <alignment horizontal="center" textRotation="90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7" xfId="2" applyFont="1" applyBorder="1" applyAlignment="1">
      <alignment horizontal="center" wrapText="1"/>
    </xf>
    <xf numFmtId="0" fontId="4" fillId="0" borderId="21" xfId="2" applyFont="1" applyBorder="1" applyAlignment="1">
      <alignment horizontal="center" wrapText="1"/>
    </xf>
    <xf numFmtId="0" fontId="4" fillId="0" borderId="38" xfId="2" applyFont="1" applyBorder="1" applyAlignment="1">
      <alignment horizontal="center" wrapText="1"/>
    </xf>
    <xf numFmtId="0" fontId="4" fillId="0" borderId="16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4" fillId="0" borderId="37" xfId="2" applyFont="1" applyFill="1" applyBorder="1" applyAlignment="1">
      <alignment horizontal="center" wrapText="1"/>
    </xf>
    <xf numFmtId="0" fontId="4" fillId="0" borderId="21" xfId="2" applyFont="1" applyFill="1" applyBorder="1" applyAlignment="1">
      <alignment horizontal="center" wrapText="1"/>
    </xf>
    <xf numFmtId="0" fontId="4" fillId="0" borderId="38" xfId="2" applyFont="1" applyFill="1" applyBorder="1" applyAlignment="1">
      <alignment horizontal="center" wrapText="1"/>
    </xf>
    <xf numFmtId="0" fontId="0" fillId="0" borderId="39" xfId="0" applyBorder="1" applyAlignment="1">
      <alignment horizontal="center"/>
    </xf>
    <xf numFmtId="0" fontId="0" fillId="0" borderId="45" xfId="0" applyBorder="1" applyAlignment="1">
      <alignment horizontal="center"/>
    </xf>
    <xf numFmtId="0" fontId="6" fillId="0" borderId="44" xfId="2" applyFont="1" applyFill="1" applyBorder="1" applyAlignment="1">
      <alignment horizontal="center" textRotation="90" wrapText="1"/>
    </xf>
    <xf numFmtId="0" fontId="6" fillId="0" borderId="22" xfId="2" applyFont="1" applyFill="1" applyBorder="1" applyAlignment="1">
      <alignment horizontal="center" textRotation="90" wrapText="1"/>
    </xf>
    <xf numFmtId="0" fontId="6" fillId="0" borderId="33" xfId="2" applyFont="1" applyFill="1" applyBorder="1" applyAlignment="1">
      <alignment horizontal="center" textRotation="90" wrapText="1"/>
    </xf>
    <xf numFmtId="0" fontId="6" fillId="0" borderId="42" xfId="2" applyFont="1" applyBorder="1" applyAlignment="1">
      <alignment horizontal="center" textRotation="90" wrapText="1"/>
    </xf>
    <xf numFmtId="0" fontId="6" fillId="0" borderId="43" xfId="2" applyFont="1" applyBorder="1" applyAlignment="1">
      <alignment horizontal="center" textRotation="90" wrapText="1"/>
    </xf>
    <xf numFmtId="0" fontId="6" fillId="0" borderId="34" xfId="2" applyFont="1" applyBorder="1" applyAlignment="1">
      <alignment horizontal="center" textRotation="90" wrapText="1"/>
    </xf>
    <xf numFmtId="0" fontId="6" fillId="0" borderId="31" xfId="2" applyFont="1" applyBorder="1" applyAlignment="1">
      <alignment horizontal="center" textRotation="90" wrapText="1"/>
    </xf>
    <xf numFmtId="0" fontId="0" fillId="0" borderId="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1" xfId="0" applyBorder="1" applyAlignment="1">
      <alignment horizontal="center"/>
    </xf>
    <xf numFmtId="0" fontId="6" fillId="0" borderId="20" xfId="2" applyFont="1" applyFill="1" applyBorder="1" applyAlignment="1">
      <alignment horizontal="center" textRotation="90" wrapText="1"/>
    </xf>
    <xf numFmtId="0" fontId="0" fillId="0" borderId="18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38" xfId="0" applyBorder="1" applyAlignment="1">
      <alignment horizontal="center"/>
    </xf>
    <xf numFmtId="164" fontId="7" fillId="2" borderId="13" xfId="1" applyNumberFormat="1" applyFont="1" applyFill="1" applyBorder="1" applyAlignment="1">
      <alignment horizontal="center"/>
    </xf>
    <xf numFmtId="0" fontId="6" fillId="0" borderId="29" xfId="2" applyFont="1" applyFill="1" applyBorder="1" applyAlignment="1">
      <alignment horizontal="center" textRotation="90" wrapText="1"/>
    </xf>
    <xf numFmtId="0" fontId="0" fillId="0" borderId="3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4" fillId="0" borderId="11" xfId="2" applyFont="1" applyBorder="1" applyAlignment="1">
      <alignment horizontal="center" wrapText="1"/>
    </xf>
    <xf numFmtId="0" fontId="6" fillId="0" borderId="7" xfId="2" applyFont="1" applyFill="1" applyBorder="1" applyAlignment="1">
      <alignment horizontal="center" textRotation="90" wrapText="1"/>
    </xf>
    <xf numFmtId="0" fontId="0" fillId="0" borderId="1" xfId="0" applyFill="1" applyBorder="1" applyAlignment="1">
      <alignment horizontal="center"/>
    </xf>
    <xf numFmtId="0" fontId="0" fillId="0" borderId="39" xfId="0" applyFill="1" applyBorder="1" applyAlignment="1">
      <alignment horizontal="center"/>
    </xf>
  </cellXfs>
  <cellStyles count="259">
    <cellStyle name="Currency" xfId="1" builtin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Normal" xfId="0" builtinId="0"/>
    <cellStyle name="Normal_W+K 2007 Deliverables-based Fee Schedule" xfId="2"/>
    <cellStyle name="Percent" xfId="4" builtinId="5"/>
    <cellStyle name="Style 1" xfId="3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1.xml"/><Relationship Id="rId12" Type="http://schemas.openxmlformats.org/officeDocument/2006/relationships/customXml" Target="../customXml/item2.xml"/><Relationship Id="rId1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28575</xdr:rowOff>
    </xdr:from>
    <xdr:to>
      <xdr:col>3</xdr:col>
      <xdr:colOff>3124200</xdr:colOff>
      <xdr:row>3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8575"/>
          <a:ext cx="42481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28575</xdr:rowOff>
    </xdr:from>
    <xdr:to>
      <xdr:col>3</xdr:col>
      <xdr:colOff>3124200</xdr:colOff>
      <xdr:row>3</xdr:row>
      <xdr:rowOff>28575</xdr:rowOff>
    </xdr:to>
    <xdr:pic>
      <xdr:nvPicPr>
        <xdr:cNvPr id="10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8575"/>
          <a:ext cx="42481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28575</xdr:rowOff>
    </xdr:from>
    <xdr:to>
      <xdr:col>3</xdr:col>
      <xdr:colOff>3124200</xdr:colOff>
      <xdr:row>3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28575"/>
          <a:ext cx="28829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28575</xdr:rowOff>
    </xdr:from>
    <xdr:to>
      <xdr:col>3</xdr:col>
      <xdr:colOff>3124200</xdr:colOff>
      <xdr:row>3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" y="28575"/>
          <a:ext cx="2616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28575</xdr:rowOff>
    </xdr:from>
    <xdr:to>
      <xdr:col>3</xdr:col>
      <xdr:colOff>3124200</xdr:colOff>
      <xdr:row>3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28575"/>
          <a:ext cx="28829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28575</xdr:rowOff>
    </xdr:from>
    <xdr:to>
      <xdr:col>3</xdr:col>
      <xdr:colOff>3124200</xdr:colOff>
      <xdr:row>3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" y="28575"/>
          <a:ext cx="2616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55"/>
  <sheetViews>
    <sheetView tabSelected="1" zoomScale="130" zoomScaleNormal="130" zoomScaleSheetLayoutView="70" zoomScalePageLayoutView="130" workbookViewId="0">
      <selection activeCell="B34" sqref="B34:D45"/>
    </sheetView>
  </sheetViews>
  <sheetFormatPr baseColWidth="10" defaultColWidth="8.83203125" defaultRowHeight="13" x14ac:dyDescent="0"/>
  <cols>
    <col min="1" max="1" width="5.33203125" style="1" customWidth="1"/>
    <col min="2" max="2" width="13" style="1" customWidth="1"/>
    <col min="3" max="3" width="22" style="1" customWidth="1"/>
    <col min="4" max="4" width="5.6640625" style="1" customWidth="1"/>
    <col min="5" max="20" width="11" style="2" customWidth="1"/>
    <col min="21" max="21" width="16.1640625" style="1" customWidth="1"/>
    <col min="22" max="22" width="7" style="1" customWidth="1"/>
    <col min="23" max="16384" width="8.83203125" style="1"/>
  </cols>
  <sheetData>
    <row r="1" spans="2:20" ht="18" customHeight="1">
      <c r="B1" s="3"/>
      <c r="C1" s="3"/>
      <c r="O1" s="39" t="s">
        <v>0</v>
      </c>
      <c r="P1" s="20"/>
      <c r="Q1" s="20"/>
      <c r="R1" s="20"/>
      <c r="S1" s="35"/>
      <c r="T1" s="21"/>
    </row>
    <row r="2" spans="2:20" ht="18" customHeight="1">
      <c r="B2" s="3"/>
      <c r="C2" s="3"/>
      <c r="O2" s="36" t="s">
        <v>1</v>
      </c>
      <c r="P2" s="16"/>
      <c r="Q2" s="16"/>
      <c r="R2" s="16"/>
      <c r="S2" s="16"/>
      <c r="T2" s="12"/>
    </row>
    <row r="3" spans="2:20" ht="18" customHeight="1">
      <c r="B3" s="3"/>
      <c r="C3" s="3"/>
      <c r="O3" s="36" t="s">
        <v>2</v>
      </c>
      <c r="P3" s="16"/>
      <c r="Q3" s="16"/>
      <c r="R3" s="16"/>
      <c r="S3" s="16"/>
      <c r="T3" s="12"/>
    </row>
    <row r="4" spans="2:20" ht="18" customHeight="1">
      <c r="B4" s="31" t="s">
        <v>3</v>
      </c>
      <c r="C4" s="4"/>
      <c r="E4" s="16"/>
      <c r="O4" s="36" t="s">
        <v>4</v>
      </c>
      <c r="P4" s="16"/>
      <c r="Q4" s="16"/>
      <c r="R4" s="16"/>
      <c r="S4" s="16"/>
      <c r="T4" s="12"/>
    </row>
    <row r="5" spans="2:20" ht="18" customHeight="1">
      <c r="B5" s="31" t="s">
        <v>5</v>
      </c>
      <c r="C5" s="4"/>
      <c r="E5" s="16"/>
      <c r="O5" s="36" t="s">
        <v>6</v>
      </c>
      <c r="P5" s="17"/>
      <c r="Q5" s="17"/>
      <c r="R5" s="27"/>
      <c r="S5" s="16"/>
      <c r="T5" s="28"/>
    </row>
    <row r="6" spans="2:20" ht="18" customHeight="1">
      <c r="B6" s="31" t="s">
        <v>7</v>
      </c>
      <c r="C6" s="3" t="s">
        <v>101</v>
      </c>
      <c r="E6" s="17"/>
      <c r="O6" s="36" t="s">
        <v>8</v>
      </c>
      <c r="P6" s="17"/>
      <c r="Q6" s="17"/>
      <c r="R6" s="27"/>
      <c r="S6" s="16"/>
      <c r="T6" s="28"/>
    </row>
    <row r="7" spans="2:20" ht="18" customHeight="1" thickBot="1">
      <c r="B7" s="4"/>
      <c r="C7" s="4"/>
      <c r="E7" s="17"/>
      <c r="O7" s="36" t="s">
        <v>9</v>
      </c>
      <c r="P7" s="17"/>
      <c r="Q7" s="17"/>
      <c r="R7" s="27"/>
      <c r="S7" s="16"/>
      <c r="T7" s="28"/>
    </row>
    <row r="8" spans="2:20" ht="18" customHeight="1" thickBot="1">
      <c r="B8" s="32" t="s">
        <v>10</v>
      </c>
      <c r="C8" s="43" t="s">
        <v>99</v>
      </c>
      <c r="E8" s="17"/>
      <c r="O8" s="37" t="s">
        <v>11</v>
      </c>
      <c r="P8" s="22"/>
      <c r="Q8" s="22"/>
      <c r="R8" s="29"/>
      <c r="S8" s="38"/>
      <c r="T8" s="30"/>
    </row>
    <row r="9" spans="2:20" ht="18" customHeight="1">
      <c r="B9" s="33" t="s">
        <v>12</v>
      </c>
      <c r="C9" s="41" t="s">
        <v>13</v>
      </c>
      <c r="D9" s="19"/>
      <c r="E9" s="17"/>
    </row>
    <row r="10" spans="2:20" ht="18" customHeight="1">
      <c r="B10" s="33" t="s">
        <v>14</v>
      </c>
      <c r="C10" s="41" t="s">
        <v>100</v>
      </c>
      <c r="D10" s="19"/>
      <c r="E10" s="17"/>
    </row>
    <row r="11" spans="2:20" ht="18" customHeight="1">
      <c r="B11" s="33" t="s">
        <v>15</v>
      </c>
      <c r="C11" s="41">
        <v>2015</v>
      </c>
      <c r="D11" s="19"/>
      <c r="E11" s="17"/>
    </row>
    <row r="12" spans="2:20" ht="16" thickBot="1">
      <c r="B12" s="34" t="s">
        <v>16</v>
      </c>
      <c r="C12" s="42"/>
      <c r="D12" s="19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2:20" ht="57" customHeight="1" thickBot="1">
      <c r="B13" s="18"/>
      <c r="C13" s="18"/>
      <c r="D13" s="19"/>
      <c r="E13" s="156" t="s">
        <v>17</v>
      </c>
      <c r="F13" s="157"/>
      <c r="G13" s="157"/>
      <c r="H13" s="157"/>
      <c r="I13" s="156" t="s">
        <v>18</v>
      </c>
      <c r="J13" s="158"/>
      <c r="K13" s="159" t="s">
        <v>19</v>
      </c>
      <c r="L13" s="160"/>
      <c r="M13" s="160"/>
      <c r="N13" s="160"/>
      <c r="O13" s="156" t="s">
        <v>21</v>
      </c>
      <c r="P13" s="157"/>
      <c r="Q13" s="161" t="s">
        <v>71</v>
      </c>
      <c r="R13" s="162"/>
      <c r="S13" s="163"/>
      <c r="T13" s="76" t="s">
        <v>70</v>
      </c>
    </row>
    <row r="14" spans="2:20" ht="21.75" customHeight="1">
      <c r="C14" s="10"/>
      <c r="E14" s="145" t="s">
        <v>36</v>
      </c>
      <c r="F14" s="142" t="s">
        <v>37</v>
      </c>
      <c r="G14" s="169" t="s">
        <v>38</v>
      </c>
      <c r="H14" s="172" t="s">
        <v>39</v>
      </c>
      <c r="I14" s="145" t="s">
        <v>40</v>
      </c>
      <c r="J14" s="153" t="s">
        <v>41</v>
      </c>
      <c r="K14" s="166" t="s">
        <v>44</v>
      </c>
      <c r="L14" s="148" t="s">
        <v>42</v>
      </c>
      <c r="M14" s="148" t="s">
        <v>50</v>
      </c>
      <c r="N14" s="148" t="s">
        <v>43</v>
      </c>
      <c r="O14" s="140" t="s">
        <v>45</v>
      </c>
      <c r="P14" s="142"/>
      <c r="Q14" s="145" t="s">
        <v>69</v>
      </c>
      <c r="R14" s="142" t="s">
        <v>47</v>
      </c>
      <c r="S14" s="153" t="s">
        <v>48</v>
      </c>
      <c r="T14" s="137" t="s">
        <v>49</v>
      </c>
    </row>
    <row r="15" spans="2:20" ht="21.75" customHeight="1">
      <c r="C15" s="10"/>
      <c r="D15" s="54"/>
      <c r="E15" s="146"/>
      <c r="F15" s="143"/>
      <c r="G15" s="170"/>
      <c r="H15" s="173"/>
      <c r="I15" s="146"/>
      <c r="J15" s="154"/>
      <c r="K15" s="167"/>
      <c r="L15" s="149"/>
      <c r="M15" s="149"/>
      <c r="N15" s="149"/>
      <c r="O15" s="141"/>
      <c r="P15" s="143"/>
      <c r="Q15" s="146"/>
      <c r="R15" s="143"/>
      <c r="S15" s="154"/>
      <c r="T15" s="138"/>
    </row>
    <row r="16" spans="2:20" ht="21.75" customHeight="1">
      <c r="C16" s="10"/>
      <c r="D16" s="54"/>
      <c r="E16" s="146"/>
      <c r="F16" s="143"/>
      <c r="G16" s="170"/>
      <c r="H16" s="173"/>
      <c r="I16" s="146"/>
      <c r="J16" s="154"/>
      <c r="K16" s="167"/>
      <c r="L16" s="149"/>
      <c r="M16" s="149"/>
      <c r="N16" s="149"/>
      <c r="O16" s="141"/>
      <c r="P16" s="143"/>
      <c r="Q16" s="146"/>
      <c r="R16" s="143"/>
      <c r="S16" s="154"/>
      <c r="T16" s="138"/>
    </row>
    <row r="17" spans="1:22" ht="21.75" customHeight="1">
      <c r="C17" s="10"/>
      <c r="D17" s="54"/>
      <c r="E17" s="146"/>
      <c r="F17" s="143"/>
      <c r="G17" s="170"/>
      <c r="H17" s="173"/>
      <c r="I17" s="146"/>
      <c r="J17" s="154"/>
      <c r="K17" s="167"/>
      <c r="L17" s="149"/>
      <c r="M17" s="149"/>
      <c r="N17" s="149"/>
      <c r="O17" s="141"/>
      <c r="P17" s="143"/>
      <c r="Q17" s="146"/>
      <c r="R17" s="143"/>
      <c r="S17" s="154"/>
      <c r="T17" s="138"/>
    </row>
    <row r="18" spans="1:22" ht="21.75" customHeight="1">
      <c r="C18" s="10"/>
      <c r="D18" s="54"/>
      <c r="E18" s="146"/>
      <c r="F18" s="143"/>
      <c r="G18" s="170"/>
      <c r="H18" s="173"/>
      <c r="I18" s="146"/>
      <c r="J18" s="154"/>
      <c r="K18" s="167"/>
      <c r="L18" s="149"/>
      <c r="M18" s="149"/>
      <c r="N18" s="149"/>
      <c r="O18" s="141"/>
      <c r="P18" s="143"/>
      <c r="Q18" s="146"/>
      <c r="R18" s="143"/>
      <c r="S18" s="154"/>
      <c r="T18" s="138"/>
    </row>
    <row r="19" spans="1:22" ht="21.75" customHeight="1">
      <c r="C19" s="10"/>
      <c r="E19" s="146"/>
      <c r="F19" s="143"/>
      <c r="G19" s="170"/>
      <c r="H19" s="173"/>
      <c r="I19" s="146"/>
      <c r="J19" s="154"/>
      <c r="K19" s="167"/>
      <c r="L19" s="149"/>
      <c r="M19" s="149"/>
      <c r="N19" s="149"/>
      <c r="O19" s="141"/>
      <c r="P19" s="143"/>
      <c r="Q19" s="146"/>
      <c r="R19" s="143"/>
      <c r="S19" s="154"/>
      <c r="T19" s="138"/>
    </row>
    <row r="20" spans="1:22" ht="21.75" customHeight="1">
      <c r="B20" s="5"/>
      <c r="C20" s="5"/>
      <c r="D20" s="5"/>
      <c r="E20" s="146"/>
      <c r="F20" s="143"/>
      <c r="G20" s="170"/>
      <c r="H20" s="173"/>
      <c r="I20" s="146"/>
      <c r="J20" s="154"/>
      <c r="K20" s="167"/>
      <c r="L20" s="149"/>
      <c r="M20" s="149"/>
      <c r="N20" s="149"/>
      <c r="O20" s="141"/>
      <c r="P20" s="143"/>
      <c r="Q20" s="146"/>
      <c r="R20" s="143"/>
      <c r="S20" s="154"/>
      <c r="T20" s="138"/>
    </row>
    <row r="21" spans="1:22" ht="28.5" customHeight="1" thickBot="1">
      <c r="D21" s="11"/>
      <c r="E21" s="147"/>
      <c r="F21" s="152"/>
      <c r="G21" s="171"/>
      <c r="H21" s="174"/>
      <c r="I21" s="164"/>
      <c r="J21" s="165"/>
      <c r="K21" s="168"/>
      <c r="L21" s="150"/>
      <c r="M21" s="150"/>
      <c r="N21" s="150"/>
      <c r="O21" s="141"/>
      <c r="P21" s="144"/>
      <c r="Q21" s="147"/>
      <c r="R21" s="152"/>
      <c r="S21" s="155"/>
      <c r="T21" s="139"/>
      <c r="U21" s="6"/>
      <c r="V21" s="6"/>
    </row>
    <row r="22" spans="1:22" ht="16" thickBot="1">
      <c r="C22" s="131" t="s">
        <v>23</v>
      </c>
      <c r="D22" s="132"/>
      <c r="E22" s="44"/>
      <c r="F22" s="45"/>
      <c r="G22" s="45"/>
      <c r="H22" s="55"/>
      <c r="I22" s="57"/>
      <c r="J22" s="59"/>
      <c r="K22" s="57"/>
      <c r="L22" s="61"/>
      <c r="M22" s="61"/>
      <c r="N22" s="61"/>
      <c r="O22" s="57"/>
      <c r="P22" s="58"/>
      <c r="Q22" s="62"/>
      <c r="R22" s="63"/>
      <c r="S22" s="65"/>
      <c r="T22" s="77"/>
      <c r="U22" s="6"/>
      <c r="V22" s="6"/>
    </row>
    <row r="23" spans="1:22" ht="16" thickBot="1">
      <c r="C23" s="49"/>
      <c r="D23" s="49"/>
      <c r="E23" s="50"/>
      <c r="F23" s="50"/>
      <c r="G23" s="50"/>
      <c r="H23" s="50"/>
      <c r="I23" s="55"/>
      <c r="J23" s="55"/>
      <c r="K23" s="55"/>
      <c r="L23" s="55"/>
      <c r="M23" s="55"/>
      <c r="N23" s="55"/>
      <c r="O23" s="56"/>
      <c r="P23" s="56"/>
      <c r="Q23" s="56"/>
      <c r="R23" s="56"/>
      <c r="S23" s="56"/>
      <c r="T23" s="56"/>
      <c r="U23" s="52" t="s">
        <v>24</v>
      </c>
      <c r="V23" s="52"/>
    </row>
    <row r="24" spans="1:22" s="5" customFormat="1" ht="16" thickBot="1">
      <c r="C24" s="131" t="s">
        <v>25</v>
      </c>
      <c r="D24" s="132"/>
      <c r="E24" s="60">
        <v>9210.6720000000005</v>
      </c>
      <c r="F24" s="60">
        <v>10679.040000000003</v>
      </c>
      <c r="G24" s="60">
        <v>13081.824000000002</v>
      </c>
      <c r="H24" s="60">
        <v>9344.16</v>
      </c>
      <c r="I24" s="60">
        <v>27231.552000000003</v>
      </c>
      <c r="J24" s="60">
        <v>10972.713600000003</v>
      </c>
      <c r="K24" s="60">
        <v>11933.827200000002</v>
      </c>
      <c r="L24" s="60">
        <v>9264.0671999999995</v>
      </c>
      <c r="M24" s="60">
        <v>12387.686400000002</v>
      </c>
      <c r="N24" s="60">
        <v>23627.376000000007</v>
      </c>
      <c r="O24" s="60">
        <v>19889.712000000007</v>
      </c>
      <c r="P24" s="60">
        <v>0</v>
      </c>
      <c r="Q24" s="60">
        <v>3203.7120000000004</v>
      </c>
      <c r="R24" s="60">
        <v>1601.8560000000002</v>
      </c>
      <c r="S24" s="60">
        <v>2829.9456</v>
      </c>
      <c r="T24" s="60">
        <v>5072.5440000000008</v>
      </c>
      <c r="U24" s="51"/>
      <c r="V24" s="51"/>
    </row>
    <row r="25" spans="1:22" s="5" customFormat="1" ht="16" thickBot="1">
      <c r="C25" s="133" t="s">
        <v>26</v>
      </c>
      <c r="D25" s="134"/>
      <c r="E25" s="60">
        <f t="shared" ref="E25:T25" si="0">E24*1.1765</f>
        <v>10836.355608000002</v>
      </c>
      <c r="F25" s="70">
        <f t="shared" si="0"/>
        <v>12563.890560000003</v>
      </c>
      <c r="G25" s="70">
        <f t="shared" si="0"/>
        <v>15390.765936000003</v>
      </c>
      <c r="H25" s="70">
        <f t="shared" si="0"/>
        <v>10993.404240000002</v>
      </c>
      <c r="I25" s="69">
        <f t="shared" si="0"/>
        <v>32037.920928000007</v>
      </c>
      <c r="J25" s="71">
        <f t="shared" si="0"/>
        <v>12909.397550400005</v>
      </c>
      <c r="K25" s="60">
        <f t="shared" si="0"/>
        <v>14040.147700800004</v>
      </c>
      <c r="L25" s="60">
        <f t="shared" ref="L25:N25" si="1">L24*1.1765</f>
        <v>10899.1750608</v>
      </c>
      <c r="M25" s="60">
        <f t="shared" ref="M25" si="2">M24*1.1765</f>
        <v>14574.113049600004</v>
      </c>
      <c r="N25" s="69">
        <f t="shared" si="1"/>
        <v>27797.607864000012</v>
      </c>
      <c r="O25" s="60">
        <f t="shared" si="0"/>
        <v>23400.246168000009</v>
      </c>
      <c r="P25" s="74">
        <f t="shared" si="0"/>
        <v>0</v>
      </c>
      <c r="Q25" s="60">
        <f t="shared" si="0"/>
        <v>3769.1671680000009</v>
      </c>
      <c r="R25" s="73">
        <f t="shared" si="0"/>
        <v>1884.5835840000004</v>
      </c>
      <c r="S25" s="74">
        <f t="shared" si="0"/>
        <v>3329.4309984000001</v>
      </c>
      <c r="T25" s="70">
        <f t="shared" si="0"/>
        <v>5967.8480160000017</v>
      </c>
      <c r="U25" s="51"/>
      <c r="V25" s="51"/>
    </row>
    <row r="26" spans="1:22" s="5" customFormat="1" ht="19" thickBot="1">
      <c r="C26" s="135" t="s">
        <v>27</v>
      </c>
      <c r="D26" s="136"/>
      <c r="E26" s="120">
        <f>SUM(E24:H24)</f>
        <v>42315.696000000011</v>
      </c>
      <c r="F26" s="121"/>
      <c r="G26" s="121"/>
      <c r="H26" s="121"/>
      <c r="I26" s="120">
        <f>SUM(I24:J24)</f>
        <v>38204.265600000006</v>
      </c>
      <c r="J26" s="130"/>
      <c r="K26" s="118">
        <f>SUM(K24:N24)</f>
        <v>57212.956800000014</v>
      </c>
      <c r="L26" s="119"/>
      <c r="M26" s="119"/>
      <c r="N26" s="119"/>
      <c r="O26" s="120">
        <f>SUM(O24:P24)</f>
        <v>19889.712000000007</v>
      </c>
      <c r="P26" s="121"/>
      <c r="Q26" s="120">
        <f>SUM(Q24:S24)</f>
        <v>7635.5136000000011</v>
      </c>
      <c r="R26" s="121"/>
      <c r="S26" s="130"/>
      <c r="T26" s="72">
        <f>SUM(T24:X24)</f>
        <v>5072.5440000000008</v>
      </c>
      <c r="U26" s="53">
        <f>SUM(E24:T24)</f>
        <v>170330.68800000005</v>
      </c>
      <c r="V26" s="51"/>
    </row>
    <row r="27" spans="1:22" s="5" customFormat="1" ht="19" thickBot="1">
      <c r="C27" s="46"/>
      <c r="D27" s="46"/>
      <c r="E27" s="120">
        <v>31369.680000000004</v>
      </c>
      <c r="F27" s="121"/>
      <c r="G27" s="121"/>
      <c r="H27" s="130"/>
      <c r="I27" s="120">
        <v>46186.848000000005</v>
      </c>
      <c r="J27" s="130"/>
      <c r="K27" s="120">
        <v>73818.864000000016</v>
      </c>
      <c r="L27" s="121"/>
      <c r="M27" s="121"/>
      <c r="N27" s="130"/>
      <c r="O27" s="120">
        <v>21758.544000000009</v>
      </c>
      <c r="P27" s="130"/>
      <c r="Q27" s="120">
        <v>10211.832000000002</v>
      </c>
      <c r="R27" s="121"/>
      <c r="S27" s="130"/>
      <c r="T27" s="99">
        <v>8543.2320000000018</v>
      </c>
      <c r="U27" s="48"/>
      <c r="V27" s="96"/>
    </row>
    <row r="28" spans="1:22" s="5" customFormat="1" ht="19" thickBot="1">
      <c r="C28" s="122" t="s">
        <v>28</v>
      </c>
      <c r="D28" s="123"/>
      <c r="E28" s="124" t="s">
        <v>29</v>
      </c>
      <c r="F28" s="125"/>
      <c r="G28" s="125"/>
      <c r="H28" s="125"/>
      <c r="I28" s="125"/>
      <c r="J28" s="126"/>
      <c r="K28" s="124" t="s">
        <v>29</v>
      </c>
      <c r="L28" s="125"/>
      <c r="M28" s="125"/>
      <c r="N28" s="125"/>
      <c r="O28" s="124" t="s">
        <v>29</v>
      </c>
      <c r="P28" s="125"/>
      <c r="Q28" s="124" t="s">
        <v>29</v>
      </c>
      <c r="R28" s="125"/>
      <c r="S28" s="125"/>
      <c r="T28" s="151"/>
      <c r="U28" s="66" t="s">
        <v>29</v>
      </c>
      <c r="V28" s="51"/>
    </row>
    <row r="29" spans="1:22" s="5" customFormat="1" ht="19" thickBot="1">
      <c r="C29" s="40" t="s">
        <v>30</v>
      </c>
      <c r="D29" s="23"/>
      <c r="E29" s="13"/>
      <c r="F29" s="14"/>
      <c r="G29" s="14"/>
      <c r="H29" s="14"/>
      <c r="I29" s="14"/>
      <c r="J29" s="14"/>
      <c r="K29" s="13"/>
      <c r="L29" s="14"/>
      <c r="M29" s="14"/>
      <c r="N29" s="14"/>
      <c r="O29" s="13"/>
      <c r="P29" s="13"/>
      <c r="Q29" s="13"/>
      <c r="R29" s="13"/>
      <c r="S29" s="13"/>
      <c r="T29" s="14"/>
      <c r="U29" s="15"/>
      <c r="V29" s="97"/>
    </row>
    <row r="30" spans="1:22" s="5" customFormat="1" ht="19" thickBot="1">
      <c r="A30" s="26"/>
      <c r="B30" s="26"/>
      <c r="C30" s="127" t="s">
        <v>31</v>
      </c>
      <c r="D30" s="128"/>
      <c r="E30" s="115" t="s">
        <v>29</v>
      </c>
      <c r="F30" s="116"/>
      <c r="G30" s="116"/>
      <c r="H30" s="116"/>
      <c r="I30" s="116"/>
      <c r="J30" s="129"/>
      <c r="K30" s="115" t="s">
        <v>29</v>
      </c>
      <c r="L30" s="116"/>
      <c r="M30" s="116"/>
      <c r="N30" s="116"/>
      <c r="O30" s="115" t="s">
        <v>29</v>
      </c>
      <c r="P30" s="116"/>
      <c r="Q30" s="115" t="s">
        <v>29</v>
      </c>
      <c r="R30" s="116"/>
      <c r="S30" s="116"/>
      <c r="T30" s="117"/>
      <c r="U30" s="67" t="s">
        <v>29</v>
      </c>
      <c r="V30" s="98"/>
    </row>
    <row r="31" spans="1:22" ht="18">
      <c r="D31" s="23"/>
      <c r="E31" s="24"/>
      <c r="F31" s="25"/>
      <c r="G31" s="25"/>
      <c r="H31" s="25"/>
      <c r="I31" s="25"/>
      <c r="J31" s="25"/>
      <c r="K31" s="24"/>
      <c r="L31" s="25"/>
      <c r="M31" s="25"/>
      <c r="N31" s="25"/>
      <c r="O31" s="13"/>
      <c r="P31" s="13"/>
      <c r="Q31" s="13"/>
      <c r="R31" s="13"/>
      <c r="S31" s="13"/>
      <c r="T31" s="14"/>
      <c r="U31" s="15"/>
      <c r="V31" s="97"/>
    </row>
    <row r="32" spans="1:22" ht="13.5" customHeight="1">
      <c r="B32" s="1" t="s">
        <v>32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2:22" ht="13.5" customHeight="1" thickBot="1"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2:22">
      <c r="B34" s="8" t="s">
        <v>72</v>
      </c>
      <c r="C34" s="9" t="s">
        <v>80</v>
      </c>
      <c r="D34" s="93">
        <v>0.3</v>
      </c>
      <c r="E34" s="79">
        <v>0.02</v>
      </c>
      <c r="F34" s="80"/>
      <c r="G34" s="80"/>
      <c r="H34" s="81">
        <v>0.02</v>
      </c>
      <c r="I34" s="82">
        <v>0.05</v>
      </c>
      <c r="J34" s="83">
        <v>0.02</v>
      </c>
      <c r="K34" s="79">
        <v>0.02</v>
      </c>
      <c r="L34" s="80">
        <v>0.03</v>
      </c>
      <c r="M34" s="80">
        <v>0.03</v>
      </c>
      <c r="N34" s="83">
        <v>0.02</v>
      </c>
      <c r="O34" s="79">
        <v>0.03</v>
      </c>
      <c r="P34" s="83"/>
      <c r="Q34" s="79">
        <v>0.02</v>
      </c>
      <c r="R34" s="80">
        <v>0</v>
      </c>
      <c r="S34" s="80">
        <v>0.02</v>
      </c>
      <c r="T34" s="81">
        <v>0.02</v>
      </c>
      <c r="U34" s="94"/>
      <c r="V34" s="94"/>
    </row>
    <row r="35" spans="2:22">
      <c r="B35" s="8" t="s">
        <v>73</v>
      </c>
      <c r="C35" s="9" t="s">
        <v>92</v>
      </c>
      <c r="D35" s="93">
        <v>0.55000000000000004</v>
      </c>
      <c r="E35" s="84">
        <v>0.05</v>
      </c>
      <c r="F35" s="78">
        <v>0.08</v>
      </c>
      <c r="G35" s="78">
        <v>0.1</v>
      </c>
      <c r="H35" s="85">
        <v>0.02</v>
      </c>
      <c r="I35" s="86">
        <v>0.1</v>
      </c>
      <c r="J35" s="87">
        <v>0.05</v>
      </c>
      <c r="K35" s="84">
        <v>0.05</v>
      </c>
      <c r="L35" s="78">
        <v>0</v>
      </c>
      <c r="M35" s="78">
        <v>0</v>
      </c>
      <c r="N35" s="87">
        <v>0.05</v>
      </c>
      <c r="O35" s="84">
        <v>0.05</v>
      </c>
      <c r="P35" s="87"/>
      <c r="Q35" s="84"/>
      <c r="R35" s="78"/>
      <c r="S35" s="78"/>
      <c r="T35" s="85"/>
      <c r="U35" s="94"/>
      <c r="V35" s="94"/>
    </row>
    <row r="36" spans="2:22">
      <c r="B36" s="8" t="s">
        <v>105</v>
      </c>
      <c r="C36" s="9" t="s">
        <v>106</v>
      </c>
      <c r="D36" s="93">
        <v>0.55000000000000004</v>
      </c>
      <c r="E36" s="84">
        <v>0.05</v>
      </c>
      <c r="F36" s="78">
        <v>0.08</v>
      </c>
      <c r="G36" s="78">
        <v>0.1</v>
      </c>
      <c r="H36" s="85">
        <v>0.02</v>
      </c>
      <c r="I36" s="86">
        <v>0.1</v>
      </c>
      <c r="J36" s="87">
        <v>0.05</v>
      </c>
      <c r="K36" s="84">
        <v>0.05</v>
      </c>
      <c r="L36" s="78">
        <v>0</v>
      </c>
      <c r="M36" s="78">
        <v>0</v>
      </c>
      <c r="N36" s="87">
        <v>0.05</v>
      </c>
      <c r="O36" s="84">
        <v>0.05</v>
      </c>
      <c r="P36" s="87"/>
      <c r="Q36" s="84"/>
      <c r="R36" s="78"/>
      <c r="S36" s="78"/>
      <c r="T36" s="85"/>
      <c r="U36" s="94"/>
      <c r="V36" s="94"/>
    </row>
    <row r="37" spans="2:22">
      <c r="B37" s="8" t="s">
        <v>104</v>
      </c>
      <c r="C37" s="9" t="s">
        <v>81</v>
      </c>
      <c r="D37" s="93">
        <v>0.5</v>
      </c>
      <c r="E37" s="84"/>
      <c r="F37" s="78"/>
      <c r="G37" s="78"/>
      <c r="H37" s="85"/>
      <c r="I37" s="86">
        <v>0.05</v>
      </c>
      <c r="J37" s="87">
        <v>0.02</v>
      </c>
      <c r="K37" s="84">
        <v>0.05</v>
      </c>
      <c r="L37" s="78">
        <v>0.08</v>
      </c>
      <c r="M37" s="78">
        <v>0.08</v>
      </c>
      <c r="N37" s="87">
        <v>0.1</v>
      </c>
      <c r="O37" s="84">
        <v>0.05</v>
      </c>
      <c r="P37" s="87"/>
      <c r="Q37" s="84"/>
      <c r="R37" s="78"/>
      <c r="S37" s="78">
        <v>0.02</v>
      </c>
      <c r="T37" s="85">
        <v>0.05</v>
      </c>
      <c r="U37" s="94"/>
      <c r="V37" s="94"/>
    </row>
    <row r="38" spans="2:22">
      <c r="B38" s="8" t="s">
        <v>87</v>
      </c>
      <c r="C38" s="9" t="s">
        <v>88</v>
      </c>
      <c r="D38" s="93">
        <v>0.5</v>
      </c>
      <c r="E38" s="84"/>
      <c r="F38" s="78"/>
      <c r="G38" s="78"/>
      <c r="H38" s="85"/>
      <c r="I38" s="86">
        <v>0.05</v>
      </c>
      <c r="J38" s="87">
        <v>0.02</v>
      </c>
      <c r="K38" s="84">
        <v>0.05</v>
      </c>
      <c r="L38" s="78">
        <v>0.08</v>
      </c>
      <c r="M38" s="78">
        <v>0.08</v>
      </c>
      <c r="N38" s="87">
        <v>0.1</v>
      </c>
      <c r="O38" s="84">
        <v>0.05</v>
      </c>
      <c r="P38" s="87"/>
      <c r="Q38" s="84"/>
      <c r="R38" s="78"/>
      <c r="S38" s="78">
        <v>0.02</v>
      </c>
      <c r="T38" s="85">
        <v>0.05</v>
      </c>
      <c r="U38" s="94"/>
      <c r="V38" s="94"/>
    </row>
    <row r="39" spans="2:22">
      <c r="B39" s="8" t="s">
        <v>84</v>
      </c>
      <c r="C39" s="9" t="s">
        <v>83</v>
      </c>
      <c r="D39" s="93">
        <v>0.4</v>
      </c>
      <c r="E39" s="84"/>
      <c r="F39" s="78"/>
      <c r="G39" s="78"/>
      <c r="H39" s="85"/>
      <c r="I39" s="86">
        <v>0.1</v>
      </c>
      <c r="J39" s="87">
        <v>0.05</v>
      </c>
      <c r="K39" s="84">
        <v>0.02</v>
      </c>
      <c r="L39" s="78">
        <v>0.03</v>
      </c>
      <c r="M39" s="78">
        <v>0.05</v>
      </c>
      <c r="N39" s="87">
        <v>0.1</v>
      </c>
      <c r="O39" s="84">
        <v>0.05</v>
      </c>
      <c r="P39" s="87"/>
      <c r="Q39" s="84"/>
      <c r="R39" s="78"/>
      <c r="S39" s="78"/>
      <c r="T39" s="85">
        <v>0</v>
      </c>
      <c r="U39" s="94"/>
      <c r="V39" s="94"/>
    </row>
    <row r="40" spans="2:22">
      <c r="B40" s="8" t="s">
        <v>86</v>
      </c>
      <c r="C40" s="9" t="s">
        <v>85</v>
      </c>
      <c r="D40" s="93">
        <v>0.25</v>
      </c>
      <c r="E40" s="84"/>
      <c r="F40" s="78"/>
      <c r="G40" s="78"/>
      <c r="H40" s="85"/>
      <c r="I40" s="86">
        <v>0.05</v>
      </c>
      <c r="J40" s="87"/>
      <c r="K40" s="84"/>
      <c r="L40" s="78"/>
      <c r="M40" s="78">
        <v>0.05</v>
      </c>
      <c r="N40" s="87">
        <v>0.1</v>
      </c>
      <c r="O40" s="84">
        <v>0.05</v>
      </c>
      <c r="P40" s="87"/>
      <c r="Q40" s="84"/>
      <c r="R40" s="78"/>
      <c r="S40" s="78"/>
      <c r="T40" s="85"/>
      <c r="U40" s="94"/>
      <c r="V40" s="94"/>
    </row>
    <row r="41" spans="2:22">
      <c r="B41" s="8" t="s">
        <v>75</v>
      </c>
      <c r="C41" s="9" t="s">
        <v>89</v>
      </c>
      <c r="D41" s="93">
        <v>0.25</v>
      </c>
      <c r="E41" s="84"/>
      <c r="F41" s="78"/>
      <c r="G41" s="78"/>
      <c r="H41" s="85"/>
      <c r="I41" s="86">
        <v>0.05</v>
      </c>
      <c r="J41" s="87"/>
      <c r="K41" s="84"/>
      <c r="L41" s="78"/>
      <c r="M41" s="78">
        <v>0.05</v>
      </c>
      <c r="N41" s="87">
        <v>0.1</v>
      </c>
      <c r="O41" s="84">
        <v>0.05</v>
      </c>
      <c r="P41" s="87"/>
      <c r="Q41" s="84"/>
      <c r="R41" s="78"/>
      <c r="S41" s="78"/>
      <c r="T41" s="85"/>
      <c r="U41" s="94"/>
      <c r="V41" s="94"/>
    </row>
    <row r="42" spans="2:22">
      <c r="B42" s="8" t="s">
        <v>76</v>
      </c>
      <c r="C42" s="9" t="s">
        <v>90</v>
      </c>
      <c r="D42" s="93">
        <v>0.1</v>
      </c>
      <c r="E42" s="84"/>
      <c r="F42" s="78"/>
      <c r="G42" s="78"/>
      <c r="H42" s="85"/>
      <c r="I42" s="86">
        <v>0.05</v>
      </c>
      <c r="J42" s="87"/>
      <c r="K42" s="84"/>
      <c r="L42" s="78"/>
      <c r="M42" s="78"/>
      <c r="N42" s="87"/>
      <c r="O42" s="84"/>
      <c r="P42" s="87"/>
      <c r="Q42" s="84"/>
      <c r="R42" s="78">
        <v>0.05</v>
      </c>
      <c r="S42" s="78"/>
      <c r="T42" s="85"/>
      <c r="U42" s="94"/>
      <c r="V42" s="94"/>
    </row>
    <row r="43" spans="2:22">
      <c r="B43" s="8" t="s">
        <v>77</v>
      </c>
      <c r="C43" s="9" t="s">
        <v>91</v>
      </c>
      <c r="D43" s="93">
        <v>0.1</v>
      </c>
      <c r="E43" s="84"/>
      <c r="F43" s="78"/>
      <c r="G43" s="78"/>
      <c r="H43" s="85"/>
      <c r="I43" s="86">
        <v>0.05</v>
      </c>
      <c r="J43" s="87"/>
      <c r="K43" s="84"/>
      <c r="L43" s="78"/>
      <c r="M43" s="78"/>
      <c r="N43" s="87"/>
      <c r="O43" s="84"/>
      <c r="P43" s="87"/>
      <c r="Q43" s="84"/>
      <c r="R43" s="78">
        <v>0.05</v>
      </c>
      <c r="S43" s="78"/>
      <c r="T43" s="85"/>
      <c r="U43" s="94"/>
      <c r="V43" s="94"/>
    </row>
    <row r="44" spans="2:22">
      <c r="B44" s="8" t="s">
        <v>78</v>
      </c>
      <c r="C44" s="9" t="s">
        <v>93</v>
      </c>
      <c r="D44" s="93">
        <v>0.35</v>
      </c>
      <c r="E44" s="84">
        <v>0.05</v>
      </c>
      <c r="F44" s="78"/>
      <c r="G44" s="78"/>
      <c r="H44" s="85">
        <v>0.15</v>
      </c>
      <c r="I44" s="86"/>
      <c r="J44" s="87"/>
      <c r="K44" s="84"/>
      <c r="L44" s="78"/>
      <c r="M44" s="78"/>
      <c r="N44" s="87"/>
      <c r="O44" s="84">
        <v>0.1</v>
      </c>
      <c r="P44" s="87"/>
      <c r="Q44" s="84">
        <v>0.05</v>
      </c>
      <c r="R44" s="78"/>
      <c r="S44" s="78"/>
      <c r="T44" s="85"/>
      <c r="U44" s="94"/>
      <c r="V44" s="94"/>
    </row>
    <row r="45" spans="2:22">
      <c r="B45" s="8" t="s">
        <v>79</v>
      </c>
      <c r="C45" s="9" t="s">
        <v>82</v>
      </c>
      <c r="D45" s="93">
        <v>0.45</v>
      </c>
      <c r="E45" s="84">
        <v>0.05</v>
      </c>
      <c r="F45" s="78">
        <v>0.05</v>
      </c>
      <c r="G45" s="78">
        <v>0.05</v>
      </c>
      <c r="H45" s="85">
        <v>0.15</v>
      </c>
      <c r="I45" s="86"/>
      <c r="J45" s="87"/>
      <c r="K45" s="84"/>
      <c r="L45" s="78"/>
      <c r="M45" s="78"/>
      <c r="N45" s="87"/>
      <c r="O45" s="84">
        <v>0.1</v>
      </c>
      <c r="P45" s="87"/>
      <c r="Q45" s="84">
        <v>0.05</v>
      </c>
      <c r="R45" s="78"/>
      <c r="S45" s="78"/>
      <c r="T45" s="85"/>
      <c r="U45" s="94"/>
      <c r="V45" s="94"/>
    </row>
    <row r="46" spans="2:22" hidden="1">
      <c r="B46" s="8" t="e">
        <f>#REF!</f>
        <v>#REF!</v>
      </c>
      <c r="C46" s="9" t="e">
        <f>#REF!</f>
        <v>#REF!</v>
      </c>
      <c r="D46" s="93">
        <v>1</v>
      </c>
      <c r="E46" s="84"/>
      <c r="F46" s="78"/>
      <c r="G46" s="78"/>
      <c r="H46" s="85"/>
      <c r="I46" s="86"/>
      <c r="J46" s="87"/>
      <c r="K46" s="84"/>
      <c r="L46" s="78"/>
      <c r="M46" s="78"/>
      <c r="N46" s="87"/>
      <c r="O46" s="84"/>
      <c r="P46" s="87"/>
      <c r="Q46" s="84"/>
      <c r="R46" s="78"/>
      <c r="S46" s="78"/>
      <c r="T46" s="85"/>
      <c r="U46" s="94"/>
      <c r="V46" s="94"/>
    </row>
    <row r="47" spans="2:22" hidden="1">
      <c r="B47" s="8" t="e">
        <f>#REF!</f>
        <v>#REF!</v>
      </c>
      <c r="C47" s="9" t="e">
        <f>#REF!</f>
        <v>#REF!</v>
      </c>
      <c r="D47" s="93">
        <v>1</v>
      </c>
      <c r="E47" s="84"/>
      <c r="F47" s="78"/>
      <c r="G47" s="78"/>
      <c r="H47" s="85"/>
      <c r="I47" s="86"/>
      <c r="J47" s="87"/>
      <c r="K47" s="84"/>
      <c r="L47" s="78"/>
      <c r="M47" s="78"/>
      <c r="N47" s="87"/>
      <c r="O47" s="84"/>
      <c r="P47" s="87"/>
      <c r="Q47" s="84"/>
      <c r="R47" s="78"/>
      <c r="S47" s="78"/>
      <c r="T47" s="85"/>
      <c r="U47" s="94"/>
      <c r="V47" s="10"/>
    </row>
    <row r="48" spans="2:22" hidden="1">
      <c r="B48" s="8" t="e">
        <f>#REF!</f>
        <v>#REF!</v>
      </c>
      <c r="C48" s="9" t="e">
        <f>#REF!</f>
        <v>#REF!</v>
      </c>
      <c r="D48" s="93">
        <v>1</v>
      </c>
      <c r="E48" s="84"/>
      <c r="F48" s="78"/>
      <c r="G48" s="78"/>
      <c r="H48" s="85"/>
      <c r="I48" s="86"/>
      <c r="J48" s="87"/>
      <c r="K48" s="84"/>
      <c r="L48" s="78"/>
      <c r="M48" s="78"/>
      <c r="N48" s="87"/>
      <c r="O48" s="84"/>
      <c r="P48" s="87"/>
      <c r="Q48" s="84"/>
      <c r="R48" s="78"/>
      <c r="S48" s="78"/>
      <c r="T48" s="85"/>
      <c r="U48" s="94"/>
      <c r="V48" s="10"/>
    </row>
    <row r="49" spans="2:22" hidden="1">
      <c r="B49" s="8" t="e">
        <f>#REF!</f>
        <v>#REF!</v>
      </c>
      <c r="C49" s="9" t="e">
        <f>#REF!</f>
        <v>#REF!</v>
      </c>
      <c r="D49" s="93">
        <v>1</v>
      </c>
      <c r="E49" s="84"/>
      <c r="F49" s="78"/>
      <c r="G49" s="78"/>
      <c r="H49" s="85"/>
      <c r="I49" s="86"/>
      <c r="J49" s="87"/>
      <c r="K49" s="84"/>
      <c r="L49" s="78"/>
      <c r="M49" s="78"/>
      <c r="N49" s="87"/>
      <c r="O49" s="84"/>
      <c r="P49" s="87"/>
      <c r="Q49" s="84"/>
      <c r="R49" s="78"/>
      <c r="S49" s="78"/>
      <c r="T49" s="85"/>
      <c r="U49" s="94"/>
      <c r="V49" s="10"/>
    </row>
    <row r="50" spans="2:22" hidden="1">
      <c r="B50" s="8" t="e">
        <f>#REF!</f>
        <v>#REF!</v>
      </c>
      <c r="C50" s="9" t="e">
        <f>#REF!</f>
        <v>#REF!</v>
      </c>
      <c r="D50" s="93">
        <v>1</v>
      </c>
      <c r="E50" s="84"/>
      <c r="F50" s="78"/>
      <c r="G50" s="78"/>
      <c r="H50" s="85"/>
      <c r="I50" s="86"/>
      <c r="J50" s="87"/>
      <c r="K50" s="84"/>
      <c r="L50" s="78"/>
      <c r="M50" s="78"/>
      <c r="N50" s="87"/>
      <c r="O50" s="84"/>
      <c r="P50" s="87"/>
      <c r="Q50" s="84"/>
      <c r="R50" s="78"/>
      <c r="S50" s="78"/>
      <c r="T50" s="85"/>
      <c r="U50" s="94"/>
      <c r="V50" s="10"/>
    </row>
    <row r="51" spans="2:22" hidden="1">
      <c r="B51" s="8" t="e">
        <f>#REF!</f>
        <v>#REF!</v>
      </c>
      <c r="C51" s="9" t="e">
        <f>#REF!</f>
        <v>#REF!</v>
      </c>
      <c r="D51" s="93">
        <v>1</v>
      </c>
      <c r="E51" s="84"/>
      <c r="F51" s="78"/>
      <c r="G51" s="78"/>
      <c r="H51" s="85"/>
      <c r="I51" s="86"/>
      <c r="J51" s="87"/>
      <c r="K51" s="84"/>
      <c r="L51" s="78"/>
      <c r="M51" s="78"/>
      <c r="N51" s="87"/>
      <c r="O51" s="84"/>
      <c r="P51" s="87"/>
      <c r="Q51" s="84"/>
      <c r="R51" s="78"/>
      <c r="S51" s="78"/>
      <c r="T51" s="85"/>
      <c r="U51" s="94"/>
      <c r="V51" s="10"/>
    </row>
    <row r="52" spans="2:22" hidden="1">
      <c r="B52" s="8" t="s">
        <v>33</v>
      </c>
      <c r="C52" s="9" t="s">
        <v>34</v>
      </c>
      <c r="D52" s="93">
        <v>1</v>
      </c>
      <c r="E52" s="84"/>
      <c r="F52" s="78"/>
      <c r="G52" s="78"/>
      <c r="H52" s="85"/>
      <c r="I52" s="86"/>
      <c r="J52" s="87"/>
      <c r="K52" s="84"/>
      <c r="L52" s="78"/>
      <c r="M52" s="78"/>
      <c r="N52" s="87"/>
      <c r="O52" s="84"/>
      <c r="P52" s="87"/>
      <c r="Q52" s="84"/>
      <c r="R52" s="78"/>
      <c r="S52" s="78"/>
      <c r="T52" s="85"/>
      <c r="U52" s="94"/>
      <c r="V52" s="10"/>
    </row>
    <row r="53" spans="2:22" ht="14" hidden="1" thickBot="1">
      <c r="B53" s="8" t="s">
        <v>33</v>
      </c>
      <c r="C53" s="9" t="s">
        <v>34</v>
      </c>
      <c r="D53" s="93">
        <v>1</v>
      </c>
      <c r="E53" s="88"/>
      <c r="F53" s="89"/>
      <c r="G53" s="89"/>
      <c r="H53" s="90"/>
      <c r="I53" s="91"/>
      <c r="J53" s="92"/>
      <c r="K53" s="88"/>
      <c r="L53" s="89"/>
      <c r="M53" s="89"/>
      <c r="N53" s="92"/>
      <c r="O53" s="88"/>
      <c r="P53" s="92"/>
      <c r="Q53" s="88"/>
      <c r="R53" s="89"/>
      <c r="S53" s="89"/>
      <c r="T53" s="90"/>
      <c r="U53" s="94"/>
      <c r="V53" s="10"/>
    </row>
    <row r="55" spans="2:22">
      <c r="B55" s="7" t="s">
        <v>35</v>
      </c>
    </row>
  </sheetData>
  <mergeCells count="47">
    <mergeCell ref="I14:I21"/>
    <mergeCell ref="J14:J21"/>
    <mergeCell ref="K14:K21"/>
    <mergeCell ref="E14:E21"/>
    <mergeCell ref="F14:F21"/>
    <mergeCell ref="G14:G21"/>
    <mergeCell ref="H14:H21"/>
    <mergeCell ref="E13:H13"/>
    <mergeCell ref="I13:J13"/>
    <mergeCell ref="K13:N13"/>
    <mergeCell ref="O13:P13"/>
    <mergeCell ref="Q13:S13"/>
    <mergeCell ref="T14:T21"/>
    <mergeCell ref="O14:O21"/>
    <mergeCell ref="P14:P21"/>
    <mergeCell ref="Q14:Q21"/>
    <mergeCell ref="K28:N28"/>
    <mergeCell ref="O28:P28"/>
    <mergeCell ref="L14:L21"/>
    <mergeCell ref="N14:N21"/>
    <mergeCell ref="M14:M21"/>
    <mergeCell ref="Q28:T28"/>
    <mergeCell ref="Q26:S26"/>
    <mergeCell ref="R14:R21"/>
    <mergeCell ref="S14:S21"/>
    <mergeCell ref="Q27:S27"/>
    <mergeCell ref="C22:D22"/>
    <mergeCell ref="C24:D24"/>
    <mergeCell ref="C25:D25"/>
    <mergeCell ref="C26:D26"/>
    <mergeCell ref="E26:H26"/>
    <mergeCell ref="Q30:T30"/>
    <mergeCell ref="K26:N26"/>
    <mergeCell ref="O26:P26"/>
    <mergeCell ref="C28:D28"/>
    <mergeCell ref="E28:H28"/>
    <mergeCell ref="I28:J28"/>
    <mergeCell ref="C30:D30"/>
    <mergeCell ref="E30:H30"/>
    <mergeCell ref="I30:J30"/>
    <mergeCell ref="K30:N30"/>
    <mergeCell ref="O30:P30"/>
    <mergeCell ref="I26:J26"/>
    <mergeCell ref="E27:H27"/>
    <mergeCell ref="I27:J27"/>
    <mergeCell ref="K27:N27"/>
    <mergeCell ref="O27:P27"/>
  </mergeCells>
  <phoneticPr fontId="2" type="noConversion"/>
  <conditionalFormatting sqref="E34:T34">
    <cfRule type="expression" dxfId="31" priority="11">
      <formula>SUM($E34:$T34)&gt;$D34</formula>
    </cfRule>
  </conditionalFormatting>
  <conditionalFormatting sqref="E35:T36">
    <cfRule type="expression" dxfId="30" priority="8">
      <formula>SUM($E35:$T35)&gt;$D35</formula>
    </cfRule>
  </conditionalFormatting>
  <conditionalFormatting sqref="E37:T37">
    <cfRule type="expression" dxfId="29" priority="7">
      <formula>SUM($E37:$T37)&gt;$D37</formula>
    </cfRule>
  </conditionalFormatting>
  <conditionalFormatting sqref="E38:T38">
    <cfRule type="expression" dxfId="28" priority="6">
      <formula>SUM($E38:$T38)&gt;$D38</formula>
    </cfRule>
  </conditionalFormatting>
  <conditionalFormatting sqref="E39:T39">
    <cfRule type="expression" dxfId="27" priority="5">
      <formula>SUM($E39:$T39)&gt;$D39</formula>
    </cfRule>
  </conditionalFormatting>
  <conditionalFormatting sqref="E40:T40">
    <cfRule type="expression" dxfId="26" priority="3">
      <formula>SUM($E40:$T40)&gt;$D40</formula>
    </cfRule>
  </conditionalFormatting>
  <conditionalFormatting sqref="E41:T53">
    <cfRule type="expression" dxfId="25" priority="1">
      <formula>SUM($E41:$T41)&gt;$D41</formula>
    </cfRule>
  </conditionalFormatting>
  <printOptions horizontalCentered="1"/>
  <pageMargins left="0.22" right="0.23" top="0.2" bottom="0.17" header="0.24" footer="0.23"/>
  <pageSetup scale="52" orientation="landscape"/>
  <headerFooter alignWithMargins="0">
    <oddFooter>&amp;CClassified - Unclassified</oddFooter>
  </headerFooter>
  <drawing r:id="rId1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55"/>
  <sheetViews>
    <sheetView zoomScale="130" zoomScaleNormal="130" zoomScaleSheetLayoutView="70" zoomScalePageLayoutView="130" workbookViewId="0">
      <selection activeCell="B34" sqref="B34:D45"/>
    </sheetView>
  </sheetViews>
  <sheetFormatPr baseColWidth="10" defaultColWidth="8.83203125" defaultRowHeight="13" x14ac:dyDescent="0"/>
  <cols>
    <col min="1" max="1" width="8.83203125" style="1"/>
    <col min="2" max="2" width="22.5" style="1" customWidth="1"/>
    <col min="3" max="3" width="18.6640625" style="1" customWidth="1"/>
    <col min="4" max="4" width="5.6640625" style="1" customWidth="1"/>
    <col min="5" max="20" width="11" style="2" customWidth="1"/>
    <col min="21" max="24" width="10.33203125" style="2" customWidth="1"/>
    <col min="25" max="25" width="12.1640625" style="2" customWidth="1"/>
    <col min="26" max="26" width="14.83203125" style="1" customWidth="1"/>
    <col min="27" max="27" width="10.1640625" style="1" bestFit="1" customWidth="1"/>
    <col min="28" max="16384" width="8.83203125" style="1"/>
  </cols>
  <sheetData>
    <row r="1" spans="2:25" ht="18" customHeight="1">
      <c r="B1" s="3"/>
      <c r="C1" s="3"/>
      <c r="R1" s="39" t="s">
        <v>0</v>
      </c>
      <c r="S1" s="20"/>
      <c r="T1" s="20"/>
      <c r="U1" s="20"/>
      <c r="V1" s="20"/>
      <c r="W1" s="35"/>
      <c r="X1" s="35"/>
      <c r="Y1" s="21"/>
    </row>
    <row r="2" spans="2:25" ht="18" customHeight="1">
      <c r="B2" s="3"/>
      <c r="C2" s="3"/>
      <c r="R2" s="36" t="s">
        <v>1</v>
      </c>
      <c r="S2" s="16"/>
      <c r="T2" s="16"/>
      <c r="U2" s="16"/>
      <c r="V2" s="16"/>
      <c r="W2" s="16"/>
      <c r="X2" s="16"/>
      <c r="Y2" s="12"/>
    </row>
    <row r="3" spans="2:25" ht="18" customHeight="1">
      <c r="B3" s="3"/>
      <c r="C3" s="3"/>
      <c r="R3" s="36" t="s">
        <v>2</v>
      </c>
      <c r="S3" s="16"/>
      <c r="T3" s="16"/>
      <c r="U3" s="16"/>
      <c r="V3" s="16"/>
      <c r="W3" s="16"/>
      <c r="X3" s="16"/>
      <c r="Y3" s="12"/>
    </row>
    <row r="4" spans="2:25" ht="18" customHeight="1">
      <c r="B4" s="31" t="s">
        <v>3</v>
      </c>
      <c r="C4" s="4"/>
      <c r="E4" s="16"/>
      <c r="R4" s="36" t="s">
        <v>4</v>
      </c>
      <c r="S4" s="16"/>
      <c r="T4" s="16"/>
      <c r="U4" s="16"/>
      <c r="V4" s="16"/>
      <c r="W4" s="16"/>
      <c r="X4" s="16"/>
      <c r="Y4" s="12"/>
    </row>
    <row r="5" spans="2:25" ht="18" customHeight="1">
      <c r="B5" s="31" t="s">
        <v>5</v>
      </c>
      <c r="C5" s="4"/>
      <c r="E5" s="16"/>
      <c r="R5" s="36" t="s">
        <v>6</v>
      </c>
      <c r="S5" s="17"/>
      <c r="T5" s="17"/>
      <c r="U5" s="17"/>
      <c r="V5" s="27"/>
      <c r="W5" s="16"/>
      <c r="X5" s="16"/>
      <c r="Y5" s="28"/>
    </row>
    <row r="6" spans="2:25" ht="18" customHeight="1">
      <c r="B6" s="31" t="s">
        <v>7</v>
      </c>
      <c r="C6" s="3" t="s">
        <v>101</v>
      </c>
      <c r="E6" s="17"/>
      <c r="R6" s="36" t="s">
        <v>8</v>
      </c>
      <c r="S6" s="17"/>
      <c r="T6" s="17"/>
      <c r="U6" s="17"/>
      <c r="V6" s="27"/>
      <c r="W6" s="16"/>
      <c r="X6" s="16"/>
      <c r="Y6" s="28"/>
    </row>
    <row r="7" spans="2:25" ht="18" customHeight="1" thickBot="1">
      <c r="B7" s="4"/>
      <c r="C7" s="4"/>
      <c r="E7" s="17"/>
      <c r="R7" s="36" t="s">
        <v>9</v>
      </c>
      <c r="S7" s="17"/>
      <c r="T7" s="17"/>
      <c r="U7" s="17"/>
      <c r="V7" s="27"/>
      <c r="W7" s="16"/>
      <c r="X7" s="16"/>
      <c r="Y7" s="28"/>
    </row>
    <row r="8" spans="2:25" ht="18" customHeight="1" thickBot="1">
      <c r="B8" s="32" t="s">
        <v>10</v>
      </c>
      <c r="C8" s="43" t="s">
        <v>99</v>
      </c>
      <c r="E8" s="17"/>
      <c r="R8" s="37" t="s">
        <v>11</v>
      </c>
      <c r="S8" s="22"/>
      <c r="T8" s="22"/>
      <c r="U8" s="22"/>
      <c r="V8" s="29"/>
      <c r="W8" s="38"/>
      <c r="X8" s="38"/>
      <c r="Y8" s="30"/>
    </row>
    <row r="9" spans="2:25" ht="18" customHeight="1">
      <c r="B9" s="33" t="s">
        <v>12</v>
      </c>
      <c r="C9" s="41" t="s">
        <v>13</v>
      </c>
      <c r="D9" s="19"/>
      <c r="E9" s="17"/>
    </row>
    <row r="10" spans="2:25" ht="18" customHeight="1">
      <c r="B10" s="33" t="s">
        <v>14</v>
      </c>
      <c r="C10" s="41" t="s">
        <v>100</v>
      </c>
      <c r="D10" s="19"/>
      <c r="E10" s="17"/>
    </row>
    <row r="11" spans="2:25" ht="18" customHeight="1">
      <c r="B11" s="33" t="s">
        <v>15</v>
      </c>
      <c r="C11" s="41">
        <v>2015</v>
      </c>
      <c r="D11" s="19"/>
      <c r="E11" s="17"/>
    </row>
    <row r="12" spans="2:25" ht="16" thickBot="1">
      <c r="B12" s="34" t="s">
        <v>16</v>
      </c>
      <c r="C12" s="42"/>
      <c r="D12" s="19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2:25" ht="57" customHeight="1" thickBot="1">
      <c r="B13" s="18"/>
      <c r="C13" s="18"/>
      <c r="D13" s="19"/>
      <c r="E13" s="156" t="s">
        <v>17</v>
      </c>
      <c r="F13" s="158"/>
      <c r="G13" s="156" t="s">
        <v>18</v>
      </c>
      <c r="H13" s="158"/>
      <c r="I13" s="159" t="s">
        <v>19</v>
      </c>
      <c r="J13" s="160"/>
      <c r="K13" s="160"/>
      <c r="L13" s="185"/>
      <c r="M13" s="156" t="s">
        <v>20</v>
      </c>
      <c r="N13" s="157"/>
      <c r="O13" s="157"/>
      <c r="P13" s="157"/>
      <c r="Q13" s="184"/>
      <c r="R13" s="156" t="s">
        <v>21</v>
      </c>
      <c r="S13" s="157"/>
      <c r="T13" s="184"/>
      <c r="U13" s="161" t="s">
        <v>22</v>
      </c>
      <c r="V13" s="162"/>
      <c r="W13" s="162"/>
      <c r="X13" s="163"/>
      <c r="Y13" s="76" t="s">
        <v>70</v>
      </c>
    </row>
    <row r="14" spans="2:25" ht="21.75" customHeight="1">
      <c r="C14" s="10"/>
      <c r="E14" s="145" t="s">
        <v>51</v>
      </c>
      <c r="F14" s="153" t="s">
        <v>52</v>
      </c>
      <c r="G14" s="145" t="s">
        <v>53</v>
      </c>
      <c r="H14" s="172"/>
      <c r="I14" s="186" t="s">
        <v>54</v>
      </c>
      <c r="J14" s="181" t="s">
        <v>55</v>
      </c>
      <c r="K14" s="181" t="s">
        <v>56</v>
      </c>
      <c r="L14" s="176" t="s">
        <v>57</v>
      </c>
      <c r="M14" s="140" t="s">
        <v>58</v>
      </c>
      <c r="N14" s="142" t="s">
        <v>59</v>
      </c>
      <c r="O14" s="169" t="s">
        <v>60</v>
      </c>
      <c r="P14" s="169" t="s">
        <v>61</v>
      </c>
      <c r="Q14" s="172" t="s">
        <v>62</v>
      </c>
      <c r="R14" s="140" t="s">
        <v>63</v>
      </c>
      <c r="S14" s="142" t="s">
        <v>64</v>
      </c>
      <c r="T14" s="172" t="s">
        <v>46</v>
      </c>
      <c r="U14" s="145" t="s">
        <v>65</v>
      </c>
      <c r="V14" s="142" t="s">
        <v>66</v>
      </c>
      <c r="W14" s="142" t="s">
        <v>67</v>
      </c>
      <c r="X14" s="153" t="s">
        <v>68</v>
      </c>
      <c r="Y14" s="137" t="s">
        <v>49</v>
      </c>
    </row>
    <row r="15" spans="2:25" ht="21.75" customHeight="1">
      <c r="C15" s="10"/>
      <c r="D15" s="54"/>
      <c r="E15" s="146"/>
      <c r="F15" s="154"/>
      <c r="G15" s="146"/>
      <c r="H15" s="173"/>
      <c r="I15" s="187"/>
      <c r="J15" s="182"/>
      <c r="K15" s="182"/>
      <c r="L15" s="177"/>
      <c r="M15" s="141"/>
      <c r="N15" s="143"/>
      <c r="O15" s="170"/>
      <c r="P15" s="170"/>
      <c r="Q15" s="173"/>
      <c r="R15" s="141"/>
      <c r="S15" s="143"/>
      <c r="T15" s="173"/>
      <c r="U15" s="146"/>
      <c r="V15" s="143"/>
      <c r="W15" s="143"/>
      <c r="X15" s="154"/>
      <c r="Y15" s="138"/>
    </row>
    <row r="16" spans="2:25" ht="21.75" customHeight="1">
      <c r="C16" s="10"/>
      <c r="D16" s="54"/>
      <c r="E16" s="146"/>
      <c r="F16" s="154"/>
      <c r="G16" s="146"/>
      <c r="H16" s="173"/>
      <c r="I16" s="187"/>
      <c r="J16" s="182"/>
      <c r="K16" s="182"/>
      <c r="L16" s="177"/>
      <c r="M16" s="141"/>
      <c r="N16" s="143"/>
      <c r="O16" s="170"/>
      <c r="P16" s="170"/>
      <c r="Q16" s="173"/>
      <c r="R16" s="141"/>
      <c r="S16" s="143"/>
      <c r="T16" s="173"/>
      <c r="U16" s="146"/>
      <c r="V16" s="143"/>
      <c r="W16" s="143"/>
      <c r="X16" s="154"/>
      <c r="Y16" s="138"/>
    </row>
    <row r="17" spans="1:28" ht="21.75" customHeight="1">
      <c r="C17" s="10"/>
      <c r="D17" s="54"/>
      <c r="E17" s="146"/>
      <c r="F17" s="154"/>
      <c r="G17" s="146"/>
      <c r="H17" s="173"/>
      <c r="I17" s="187"/>
      <c r="J17" s="182"/>
      <c r="K17" s="182"/>
      <c r="L17" s="177"/>
      <c r="M17" s="141"/>
      <c r="N17" s="143"/>
      <c r="O17" s="170"/>
      <c r="P17" s="170"/>
      <c r="Q17" s="173"/>
      <c r="R17" s="141"/>
      <c r="S17" s="143"/>
      <c r="T17" s="173"/>
      <c r="U17" s="146"/>
      <c r="V17" s="143"/>
      <c r="W17" s="143"/>
      <c r="X17" s="154"/>
      <c r="Y17" s="138"/>
    </row>
    <row r="18" spans="1:28" ht="21.75" customHeight="1">
      <c r="C18" s="10"/>
      <c r="D18" s="54"/>
      <c r="E18" s="146"/>
      <c r="F18" s="154"/>
      <c r="G18" s="146"/>
      <c r="H18" s="173"/>
      <c r="I18" s="187"/>
      <c r="J18" s="182"/>
      <c r="K18" s="182"/>
      <c r="L18" s="177"/>
      <c r="M18" s="141"/>
      <c r="N18" s="143"/>
      <c r="O18" s="170"/>
      <c r="P18" s="170"/>
      <c r="Q18" s="173"/>
      <c r="R18" s="141"/>
      <c r="S18" s="143"/>
      <c r="T18" s="173"/>
      <c r="U18" s="146"/>
      <c r="V18" s="143"/>
      <c r="W18" s="143"/>
      <c r="X18" s="154"/>
      <c r="Y18" s="138"/>
    </row>
    <row r="19" spans="1:28" ht="21.75" customHeight="1">
      <c r="C19" s="10"/>
      <c r="E19" s="146"/>
      <c r="F19" s="154"/>
      <c r="G19" s="146"/>
      <c r="H19" s="173"/>
      <c r="I19" s="187"/>
      <c r="J19" s="182"/>
      <c r="K19" s="182"/>
      <c r="L19" s="177"/>
      <c r="M19" s="141"/>
      <c r="N19" s="143"/>
      <c r="O19" s="170"/>
      <c r="P19" s="170"/>
      <c r="Q19" s="173"/>
      <c r="R19" s="141"/>
      <c r="S19" s="143"/>
      <c r="T19" s="173"/>
      <c r="U19" s="146"/>
      <c r="V19" s="143"/>
      <c r="W19" s="143"/>
      <c r="X19" s="154"/>
      <c r="Y19" s="138"/>
    </row>
    <row r="20" spans="1:28" ht="21.75" customHeight="1">
      <c r="B20" s="5"/>
      <c r="C20" s="5"/>
      <c r="D20" s="5"/>
      <c r="E20" s="146"/>
      <c r="F20" s="154"/>
      <c r="G20" s="146"/>
      <c r="H20" s="173"/>
      <c r="I20" s="187"/>
      <c r="J20" s="182"/>
      <c r="K20" s="182"/>
      <c r="L20" s="177"/>
      <c r="M20" s="141"/>
      <c r="N20" s="143"/>
      <c r="O20" s="170"/>
      <c r="P20" s="170"/>
      <c r="Q20" s="173"/>
      <c r="R20" s="141"/>
      <c r="S20" s="143"/>
      <c r="T20" s="173"/>
      <c r="U20" s="146"/>
      <c r="V20" s="143"/>
      <c r="W20" s="143"/>
      <c r="X20" s="154"/>
      <c r="Y20" s="138"/>
    </row>
    <row r="21" spans="1:28" ht="28.5" customHeight="1" thickBot="1">
      <c r="D21" s="11"/>
      <c r="E21" s="147"/>
      <c r="F21" s="155"/>
      <c r="G21" s="164"/>
      <c r="H21" s="175"/>
      <c r="I21" s="188"/>
      <c r="J21" s="183"/>
      <c r="K21" s="183"/>
      <c r="L21" s="178"/>
      <c r="M21" s="141"/>
      <c r="N21" s="144"/>
      <c r="O21" s="171"/>
      <c r="P21" s="171"/>
      <c r="Q21" s="175"/>
      <c r="R21" s="141"/>
      <c r="S21" s="144"/>
      <c r="T21" s="175"/>
      <c r="U21" s="147"/>
      <c r="V21" s="152"/>
      <c r="W21" s="152"/>
      <c r="X21" s="155"/>
      <c r="Y21" s="139"/>
      <c r="Z21" s="6"/>
    </row>
    <row r="22" spans="1:28" ht="16" thickBot="1">
      <c r="C22" s="131" t="s">
        <v>23</v>
      </c>
      <c r="D22" s="132"/>
      <c r="E22" s="44"/>
      <c r="F22" s="45"/>
      <c r="G22" s="57"/>
      <c r="H22" s="61"/>
      <c r="I22" s="57"/>
      <c r="J22" s="75"/>
      <c r="K22" s="58"/>
      <c r="L22" s="61"/>
      <c r="M22" s="57"/>
      <c r="N22" s="58"/>
      <c r="O22" s="61"/>
      <c r="P22" s="61"/>
      <c r="Q22" s="59"/>
      <c r="R22" s="57"/>
      <c r="S22" s="58"/>
      <c r="T22" s="59"/>
      <c r="U22" s="62"/>
      <c r="V22" s="63"/>
      <c r="W22" s="64"/>
      <c r="X22" s="65"/>
      <c r="Y22" s="77"/>
      <c r="Z22" s="6"/>
    </row>
    <row r="23" spans="1:28" ht="16" thickBot="1">
      <c r="C23" s="49"/>
      <c r="D23" s="49"/>
      <c r="E23" s="50"/>
      <c r="F23" s="50"/>
      <c r="G23" s="55"/>
      <c r="H23" s="55"/>
      <c r="I23" s="55"/>
      <c r="J23" s="55"/>
      <c r="K23" s="55"/>
      <c r="L23" s="55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2" t="s">
        <v>24</v>
      </c>
    </row>
    <row r="24" spans="1:28" s="5" customFormat="1" ht="16" thickBot="1">
      <c r="C24" s="131" t="s">
        <v>25</v>
      </c>
      <c r="D24" s="132"/>
      <c r="E24" s="60">
        <v>8142.7680000000009</v>
      </c>
      <c r="F24" s="60">
        <v>14149.728000000003</v>
      </c>
      <c r="G24" s="60">
        <v>21224.592000000004</v>
      </c>
      <c r="H24" s="60">
        <v>0</v>
      </c>
      <c r="I24" s="60">
        <v>23093.424000000006</v>
      </c>
      <c r="J24" s="60">
        <v>19222.272000000004</v>
      </c>
      <c r="K24" s="60">
        <v>2269.2960000000007</v>
      </c>
      <c r="L24" s="60">
        <v>15804.979200000002</v>
      </c>
      <c r="M24" s="60">
        <v>9344.1600000000017</v>
      </c>
      <c r="N24" s="60">
        <v>22425.984000000004</v>
      </c>
      <c r="O24" s="60">
        <v>13589.078400000002</v>
      </c>
      <c r="P24" s="60">
        <v>16819.488000000001</v>
      </c>
      <c r="Q24" s="60">
        <v>7608.8160000000007</v>
      </c>
      <c r="R24" s="60">
        <v>18554.832000000002</v>
      </c>
      <c r="S24" s="60">
        <v>7742.3040000000019</v>
      </c>
      <c r="T24" s="60">
        <v>7368.5376000000015</v>
      </c>
      <c r="U24" s="60">
        <v>9210.6720000000005</v>
      </c>
      <c r="V24" s="60">
        <v>13081.824000000002</v>
      </c>
      <c r="W24" s="60">
        <v>9878.1120000000028</v>
      </c>
      <c r="X24" s="60">
        <v>2215.9008000000003</v>
      </c>
      <c r="Y24" s="60">
        <v>7074.8640000000014</v>
      </c>
      <c r="Z24" s="51"/>
    </row>
    <row r="25" spans="1:28" s="5" customFormat="1" ht="16" thickBot="1">
      <c r="C25" s="133" t="s">
        <v>26</v>
      </c>
      <c r="D25" s="134"/>
      <c r="E25" s="60">
        <f t="shared" ref="E25:Y25" si="0">E24*1.1765</f>
        <v>9579.9665520000017</v>
      </c>
      <c r="F25" s="68">
        <f t="shared" si="0"/>
        <v>16647.154992000003</v>
      </c>
      <c r="G25" s="60">
        <f t="shared" si="0"/>
        <v>24970.732488000009</v>
      </c>
      <c r="H25" s="68">
        <f t="shared" si="0"/>
        <v>0</v>
      </c>
      <c r="I25" s="60">
        <f t="shared" si="0"/>
        <v>27169.413336000009</v>
      </c>
      <c r="J25" s="70">
        <f t="shared" ref="J25" si="1">J24*1.1765</f>
        <v>22615.003008000007</v>
      </c>
      <c r="K25" s="68">
        <f t="shared" si="0"/>
        <v>2669.8267440000009</v>
      </c>
      <c r="L25" s="68">
        <f t="shared" si="0"/>
        <v>18594.558028800002</v>
      </c>
      <c r="M25" s="60">
        <f t="shared" si="0"/>
        <v>10993.404240000003</v>
      </c>
      <c r="N25" s="68">
        <f t="shared" si="0"/>
        <v>26384.170176000007</v>
      </c>
      <c r="O25" s="70">
        <f t="shared" ref="O25:P25" si="2">O24*1.1765</f>
        <v>15987.550737600004</v>
      </c>
      <c r="P25" s="70">
        <f t="shared" si="2"/>
        <v>19788.127632000003</v>
      </c>
      <c r="Q25" s="68">
        <f t="shared" si="0"/>
        <v>8951.7720240000017</v>
      </c>
      <c r="R25" s="60">
        <f t="shared" si="0"/>
        <v>21829.759848000005</v>
      </c>
      <c r="S25" s="68">
        <f t="shared" si="0"/>
        <v>9108.8206560000035</v>
      </c>
      <c r="T25" s="68">
        <f t="shared" si="0"/>
        <v>8669.0844864000028</v>
      </c>
      <c r="U25" s="60">
        <f t="shared" si="0"/>
        <v>10836.355608000002</v>
      </c>
      <c r="V25" s="68">
        <f t="shared" si="0"/>
        <v>15390.765936000003</v>
      </c>
      <c r="W25" s="68">
        <f t="shared" si="0"/>
        <v>11621.598768000003</v>
      </c>
      <c r="X25" s="68">
        <f t="shared" si="0"/>
        <v>2607.0072912000005</v>
      </c>
      <c r="Y25" s="68">
        <f t="shared" si="0"/>
        <v>8323.5774960000017</v>
      </c>
      <c r="Z25" s="51"/>
    </row>
    <row r="26" spans="1:28" s="5" customFormat="1" ht="19" thickBot="1">
      <c r="C26" s="135" t="s">
        <v>27</v>
      </c>
      <c r="D26" s="136"/>
      <c r="E26" s="120">
        <f>SUM(E24:F24)</f>
        <v>22292.496000000003</v>
      </c>
      <c r="F26" s="121"/>
      <c r="G26" s="120">
        <f>SUM(G24:H24)</f>
        <v>21224.592000000004</v>
      </c>
      <c r="H26" s="130"/>
      <c r="I26" s="118">
        <f>SUM(I24:L24)</f>
        <v>60389.971200000015</v>
      </c>
      <c r="J26" s="119"/>
      <c r="K26" s="119"/>
      <c r="L26" s="180"/>
      <c r="M26" s="120">
        <f>SUM(M24:Q24)</f>
        <v>69787.526400000017</v>
      </c>
      <c r="N26" s="121"/>
      <c r="O26" s="121"/>
      <c r="P26" s="121"/>
      <c r="Q26" s="179"/>
      <c r="R26" s="120">
        <f>SUM(R24:T24)</f>
        <v>33665.673600000009</v>
      </c>
      <c r="S26" s="121"/>
      <c r="T26" s="179"/>
      <c r="U26" s="120">
        <f>SUM(U24:X24)</f>
        <v>34386.508800000011</v>
      </c>
      <c r="V26" s="121"/>
      <c r="W26" s="121"/>
      <c r="X26" s="130"/>
      <c r="Y26" s="72">
        <f>SUM(Y24:AC24)</f>
        <v>7074.8640000000014</v>
      </c>
      <c r="Z26" s="53">
        <f>SUM(E24:Y24)</f>
        <v>248821.63200000001</v>
      </c>
      <c r="AA26" s="100"/>
      <c r="AB26" s="113"/>
    </row>
    <row r="27" spans="1:28" s="5" customFormat="1" ht="19" thickBot="1">
      <c r="C27" s="46"/>
      <c r="D27" s="46"/>
      <c r="E27" s="68"/>
      <c r="F27" s="47"/>
      <c r="G27" s="68"/>
      <c r="H27" s="47"/>
      <c r="I27" s="68"/>
      <c r="J27" s="70"/>
      <c r="K27" s="47"/>
      <c r="L27" s="47"/>
      <c r="M27" s="68"/>
      <c r="N27" s="68"/>
      <c r="O27" s="70"/>
      <c r="P27" s="70"/>
      <c r="Q27" s="47"/>
      <c r="R27" s="68"/>
      <c r="S27" s="68"/>
      <c r="T27" s="47"/>
      <c r="U27" s="68"/>
      <c r="V27" s="68"/>
      <c r="W27" s="68"/>
      <c r="X27" s="68"/>
      <c r="Y27" s="47"/>
      <c r="Z27" s="48"/>
    </row>
    <row r="28" spans="1:28" s="5" customFormat="1" ht="19" thickBot="1">
      <c r="C28" s="122" t="s">
        <v>28</v>
      </c>
      <c r="D28" s="123"/>
      <c r="E28" s="124" t="s">
        <v>29</v>
      </c>
      <c r="F28" s="125"/>
      <c r="G28" s="124" t="s">
        <v>29</v>
      </c>
      <c r="H28" s="126"/>
      <c r="I28" s="124" t="s">
        <v>29</v>
      </c>
      <c r="J28" s="125"/>
      <c r="K28" s="125"/>
      <c r="L28" s="126"/>
      <c r="M28" s="124" t="s">
        <v>29</v>
      </c>
      <c r="N28" s="125"/>
      <c r="O28" s="125"/>
      <c r="P28" s="125"/>
      <c r="Q28" s="151"/>
      <c r="R28" s="124" t="s">
        <v>29</v>
      </c>
      <c r="S28" s="125"/>
      <c r="T28" s="151"/>
      <c r="U28" s="124" t="s">
        <v>29</v>
      </c>
      <c r="V28" s="125"/>
      <c r="W28" s="125"/>
      <c r="X28" s="125"/>
      <c r="Y28" s="151"/>
      <c r="Z28" s="66" t="s">
        <v>29</v>
      </c>
    </row>
    <row r="29" spans="1:28" s="5" customFormat="1" ht="19" thickBot="1">
      <c r="C29" s="40" t="s">
        <v>30</v>
      </c>
      <c r="D29" s="23"/>
      <c r="E29" s="13"/>
      <c r="F29" s="14"/>
      <c r="G29" s="13"/>
      <c r="H29" s="14"/>
      <c r="I29" s="13"/>
      <c r="J29" s="13"/>
      <c r="K29" s="14"/>
      <c r="L29" s="14"/>
      <c r="M29" s="13"/>
      <c r="N29" s="13"/>
      <c r="O29" s="13"/>
      <c r="P29" s="13"/>
      <c r="Q29" s="14"/>
      <c r="R29" s="13"/>
      <c r="S29" s="13"/>
      <c r="T29" s="14"/>
      <c r="U29" s="13"/>
      <c r="V29" s="13"/>
      <c r="W29" s="13"/>
      <c r="X29" s="13"/>
      <c r="Y29" s="14"/>
      <c r="Z29" s="15"/>
    </row>
    <row r="30" spans="1:28" s="5" customFormat="1" ht="19" thickBot="1">
      <c r="A30" s="26"/>
      <c r="B30" s="26"/>
      <c r="C30" s="127" t="s">
        <v>31</v>
      </c>
      <c r="D30" s="128"/>
      <c r="E30" s="115" t="s">
        <v>29</v>
      </c>
      <c r="F30" s="116"/>
      <c r="G30" s="115" t="s">
        <v>29</v>
      </c>
      <c r="H30" s="129"/>
      <c r="I30" s="115" t="s">
        <v>29</v>
      </c>
      <c r="J30" s="116"/>
      <c r="K30" s="116"/>
      <c r="L30" s="129"/>
      <c r="M30" s="115" t="s">
        <v>29</v>
      </c>
      <c r="N30" s="116"/>
      <c r="O30" s="116"/>
      <c r="P30" s="116"/>
      <c r="Q30" s="117"/>
      <c r="R30" s="115" t="s">
        <v>29</v>
      </c>
      <c r="S30" s="116"/>
      <c r="T30" s="117"/>
      <c r="U30" s="115" t="s">
        <v>29</v>
      </c>
      <c r="V30" s="116"/>
      <c r="W30" s="116"/>
      <c r="X30" s="116"/>
      <c r="Y30" s="117"/>
      <c r="Z30" s="67" t="s">
        <v>29</v>
      </c>
    </row>
    <row r="31" spans="1:28" ht="18">
      <c r="D31" s="23"/>
      <c r="E31" s="24"/>
      <c r="F31" s="25"/>
      <c r="G31" s="24"/>
      <c r="H31" s="25"/>
      <c r="I31" s="24"/>
      <c r="J31" s="24"/>
      <c r="K31" s="25"/>
      <c r="L31" s="25"/>
      <c r="M31" s="13"/>
      <c r="N31" s="13"/>
      <c r="O31" s="13"/>
      <c r="P31" s="13"/>
      <c r="Q31" s="14"/>
      <c r="R31" s="13"/>
      <c r="S31" s="13"/>
      <c r="T31" s="14"/>
      <c r="U31" s="13"/>
      <c r="V31" s="13"/>
      <c r="W31" s="13"/>
      <c r="X31" s="13"/>
      <c r="Y31" s="14"/>
      <c r="Z31" s="15"/>
    </row>
    <row r="32" spans="1:28" ht="13.5" customHeight="1">
      <c r="B32" s="1" t="s">
        <v>32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2:27" ht="13.5" customHeight="1" thickBot="1"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2:27" ht="14" thickBot="1">
      <c r="B34" s="8" t="s">
        <v>72</v>
      </c>
      <c r="C34" s="9" t="s">
        <v>80</v>
      </c>
      <c r="D34" s="93">
        <v>0.7</v>
      </c>
      <c r="E34" s="79">
        <v>0.02</v>
      </c>
      <c r="F34" s="79">
        <v>0.02</v>
      </c>
      <c r="G34" s="79">
        <v>0.05</v>
      </c>
      <c r="H34" s="79"/>
      <c r="I34" s="79">
        <v>0.08</v>
      </c>
      <c r="J34" s="79">
        <v>0.2</v>
      </c>
      <c r="K34" s="79"/>
      <c r="L34" s="79">
        <v>0.05</v>
      </c>
      <c r="M34" s="79">
        <v>0.05</v>
      </c>
      <c r="N34" s="79">
        <v>0.04</v>
      </c>
      <c r="O34" s="79">
        <v>0.02</v>
      </c>
      <c r="P34" s="79"/>
      <c r="Q34" s="79"/>
      <c r="R34" s="79"/>
      <c r="S34" s="79"/>
      <c r="T34" s="79">
        <v>0.02</v>
      </c>
      <c r="U34" s="79">
        <v>0.02</v>
      </c>
      <c r="V34" s="79">
        <v>0.05</v>
      </c>
      <c r="W34" s="79">
        <v>0.02</v>
      </c>
      <c r="X34" s="79">
        <v>0.01</v>
      </c>
      <c r="Y34" s="79">
        <v>0.05</v>
      </c>
      <c r="Z34" s="95"/>
      <c r="AA34" s="94"/>
    </row>
    <row r="35" spans="2:27" ht="14" thickBot="1">
      <c r="B35" s="8" t="s">
        <v>73</v>
      </c>
      <c r="C35" s="9" t="s">
        <v>92</v>
      </c>
      <c r="D35" s="93">
        <v>0.44999999999999996</v>
      </c>
      <c r="E35" s="79">
        <v>0.05</v>
      </c>
      <c r="F35" s="79">
        <v>0.1</v>
      </c>
      <c r="G35" s="79">
        <v>0.05</v>
      </c>
      <c r="H35" s="79"/>
      <c r="I35" s="79">
        <v>0.05</v>
      </c>
      <c r="J35" s="79"/>
      <c r="K35" s="79"/>
      <c r="L35" s="79"/>
      <c r="M35" s="79"/>
      <c r="N35" s="79"/>
      <c r="O35" s="79">
        <v>0.02</v>
      </c>
      <c r="P35" s="79">
        <v>0</v>
      </c>
      <c r="Q35" s="79"/>
      <c r="R35" s="79">
        <v>0.05</v>
      </c>
      <c r="S35" s="79"/>
      <c r="T35" s="79"/>
      <c r="U35" s="79">
        <v>0.05</v>
      </c>
      <c r="V35" s="79">
        <v>0.05</v>
      </c>
      <c r="W35" s="79">
        <v>0.03</v>
      </c>
      <c r="X35" s="79"/>
      <c r="Y35" s="79"/>
      <c r="Z35" s="95"/>
      <c r="AA35" s="94"/>
    </row>
    <row r="36" spans="2:27" ht="14" thickBot="1">
      <c r="B36" s="8" t="s">
        <v>105</v>
      </c>
      <c r="C36" s="9" t="s">
        <v>106</v>
      </c>
      <c r="D36" s="93">
        <v>0.45</v>
      </c>
      <c r="E36" s="79">
        <v>0.05</v>
      </c>
      <c r="F36" s="79">
        <v>0.1</v>
      </c>
      <c r="G36" s="79">
        <v>0.05</v>
      </c>
      <c r="H36" s="79"/>
      <c r="I36" s="79">
        <v>0.05</v>
      </c>
      <c r="J36" s="79"/>
      <c r="K36" s="79"/>
      <c r="L36" s="79"/>
      <c r="M36" s="79"/>
      <c r="N36" s="79"/>
      <c r="O36" s="79">
        <v>0.02</v>
      </c>
      <c r="P36" s="79">
        <v>0</v>
      </c>
      <c r="Q36" s="79"/>
      <c r="R36" s="79">
        <v>0.05</v>
      </c>
      <c r="S36" s="79"/>
      <c r="T36" s="79"/>
      <c r="U36" s="79">
        <v>0.05</v>
      </c>
      <c r="V36" s="79">
        <v>0.05</v>
      </c>
      <c r="W36" s="79">
        <v>0.03</v>
      </c>
      <c r="X36" s="79"/>
      <c r="Y36" s="79"/>
      <c r="Z36" s="95"/>
      <c r="AA36" s="94"/>
    </row>
    <row r="37" spans="2:27" ht="14" thickBot="1">
      <c r="B37" s="8" t="s">
        <v>104</v>
      </c>
      <c r="C37" s="9" t="s">
        <v>81</v>
      </c>
      <c r="D37" s="93">
        <v>0.5</v>
      </c>
      <c r="E37" s="79"/>
      <c r="F37" s="79"/>
      <c r="G37" s="79">
        <v>0.1</v>
      </c>
      <c r="H37" s="79"/>
      <c r="I37" s="79">
        <v>0.1</v>
      </c>
      <c r="J37" s="79">
        <v>0.05</v>
      </c>
      <c r="K37" s="79"/>
      <c r="L37" s="79">
        <v>0.03</v>
      </c>
      <c r="M37" s="79"/>
      <c r="N37" s="79">
        <v>0.05</v>
      </c>
      <c r="O37" s="79">
        <v>0.03</v>
      </c>
      <c r="P37" s="79"/>
      <c r="Q37" s="79"/>
      <c r="R37" s="79"/>
      <c r="S37" s="79"/>
      <c r="T37" s="79">
        <v>0.02</v>
      </c>
      <c r="U37" s="79"/>
      <c r="V37" s="79">
        <v>0.05</v>
      </c>
      <c r="W37" s="79">
        <v>0.02</v>
      </c>
      <c r="X37" s="79"/>
      <c r="Y37" s="79">
        <v>0.05</v>
      </c>
      <c r="Z37" s="95"/>
      <c r="AA37" s="94"/>
    </row>
    <row r="38" spans="2:27" ht="14" thickBot="1">
      <c r="B38" s="8" t="s">
        <v>87</v>
      </c>
      <c r="C38" s="9" t="s">
        <v>88</v>
      </c>
      <c r="D38" s="93">
        <v>0.5</v>
      </c>
      <c r="E38" s="79"/>
      <c r="F38" s="79"/>
      <c r="G38" s="79">
        <v>0.1</v>
      </c>
      <c r="H38" s="79"/>
      <c r="I38" s="79">
        <v>0.1</v>
      </c>
      <c r="J38" s="79">
        <v>0.05</v>
      </c>
      <c r="K38" s="79"/>
      <c r="L38" s="79">
        <v>0.03</v>
      </c>
      <c r="M38" s="79"/>
      <c r="N38" s="79">
        <v>0.05</v>
      </c>
      <c r="O38" s="79">
        <v>0.03</v>
      </c>
      <c r="P38" s="79"/>
      <c r="Q38" s="79"/>
      <c r="R38" s="79"/>
      <c r="S38" s="79"/>
      <c r="T38" s="79">
        <v>0.02</v>
      </c>
      <c r="U38" s="79"/>
      <c r="V38" s="79">
        <v>0.05</v>
      </c>
      <c r="W38" s="79">
        <v>0.02</v>
      </c>
      <c r="X38" s="79"/>
      <c r="Y38" s="79">
        <v>0.05</v>
      </c>
      <c r="Z38" s="95"/>
      <c r="AA38" s="94"/>
    </row>
    <row r="39" spans="2:27" ht="14" thickBot="1">
      <c r="B39" s="8" t="s">
        <v>84</v>
      </c>
      <c r="C39" s="9" t="s">
        <v>83</v>
      </c>
      <c r="D39" s="93">
        <v>0.6</v>
      </c>
      <c r="E39" s="79"/>
      <c r="F39" s="79"/>
      <c r="G39" s="79">
        <v>0.05</v>
      </c>
      <c r="H39" s="79"/>
      <c r="I39" s="79">
        <v>0.1</v>
      </c>
      <c r="J39" s="79">
        <v>0.05</v>
      </c>
      <c r="K39" s="79"/>
      <c r="L39" s="79">
        <v>0.05</v>
      </c>
      <c r="M39" s="79">
        <v>0.05</v>
      </c>
      <c r="N39" s="79">
        <v>0.05</v>
      </c>
      <c r="O39" s="79">
        <v>0.05</v>
      </c>
      <c r="P39" s="79">
        <v>0.1</v>
      </c>
      <c r="Q39" s="79">
        <v>0.05</v>
      </c>
      <c r="R39" s="79"/>
      <c r="S39" s="79"/>
      <c r="T39" s="79">
        <v>0.02</v>
      </c>
      <c r="U39" s="79"/>
      <c r="V39" s="79"/>
      <c r="W39" s="79">
        <v>0.03</v>
      </c>
      <c r="X39" s="79"/>
      <c r="Y39" s="79"/>
      <c r="Z39" s="95"/>
      <c r="AA39" s="94"/>
    </row>
    <row r="40" spans="2:27" ht="14" thickBot="1">
      <c r="B40" s="8" t="s">
        <v>86</v>
      </c>
      <c r="C40" s="9" t="s">
        <v>85</v>
      </c>
      <c r="D40" s="93">
        <v>0.75</v>
      </c>
      <c r="E40" s="79"/>
      <c r="F40" s="79"/>
      <c r="G40" s="79">
        <v>0.05</v>
      </c>
      <c r="H40" s="79"/>
      <c r="I40" s="79"/>
      <c r="J40" s="79"/>
      <c r="K40" s="79">
        <v>0.05</v>
      </c>
      <c r="L40" s="79">
        <v>0.15</v>
      </c>
      <c r="M40" s="79">
        <v>0.05</v>
      </c>
      <c r="N40" s="79">
        <v>0.2</v>
      </c>
      <c r="O40" s="79">
        <v>0.05</v>
      </c>
      <c r="P40" s="79">
        <v>0.1</v>
      </c>
      <c r="Q40" s="79">
        <v>0.05</v>
      </c>
      <c r="R40" s="79"/>
      <c r="S40" s="79"/>
      <c r="T40" s="79">
        <v>0.04</v>
      </c>
      <c r="U40" s="79"/>
      <c r="V40" s="79"/>
      <c r="W40" s="79">
        <v>0.01</v>
      </c>
      <c r="X40" s="79"/>
      <c r="Y40" s="79"/>
      <c r="Z40" s="95"/>
      <c r="AA40" s="94"/>
    </row>
    <row r="41" spans="2:27" ht="14" thickBot="1">
      <c r="B41" s="8" t="s">
        <v>75</v>
      </c>
      <c r="C41" s="9" t="s">
        <v>89</v>
      </c>
      <c r="D41" s="93">
        <v>0.75</v>
      </c>
      <c r="E41" s="79"/>
      <c r="F41" s="79"/>
      <c r="G41" s="79">
        <v>0.05</v>
      </c>
      <c r="H41" s="79"/>
      <c r="I41" s="79"/>
      <c r="J41" s="79"/>
      <c r="K41" s="79">
        <v>0.05</v>
      </c>
      <c r="L41" s="79">
        <v>0.15</v>
      </c>
      <c r="M41" s="79">
        <v>0.05</v>
      </c>
      <c r="N41" s="79">
        <v>0.2</v>
      </c>
      <c r="O41" s="79">
        <v>0.05</v>
      </c>
      <c r="P41" s="79">
        <v>0.1</v>
      </c>
      <c r="Q41" s="79">
        <v>0.05</v>
      </c>
      <c r="R41" s="79"/>
      <c r="S41" s="79"/>
      <c r="T41" s="79">
        <v>0.04</v>
      </c>
      <c r="U41" s="79"/>
      <c r="V41" s="79"/>
      <c r="W41" s="79">
        <v>0.01</v>
      </c>
      <c r="X41" s="79"/>
      <c r="Y41" s="79"/>
      <c r="Z41" s="95"/>
      <c r="AA41" s="94"/>
    </row>
    <row r="42" spans="2:27" ht="14" thickBot="1">
      <c r="B42" s="8" t="s">
        <v>76</v>
      </c>
      <c r="C42" s="9" t="s">
        <v>90</v>
      </c>
      <c r="D42" s="93">
        <v>0.9</v>
      </c>
      <c r="E42" s="79"/>
      <c r="F42" s="79"/>
      <c r="G42" s="79"/>
      <c r="H42" s="79"/>
      <c r="I42" s="79"/>
      <c r="J42" s="79"/>
      <c r="K42" s="79"/>
      <c r="L42" s="79">
        <v>0.04</v>
      </c>
      <c r="M42" s="79">
        <v>0.05</v>
      </c>
      <c r="N42" s="79">
        <v>0.15</v>
      </c>
      <c r="O42" s="79">
        <v>0.1</v>
      </c>
      <c r="P42" s="79">
        <v>0.25</v>
      </c>
      <c r="Q42" s="79">
        <v>0.1</v>
      </c>
      <c r="R42" s="79">
        <v>0.1</v>
      </c>
      <c r="S42" s="79">
        <v>0.1</v>
      </c>
      <c r="T42" s="79"/>
      <c r="U42" s="79"/>
      <c r="V42" s="79"/>
      <c r="W42" s="79">
        <v>0.01</v>
      </c>
      <c r="X42" s="79"/>
      <c r="Y42" s="79"/>
      <c r="Z42" s="95"/>
      <c r="AA42" s="94"/>
    </row>
    <row r="43" spans="2:27" ht="14" thickBot="1">
      <c r="B43" s="8" t="s">
        <v>77</v>
      </c>
      <c r="C43" s="9" t="s">
        <v>91</v>
      </c>
      <c r="D43" s="93">
        <v>0.9</v>
      </c>
      <c r="E43" s="79"/>
      <c r="F43" s="79"/>
      <c r="G43" s="79"/>
      <c r="H43" s="79"/>
      <c r="I43" s="79"/>
      <c r="J43" s="79"/>
      <c r="K43" s="79"/>
      <c r="L43" s="79">
        <v>0.04</v>
      </c>
      <c r="M43" s="79">
        <v>0.05</v>
      </c>
      <c r="N43" s="79">
        <v>0.15</v>
      </c>
      <c r="O43" s="79">
        <v>0.1</v>
      </c>
      <c r="P43" s="79">
        <v>0.25</v>
      </c>
      <c r="Q43" s="79">
        <v>0.1</v>
      </c>
      <c r="R43" s="79">
        <v>0.1</v>
      </c>
      <c r="S43" s="79">
        <v>0.1</v>
      </c>
      <c r="T43" s="79"/>
      <c r="U43" s="79"/>
      <c r="V43" s="79"/>
      <c r="W43" s="79">
        <v>0.01</v>
      </c>
      <c r="X43" s="79"/>
      <c r="Y43" s="79"/>
      <c r="Z43" s="95"/>
      <c r="AA43" s="94"/>
    </row>
    <row r="44" spans="2:27" ht="14" thickBot="1">
      <c r="B44" s="8" t="s">
        <v>78</v>
      </c>
      <c r="C44" s="9" t="s">
        <v>93</v>
      </c>
      <c r="D44" s="93">
        <v>0.65</v>
      </c>
      <c r="E44" s="79">
        <v>0.05</v>
      </c>
      <c r="F44" s="79">
        <v>0.05</v>
      </c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>
        <v>0</v>
      </c>
      <c r="R44" s="79">
        <v>0.25</v>
      </c>
      <c r="S44" s="79">
        <v>0.15</v>
      </c>
      <c r="T44" s="79">
        <v>0.05</v>
      </c>
      <c r="U44" s="79">
        <v>0.05</v>
      </c>
      <c r="V44" s="79"/>
      <c r="W44" s="79">
        <v>0.02</v>
      </c>
      <c r="X44" s="79">
        <v>0.03</v>
      </c>
      <c r="Y44" s="79"/>
      <c r="Z44" s="95"/>
      <c r="AA44" s="94"/>
    </row>
    <row r="45" spans="2:27">
      <c r="B45" s="8" t="s">
        <v>79</v>
      </c>
      <c r="C45" s="9" t="s">
        <v>82</v>
      </c>
      <c r="D45" s="93">
        <v>0.55000000000000004</v>
      </c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>
        <v>0.25</v>
      </c>
      <c r="S45" s="79">
        <v>0.1</v>
      </c>
      <c r="T45" s="79">
        <v>0.05</v>
      </c>
      <c r="U45" s="79">
        <v>0.05</v>
      </c>
      <c r="V45" s="79"/>
      <c r="W45" s="79">
        <v>0.05</v>
      </c>
      <c r="X45" s="79">
        <v>0.05</v>
      </c>
      <c r="Y45" s="79"/>
      <c r="Z45" s="95"/>
      <c r="AA45" s="94"/>
    </row>
    <row r="46" spans="2:27" ht="14" hidden="1" thickBot="1">
      <c r="B46" s="8" t="e">
        <f>#REF!</f>
        <v>#REF!</v>
      </c>
      <c r="C46" s="9" t="e">
        <f>#REF!</f>
        <v>#REF!</v>
      </c>
      <c r="D46" s="93">
        <f>1-'TCCC Deliv. Plan CONN. PLAN.'!D46</f>
        <v>0</v>
      </c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95">
        <f t="shared" ref="Z46:Z53" si="3">SUM(E46:Y46)</f>
        <v>0</v>
      </c>
    </row>
    <row r="47" spans="2:27" ht="14" hidden="1" thickBot="1">
      <c r="B47" s="8" t="e">
        <f>#REF!</f>
        <v>#REF!</v>
      </c>
      <c r="C47" s="9" t="e">
        <f>#REF!</f>
        <v>#REF!</v>
      </c>
      <c r="D47" s="93">
        <f>1-'TCCC Deliv. Plan CONN. PLAN.'!D47</f>
        <v>0</v>
      </c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95">
        <f t="shared" si="3"/>
        <v>0</v>
      </c>
    </row>
    <row r="48" spans="2:27" ht="14" hidden="1" thickBot="1">
      <c r="B48" s="8" t="e">
        <f>#REF!</f>
        <v>#REF!</v>
      </c>
      <c r="C48" s="9" t="e">
        <f>#REF!</f>
        <v>#REF!</v>
      </c>
      <c r="D48" s="93">
        <f>1-'TCCC Deliv. Plan CONN. PLAN.'!D48</f>
        <v>0</v>
      </c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95">
        <f t="shared" si="3"/>
        <v>0</v>
      </c>
    </row>
    <row r="49" spans="2:26" ht="14" hidden="1" thickBot="1">
      <c r="B49" s="8" t="e">
        <f>#REF!</f>
        <v>#REF!</v>
      </c>
      <c r="C49" s="9" t="e">
        <f>#REF!</f>
        <v>#REF!</v>
      </c>
      <c r="D49" s="93">
        <f>1-'TCCC Deliv. Plan CONN. PLAN.'!D49</f>
        <v>0</v>
      </c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95">
        <f t="shared" si="3"/>
        <v>0</v>
      </c>
    </row>
    <row r="50" spans="2:26" ht="14" hidden="1" thickBot="1">
      <c r="B50" s="8" t="e">
        <f>#REF!</f>
        <v>#REF!</v>
      </c>
      <c r="C50" s="9" t="e">
        <f>#REF!</f>
        <v>#REF!</v>
      </c>
      <c r="D50" s="93">
        <f>1-'TCCC Deliv. Plan CONN. PLAN.'!D50</f>
        <v>0</v>
      </c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95">
        <f t="shared" si="3"/>
        <v>0</v>
      </c>
    </row>
    <row r="51" spans="2:26" ht="14" hidden="1" thickBot="1">
      <c r="B51" s="8" t="e">
        <f>#REF!</f>
        <v>#REF!</v>
      </c>
      <c r="C51" s="9" t="e">
        <f>#REF!</f>
        <v>#REF!</v>
      </c>
      <c r="D51" s="93">
        <f>1-'TCCC Deliv. Plan CONN. PLAN.'!D51</f>
        <v>0</v>
      </c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95">
        <f t="shared" si="3"/>
        <v>0</v>
      </c>
    </row>
    <row r="52" spans="2:26" ht="14" hidden="1" thickBot="1">
      <c r="B52" s="8"/>
      <c r="C52" s="9"/>
      <c r="D52" s="93">
        <f>1-'TCCC Deliv. Plan CONN. PLAN.'!D52</f>
        <v>0</v>
      </c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95">
        <f t="shared" si="3"/>
        <v>0</v>
      </c>
    </row>
    <row r="53" spans="2:26" hidden="1">
      <c r="B53" s="8"/>
      <c r="C53" s="9"/>
      <c r="D53" s="93">
        <f>1-'TCCC Deliv. Plan CONN. PLAN.'!D53</f>
        <v>0</v>
      </c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95">
        <f t="shared" si="3"/>
        <v>0</v>
      </c>
    </row>
    <row r="55" spans="2:26">
      <c r="B55" s="7" t="s">
        <v>35</v>
      </c>
    </row>
  </sheetData>
  <mergeCells count="51">
    <mergeCell ref="I13:L13"/>
    <mergeCell ref="R13:T13"/>
    <mergeCell ref="R14:R21"/>
    <mergeCell ref="S14:S21"/>
    <mergeCell ref="T14:T21"/>
    <mergeCell ref="K14:K21"/>
    <mergeCell ref="M14:M21"/>
    <mergeCell ref="I14:I21"/>
    <mergeCell ref="U28:Y28"/>
    <mergeCell ref="U30:Y30"/>
    <mergeCell ref="M13:Q13"/>
    <mergeCell ref="U14:U21"/>
    <mergeCell ref="V14:V21"/>
    <mergeCell ref="Y14:Y21"/>
    <mergeCell ref="W14:W21"/>
    <mergeCell ref="X14:X21"/>
    <mergeCell ref="R28:T28"/>
    <mergeCell ref="R30:T30"/>
    <mergeCell ref="R26:T26"/>
    <mergeCell ref="U13:X13"/>
    <mergeCell ref="U26:X26"/>
    <mergeCell ref="C30:D30"/>
    <mergeCell ref="E26:F26"/>
    <mergeCell ref="C25:D25"/>
    <mergeCell ref="E14:E21"/>
    <mergeCell ref="C22:D22"/>
    <mergeCell ref="C24:D24"/>
    <mergeCell ref="C28:D28"/>
    <mergeCell ref="E30:F30"/>
    <mergeCell ref="E13:F13"/>
    <mergeCell ref="F14:F21"/>
    <mergeCell ref="C26:D26"/>
    <mergeCell ref="G28:H28"/>
    <mergeCell ref="E28:F28"/>
    <mergeCell ref="G30:H30"/>
    <mergeCell ref="G13:H13"/>
    <mergeCell ref="G26:H26"/>
    <mergeCell ref="H14:H21"/>
    <mergeCell ref="G14:G21"/>
    <mergeCell ref="I30:L30"/>
    <mergeCell ref="M28:Q28"/>
    <mergeCell ref="Q14:Q21"/>
    <mergeCell ref="L14:L21"/>
    <mergeCell ref="N14:N21"/>
    <mergeCell ref="I28:L28"/>
    <mergeCell ref="M30:Q30"/>
    <mergeCell ref="M26:Q26"/>
    <mergeCell ref="I26:L26"/>
    <mergeCell ref="J14:J21"/>
    <mergeCell ref="O14:O21"/>
    <mergeCell ref="P14:P21"/>
  </mergeCells>
  <phoneticPr fontId="2" type="noConversion"/>
  <conditionalFormatting sqref="F34:Y35 F37:Y53">
    <cfRule type="expression" dxfId="24" priority="11">
      <formula>SUM($E34:$Y34)&gt;$D34</formula>
    </cfRule>
  </conditionalFormatting>
  <conditionalFormatting sqref="F36:Y36">
    <cfRule type="expression" dxfId="23" priority="1">
      <formula>SUM($E36:$Y36)&gt;$D36</formula>
    </cfRule>
  </conditionalFormatting>
  <printOptions horizontalCentered="1"/>
  <pageMargins left="0.22" right="0.23" top="0.2" bottom="0.17" header="0.24" footer="0.23"/>
  <pageSetup scale="41" orientation="landscape"/>
  <headerFooter alignWithMargins="0">
    <oddFooter>&amp;CClassified - Unclassified</oddFooter>
  </headerFooter>
  <drawing r:id="rId1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130" zoomScaleNormal="130" zoomScaleSheetLayoutView="70" zoomScalePageLayoutView="130" workbookViewId="0">
      <selection activeCell="B34" sqref="B34:D44"/>
    </sheetView>
  </sheetViews>
  <sheetFormatPr baseColWidth="10" defaultColWidth="8.83203125" defaultRowHeight="13" x14ac:dyDescent="0"/>
  <cols>
    <col min="1" max="1" width="5.33203125" style="1" customWidth="1"/>
    <col min="2" max="2" width="18.83203125" style="1" customWidth="1"/>
    <col min="3" max="3" width="19.6640625" style="1" customWidth="1"/>
    <col min="4" max="4" width="5.6640625" style="1" customWidth="1"/>
    <col min="5" max="20" width="11" style="2" customWidth="1"/>
    <col min="21" max="21" width="16.1640625" style="1" customWidth="1"/>
    <col min="22" max="22" width="7" style="1" customWidth="1"/>
    <col min="23" max="23" width="10.1640625" style="1" bestFit="1" customWidth="1"/>
    <col min="24" max="16384" width="8.83203125" style="1"/>
  </cols>
  <sheetData>
    <row r="1" spans="2:20" ht="18" customHeight="1">
      <c r="B1" s="3"/>
      <c r="C1" s="3"/>
      <c r="O1" s="39" t="s">
        <v>0</v>
      </c>
      <c r="P1" s="20"/>
      <c r="Q1" s="20"/>
      <c r="R1" s="20"/>
      <c r="S1" s="35"/>
      <c r="T1" s="21"/>
    </row>
    <row r="2" spans="2:20" ht="18" customHeight="1">
      <c r="B2" s="3"/>
      <c r="C2" s="3"/>
      <c r="O2" s="36" t="s">
        <v>1</v>
      </c>
      <c r="P2" s="16"/>
      <c r="Q2" s="16"/>
      <c r="R2" s="16"/>
      <c r="S2" s="16"/>
      <c r="T2" s="12"/>
    </row>
    <row r="3" spans="2:20" ht="18" customHeight="1">
      <c r="B3" s="3"/>
      <c r="C3" s="3"/>
      <c r="O3" s="36" t="s">
        <v>2</v>
      </c>
      <c r="P3" s="16"/>
      <c r="Q3" s="16"/>
      <c r="R3" s="16"/>
      <c r="S3" s="16"/>
      <c r="T3" s="12"/>
    </row>
    <row r="4" spans="2:20" ht="18" customHeight="1">
      <c r="B4" s="31" t="s">
        <v>3</v>
      </c>
      <c r="C4" s="4"/>
      <c r="E4" s="16"/>
      <c r="O4" s="36" t="s">
        <v>4</v>
      </c>
      <c r="P4" s="16"/>
      <c r="Q4" s="16"/>
      <c r="R4" s="16"/>
      <c r="S4" s="16"/>
      <c r="T4" s="12"/>
    </row>
    <row r="5" spans="2:20" ht="18" customHeight="1">
      <c r="B5" s="31" t="s">
        <v>5</v>
      </c>
      <c r="C5" s="4"/>
      <c r="E5" s="16"/>
      <c r="O5" s="36" t="s">
        <v>6</v>
      </c>
      <c r="P5" s="17"/>
      <c r="Q5" s="17"/>
      <c r="R5" s="27"/>
      <c r="S5" s="16"/>
      <c r="T5" s="28"/>
    </row>
    <row r="6" spans="2:20" ht="18" customHeight="1">
      <c r="B6" s="31" t="s">
        <v>7</v>
      </c>
      <c r="C6" s="3" t="s">
        <v>102</v>
      </c>
      <c r="E6" s="17"/>
      <c r="O6" s="36" t="s">
        <v>8</v>
      </c>
      <c r="P6" s="17"/>
      <c r="Q6" s="17"/>
      <c r="R6" s="27"/>
      <c r="S6" s="16"/>
      <c r="T6" s="28"/>
    </row>
    <row r="7" spans="2:20" ht="18" customHeight="1" thickBot="1">
      <c r="B7" s="4"/>
      <c r="C7" s="4"/>
      <c r="E7" s="17"/>
      <c r="O7" s="36" t="s">
        <v>9</v>
      </c>
      <c r="P7" s="17"/>
      <c r="Q7" s="17"/>
      <c r="R7" s="27"/>
      <c r="S7" s="16"/>
      <c r="T7" s="28"/>
    </row>
    <row r="8" spans="2:20" ht="18" customHeight="1" thickBot="1">
      <c r="B8" s="32" t="s">
        <v>10</v>
      </c>
      <c r="C8" s="43" t="s">
        <v>99</v>
      </c>
      <c r="E8" s="17"/>
      <c r="O8" s="37" t="s">
        <v>11</v>
      </c>
      <c r="P8" s="22"/>
      <c r="Q8" s="22"/>
      <c r="R8" s="29"/>
      <c r="S8" s="38"/>
      <c r="T8" s="30"/>
    </row>
    <row r="9" spans="2:20" ht="18" customHeight="1">
      <c r="B9" s="33" t="s">
        <v>12</v>
      </c>
      <c r="C9" s="41" t="s">
        <v>13</v>
      </c>
      <c r="D9" s="19"/>
      <c r="E9" s="17"/>
    </row>
    <row r="10" spans="2:20" ht="18" customHeight="1">
      <c r="B10" s="33" t="s">
        <v>14</v>
      </c>
      <c r="C10" s="41" t="s">
        <v>100</v>
      </c>
      <c r="D10" s="19"/>
      <c r="E10" s="17"/>
    </row>
    <row r="11" spans="2:20" ht="18" customHeight="1">
      <c r="B11" s="33" t="s">
        <v>15</v>
      </c>
      <c r="C11" s="41">
        <v>2015</v>
      </c>
      <c r="D11" s="19"/>
      <c r="E11" s="17"/>
    </row>
    <row r="12" spans="2:20" ht="16" thickBot="1">
      <c r="B12" s="34" t="s">
        <v>16</v>
      </c>
      <c r="C12" s="42"/>
      <c r="D12" s="19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2:20" ht="57" customHeight="1" thickBot="1">
      <c r="B13" s="18"/>
      <c r="C13" s="18"/>
      <c r="D13" s="19"/>
      <c r="E13" s="156" t="s">
        <v>17</v>
      </c>
      <c r="F13" s="157"/>
      <c r="G13" s="157"/>
      <c r="H13" s="157"/>
      <c r="I13" s="156" t="s">
        <v>18</v>
      </c>
      <c r="J13" s="158"/>
      <c r="K13" s="159" t="s">
        <v>19</v>
      </c>
      <c r="L13" s="160"/>
      <c r="M13" s="160"/>
      <c r="N13" s="160"/>
      <c r="O13" s="156" t="s">
        <v>21</v>
      </c>
      <c r="P13" s="157"/>
      <c r="Q13" s="161" t="s">
        <v>71</v>
      </c>
      <c r="R13" s="162"/>
      <c r="S13" s="163"/>
      <c r="T13" s="76" t="s">
        <v>70</v>
      </c>
    </row>
    <row r="14" spans="2:20" ht="21.75" customHeight="1">
      <c r="C14" s="10"/>
      <c r="E14" s="145" t="s">
        <v>36</v>
      </c>
      <c r="F14" s="142" t="s">
        <v>37</v>
      </c>
      <c r="G14" s="169" t="s">
        <v>38</v>
      </c>
      <c r="H14" s="172" t="s">
        <v>39</v>
      </c>
      <c r="I14" s="145" t="s">
        <v>40</v>
      </c>
      <c r="J14" s="153" t="s">
        <v>41</v>
      </c>
      <c r="K14" s="166" t="s">
        <v>44</v>
      </c>
      <c r="L14" s="148" t="s">
        <v>42</v>
      </c>
      <c r="M14" s="148" t="s">
        <v>50</v>
      </c>
      <c r="N14" s="148" t="s">
        <v>43</v>
      </c>
      <c r="O14" s="140" t="s">
        <v>45</v>
      </c>
      <c r="P14" s="142"/>
      <c r="Q14" s="145" t="s">
        <v>69</v>
      </c>
      <c r="R14" s="142" t="s">
        <v>47</v>
      </c>
      <c r="S14" s="153" t="s">
        <v>48</v>
      </c>
      <c r="T14" s="137" t="s">
        <v>49</v>
      </c>
    </row>
    <row r="15" spans="2:20" ht="21.75" customHeight="1">
      <c r="C15" s="10"/>
      <c r="D15" s="54"/>
      <c r="E15" s="146"/>
      <c r="F15" s="143"/>
      <c r="G15" s="170"/>
      <c r="H15" s="173"/>
      <c r="I15" s="146"/>
      <c r="J15" s="154"/>
      <c r="K15" s="167"/>
      <c r="L15" s="149"/>
      <c r="M15" s="149"/>
      <c r="N15" s="149"/>
      <c r="O15" s="141"/>
      <c r="P15" s="143"/>
      <c r="Q15" s="146"/>
      <c r="R15" s="143"/>
      <c r="S15" s="154"/>
      <c r="T15" s="138"/>
    </row>
    <row r="16" spans="2:20" ht="21.75" customHeight="1">
      <c r="C16" s="10"/>
      <c r="D16" s="54"/>
      <c r="E16" s="146"/>
      <c r="F16" s="143"/>
      <c r="G16" s="170"/>
      <c r="H16" s="173"/>
      <c r="I16" s="146"/>
      <c r="J16" s="154"/>
      <c r="K16" s="167"/>
      <c r="L16" s="149"/>
      <c r="M16" s="149"/>
      <c r="N16" s="149"/>
      <c r="O16" s="141"/>
      <c r="P16" s="143"/>
      <c r="Q16" s="146"/>
      <c r="R16" s="143"/>
      <c r="S16" s="154"/>
      <c r="T16" s="138"/>
    </row>
    <row r="17" spans="1:23" ht="21.75" customHeight="1">
      <c r="C17" s="10"/>
      <c r="D17" s="54"/>
      <c r="E17" s="146"/>
      <c r="F17" s="143"/>
      <c r="G17" s="170"/>
      <c r="H17" s="173"/>
      <c r="I17" s="146"/>
      <c r="J17" s="154"/>
      <c r="K17" s="167"/>
      <c r="L17" s="149"/>
      <c r="M17" s="149"/>
      <c r="N17" s="149"/>
      <c r="O17" s="141"/>
      <c r="P17" s="143"/>
      <c r="Q17" s="146"/>
      <c r="R17" s="143"/>
      <c r="S17" s="154"/>
      <c r="T17" s="138"/>
    </row>
    <row r="18" spans="1:23" ht="21.75" customHeight="1">
      <c r="C18" s="10"/>
      <c r="D18" s="54"/>
      <c r="E18" s="146"/>
      <c r="F18" s="143"/>
      <c r="G18" s="170"/>
      <c r="H18" s="173"/>
      <c r="I18" s="146"/>
      <c r="J18" s="154"/>
      <c r="K18" s="167"/>
      <c r="L18" s="149"/>
      <c r="M18" s="149"/>
      <c r="N18" s="149"/>
      <c r="O18" s="141"/>
      <c r="P18" s="143"/>
      <c r="Q18" s="146"/>
      <c r="R18" s="143"/>
      <c r="S18" s="154"/>
      <c r="T18" s="138"/>
    </row>
    <row r="19" spans="1:23" ht="21.75" customHeight="1">
      <c r="C19" s="10"/>
      <c r="E19" s="146"/>
      <c r="F19" s="143"/>
      <c r="G19" s="170"/>
      <c r="H19" s="173"/>
      <c r="I19" s="146"/>
      <c r="J19" s="154"/>
      <c r="K19" s="167"/>
      <c r="L19" s="149"/>
      <c r="M19" s="149"/>
      <c r="N19" s="149"/>
      <c r="O19" s="141"/>
      <c r="P19" s="143"/>
      <c r="Q19" s="146"/>
      <c r="R19" s="143"/>
      <c r="S19" s="154"/>
      <c r="T19" s="138"/>
    </row>
    <row r="20" spans="1:23" ht="21.75" customHeight="1">
      <c r="B20" s="5"/>
      <c r="C20" s="5"/>
      <c r="D20" s="5"/>
      <c r="E20" s="146"/>
      <c r="F20" s="143"/>
      <c r="G20" s="170"/>
      <c r="H20" s="173"/>
      <c r="I20" s="146"/>
      <c r="J20" s="154"/>
      <c r="K20" s="167"/>
      <c r="L20" s="149"/>
      <c r="M20" s="149"/>
      <c r="N20" s="149"/>
      <c r="O20" s="141"/>
      <c r="P20" s="143"/>
      <c r="Q20" s="146"/>
      <c r="R20" s="143"/>
      <c r="S20" s="154"/>
      <c r="T20" s="138"/>
    </row>
    <row r="21" spans="1:23" ht="28.5" customHeight="1" thickBot="1">
      <c r="D21" s="11"/>
      <c r="E21" s="147"/>
      <c r="F21" s="152"/>
      <c r="G21" s="171"/>
      <c r="H21" s="174"/>
      <c r="I21" s="164"/>
      <c r="J21" s="165"/>
      <c r="K21" s="168"/>
      <c r="L21" s="150"/>
      <c r="M21" s="150"/>
      <c r="N21" s="150"/>
      <c r="O21" s="141"/>
      <c r="P21" s="144"/>
      <c r="Q21" s="147"/>
      <c r="R21" s="152"/>
      <c r="S21" s="155"/>
      <c r="T21" s="139"/>
      <c r="U21" s="6"/>
      <c r="V21" s="6"/>
    </row>
    <row r="22" spans="1:23" ht="16" thickBot="1">
      <c r="C22" s="131" t="s">
        <v>23</v>
      </c>
      <c r="D22" s="132"/>
      <c r="E22" s="44"/>
      <c r="F22" s="45"/>
      <c r="G22" s="45"/>
      <c r="H22" s="55"/>
      <c r="I22" s="57"/>
      <c r="J22" s="59"/>
      <c r="K22" s="57"/>
      <c r="L22" s="61"/>
      <c r="M22" s="61"/>
      <c r="N22" s="61"/>
      <c r="O22" s="57"/>
      <c r="P22" s="58"/>
      <c r="Q22" s="62"/>
      <c r="R22" s="63"/>
      <c r="S22" s="65"/>
      <c r="T22" s="77"/>
      <c r="U22" s="6"/>
      <c r="V22" s="6"/>
    </row>
    <row r="23" spans="1:23" ht="16" thickBot="1">
      <c r="C23" s="49"/>
      <c r="D23" s="49"/>
      <c r="E23" s="50"/>
      <c r="F23" s="50"/>
      <c r="G23" s="50"/>
      <c r="H23" s="50"/>
      <c r="I23" s="55"/>
      <c r="J23" s="55"/>
      <c r="K23" s="55"/>
      <c r="L23" s="55"/>
      <c r="M23" s="55"/>
      <c r="N23" s="55"/>
      <c r="O23" s="56"/>
      <c r="P23" s="56"/>
      <c r="Q23" s="56"/>
      <c r="R23" s="56"/>
      <c r="S23" s="56"/>
      <c r="T23" s="56"/>
      <c r="U23" s="52" t="s">
        <v>24</v>
      </c>
      <c r="V23" s="52"/>
    </row>
    <row r="24" spans="1:23" s="5" customFormat="1" ht="16" thickBot="1">
      <c r="C24" s="110" t="s">
        <v>25</v>
      </c>
      <c r="D24" s="111"/>
      <c r="E24" s="60">
        <v>3230.4096</v>
      </c>
      <c r="F24" s="60">
        <v>1922.2272</v>
      </c>
      <c r="G24" s="60">
        <v>1067.904</v>
      </c>
      <c r="H24" s="60">
        <v>2936.7360000000008</v>
      </c>
      <c r="I24" s="60">
        <v>10372.017600000001</v>
      </c>
      <c r="J24" s="60">
        <v>373.76639999999998</v>
      </c>
      <c r="K24" s="60">
        <v>4378.4064000000008</v>
      </c>
      <c r="L24" s="60">
        <v>4939.0560000000005</v>
      </c>
      <c r="M24" s="60">
        <v>4738.8240000000005</v>
      </c>
      <c r="N24" s="60">
        <v>4525.2432000000008</v>
      </c>
      <c r="O24" s="60">
        <v>4525.2432000000008</v>
      </c>
      <c r="P24" s="60">
        <v>0</v>
      </c>
      <c r="Q24" s="60">
        <v>987.81120000000021</v>
      </c>
      <c r="R24" s="60">
        <v>800.92800000000011</v>
      </c>
      <c r="S24" s="60">
        <v>2055.7152000000001</v>
      </c>
      <c r="T24" s="60">
        <v>3203.7120000000004</v>
      </c>
      <c r="U24" s="51"/>
      <c r="V24" s="51"/>
    </row>
    <row r="25" spans="1:23" s="5" customFormat="1" ht="16" thickBot="1">
      <c r="C25" s="133" t="s">
        <v>26</v>
      </c>
      <c r="D25" s="134"/>
      <c r="E25" s="60">
        <f t="shared" ref="E25:T25" si="0">E24*1.1765</f>
        <v>3800.5768944000001</v>
      </c>
      <c r="F25" s="102">
        <f t="shared" si="0"/>
        <v>2261.5003008000003</v>
      </c>
      <c r="G25" s="102">
        <f t="shared" si="0"/>
        <v>1256.3890560000002</v>
      </c>
      <c r="H25" s="102">
        <f t="shared" si="0"/>
        <v>3455.0699040000013</v>
      </c>
      <c r="I25" s="101">
        <f t="shared" si="0"/>
        <v>12202.678706400002</v>
      </c>
      <c r="J25" s="104">
        <f t="shared" si="0"/>
        <v>439.73616959999998</v>
      </c>
      <c r="K25" s="60">
        <f t="shared" si="0"/>
        <v>5151.1951296000016</v>
      </c>
      <c r="L25" s="60">
        <f t="shared" si="0"/>
        <v>5810.7993840000008</v>
      </c>
      <c r="M25" s="60">
        <f t="shared" si="0"/>
        <v>5575.2264360000008</v>
      </c>
      <c r="N25" s="101">
        <f t="shared" si="0"/>
        <v>5323.9486248000012</v>
      </c>
      <c r="O25" s="60">
        <f t="shared" si="0"/>
        <v>5323.9486248000012</v>
      </c>
      <c r="P25" s="104">
        <f t="shared" si="0"/>
        <v>0</v>
      </c>
      <c r="Q25" s="60">
        <f t="shared" si="0"/>
        <v>1162.1598768000003</v>
      </c>
      <c r="R25" s="102">
        <f t="shared" si="0"/>
        <v>942.29179200000021</v>
      </c>
      <c r="S25" s="104">
        <f t="shared" si="0"/>
        <v>2418.5489328000003</v>
      </c>
      <c r="T25" s="102">
        <f t="shared" si="0"/>
        <v>3769.1671680000009</v>
      </c>
      <c r="U25" s="51"/>
      <c r="V25" s="51"/>
      <c r="W25" s="100"/>
    </row>
    <row r="26" spans="1:23" s="5" customFormat="1" ht="19" thickBot="1">
      <c r="C26" s="135" t="s">
        <v>27</v>
      </c>
      <c r="D26" s="136"/>
      <c r="E26" s="120">
        <f>SUM(E24:H24)</f>
        <v>9157.2768000000015</v>
      </c>
      <c r="F26" s="121"/>
      <c r="G26" s="121"/>
      <c r="H26" s="121"/>
      <c r="I26" s="120">
        <f>SUM(I24:J24)</f>
        <v>10745.784000000001</v>
      </c>
      <c r="J26" s="130"/>
      <c r="K26" s="118">
        <f>SUM(K24:N24)</f>
        <v>18581.529600000002</v>
      </c>
      <c r="L26" s="119"/>
      <c r="M26" s="119"/>
      <c r="N26" s="119"/>
      <c r="O26" s="120">
        <f>SUM(O24:P24)</f>
        <v>4525.2432000000008</v>
      </c>
      <c r="P26" s="121"/>
      <c r="Q26" s="120">
        <f>SUM(Q24:S24)</f>
        <v>3844.4544000000005</v>
      </c>
      <c r="R26" s="121"/>
      <c r="S26" s="130"/>
      <c r="T26" s="103">
        <f>SUM(T24:X24)</f>
        <v>3203.7120000000004</v>
      </c>
      <c r="U26" s="53">
        <f>SUM(E24:T24)</f>
        <v>50058</v>
      </c>
      <c r="V26" s="105"/>
    </row>
    <row r="27" spans="1:23" s="5" customFormat="1" ht="19" thickBot="1">
      <c r="C27" s="46"/>
      <c r="D27" s="46"/>
      <c r="E27" s="120">
        <v>31369.680000000004</v>
      </c>
      <c r="F27" s="121"/>
      <c r="G27" s="121"/>
      <c r="H27" s="130"/>
      <c r="I27" s="120">
        <v>46186.848000000005</v>
      </c>
      <c r="J27" s="130"/>
      <c r="K27" s="120">
        <v>73818.864000000016</v>
      </c>
      <c r="L27" s="121"/>
      <c r="M27" s="121"/>
      <c r="N27" s="130"/>
      <c r="O27" s="120">
        <v>21758.544000000009</v>
      </c>
      <c r="P27" s="130"/>
      <c r="Q27" s="120">
        <v>10211.832000000002</v>
      </c>
      <c r="R27" s="121"/>
      <c r="S27" s="130"/>
      <c r="T27" s="103">
        <v>8543.2320000000018</v>
      </c>
      <c r="U27" s="48"/>
      <c r="V27" s="96"/>
    </row>
    <row r="28" spans="1:23" s="5" customFormat="1" ht="19" thickBot="1">
      <c r="C28" s="122" t="s">
        <v>28</v>
      </c>
      <c r="D28" s="123"/>
      <c r="E28" s="124" t="s">
        <v>29</v>
      </c>
      <c r="F28" s="125"/>
      <c r="G28" s="125"/>
      <c r="H28" s="125"/>
      <c r="I28" s="125"/>
      <c r="J28" s="126"/>
      <c r="K28" s="124" t="s">
        <v>29</v>
      </c>
      <c r="L28" s="125"/>
      <c r="M28" s="125"/>
      <c r="N28" s="125"/>
      <c r="O28" s="124" t="s">
        <v>29</v>
      </c>
      <c r="P28" s="125"/>
      <c r="Q28" s="124" t="s">
        <v>29</v>
      </c>
      <c r="R28" s="125"/>
      <c r="S28" s="125"/>
      <c r="T28" s="151"/>
      <c r="U28" s="66" t="s">
        <v>29</v>
      </c>
      <c r="V28" s="51"/>
    </row>
    <row r="29" spans="1:23" s="5" customFormat="1" ht="19" thickBot="1">
      <c r="C29" s="40" t="s">
        <v>30</v>
      </c>
      <c r="D29" s="23"/>
      <c r="E29" s="13"/>
      <c r="F29" s="14"/>
      <c r="G29" s="14"/>
      <c r="H29" s="14"/>
      <c r="I29" s="14"/>
      <c r="J29" s="14"/>
      <c r="K29" s="13"/>
      <c r="L29" s="14"/>
      <c r="M29" s="14"/>
      <c r="N29" s="14"/>
      <c r="O29" s="13"/>
      <c r="P29" s="13"/>
      <c r="Q29" s="13"/>
      <c r="R29" s="13"/>
      <c r="S29" s="13"/>
      <c r="T29" s="14"/>
      <c r="U29" s="15"/>
      <c r="V29" s="97"/>
    </row>
    <row r="30" spans="1:23" s="5" customFormat="1" ht="19" thickBot="1">
      <c r="A30" s="26"/>
      <c r="B30" s="26"/>
      <c r="C30" s="127" t="s">
        <v>31</v>
      </c>
      <c r="D30" s="128"/>
      <c r="E30" s="115" t="s">
        <v>29</v>
      </c>
      <c r="F30" s="116"/>
      <c r="G30" s="116"/>
      <c r="H30" s="116"/>
      <c r="I30" s="116"/>
      <c r="J30" s="129"/>
      <c r="K30" s="115" t="s">
        <v>29</v>
      </c>
      <c r="L30" s="116"/>
      <c r="M30" s="116"/>
      <c r="N30" s="116"/>
      <c r="O30" s="115" t="s">
        <v>29</v>
      </c>
      <c r="P30" s="116"/>
      <c r="Q30" s="115" t="s">
        <v>29</v>
      </c>
      <c r="R30" s="116"/>
      <c r="S30" s="116"/>
      <c r="T30" s="117"/>
      <c r="U30" s="67" t="s">
        <v>29</v>
      </c>
      <c r="V30" s="98"/>
    </row>
    <row r="31" spans="1:23" ht="18">
      <c r="D31" s="23"/>
      <c r="E31" s="24"/>
      <c r="F31" s="25"/>
      <c r="G31" s="25"/>
      <c r="H31" s="25"/>
      <c r="I31" s="25"/>
      <c r="J31" s="25"/>
      <c r="K31" s="24"/>
      <c r="L31" s="25"/>
      <c r="M31" s="25"/>
      <c r="N31" s="25"/>
      <c r="O31" s="13"/>
      <c r="P31" s="13"/>
      <c r="Q31" s="13"/>
      <c r="R31" s="13"/>
      <c r="S31" s="13"/>
      <c r="T31" s="14"/>
      <c r="U31" s="15"/>
      <c r="V31" s="97"/>
    </row>
    <row r="32" spans="1:23" ht="13.5" customHeight="1">
      <c r="B32" s="1" t="s">
        <v>32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2:22" ht="13.5" customHeight="1" thickBot="1"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2:22">
      <c r="B34" s="8" t="s">
        <v>74</v>
      </c>
      <c r="C34" s="9" t="s">
        <v>80</v>
      </c>
      <c r="D34" s="93">
        <v>0.15</v>
      </c>
      <c r="E34" s="79">
        <v>0.01</v>
      </c>
      <c r="F34" s="80"/>
      <c r="G34" s="80"/>
      <c r="H34" s="81">
        <v>0</v>
      </c>
      <c r="I34" s="82">
        <v>0.02</v>
      </c>
      <c r="J34" s="83">
        <v>0</v>
      </c>
      <c r="K34" s="79">
        <v>0.02</v>
      </c>
      <c r="L34" s="80">
        <v>0.02</v>
      </c>
      <c r="M34" s="80">
        <v>0.02</v>
      </c>
      <c r="N34" s="83">
        <v>0.01</v>
      </c>
      <c r="O34" s="79">
        <v>0.01</v>
      </c>
      <c r="P34" s="83"/>
      <c r="Q34" s="79">
        <v>0.01</v>
      </c>
      <c r="R34" s="80">
        <v>0</v>
      </c>
      <c r="S34" s="80">
        <v>0.01</v>
      </c>
      <c r="T34" s="81">
        <v>0.02</v>
      </c>
      <c r="U34" s="94"/>
      <c r="V34" s="94"/>
    </row>
    <row r="35" spans="2:22">
      <c r="B35" s="8" t="s">
        <v>74</v>
      </c>
      <c r="C35" s="9" t="s">
        <v>92</v>
      </c>
      <c r="D35" s="93">
        <v>0.15</v>
      </c>
      <c r="E35" s="84">
        <v>0.02</v>
      </c>
      <c r="F35" s="78">
        <v>0.03</v>
      </c>
      <c r="G35" s="78">
        <v>0.02</v>
      </c>
      <c r="H35" s="85">
        <v>0</v>
      </c>
      <c r="I35" s="86">
        <v>0.05</v>
      </c>
      <c r="J35" s="87">
        <v>0</v>
      </c>
      <c r="K35" s="84">
        <v>0.02</v>
      </c>
      <c r="L35" s="78"/>
      <c r="M35" s="78"/>
      <c r="N35" s="87"/>
      <c r="O35" s="84"/>
      <c r="P35" s="87"/>
      <c r="Q35" s="84"/>
      <c r="R35" s="78"/>
      <c r="S35" s="78">
        <v>0.01</v>
      </c>
      <c r="T35" s="85"/>
      <c r="U35" s="94"/>
      <c r="V35" s="94"/>
    </row>
    <row r="36" spans="2:22">
      <c r="B36" s="8" t="s">
        <v>104</v>
      </c>
      <c r="C36" s="9" t="s">
        <v>94</v>
      </c>
      <c r="D36" s="93">
        <v>0.4</v>
      </c>
      <c r="E36" s="84">
        <v>0.02</v>
      </c>
      <c r="F36" s="78"/>
      <c r="G36" s="78"/>
      <c r="H36" s="85"/>
      <c r="I36" s="86">
        <v>0.08</v>
      </c>
      <c r="J36" s="87">
        <v>0.01</v>
      </c>
      <c r="K36" s="84">
        <v>0.03</v>
      </c>
      <c r="L36" s="78">
        <v>0.05</v>
      </c>
      <c r="M36" s="78">
        <v>0.05</v>
      </c>
      <c r="N36" s="87">
        <v>0.05</v>
      </c>
      <c r="O36" s="84">
        <v>0.05</v>
      </c>
      <c r="P36" s="87"/>
      <c r="Q36" s="84"/>
      <c r="R36" s="78"/>
      <c r="S36" s="78">
        <v>0.01</v>
      </c>
      <c r="T36" s="85">
        <v>0.05</v>
      </c>
      <c r="U36" s="94"/>
      <c r="V36" s="94"/>
    </row>
    <row r="37" spans="2:22" hidden="1">
      <c r="B37" s="8"/>
      <c r="C37" s="9"/>
      <c r="D37" s="93"/>
      <c r="E37" s="84"/>
      <c r="F37" s="78"/>
      <c r="G37" s="78"/>
      <c r="H37" s="85"/>
      <c r="I37" s="86"/>
      <c r="J37" s="87"/>
      <c r="K37" s="84"/>
      <c r="L37" s="78"/>
      <c r="M37" s="78"/>
      <c r="N37" s="87"/>
      <c r="O37" s="84"/>
      <c r="P37" s="87"/>
      <c r="Q37" s="84"/>
      <c r="R37" s="78"/>
      <c r="S37" s="78"/>
      <c r="T37" s="85"/>
      <c r="U37" s="94"/>
      <c r="V37" s="94"/>
    </row>
    <row r="38" spans="2:22">
      <c r="B38" s="8" t="s">
        <v>74</v>
      </c>
      <c r="C38" s="9" t="s">
        <v>83</v>
      </c>
      <c r="D38" s="93">
        <v>0.15</v>
      </c>
      <c r="E38" s="84">
        <v>0.01</v>
      </c>
      <c r="F38" s="78"/>
      <c r="G38" s="78"/>
      <c r="H38" s="85"/>
      <c r="I38" s="86">
        <v>0.03</v>
      </c>
      <c r="J38" s="87"/>
      <c r="K38" s="84">
        <v>0.02</v>
      </c>
      <c r="L38" s="78">
        <v>0.03</v>
      </c>
      <c r="M38" s="78">
        <v>0.02</v>
      </c>
      <c r="N38" s="87">
        <v>0.02</v>
      </c>
      <c r="O38" s="84">
        <v>0.02</v>
      </c>
      <c r="P38" s="87"/>
      <c r="Q38" s="84"/>
      <c r="R38" s="78"/>
      <c r="S38" s="78"/>
      <c r="T38" s="85">
        <v>0</v>
      </c>
      <c r="U38" s="94"/>
      <c r="V38" s="94"/>
    </row>
    <row r="39" spans="2:22">
      <c r="B39" s="8" t="s">
        <v>74</v>
      </c>
      <c r="C39" s="9" t="s">
        <v>95</v>
      </c>
      <c r="D39" s="93">
        <v>0.2</v>
      </c>
      <c r="E39" s="84"/>
      <c r="F39" s="78"/>
      <c r="G39" s="78"/>
      <c r="H39" s="85"/>
      <c r="I39" s="86">
        <v>0.05</v>
      </c>
      <c r="J39" s="87"/>
      <c r="K39" s="84"/>
      <c r="L39" s="78">
        <v>0.02</v>
      </c>
      <c r="M39" s="78">
        <v>0.03</v>
      </c>
      <c r="N39" s="87">
        <v>0.05</v>
      </c>
      <c r="O39" s="84">
        <v>0.05</v>
      </c>
      <c r="P39" s="87"/>
      <c r="Q39" s="84"/>
      <c r="R39" s="78"/>
      <c r="S39" s="78"/>
      <c r="T39" s="85"/>
      <c r="U39" s="94"/>
      <c r="V39" s="94"/>
    </row>
    <row r="40" spans="2:22" hidden="1">
      <c r="B40" s="8"/>
      <c r="C40" s="9"/>
      <c r="D40" s="93"/>
      <c r="E40" s="84"/>
      <c r="F40" s="78"/>
      <c r="G40" s="78"/>
      <c r="H40" s="85"/>
      <c r="I40" s="86"/>
      <c r="J40" s="87"/>
      <c r="K40" s="84"/>
      <c r="L40" s="78"/>
      <c r="M40" s="78"/>
      <c r="N40" s="87"/>
      <c r="O40" s="84"/>
      <c r="P40" s="87"/>
      <c r="Q40" s="84"/>
      <c r="R40" s="78"/>
      <c r="S40" s="78"/>
      <c r="T40" s="85"/>
      <c r="U40" s="94"/>
      <c r="V40" s="94"/>
    </row>
    <row r="41" spans="2:22">
      <c r="B41" s="8" t="s">
        <v>74</v>
      </c>
      <c r="C41" s="9" t="s">
        <v>90</v>
      </c>
      <c r="D41" s="93">
        <v>0.15</v>
      </c>
      <c r="E41" s="84"/>
      <c r="F41" s="78"/>
      <c r="G41" s="78"/>
      <c r="H41" s="85"/>
      <c r="I41" s="86">
        <v>0.05</v>
      </c>
      <c r="J41" s="87"/>
      <c r="K41" s="84"/>
      <c r="L41" s="78"/>
      <c r="M41" s="78"/>
      <c r="N41" s="87"/>
      <c r="O41" s="84"/>
      <c r="P41" s="87"/>
      <c r="Q41" s="84">
        <v>0.02</v>
      </c>
      <c r="R41" s="78">
        <v>0.05</v>
      </c>
      <c r="S41" s="78">
        <v>0.03</v>
      </c>
      <c r="T41" s="85"/>
      <c r="U41" s="94"/>
      <c r="V41" s="94"/>
    </row>
    <row r="42" spans="2:22" hidden="1">
      <c r="B42" s="8"/>
      <c r="C42" s="9"/>
      <c r="D42" s="93"/>
      <c r="E42" s="84"/>
      <c r="F42" s="78"/>
      <c r="G42" s="78"/>
      <c r="H42" s="85"/>
      <c r="I42" s="86"/>
      <c r="J42" s="87"/>
      <c r="K42" s="84"/>
      <c r="L42" s="78"/>
      <c r="M42" s="78"/>
      <c r="N42" s="87"/>
      <c r="O42" s="84"/>
      <c r="P42" s="87"/>
      <c r="Q42" s="84"/>
      <c r="R42" s="78"/>
      <c r="S42" s="78"/>
      <c r="T42" s="85"/>
      <c r="U42" s="94"/>
      <c r="V42" s="94"/>
    </row>
    <row r="43" spans="2:22">
      <c r="B43" s="8" t="s">
        <v>74</v>
      </c>
      <c r="C43" s="9" t="s">
        <v>93</v>
      </c>
      <c r="D43" s="93">
        <v>0.1</v>
      </c>
      <c r="E43" s="84">
        <v>0.02</v>
      </c>
      <c r="F43" s="78">
        <v>0.02</v>
      </c>
      <c r="G43" s="78"/>
      <c r="H43" s="85">
        <v>0.05</v>
      </c>
      <c r="I43" s="86">
        <v>0.01</v>
      </c>
      <c r="J43" s="87"/>
      <c r="K43" s="84"/>
      <c r="L43" s="78"/>
      <c r="M43" s="78"/>
      <c r="N43" s="87"/>
      <c r="O43" s="84">
        <v>0</v>
      </c>
      <c r="P43" s="87"/>
      <c r="Q43" s="84">
        <v>0</v>
      </c>
      <c r="R43" s="78"/>
      <c r="S43" s="78"/>
      <c r="T43" s="85"/>
      <c r="U43" s="94"/>
      <c r="V43" s="94"/>
    </row>
    <row r="44" spans="2:22">
      <c r="B44" s="8" t="s">
        <v>74</v>
      </c>
      <c r="C44" s="9" t="s">
        <v>82</v>
      </c>
      <c r="D44" s="93">
        <v>0.1</v>
      </c>
      <c r="E44" s="84">
        <v>0</v>
      </c>
      <c r="F44" s="78">
        <v>0</v>
      </c>
      <c r="G44" s="78">
        <v>0</v>
      </c>
      <c r="H44" s="85">
        <v>0.1</v>
      </c>
      <c r="I44" s="86"/>
      <c r="J44" s="87"/>
      <c r="K44" s="84"/>
      <c r="L44" s="78"/>
      <c r="M44" s="78"/>
      <c r="N44" s="87"/>
      <c r="O44" s="84">
        <v>0</v>
      </c>
      <c r="P44" s="87"/>
      <c r="Q44" s="84">
        <v>0</v>
      </c>
      <c r="R44" s="78"/>
      <c r="S44" s="78"/>
      <c r="T44" s="85"/>
      <c r="U44" s="94"/>
      <c r="V44" s="94"/>
    </row>
    <row r="45" spans="2:22" hidden="1">
      <c r="B45" s="8"/>
      <c r="C45" s="9"/>
      <c r="D45" s="93"/>
      <c r="E45" s="84"/>
      <c r="F45" s="78"/>
      <c r="G45" s="78"/>
      <c r="H45" s="85"/>
      <c r="I45" s="86"/>
      <c r="J45" s="87"/>
      <c r="K45" s="84"/>
      <c r="L45" s="78"/>
      <c r="M45" s="78"/>
      <c r="N45" s="87"/>
      <c r="O45" s="84"/>
      <c r="P45" s="87"/>
      <c r="Q45" s="84"/>
      <c r="R45" s="78"/>
      <c r="S45" s="78"/>
      <c r="T45" s="85"/>
      <c r="U45" s="94"/>
      <c r="V45" s="94"/>
    </row>
    <row r="46" spans="2:22" hidden="1">
      <c r="B46" s="8"/>
      <c r="C46" s="9"/>
      <c r="D46" s="93"/>
      <c r="E46" s="84"/>
      <c r="F46" s="78"/>
      <c r="G46" s="78"/>
      <c r="H46" s="85"/>
      <c r="I46" s="86"/>
      <c r="J46" s="87"/>
      <c r="K46" s="84"/>
      <c r="L46" s="78"/>
      <c r="M46" s="78"/>
      <c r="N46" s="87"/>
      <c r="O46" s="84"/>
      <c r="P46" s="87"/>
      <c r="Q46" s="84"/>
      <c r="R46" s="78"/>
      <c r="S46" s="78"/>
      <c r="T46" s="85"/>
      <c r="U46" s="94"/>
      <c r="V46" s="10"/>
    </row>
    <row r="47" spans="2:22" hidden="1">
      <c r="B47" s="8"/>
      <c r="C47" s="9"/>
      <c r="D47" s="93"/>
      <c r="E47" s="84"/>
      <c r="F47" s="78"/>
      <c r="G47" s="78"/>
      <c r="H47" s="85"/>
      <c r="I47" s="86"/>
      <c r="J47" s="87"/>
      <c r="K47" s="84"/>
      <c r="L47" s="78"/>
      <c r="M47" s="78"/>
      <c r="N47" s="87"/>
      <c r="O47" s="84"/>
      <c r="P47" s="87"/>
      <c r="Q47" s="84"/>
      <c r="R47" s="78"/>
      <c r="S47" s="78"/>
      <c r="T47" s="85"/>
      <c r="U47" s="94"/>
      <c r="V47" s="10"/>
    </row>
    <row r="48" spans="2:22" hidden="1">
      <c r="B48" s="8"/>
      <c r="C48" s="9"/>
      <c r="D48" s="93"/>
      <c r="E48" s="84"/>
      <c r="F48" s="78"/>
      <c r="G48" s="78"/>
      <c r="H48" s="85"/>
      <c r="I48" s="86"/>
      <c r="J48" s="87"/>
      <c r="K48" s="84"/>
      <c r="L48" s="78"/>
      <c r="M48" s="78"/>
      <c r="N48" s="87"/>
      <c r="O48" s="84"/>
      <c r="P48" s="87"/>
      <c r="Q48" s="84"/>
      <c r="R48" s="78"/>
      <c r="S48" s="78"/>
      <c r="T48" s="85"/>
      <c r="U48" s="94"/>
      <c r="V48" s="10"/>
    </row>
    <row r="49" spans="2:22" hidden="1">
      <c r="B49" s="8"/>
      <c r="C49" s="9"/>
      <c r="D49" s="93"/>
      <c r="E49" s="84"/>
      <c r="F49" s="78"/>
      <c r="G49" s="78"/>
      <c r="H49" s="85"/>
      <c r="I49" s="86"/>
      <c r="J49" s="87"/>
      <c r="K49" s="84"/>
      <c r="L49" s="78"/>
      <c r="M49" s="78"/>
      <c r="N49" s="87"/>
      <c r="O49" s="84"/>
      <c r="P49" s="87"/>
      <c r="Q49" s="84"/>
      <c r="R49" s="78"/>
      <c r="S49" s="78"/>
      <c r="T49" s="85"/>
      <c r="U49" s="94"/>
      <c r="V49" s="10"/>
    </row>
    <row r="50" spans="2:22" hidden="1">
      <c r="B50" s="8"/>
      <c r="C50" s="9"/>
      <c r="D50" s="93"/>
      <c r="E50" s="84"/>
      <c r="F50" s="78"/>
      <c r="G50" s="78"/>
      <c r="H50" s="85"/>
      <c r="I50" s="86"/>
      <c r="J50" s="87"/>
      <c r="K50" s="84"/>
      <c r="L50" s="78"/>
      <c r="M50" s="78"/>
      <c r="N50" s="87"/>
      <c r="O50" s="84"/>
      <c r="P50" s="87"/>
      <c r="Q50" s="84"/>
      <c r="R50" s="78"/>
      <c r="S50" s="78"/>
      <c r="T50" s="85"/>
      <c r="U50" s="94"/>
      <c r="V50" s="10"/>
    </row>
    <row r="51" spans="2:22" hidden="1">
      <c r="B51" s="8"/>
      <c r="C51" s="9"/>
      <c r="D51" s="93"/>
      <c r="E51" s="84"/>
      <c r="F51" s="78"/>
      <c r="G51" s="78"/>
      <c r="H51" s="85"/>
      <c r="I51" s="86"/>
      <c r="J51" s="87"/>
      <c r="K51" s="84"/>
      <c r="L51" s="78"/>
      <c r="M51" s="78"/>
      <c r="N51" s="87"/>
      <c r="O51" s="84"/>
      <c r="P51" s="87"/>
      <c r="Q51" s="84"/>
      <c r="R51" s="78"/>
      <c r="S51" s="78"/>
      <c r="T51" s="85"/>
      <c r="U51" s="94"/>
      <c r="V51" s="10"/>
    </row>
    <row r="52" spans="2:22" ht="14" hidden="1" thickBot="1">
      <c r="B52" s="8"/>
      <c r="C52" s="9"/>
      <c r="D52" s="93"/>
      <c r="E52" s="88"/>
      <c r="F52" s="89"/>
      <c r="G52" s="89"/>
      <c r="H52" s="90"/>
      <c r="I52" s="91"/>
      <c r="J52" s="92"/>
      <c r="K52" s="88"/>
      <c r="L52" s="89"/>
      <c r="M52" s="89"/>
      <c r="N52" s="92"/>
      <c r="O52" s="88"/>
      <c r="P52" s="92"/>
      <c r="Q52" s="88"/>
      <c r="R52" s="89"/>
      <c r="S52" s="89"/>
      <c r="T52" s="90"/>
      <c r="U52" s="94"/>
      <c r="V52" s="10"/>
    </row>
    <row r="54" spans="2:22">
      <c r="B54" s="7" t="s">
        <v>35</v>
      </c>
    </row>
  </sheetData>
  <mergeCells count="46">
    <mergeCell ref="Q30:T30"/>
    <mergeCell ref="C28:D28"/>
    <mergeCell ref="E28:H28"/>
    <mergeCell ref="I28:J28"/>
    <mergeCell ref="K28:N28"/>
    <mergeCell ref="O28:P28"/>
    <mergeCell ref="Q28:T28"/>
    <mergeCell ref="C30:D30"/>
    <mergeCell ref="E30:H30"/>
    <mergeCell ref="I30:J30"/>
    <mergeCell ref="K30:N30"/>
    <mergeCell ref="O30:P30"/>
    <mergeCell ref="E27:H27"/>
    <mergeCell ref="I27:J27"/>
    <mergeCell ref="K27:N27"/>
    <mergeCell ref="O27:P27"/>
    <mergeCell ref="Q27:S27"/>
    <mergeCell ref="T14:T21"/>
    <mergeCell ref="C25:D25"/>
    <mergeCell ref="C26:D26"/>
    <mergeCell ref="E26:H26"/>
    <mergeCell ref="I26:J26"/>
    <mergeCell ref="O26:P26"/>
    <mergeCell ref="Q26:S26"/>
    <mergeCell ref="K26:N26"/>
    <mergeCell ref="C22:D22"/>
    <mergeCell ref="J14:J21"/>
    <mergeCell ref="K14:K21"/>
    <mergeCell ref="L14:L21"/>
    <mergeCell ref="M14:M21"/>
    <mergeCell ref="Q13:S13"/>
    <mergeCell ref="E14:E21"/>
    <mergeCell ref="F14:F21"/>
    <mergeCell ref="G14:G21"/>
    <mergeCell ref="H14:H21"/>
    <mergeCell ref="I14:I21"/>
    <mergeCell ref="N14:N21"/>
    <mergeCell ref="O14:O21"/>
    <mergeCell ref="E13:H13"/>
    <mergeCell ref="I13:J13"/>
    <mergeCell ref="K13:N13"/>
    <mergeCell ref="O13:P13"/>
    <mergeCell ref="P14:P21"/>
    <mergeCell ref="Q14:Q21"/>
    <mergeCell ref="R14:R21"/>
    <mergeCell ref="S14:S21"/>
  </mergeCells>
  <phoneticPr fontId="2" type="noConversion"/>
  <conditionalFormatting sqref="E34:T34">
    <cfRule type="expression" dxfId="22" priority="7">
      <formula>SUM($E34:$T34)&gt;$D34</formula>
    </cfRule>
  </conditionalFormatting>
  <conditionalFormatting sqref="E35:T35">
    <cfRule type="expression" dxfId="21" priority="6">
      <formula>SUM($E35:$T35)&gt;$D35</formula>
    </cfRule>
  </conditionalFormatting>
  <conditionalFormatting sqref="E36:T36">
    <cfRule type="expression" dxfId="20" priority="5">
      <formula>SUM($E36:$T36)&gt;$D36</formula>
    </cfRule>
  </conditionalFormatting>
  <conditionalFormatting sqref="E37:T37">
    <cfRule type="expression" dxfId="19" priority="4">
      <formula>SUM($E37:$T37)&gt;$D37</formula>
    </cfRule>
  </conditionalFormatting>
  <conditionalFormatting sqref="E38:T38">
    <cfRule type="expression" dxfId="18" priority="3">
      <formula>SUM($E38:$T38)&gt;$D38</formula>
    </cfRule>
  </conditionalFormatting>
  <conditionalFormatting sqref="E39:T39">
    <cfRule type="expression" dxfId="17" priority="2">
      <formula>SUM($E39:$T39)&gt;$D39</formula>
    </cfRule>
  </conditionalFormatting>
  <conditionalFormatting sqref="E40:T52">
    <cfRule type="expression" dxfId="16" priority="1">
      <formula>SUM($E40:$T40)&gt;$D40</formula>
    </cfRule>
  </conditionalFormatting>
  <printOptions horizontalCentered="1"/>
  <pageMargins left="0.22" right="0.23" top="0.2" bottom="0.17" header="0.24" footer="0.23"/>
  <pageSetup scale="51" orientation="landscape"/>
  <headerFooter alignWithMargins="0">
    <oddFooter>&amp;CClassified - Unclassified</oddFooter>
  </headerFooter>
  <drawing r:id="rId1"/>
  <extLst>
    <ext xmlns:mx="http://schemas.microsoft.com/office/mac/excel/2008/main" uri="{64002731-A6B0-56B0-2670-7721B7C09600}">
      <mx:PLV Mode="0" OnePage="0" WScale="4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54"/>
  <sheetViews>
    <sheetView zoomScale="130" zoomScaleNormal="130" zoomScaleSheetLayoutView="70" zoomScalePageLayoutView="130" workbookViewId="0">
      <selection activeCell="A34" sqref="A34:A44"/>
    </sheetView>
  </sheetViews>
  <sheetFormatPr baseColWidth="10" defaultColWidth="8.83203125" defaultRowHeight="13" x14ac:dyDescent="0"/>
  <cols>
    <col min="1" max="1" width="8.83203125" style="1"/>
    <col min="2" max="2" width="16.83203125" style="1" customWidth="1"/>
    <col min="3" max="3" width="18.6640625" style="1" customWidth="1"/>
    <col min="4" max="4" width="5.6640625" style="1" customWidth="1"/>
    <col min="5" max="20" width="11" style="2" customWidth="1"/>
    <col min="21" max="24" width="10.33203125" style="2" customWidth="1"/>
    <col min="25" max="25" width="12.1640625" style="2" customWidth="1"/>
    <col min="26" max="26" width="14.83203125" style="1" customWidth="1"/>
    <col min="27" max="27" width="10.1640625" style="1" bestFit="1" customWidth="1"/>
    <col min="28" max="28" width="9.33203125" style="1" bestFit="1" customWidth="1"/>
    <col min="29" max="16384" width="8.83203125" style="1"/>
  </cols>
  <sheetData>
    <row r="1" spans="2:25" ht="18" customHeight="1">
      <c r="B1" s="3"/>
      <c r="C1" s="3"/>
      <c r="R1" s="39" t="s">
        <v>0</v>
      </c>
      <c r="S1" s="20"/>
      <c r="T1" s="20"/>
      <c r="U1" s="20"/>
      <c r="V1" s="20"/>
      <c r="W1" s="35"/>
      <c r="X1" s="35"/>
      <c r="Y1" s="21"/>
    </row>
    <row r="2" spans="2:25" ht="18" customHeight="1">
      <c r="B2" s="3"/>
      <c r="C2" s="3"/>
      <c r="R2" s="36" t="s">
        <v>1</v>
      </c>
      <c r="S2" s="16"/>
      <c r="T2" s="16"/>
      <c r="U2" s="16"/>
      <c r="V2" s="16"/>
      <c r="W2" s="16"/>
      <c r="X2" s="16"/>
      <c r="Y2" s="12"/>
    </row>
    <row r="3" spans="2:25" ht="18" customHeight="1">
      <c r="B3" s="3"/>
      <c r="C3" s="3"/>
      <c r="R3" s="36" t="s">
        <v>2</v>
      </c>
      <c r="S3" s="16"/>
      <c r="T3" s="16"/>
      <c r="U3" s="16"/>
      <c r="V3" s="16"/>
      <c r="W3" s="16"/>
      <c r="X3" s="16"/>
      <c r="Y3" s="12"/>
    </row>
    <row r="4" spans="2:25" ht="18" customHeight="1">
      <c r="B4" s="31" t="s">
        <v>3</v>
      </c>
      <c r="C4" s="4"/>
      <c r="E4" s="16"/>
      <c r="R4" s="36" t="s">
        <v>4</v>
      </c>
      <c r="S4" s="16"/>
      <c r="T4" s="16"/>
      <c r="U4" s="16"/>
      <c r="V4" s="16"/>
      <c r="W4" s="16"/>
      <c r="X4" s="16"/>
      <c r="Y4" s="12"/>
    </row>
    <row r="5" spans="2:25" ht="18" customHeight="1">
      <c r="B5" s="31" t="s">
        <v>5</v>
      </c>
      <c r="C5" s="4"/>
      <c r="E5" s="16"/>
      <c r="R5" s="36" t="s">
        <v>6</v>
      </c>
      <c r="S5" s="17"/>
      <c r="T5" s="17"/>
      <c r="U5" s="17"/>
      <c r="V5" s="27"/>
      <c r="W5" s="16"/>
      <c r="X5" s="16"/>
      <c r="Y5" s="28"/>
    </row>
    <row r="6" spans="2:25" ht="18" customHeight="1">
      <c r="B6" s="31" t="s">
        <v>7</v>
      </c>
      <c r="C6" s="114" t="s">
        <v>102</v>
      </c>
      <c r="E6" s="17"/>
      <c r="R6" s="36" t="s">
        <v>8</v>
      </c>
      <c r="S6" s="17"/>
      <c r="T6" s="17"/>
      <c r="U6" s="17"/>
      <c r="V6" s="27"/>
      <c r="W6" s="16"/>
      <c r="X6" s="16"/>
      <c r="Y6" s="28"/>
    </row>
    <row r="7" spans="2:25" ht="18" customHeight="1" thickBot="1">
      <c r="B7" s="4"/>
      <c r="C7" s="4"/>
      <c r="E7" s="17"/>
      <c r="R7" s="36" t="s">
        <v>9</v>
      </c>
      <c r="S7" s="17"/>
      <c r="T7" s="17"/>
      <c r="U7" s="17"/>
      <c r="V7" s="27"/>
      <c r="W7" s="16"/>
      <c r="X7" s="16"/>
      <c r="Y7" s="28"/>
    </row>
    <row r="8" spans="2:25" ht="18" customHeight="1" thickBot="1">
      <c r="B8" s="32" t="s">
        <v>10</v>
      </c>
      <c r="C8" s="43" t="s">
        <v>99</v>
      </c>
      <c r="E8" s="17"/>
      <c r="R8" s="37" t="s">
        <v>11</v>
      </c>
      <c r="S8" s="22"/>
      <c r="T8" s="22"/>
      <c r="U8" s="22"/>
      <c r="V8" s="29"/>
      <c r="W8" s="38"/>
      <c r="X8" s="38"/>
      <c r="Y8" s="30"/>
    </row>
    <row r="9" spans="2:25" ht="18" customHeight="1">
      <c r="B9" s="33" t="s">
        <v>12</v>
      </c>
      <c r="C9" s="41" t="s">
        <v>13</v>
      </c>
      <c r="D9" s="19"/>
      <c r="E9" s="17"/>
    </row>
    <row r="10" spans="2:25" ht="18" customHeight="1">
      <c r="B10" s="33" t="s">
        <v>14</v>
      </c>
      <c r="C10" s="41" t="s">
        <v>100</v>
      </c>
      <c r="D10" s="19"/>
      <c r="E10" s="17"/>
    </row>
    <row r="11" spans="2:25" ht="18" customHeight="1">
      <c r="B11" s="33" t="s">
        <v>15</v>
      </c>
      <c r="C11" s="41">
        <v>2015</v>
      </c>
      <c r="D11" s="19"/>
      <c r="E11" s="17"/>
    </row>
    <row r="12" spans="2:25" ht="16" thickBot="1">
      <c r="B12" s="34" t="s">
        <v>16</v>
      </c>
      <c r="C12" s="42"/>
      <c r="D12" s="19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2:25" ht="57" customHeight="1" thickBot="1">
      <c r="B13" s="18"/>
      <c r="C13" s="18"/>
      <c r="D13" s="19"/>
      <c r="E13" s="156" t="s">
        <v>17</v>
      </c>
      <c r="F13" s="158"/>
      <c r="G13" s="156" t="s">
        <v>18</v>
      </c>
      <c r="H13" s="158"/>
      <c r="I13" s="159" t="s">
        <v>19</v>
      </c>
      <c r="J13" s="160"/>
      <c r="K13" s="160"/>
      <c r="L13" s="185"/>
      <c r="M13" s="156" t="s">
        <v>20</v>
      </c>
      <c r="N13" s="157"/>
      <c r="O13" s="157"/>
      <c r="P13" s="157"/>
      <c r="Q13" s="184"/>
      <c r="R13" s="156" t="s">
        <v>21</v>
      </c>
      <c r="S13" s="157"/>
      <c r="T13" s="184"/>
      <c r="U13" s="161" t="s">
        <v>22</v>
      </c>
      <c r="V13" s="162"/>
      <c r="W13" s="162"/>
      <c r="X13" s="163"/>
      <c r="Y13" s="76" t="s">
        <v>70</v>
      </c>
    </row>
    <row r="14" spans="2:25" ht="21.75" customHeight="1">
      <c r="C14" s="10"/>
      <c r="E14" s="145" t="s">
        <v>51</v>
      </c>
      <c r="F14" s="153" t="s">
        <v>52</v>
      </c>
      <c r="G14" s="145" t="s">
        <v>53</v>
      </c>
      <c r="H14" s="172"/>
      <c r="I14" s="186" t="s">
        <v>54</v>
      </c>
      <c r="J14" s="181" t="s">
        <v>55</v>
      </c>
      <c r="K14" s="181" t="s">
        <v>56</v>
      </c>
      <c r="L14" s="176" t="s">
        <v>57</v>
      </c>
      <c r="M14" s="140" t="s">
        <v>58</v>
      </c>
      <c r="N14" s="142" t="s">
        <v>59</v>
      </c>
      <c r="O14" s="169" t="s">
        <v>60</v>
      </c>
      <c r="P14" s="169" t="s">
        <v>61</v>
      </c>
      <c r="Q14" s="172" t="s">
        <v>62</v>
      </c>
      <c r="R14" s="140" t="s">
        <v>63</v>
      </c>
      <c r="S14" s="142" t="s">
        <v>64</v>
      </c>
      <c r="T14" s="172" t="s">
        <v>46</v>
      </c>
      <c r="U14" s="145" t="s">
        <v>65</v>
      </c>
      <c r="V14" s="142" t="s">
        <v>66</v>
      </c>
      <c r="W14" s="142" t="s">
        <v>67</v>
      </c>
      <c r="X14" s="153" t="s">
        <v>68</v>
      </c>
      <c r="Y14" s="137" t="s">
        <v>49</v>
      </c>
    </row>
    <row r="15" spans="2:25" ht="21.75" customHeight="1">
      <c r="C15" s="10"/>
      <c r="D15" s="54"/>
      <c r="E15" s="146"/>
      <c r="F15" s="154"/>
      <c r="G15" s="146"/>
      <c r="H15" s="173"/>
      <c r="I15" s="187"/>
      <c r="J15" s="182"/>
      <c r="K15" s="182"/>
      <c r="L15" s="177"/>
      <c r="M15" s="141"/>
      <c r="N15" s="143"/>
      <c r="O15" s="170"/>
      <c r="P15" s="170"/>
      <c r="Q15" s="173"/>
      <c r="R15" s="141"/>
      <c r="S15" s="143"/>
      <c r="T15" s="173"/>
      <c r="U15" s="146"/>
      <c r="V15" s="143"/>
      <c r="W15" s="143"/>
      <c r="X15" s="154"/>
      <c r="Y15" s="138"/>
    </row>
    <row r="16" spans="2:25" ht="21.75" customHeight="1">
      <c r="C16" s="10"/>
      <c r="D16" s="54"/>
      <c r="E16" s="146"/>
      <c r="F16" s="154"/>
      <c r="G16" s="146"/>
      <c r="H16" s="173"/>
      <c r="I16" s="187"/>
      <c r="J16" s="182"/>
      <c r="K16" s="182"/>
      <c r="L16" s="177"/>
      <c r="M16" s="141"/>
      <c r="N16" s="143"/>
      <c r="O16" s="170"/>
      <c r="P16" s="170"/>
      <c r="Q16" s="173"/>
      <c r="R16" s="141"/>
      <c r="S16" s="143"/>
      <c r="T16" s="173"/>
      <c r="U16" s="146"/>
      <c r="V16" s="143"/>
      <c r="W16" s="143"/>
      <c r="X16" s="154"/>
      <c r="Y16" s="138"/>
    </row>
    <row r="17" spans="1:28" ht="21.75" customHeight="1">
      <c r="C17" s="10"/>
      <c r="D17" s="54"/>
      <c r="E17" s="146"/>
      <c r="F17" s="154"/>
      <c r="G17" s="146"/>
      <c r="H17" s="173"/>
      <c r="I17" s="187"/>
      <c r="J17" s="182"/>
      <c r="K17" s="182"/>
      <c r="L17" s="177"/>
      <c r="M17" s="141"/>
      <c r="N17" s="143"/>
      <c r="O17" s="170"/>
      <c r="P17" s="170"/>
      <c r="Q17" s="173"/>
      <c r="R17" s="141"/>
      <c r="S17" s="143"/>
      <c r="T17" s="173"/>
      <c r="U17" s="146"/>
      <c r="V17" s="143"/>
      <c r="W17" s="143"/>
      <c r="X17" s="154"/>
      <c r="Y17" s="138"/>
    </row>
    <row r="18" spans="1:28" ht="21.75" customHeight="1">
      <c r="C18" s="10"/>
      <c r="D18" s="54"/>
      <c r="E18" s="146"/>
      <c r="F18" s="154"/>
      <c r="G18" s="146"/>
      <c r="H18" s="173"/>
      <c r="I18" s="187"/>
      <c r="J18" s="182"/>
      <c r="K18" s="182"/>
      <c r="L18" s="177"/>
      <c r="M18" s="141"/>
      <c r="N18" s="143"/>
      <c r="O18" s="170"/>
      <c r="P18" s="170"/>
      <c r="Q18" s="173"/>
      <c r="R18" s="141"/>
      <c r="S18" s="143"/>
      <c r="T18" s="173"/>
      <c r="U18" s="146"/>
      <c r="V18" s="143"/>
      <c r="W18" s="143"/>
      <c r="X18" s="154"/>
      <c r="Y18" s="138"/>
    </row>
    <row r="19" spans="1:28" ht="21.75" customHeight="1">
      <c r="C19" s="10"/>
      <c r="E19" s="146"/>
      <c r="F19" s="154"/>
      <c r="G19" s="146"/>
      <c r="H19" s="173"/>
      <c r="I19" s="187"/>
      <c r="J19" s="182"/>
      <c r="K19" s="182"/>
      <c r="L19" s="177"/>
      <c r="M19" s="141"/>
      <c r="N19" s="143"/>
      <c r="O19" s="170"/>
      <c r="P19" s="170"/>
      <c r="Q19" s="173"/>
      <c r="R19" s="141"/>
      <c r="S19" s="143"/>
      <c r="T19" s="173"/>
      <c r="U19" s="146"/>
      <c r="V19" s="143"/>
      <c r="W19" s="143"/>
      <c r="X19" s="154"/>
      <c r="Y19" s="138"/>
    </row>
    <row r="20" spans="1:28" ht="21.75" customHeight="1">
      <c r="B20" s="5"/>
      <c r="C20" s="5"/>
      <c r="D20" s="5"/>
      <c r="E20" s="146"/>
      <c r="F20" s="154"/>
      <c r="G20" s="146"/>
      <c r="H20" s="173"/>
      <c r="I20" s="187"/>
      <c r="J20" s="182"/>
      <c r="K20" s="182"/>
      <c r="L20" s="177"/>
      <c r="M20" s="141"/>
      <c r="N20" s="143"/>
      <c r="O20" s="170"/>
      <c r="P20" s="170"/>
      <c r="Q20" s="173"/>
      <c r="R20" s="141"/>
      <c r="S20" s="143"/>
      <c r="T20" s="173"/>
      <c r="U20" s="146"/>
      <c r="V20" s="143"/>
      <c r="W20" s="143"/>
      <c r="X20" s="154"/>
      <c r="Y20" s="138"/>
    </row>
    <row r="21" spans="1:28" ht="28.5" customHeight="1" thickBot="1">
      <c r="D21" s="11"/>
      <c r="E21" s="147"/>
      <c r="F21" s="155"/>
      <c r="G21" s="164"/>
      <c r="H21" s="175"/>
      <c r="I21" s="188"/>
      <c r="J21" s="183"/>
      <c r="K21" s="183"/>
      <c r="L21" s="178"/>
      <c r="M21" s="141"/>
      <c r="N21" s="144"/>
      <c r="O21" s="171"/>
      <c r="P21" s="171"/>
      <c r="Q21" s="175"/>
      <c r="R21" s="141"/>
      <c r="S21" s="144"/>
      <c r="T21" s="175"/>
      <c r="U21" s="147"/>
      <c r="V21" s="152"/>
      <c r="W21" s="152"/>
      <c r="X21" s="155"/>
      <c r="Y21" s="139"/>
      <c r="Z21" s="6"/>
    </row>
    <row r="22" spans="1:28" ht="16" thickBot="1">
      <c r="C22" s="131" t="s">
        <v>23</v>
      </c>
      <c r="D22" s="132"/>
      <c r="E22" s="44"/>
      <c r="F22" s="45"/>
      <c r="G22" s="57"/>
      <c r="H22" s="61"/>
      <c r="I22" s="57"/>
      <c r="J22" s="75"/>
      <c r="K22" s="58"/>
      <c r="L22" s="61"/>
      <c r="M22" s="57"/>
      <c r="N22" s="58"/>
      <c r="O22" s="61"/>
      <c r="P22" s="61"/>
      <c r="Q22" s="59"/>
      <c r="R22" s="57"/>
      <c r="S22" s="58"/>
      <c r="T22" s="59"/>
      <c r="U22" s="62"/>
      <c r="V22" s="63"/>
      <c r="W22" s="64"/>
      <c r="X22" s="65"/>
      <c r="Y22" s="77"/>
      <c r="Z22" s="6"/>
    </row>
    <row r="23" spans="1:28" ht="16" thickBot="1">
      <c r="C23" s="49"/>
      <c r="D23" s="49"/>
      <c r="E23" s="50"/>
      <c r="F23" s="50"/>
      <c r="G23" s="55"/>
      <c r="H23" s="55"/>
      <c r="I23" s="55"/>
      <c r="J23" s="55"/>
      <c r="K23" s="55"/>
      <c r="L23" s="55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2" t="s">
        <v>24</v>
      </c>
    </row>
    <row r="24" spans="1:28" s="5" customFormat="1" ht="16" thickBot="1">
      <c r="C24" s="110" t="s">
        <v>25</v>
      </c>
      <c r="D24" s="111"/>
      <c r="E24" s="60">
        <v>1922.2272</v>
      </c>
      <c r="F24" s="60">
        <v>1975.6224</v>
      </c>
      <c r="G24" s="60">
        <v>3844.454400000001</v>
      </c>
      <c r="H24" s="60">
        <v>0</v>
      </c>
      <c r="I24" s="60">
        <v>7181.6544000000004</v>
      </c>
      <c r="J24" s="60">
        <v>4511.8944000000001</v>
      </c>
      <c r="K24" s="60">
        <v>680.78880000000015</v>
      </c>
      <c r="L24" s="60">
        <v>4151.4768000000004</v>
      </c>
      <c r="M24" s="60">
        <v>3110.2704000000003</v>
      </c>
      <c r="N24" s="60">
        <v>6834.5856000000003</v>
      </c>
      <c r="O24" s="60">
        <v>2282.6448000000005</v>
      </c>
      <c r="P24" s="60">
        <v>3964.5936000000006</v>
      </c>
      <c r="Q24" s="60">
        <v>1254.7872000000002</v>
      </c>
      <c r="R24" s="60">
        <v>3417.2928000000006</v>
      </c>
      <c r="S24" s="60">
        <v>2189.2032000000004</v>
      </c>
      <c r="T24" s="60">
        <v>2442.8304000000007</v>
      </c>
      <c r="U24" s="60">
        <v>747.53279999999995</v>
      </c>
      <c r="V24" s="60">
        <v>2082.4128000000001</v>
      </c>
      <c r="W24" s="60">
        <v>0</v>
      </c>
      <c r="X24" s="60">
        <v>0</v>
      </c>
      <c r="Y24" s="60">
        <v>3203.7120000000004</v>
      </c>
      <c r="Z24" s="51"/>
    </row>
    <row r="25" spans="1:28" s="5" customFormat="1" ht="16" thickBot="1">
      <c r="C25" s="133" t="s">
        <v>26</v>
      </c>
      <c r="D25" s="134"/>
      <c r="E25" s="60">
        <f t="shared" ref="E25:Y25" si="0">E24*1.1765</f>
        <v>2261.5003008000003</v>
      </c>
      <c r="F25" s="102">
        <f t="shared" si="0"/>
        <v>2324.3197536000002</v>
      </c>
      <c r="G25" s="60">
        <f t="shared" si="0"/>
        <v>4523.0006016000016</v>
      </c>
      <c r="H25" s="102">
        <f t="shared" si="0"/>
        <v>0</v>
      </c>
      <c r="I25" s="60">
        <f t="shared" si="0"/>
        <v>8449.2164016000006</v>
      </c>
      <c r="J25" s="102">
        <f t="shared" si="0"/>
        <v>5308.2437616000007</v>
      </c>
      <c r="K25" s="102">
        <f t="shared" si="0"/>
        <v>800.94802320000019</v>
      </c>
      <c r="L25" s="102">
        <f t="shared" si="0"/>
        <v>4884.2124552000005</v>
      </c>
      <c r="M25" s="60">
        <f t="shared" si="0"/>
        <v>3659.2331256000007</v>
      </c>
      <c r="N25" s="102">
        <f t="shared" si="0"/>
        <v>8040.889958400001</v>
      </c>
      <c r="O25" s="102">
        <f t="shared" si="0"/>
        <v>2685.531607200001</v>
      </c>
      <c r="P25" s="102">
        <f t="shared" si="0"/>
        <v>4664.344370400001</v>
      </c>
      <c r="Q25" s="102">
        <f t="shared" si="0"/>
        <v>1476.2571408000003</v>
      </c>
      <c r="R25" s="60">
        <f t="shared" si="0"/>
        <v>4020.4449792000009</v>
      </c>
      <c r="S25" s="102">
        <f t="shared" si="0"/>
        <v>2575.5975648000008</v>
      </c>
      <c r="T25" s="102">
        <f t="shared" si="0"/>
        <v>2873.9899656000011</v>
      </c>
      <c r="U25" s="60">
        <f t="shared" si="0"/>
        <v>879.47233919999996</v>
      </c>
      <c r="V25" s="102">
        <f t="shared" si="0"/>
        <v>2449.9586592000001</v>
      </c>
      <c r="W25" s="102">
        <f t="shared" si="0"/>
        <v>0</v>
      </c>
      <c r="X25" s="102">
        <f t="shared" si="0"/>
        <v>0</v>
      </c>
      <c r="Y25" s="102">
        <f t="shared" si="0"/>
        <v>3769.1671680000009</v>
      </c>
      <c r="Z25" s="51"/>
    </row>
    <row r="26" spans="1:28" s="5" customFormat="1" ht="19" thickBot="1">
      <c r="C26" s="135" t="s">
        <v>27</v>
      </c>
      <c r="D26" s="136"/>
      <c r="E26" s="120">
        <f>SUM(E24:F24)</f>
        <v>3897.8496</v>
      </c>
      <c r="F26" s="121"/>
      <c r="G26" s="120">
        <f>SUM(G24:H24)</f>
        <v>3844.454400000001</v>
      </c>
      <c r="H26" s="130"/>
      <c r="I26" s="118">
        <f>SUM(I24:L24)</f>
        <v>16525.814400000003</v>
      </c>
      <c r="J26" s="119"/>
      <c r="K26" s="119"/>
      <c r="L26" s="180"/>
      <c r="M26" s="120">
        <f>SUM(M24:Q24)</f>
        <v>17446.881600000001</v>
      </c>
      <c r="N26" s="121"/>
      <c r="O26" s="121"/>
      <c r="P26" s="121"/>
      <c r="Q26" s="179"/>
      <c r="R26" s="120">
        <f>SUM(R24:T24)</f>
        <v>8049.3264000000017</v>
      </c>
      <c r="S26" s="121"/>
      <c r="T26" s="179"/>
      <c r="U26" s="120">
        <f>SUM(U24:X24)</f>
        <v>2829.9456</v>
      </c>
      <c r="V26" s="121"/>
      <c r="W26" s="121"/>
      <c r="X26" s="130"/>
      <c r="Y26" s="103">
        <f>SUM(Y24:AC24)</f>
        <v>3203.7120000000004</v>
      </c>
      <c r="Z26" s="53">
        <f>SUM(E24:Y24)</f>
        <v>55797.984000000004</v>
      </c>
      <c r="AA26" s="100"/>
      <c r="AB26" s="112"/>
    </row>
    <row r="27" spans="1:28" s="5" customFormat="1" ht="19" thickBot="1">
      <c r="C27" s="46"/>
      <c r="D27" s="46"/>
      <c r="E27" s="102"/>
      <c r="F27" s="47"/>
      <c r="G27" s="102"/>
      <c r="H27" s="47"/>
      <c r="I27" s="102"/>
      <c r="J27" s="102"/>
      <c r="K27" s="47"/>
      <c r="L27" s="47"/>
      <c r="M27" s="102"/>
      <c r="N27" s="102"/>
      <c r="O27" s="102"/>
      <c r="P27" s="102"/>
      <c r="Q27" s="47"/>
      <c r="R27" s="102"/>
      <c r="S27" s="102"/>
      <c r="T27" s="47"/>
      <c r="U27" s="102"/>
      <c r="V27" s="102"/>
      <c r="W27" s="102"/>
      <c r="X27" s="102"/>
      <c r="Y27" s="47"/>
      <c r="Z27" s="48"/>
    </row>
    <row r="28" spans="1:28" s="5" customFormat="1" ht="19" thickBot="1">
      <c r="C28" s="122" t="s">
        <v>28</v>
      </c>
      <c r="D28" s="123"/>
      <c r="E28" s="124" t="s">
        <v>29</v>
      </c>
      <c r="F28" s="125"/>
      <c r="G28" s="124" t="s">
        <v>29</v>
      </c>
      <c r="H28" s="126"/>
      <c r="I28" s="124" t="s">
        <v>29</v>
      </c>
      <c r="J28" s="125"/>
      <c r="K28" s="125"/>
      <c r="L28" s="126"/>
      <c r="M28" s="124" t="s">
        <v>29</v>
      </c>
      <c r="N28" s="125"/>
      <c r="O28" s="125"/>
      <c r="P28" s="125"/>
      <c r="Q28" s="151"/>
      <c r="R28" s="124" t="s">
        <v>29</v>
      </c>
      <c r="S28" s="125"/>
      <c r="T28" s="151"/>
      <c r="U28" s="124" t="s">
        <v>29</v>
      </c>
      <c r="V28" s="125"/>
      <c r="W28" s="125"/>
      <c r="X28" s="125"/>
      <c r="Y28" s="151"/>
      <c r="Z28" s="66" t="s">
        <v>29</v>
      </c>
    </row>
    <row r="29" spans="1:28" s="5" customFormat="1" ht="19" thickBot="1">
      <c r="C29" s="40" t="s">
        <v>30</v>
      </c>
      <c r="D29" s="23"/>
      <c r="E29" s="13"/>
      <c r="F29" s="14"/>
      <c r="G29" s="13"/>
      <c r="H29" s="14"/>
      <c r="I29" s="13"/>
      <c r="J29" s="13"/>
      <c r="K29" s="14"/>
      <c r="L29" s="14"/>
      <c r="M29" s="13"/>
      <c r="N29" s="13"/>
      <c r="O29" s="13"/>
      <c r="P29" s="13"/>
      <c r="Q29" s="14"/>
      <c r="R29" s="13"/>
      <c r="S29" s="13"/>
      <c r="T29" s="14"/>
      <c r="U29" s="13"/>
      <c r="V29" s="13"/>
      <c r="W29" s="13"/>
      <c r="X29" s="13"/>
      <c r="Y29" s="14"/>
      <c r="Z29" s="15"/>
    </row>
    <row r="30" spans="1:28" s="5" customFormat="1" ht="19" thickBot="1">
      <c r="A30" s="26"/>
      <c r="B30" s="26"/>
      <c r="C30" s="127" t="s">
        <v>31</v>
      </c>
      <c r="D30" s="128"/>
      <c r="E30" s="115" t="s">
        <v>29</v>
      </c>
      <c r="F30" s="116"/>
      <c r="G30" s="115" t="s">
        <v>29</v>
      </c>
      <c r="H30" s="129"/>
      <c r="I30" s="115" t="s">
        <v>29</v>
      </c>
      <c r="J30" s="116"/>
      <c r="K30" s="116"/>
      <c r="L30" s="129"/>
      <c r="M30" s="115" t="s">
        <v>29</v>
      </c>
      <c r="N30" s="116"/>
      <c r="O30" s="116"/>
      <c r="P30" s="116"/>
      <c r="Q30" s="117"/>
      <c r="R30" s="115" t="s">
        <v>29</v>
      </c>
      <c r="S30" s="116"/>
      <c r="T30" s="117"/>
      <c r="U30" s="115" t="s">
        <v>29</v>
      </c>
      <c r="V30" s="116"/>
      <c r="W30" s="116"/>
      <c r="X30" s="116"/>
      <c r="Y30" s="117"/>
      <c r="Z30" s="67" t="s">
        <v>29</v>
      </c>
    </row>
    <row r="31" spans="1:28" ht="18">
      <c r="D31" s="23"/>
      <c r="E31" s="24"/>
      <c r="F31" s="25"/>
      <c r="G31" s="24"/>
      <c r="H31" s="25"/>
      <c r="I31" s="24"/>
      <c r="J31" s="24"/>
      <c r="K31" s="25"/>
      <c r="L31" s="25"/>
      <c r="M31" s="13"/>
      <c r="N31" s="13"/>
      <c r="O31" s="13"/>
      <c r="P31" s="13"/>
      <c r="Q31" s="14"/>
      <c r="R31" s="13"/>
      <c r="S31" s="13"/>
      <c r="T31" s="14"/>
      <c r="U31" s="13"/>
      <c r="V31" s="13"/>
      <c r="W31" s="13"/>
      <c r="X31" s="13"/>
      <c r="Y31" s="14"/>
      <c r="Z31" s="15"/>
    </row>
    <row r="32" spans="1:28" ht="13.5" customHeight="1">
      <c r="B32" s="1" t="s">
        <v>32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7" ht="13.5" customHeight="1" thickBot="1"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7" ht="14" thickBot="1">
      <c r="A34" s="94"/>
      <c r="B34" s="8" t="s">
        <v>74</v>
      </c>
      <c r="C34" s="9" t="s">
        <v>80</v>
      </c>
      <c r="D34" s="93">
        <v>0.1</v>
      </c>
      <c r="E34" s="79"/>
      <c r="F34" s="79"/>
      <c r="G34" s="79">
        <v>0.01</v>
      </c>
      <c r="H34" s="79"/>
      <c r="I34" s="79">
        <v>0.01</v>
      </c>
      <c r="J34" s="79">
        <v>0.02</v>
      </c>
      <c r="K34" s="79"/>
      <c r="L34" s="79">
        <v>0.01</v>
      </c>
      <c r="M34" s="79"/>
      <c r="N34" s="79">
        <v>0.01</v>
      </c>
      <c r="O34" s="79"/>
      <c r="P34" s="79"/>
      <c r="Q34" s="79"/>
      <c r="R34" s="79"/>
      <c r="S34" s="79"/>
      <c r="T34" s="79">
        <v>0</v>
      </c>
      <c r="U34" s="79"/>
      <c r="V34" s="79">
        <v>0.02</v>
      </c>
      <c r="W34" s="79"/>
      <c r="X34" s="79"/>
      <c r="Y34" s="79">
        <v>0.02</v>
      </c>
      <c r="Z34" s="95"/>
      <c r="AA34" s="94"/>
    </row>
    <row r="35" spans="1:27" ht="14" thickBot="1">
      <c r="A35" s="94"/>
      <c r="B35" s="8" t="s">
        <v>74</v>
      </c>
      <c r="C35" s="9" t="s">
        <v>92</v>
      </c>
      <c r="D35" s="93">
        <v>0.1</v>
      </c>
      <c r="E35" s="79">
        <v>0.03</v>
      </c>
      <c r="F35" s="79">
        <v>0.02</v>
      </c>
      <c r="G35" s="79">
        <v>0</v>
      </c>
      <c r="H35" s="79"/>
      <c r="I35" s="79">
        <v>0.05</v>
      </c>
      <c r="J35" s="79"/>
      <c r="K35" s="79"/>
      <c r="L35" s="79"/>
      <c r="M35" s="79"/>
      <c r="N35" s="79"/>
      <c r="O35" s="79"/>
      <c r="P35" s="79">
        <v>0</v>
      </c>
      <c r="Q35" s="79"/>
      <c r="R35" s="79">
        <v>0</v>
      </c>
      <c r="S35" s="79"/>
      <c r="T35" s="79"/>
      <c r="U35" s="79">
        <v>0</v>
      </c>
      <c r="V35" s="79">
        <v>0</v>
      </c>
      <c r="W35" s="79">
        <v>0</v>
      </c>
      <c r="X35" s="79"/>
      <c r="Y35" s="79"/>
      <c r="Z35" s="95"/>
      <c r="AA35" s="94"/>
    </row>
    <row r="36" spans="1:27" ht="14" thickBot="1">
      <c r="A36" s="94"/>
      <c r="B36" s="8" t="s">
        <v>104</v>
      </c>
      <c r="C36" s="9" t="s">
        <v>94</v>
      </c>
      <c r="D36" s="93">
        <v>0.4</v>
      </c>
      <c r="E36" s="79"/>
      <c r="F36" s="79">
        <v>0.02</v>
      </c>
      <c r="G36" s="79">
        <v>0.05</v>
      </c>
      <c r="H36" s="79"/>
      <c r="I36" s="79">
        <v>0.08</v>
      </c>
      <c r="J36" s="79">
        <v>0.05</v>
      </c>
      <c r="K36" s="79"/>
      <c r="L36" s="79">
        <v>0.03</v>
      </c>
      <c r="M36" s="79">
        <v>0.02</v>
      </c>
      <c r="N36" s="79">
        <v>0.05</v>
      </c>
      <c r="O36" s="79"/>
      <c r="P36" s="79"/>
      <c r="Q36" s="79"/>
      <c r="R36" s="79"/>
      <c r="S36" s="79"/>
      <c r="T36" s="79">
        <v>0.01</v>
      </c>
      <c r="U36" s="79">
        <v>0.02</v>
      </c>
      <c r="V36" s="79">
        <v>0.02</v>
      </c>
      <c r="W36" s="79"/>
      <c r="X36" s="79"/>
      <c r="Y36" s="79">
        <v>0.05</v>
      </c>
      <c r="Z36" s="95"/>
      <c r="AA36" s="94"/>
    </row>
    <row r="37" spans="1:27" ht="14" hidden="1" thickBot="1">
      <c r="A37" s="94"/>
      <c r="B37" s="8"/>
      <c r="C37" s="9"/>
      <c r="D37" s="93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95"/>
      <c r="AA37" s="94"/>
    </row>
    <row r="38" spans="1:27" ht="14" thickBot="1">
      <c r="A38" s="94"/>
      <c r="B38" s="8" t="s">
        <v>74</v>
      </c>
      <c r="C38" s="9" t="s">
        <v>83</v>
      </c>
      <c r="D38" s="93">
        <v>0.1</v>
      </c>
      <c r="E38" s="79"/>
      <c r="F38" s="79"/>
      <c r="G38" s="79">
        <v>0.02</v>
      </c>
      <c r="H38" s="79"/>
      <c r="I38" s="79">
        <v>0.02</v>
      </c>
      <c r="J38" s="79">
        <v>0.02</v>
      </c>
      <c r="K38" s="79"/>
      <c r="L38" s="79">
        <v>0.01</v>
      </c>
      <c r="M38" s="79">
        <v>0.01</v>
      </c>
      <c r="N38" s="79">
        <v>0.01</v>
      </c>
      <c r="O38" s="79">
        <v>0</v>
      </c>
      <c r="P38" s="79">
        <v>0.01</v>
      </c>
      <c r="Q38" s="79">
        <v>0</v>
      </c>
      <c r="R38" s="79"/>
      <c r="S38" s="79"/>
      <c r="T38" s="79"/>
      <c r="U38" s="79"/>
      <c r="V38" s="79"/>
      <c r="W38" s="79"/>
      <c r="X38" s="79"/>
      <c r="Y38" s="79"/>
      <c r="Z38" s="95"/>
      <c r="AA38" s="94"/>
    </row>
    <row r="39" spans="1:27" ht="14" thickBot="1">
      <c r="A39" s="94"/>
      <c r="B39" s="8" t="s">
        <v>74</v>
      </c>
      <c r="C39" s="9" t="s">
        <v>95</v>
      </c>
      <c r="D39" s="93">
        <v>0.4</v>
      </c>
      <c r="E39" s="79"/>
      <c r="F39" s="79"/>
      <c r="G39" s="79">
        <v>0.02</v>
      </c>
      <c r="H39" s="79"/>
      <c r="I39" s="79"/>
      <c r="J39" s="79">
        <v>0.02</v>
      </c>
      <c r="K39" s="79">
        <v>0.03</v>
      </c>
      <c r="L39" s="79">
        <v>0.05</v>
      </c>
      <c r="M39" s="79">
        <v>0.05</v>
      </c>
      <c r="N39" s="79">
        <v>0.1</v>
      </c>
      <c r="O39" s="79">
        <v>0.03</v>
      </c>
      <c r="P39" s="79">
        <v>0.05</v>
      </c>
      <c r="Q39" s="79">
        <v>0.02</v>
      </c>
      <c r="R39" s="79"/>
      <c r="S39" s="79"/>
      <c r="T39" s="79">
        <v>0.03</v>
      </c>
      <c r="U39" s="79"/>
      <c r="V39" s="79"/>
      <c r="W39" s="79"/>
      <c r="X39" s="79"/>
      <c r="Y39" s="79"/>
      <c r="Z39" s="95"/>
      <c r="AA39" s="94"/>
    </row>
    <row r="40" spans="1:27" ht="14" hidden="1" thickBot="1">
      <c r="A40" s="94"/>
      <c r="B40" s="8"/>
      <c r="C40" s="9"/>
      <c r="D40" s="93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95"/>
      <c r="AA40" s="94"/>
    </row>
    <row r="41" spans="1:27" ht="14" thickBot="1">
      <c r="A41" s="94"/>
      <c r="B41" s="8" t="s">
        <v>74</v>
      </c>
      <c r="C41" s="9" t="s">
        <v>90</v>
      </c>
      <c r="D41" s="93">
        <v>0.6</v>
      </c>
      <c r="E41" s="79"/>
      <c r="F41" s="79"/>
      <c r="G41" s="79"/>
      <c r="H41" s="79"/>
      <c r="I41" s="79"/>
      <c r="J41" s="79"/>
      <c r="K41" s="79"/>
      <c r="L41" s="79">
        <v>0.05</v>
      </c>
      <c r="M41" s="79">
        <v>0.05</v>
      </c>
      <c r="N41" s="79">
        <v>0.1</v>
      </c>
      <c r="O41" s="79">
        <v>0.1</v>
      </c>
      <c r="P41" s="79">
        <v>0.15</v>
      </c>
      <c r="Q41" s="79">
        <v>0.05</v>
      </c>
      <c r="R41" s="79">
        <v>0.05</v>
      </c>
      <c r="S41" s="79">
        <v>0.05</v>
      </c>
      <c r="T41" s="79"/>
      <c r="U41" s="79"/>
      <c r="V41" s="79"/>
      <c r="W41" s="79"/>
      <c r="X41" s="79"/>
      <c r="Y41" s="79"/>
      <c r="Z41" s="95"/>
      <c r="AA41" s="94"/>
    </row>
    <row r="42" spans="1:27" ht="14" hidden="1" thickBot="1">
      <c r="A42" s="94"/>
      <c r="B42" s="8"/>
      <c r="C42" s="9"/>
      <c r="D42" s="93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95"/>
      <c r="AA42" s="94"/>
    </row>
    <row r="43" spans="1:27" ht="14" thickBot="1">
      <c r="A43" s="94"/>
      <c r="B43" s="8" t="s">
        <v>74</v>
      </c>
      <c r="C43" s="9" t="s">
        <v>93</v>
      </c>
      <c r="D43" s="93">
        <v>0.1</v>
      </c>
      <c r="E43" s="79">
        <v>0.02</v>
      </c>
      <c r="F43" s="79">
        <v>0.01</v>
      </c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>
        <v>0</v>
      </c>
      <c r="R43" s="79">
        <v>0.03</v>
      </c>
      <c r="S43" s="79">
        <v>0.02</v>
      </c>
      <c r="T43" s="79">
        <v>0.02</v>
      </c>
      <c r="U43" s="79">
        <v>0</v>
      </c>
      <c r="V43" s="79"/>
      <c r="W43" s="79"/>
      <c r="X43" s="79">
        <v>0</v>
      </c>
      <c r="Y43" s="79"/>
      <c r="Z43" s="95"/>
      <c r="AA43" s="94"/>
    </row>
    <row r="44" spans="1:27">
      <c r="A44" s="94"/>
      <c r="B44" s="8" t="s">
        <v>74</v>
      </c>
      <c r="C44" s="9" t="s">
        <v>82</v>
      </c>
      <c r="D44" s="93">
        <v>0.2</v>
      </c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>
        <v>0.1</v>
      </c>
      <c r="S44" s="79">
        <v>0.05</v>
      </c>
      <c r="T44" s="79">
        <v>0.05</v>
      </c>
      <c r="U44" s="79">
        <v>0</v>
      </c>
      <c r="V44" s="79"/>
      <c r="W44" s="79"/>
      <c r="X44" s="79">
        <v>0</v>
      </c>
      <c r="Y44" s="79"/>
      <c r="Z44" s="95"/>
      <c r="AA44" s="94"/>
    </row>
    <row r="45" spans="1:27" ht="14" hidden="1" thickBot="1">
      <c r="B45" s="8"/>
      <c r="C45" s="9"/>
      <c r="D45" s="93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95"/>
    </row>
    <row r="46" spans="1:27" ht="14" hidden="1" thickBot="1">
      <c r="B46" s="8"/>
      <c r="C46" s="9"/>
      <c r="D46" s="93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95"/>
    </row>
    <row r="47" spans="1:27" ht="14" hidden="1" thickBot="1">
      <c r="B47" s="8"/>
      <c r="C47" s="9"/>
      <c r="D47" s="93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95"/>
    </row>
    <row r="48" spans="1:27" ht="14" hidden="1" thickBot="1">
      <c r="B48" s="8"/>
      <c r="C48" s="9"/>
      <c r="D48" s="93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95"/>
    </row>
    <row r="49" spans="2:26" ht="14" hidden="1" thickBot="1">
      <c r="B49" s="8"/>
      <c r="C49" s="9"/>
      <c r="D49" s="93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95"/>
    </row>
    <row r="50" spans="2:26" ht="14" hidden="1" thickBot="1">
      <c r="B50" s="8"/>
      <c r="C50" s="9"/>
      <c r="D50" s="93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95"/>
    </row>
    <row r="51" spans="2:26" ht="14" hidden="1" thickBot="1">
      <c r="B51" s="8"/>
      <c r="C51" s="9"/>
      <c r="D51" s="93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95"/>
    </row>
    <row r="52" spans="2:26" hidden="1">
      <c r="B52" s="8"/>
      <c r="C52" s="9"/>
      <c r="D52" s="93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95"/>
    </row>
    <row r="54" spans="2:26">
      <c r="B54" s="7" t="s">
        <v>35</v>
      </c>
    </row>
  </sheetData>
  <mergeCells count="50">
    <mergeCell ref="U30:Y30"/>
    <mergeCell ref="C30:D30"/>
    <mergeCell ref="E30:F30"/>
    <mergeCell ref="G30:H30"/>
    <mergeCell ref="I30:L30"/>
    <mergeCell ref="M30:Q30"/>
    <mergeCell ref="R30:T30"/>
    <mergeCell ref="U26:X26"/>
    <mergeCell ref="C28:D28"/>
    <mergeCell ref="E28:F28"/>
    <mergeCell ref="G28:H28"/>
    <mergeCell ref="I28:L28"/>
    <mergeCell ref="M28:Q28"/>
    <mergeCell ref="R28:T28"/>
    <mergeCell ref="U28:Y28"/>
    <mergeCell ref="C26:D26"/>
    <mergeCell ref="E26:F26"/>
    <mergeCell ref="G26:H26"/>
    <mergeCell ref="I26:L26"/>
    <mergeCell ref="M26:Q26"/>
    <mergeCell ref="R26:T26"/>
    <mergeCell ref="W14:W21"/>
    <mergeCell ref="X14:X21"/>
    <mergeCell ref="Y14:Y21"/>
    <mergeCell ref="C22:D22"/>
    <mergeCell ref="U14:U21"/>
    <mergeCell ref="V14:V21"/>
    <mergeCell ref="J14:J21"/>
    <mergeCell ref="C25:D25"/>
    <mergeCell ref="Q14:Q21"/>
    <mergeCell ref="R14:R21"/>
    <mergeCell ref="S14:S21"/>
    <mergeCell ref="T14:T21"/>
    <mergeCell ref="K14:K21"/>
    <mergeCell ref="L14:L21"/>
    <mergeCell ref="M14:M21"/>
    <mergeCell ref="N14:N21"/>
    <mergeCell ref="O14:O21"/>
    <mergeCell ref="P14:P21"/>
    <mergeCell ref="E14:E21"/>
    <mergeCell ref="F14:F21"/>
    <mergeCell ref="G14:G21"/>
    <mergeCell ref="H14:H21"/>
    <mergeCell ref="I14:I21"/>
    <mergeCell ref="U13:X13"/>
    <mergeCell ref="E13:F13"/>
    <mergeCell ref="G13:H13"/>
    <mergeCell ref="I13:L13"/>
    <mergeCell ref="M13:Q13"/>
    <mergeCell ref="R13:T13"/>
  </mergeCells>
  <phoneticPr fontId="2" type="noConversion"/>
  <conditionalFormatting sqref="F34:Y52">
    <cfRule type="expression" dxfId="15" priority="1">
      <formula>SUM($E34:$Y34)&gt;$D34</formula>
    </cfRule>
  </conditionalFormatting>
  <printOptions horizontalCentered="1"/>
  <pageMargins left="0.22" right="0.23" top="0.2" bottom="0.17" header="0.24" footer="0.23"/>
  <pageSetup scale="42" orientation="landscape"/>
  <headerFooter alignWithMargins="0">
    <oddFooter>&amp;CClassified - Unclassified</oddFooter>
  </headerFooter>
  <drawing r:id="rId1"/>
  <extLst>
    <ext xmlns:mx="http://schemas.microsoft.com/office/mac/excel/2008/main" uri="{64002731-A6B0-56B0-2670-7721B7C09600}">
      <mx:PLV Mode="0" OnePage="0" WScale="4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56"/>
  <sheetViews>
    <sheetView zoomScale="130" zoomScaleNormal="130" zoomScaleSheetLayoutView="70" zoomScalePageLayoutView="130" workbookViewId="0">
      <selection activeCell="B34" sqref="B34:D46"/>
    </sheetView>
  </sheetViews>
  <sheetFormatPr baseColWidth="10" defaultColWidth="8.83203125" defaultRowHeight="13" x14ac:dyDescent="0"/>
  <cols>
    <col min="1" max="1" width="5.33203125" style="1" customWidth="1"/>
    <col min="2" max="2" width="17.6640625" style="1" customWidth="1"/>
    <col min="3" max="3" width="19.6640625" style="1" customWidth="1"/>
    <col min="4" max="4" width="5.6640625" style="1" customWidth="1"/>
    <col min="5" max="20" width="11" style="2" customWidth="1"/>
    <col min="21" max="21" width="16.1640625" style="1" customWidth="1"/>
    <col min="22" max="22" width="7" style="1" customWidth="1"/>
    <col min="23" max="16384" width="8.83203125" style="1"/>
  </cols>
  <sheetData>
    <row r="1" spans="2:20" ht="18" customHeight="1">
      <c r="B1" s="3"/>
      <c r="C1" s="3"/>
      <c r="O1" s="39" t="s">
        <v>0</v>
      </c>
      <c r="P1" s="20"/>
      <c r="Q1" s="20"/>
      <c r="R1" s="20"/>
      <c r="S1" s="35"/>
      <c r="T1" s="21"/>
    </row>
    <row r="2" spans="2:20" ht="18" customHeight="1">
      <c r="B2" s="3"/>
      <c r="C2" s="3"/>
      <c r="O2" s="36" t="s">
        <v>1</v>
      </c>
      <c r="P2" s="16"/>
      <c r="Q2" s="16"/>
      <c r="R2" s="16"/>
      <c r="S2" s="16"/>
      <c r="T2" s="12"/>
    </row>
    <row r="3" spans="2:20" ht="18" customHeight="1">
      <c r="B3" s="3"/>
      <c r="C3" s="3"/>
      <c r="O3" s="36" t="s">
        <v>2</v>
      </c>
      <c r="P3" s="16"/>
      <c r="Q3" s="16"/>
      <c r="R3" s="16"/>
      <c r="S3" s="16"/>
      <c r="T3" s="12"/>
    </row>
    <row r="4" spans="2:20" ht="18" customHeight="1">
      <c r="B4" s="31" t="s">
        <v>3</v>
      </c>
      <c r="C4" s="4"/>
      <c r="E4" s="16"/>
      <c r="O4" s="36" t="s">
        <v>4</v>
      </c>
      <c r="P4" s="16"/>
      <c r="Q4" s="16"/>
      <c r="R4" s="16"/>
      <c r="S4" s="16"/>
      <c r="T4" s="12"/>
    </row>
    <row r="5" spans="2:20" ht="18" customHeight="1">
      <c r="B5" s="31" t="s">
        <v>5</v>
      </c>
      <c r="C5" s="4"/>
      <c r="E5" s="16"/>
      <c r="O5" s="36" t="s">
        <v>6</v>
      </c>
      <c r="P5" s="17"/>
      <c r="Q5" s="17"/>
      <c r="R5" s="27"/>
      <c r="S5" s="16"/>
      <c r="T5" s="28"/>
    </row>
    <row r="6" spans="2:20" ht="18" customHeight="1">
      <c r="B6" s="31" t="s">
        <v>7</v>
      </c>
      <c r="C6" s="114" t="s">
        <v>103</v>
      </c>
      <c r="E6" s="17"/>
      <c r="O6" s="36" t="s">
        <v>8</v>
      </c>
      <c r="P6" s="17"/>
      <c r="Q6" s="17"/>
      <c r="R6" s="27"/>
      <c r="S6" s="16"/>
      <c r="T6" s="28"/>
    </row>
    <row r="7" spans="2:20" ht="18" customHeight="1" thickBot="1">
      <c r="B7" s="4"/>
      <c r="C7" s="4"/>
      <c r="E7" s="17"/>
      <c r="O7" s="36" t="s">
        <v>9</v>
      </c>
      <c r="P7" s="17"/>
      <c r="Q7" s="17"/>
      <c r="R7" s="27"/>
      <c r="S7" s="16"/>
      <c r="T7" s="28"/>
    </row>
    <row r="8" spans="2:20" ht="18" customHeight="1" thickBot="1">
      <c r="B8" s="32" t="s">
        <v>10</v>
      </c>
      <c r="C8" s="43" t="s">
        <v>99</v>
      </c>
      <c r="E8" s="17"/>
      <c r="O8" s="37" t="s">
        <v>11</v>
      </c>
      <c r="P8" s="22"/>
      <c r="Q8" s="22"/>
      <c r="R8" s="29"/>
      <c r="S8" s="38"/>
      <c r="T8" s="30"/>
    </row>
    <row r="9" spans="2:20" ht="18" customHeight="1">
      <c r="B9" s="33" t="s">
        <v>12</v>
      </c>
      <c r="C9" s="41" t="s">
        <v>13</v>
      </c>
      <c r="D9" s="19"/>
      <c r="E9" s="17"/>
    </row>
    <row r="10" spans="2:20" ht="18" customHeight="1">
      <c r="B10" s="33" t="s">
        <v>14</v>
      </c>
      <c r="C10" s="41" t="s">
        <v>100</v>
      </c>
      <c r="D10" s="19"/>
      <c r="E10" s="17"/>
    </row>
    <row r="11" spans="2:20" ht="18" customHeight="1">
      <c r="B11" s="33" t="s">
        <v>15</v>
      </c>
      <c r="C11" s="41">
        <v>2015</v>
      </c>
      <c r="D11" s="19"/>
      <c r="E11" s="17"/>
    </row>
    <row r="12" spans="2:20" ht="16" thickBot="1">
      <c r="B12" s="34" t="s">
        <v>16</v>
      </c>
      <c r="C12" s="42"/>
      <c r="D12" s="19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2:20" ht="57" customHeight="1" thickBot="1">
      <c r="B13" s="18"/>
      <c r="C13" s="18"/>
      <c r="D13" s="19"/>
      <c r="E13" s="156" t="s">
        <v>17</v>
      </c>
      <c r="F13" s="157"/>
      <c r="G13" s="157"/>
      <c r="H13" s="157"/>
      <c r="I13" s="156" t="s">
        <v>18</v>
      </c>
      <c r="J13" s="158"/>
      <c r="K13" s="159" t="s">
        <v>19</v>
      </c>
      <c r="L13" s="160"/>
      <c r="M13" s="160"/>
      <c r="N13" s="160"/>
      <c r="O13" s="156" t="s">
        <v>21</v>
      </c>
      <c r="P13" s="157"/>
      <c r="Q13" s="161" t="s">
        <v>71</v>
      </c>
      <c r="R13" s="162"/>
      <c r="S13" s="163"/>
      <c r="T13" s="76" t="s">
        <v>70</v>
      </c>
    </row>
    <row r="14" spans="2:20" ht="21.75" customHeight="1">
      <c r="C14" s="10"/>
      <c r="E14" s="145" t="s">
        <v>36</v>
      </c>
      <c r="F14" s="142" t="s">
        <v>37</v>
      </c>
      <c r="G14" s="169" t="s">
        <v>38</v>
      </c>
      <c r="H14" s="172" t="s">
        <v>39</v>
      </c>
      <c r="I14" s="145" t="s">
        <v>40</v>
      </c>
      <c r="J14" s="153" t="s">
        <v>41</v>
      </c>
      <c r="K14" s="166" t="s">
        <v>44</v>
      </c>
      <c r="L14" s="148" t="s">
        <v>42</v>
      </c>
      <c r="M14" s="148" t="s">
        <v>50</v>
      </c>
      <c r="N14" s="148" t="s">
        <v>43</v>
      </c>
      <c r="O14" s="140" t="s">
        <v>45</v>
      </c>
      <c r="P14" s="142"/>
      <c r="Q14" s="145" t="s">
        <v>69</v>
      </c>
      <c r="R14" s="142" t="s">
        <v>47</v>
      </c>
      <c r="S14" s="153" t="s">
        <v>48</v>
      </c>
      <c r="T14" s="137" t="s">
        <v>49</v>
      </c>
    </row>
    <row r="15" spans="2:20" ht="21.75" customHeight="1">
      <c r="C15" s="10"/>
      <c r="D15" s="54"/>
      <c r="E15" s="146"/>
      <c r="F15" s="143"/>
      <c r="G15" s="170"/>
      <c r="H15" s="173"/>
      <c r="I15" s="146"/>
      <c r="J15" s="154"/>
      <c r="K15" s="167"/>
      <c r="L15" s="149"/>
      <c r="M15" s="149"/>
      <c r="N15" s="149"/>
      <c r="O15" s="141"/>
      <c r="P15" s="143"/>
      <c r="Q15" s="146"/>
      <c r="R15" s="143"/>
      <c r="S15" s="154"/>
      <c r="T15" s="138"/>
    </row>
    <row r="16" spans="2:20" ht="21.75" customHeight="1">
      <c r="C16" s="10"/>
      <c r="D16" s="54"/>
      <c r="E16" s="146"/>
      <c r="F16" s="143"/>
      <c r="G16" s="170"/>
      <c r="H16" s="173"/>
      <c r="I16" s="146"/>
      <c r="J16" s="154"/>
      <c r="K16" s="167"/>
      <c r="L16" s="149"/>
      <c r="M16" s="149"/>
      <c r="N16" s="149"/>
      <c r="O16" s="141"/>
      <c r="P16" s="143"/>
      <c r="Q16" s="146"/>
      <c r="R16" s="143"/>
      <c r="S16" s="154"/>
      <c r="T16" s="138"/>
    </row>
    <row r="17" spans="1:22" ht="21.75" customHeight="1">
      <c r="C17" s="10"/>
      <c r="D17" s="54"/>
      <c r="E17" s="146"/>
      <c r="F17" s="143"/>
      <c r="G17" s="170"/>
      <c r="H17" s="173"/>
      <c r="I17" s="146"/>
      <c r="J17" s="154"/>
      <c r="K17" s="167"/>
      <c r="L17" s="149"/>
      <c r="M17" s="149"/>
      <c r="N17" s="149"/>
      <c r="O17" s="141"/>
      <c r="P17" s="143"/>
      <c r="Q17" s="146"/>
      <c r="R17" s="143"/>
      <c r="S17" s="154"/>
      <c r="T17" s="138"/>
    </row>
    <row r="18" spans="1:22" ht="21.75" customHeight="1">
      <c r="C18" s="10"/>
      <c r="D18" s="54"/>
      <c r="E18" s="146"/>
      <c r="F18" s="143"/>
      <c r="G18" s="170"/>
      <c r="H18" s="173"/>
      <c r="I18" s="146"/>
      <c r="J18" s="154"/>
      <c r="K18" s="167"/>
      <c r="L18" s="149"/>
      <c r="M18" s="149"/>
      <c r="N18" s="149"/>
      <c r="O18" s="141"/>
      <c r="P18" s="143"/>
      <c r="Q18" s="146"/>
      <c r="R18" s="143"/>
      <c r="S18" s="154"/>
      <c r="T18" s="138"/>
    </row>
    <row r="19" spans="1:22" ht="21.75" customHeight="1">
      <c r="C19" s="10"/>
      <c r="E19" s="146"/>
      <c r="F19" s="143"/>
      <c r="G19" s="170"/>
      <c r="H19" s="173"/>
      <c r="I19" s="146"/>
      <c r="J19" s="154"/>
      <c r="K19" s="167"/>
      <c r="L19" s="149"/>
      <c r="M19" s="149"/>
      <c r="N19" s="149"/>
      <c r="O19" s="141"/>
      <c r="P19" s="143"/>
      <c r="Q19" s="146"/>
      <c r="R19" s="143"/>
      <c r="S19" s="154"/>
      <c r="T19" s="138"/>
    </row>
    <row r="20" spans="1:22" ht="21.75" customHeight="1">
      <c r="B20" s="5"/>
      <c r="C20" s="5"/>
      <c r="D20" s="5"/>
      <c r="E20" s="146"/>
      <c r="F20" s="143"/>
      <c r="G20" s="170"/>
      <c r="H20" s="173"/>
      <c r="I20" s="146"/>
      <c r="J20" s="154"/>
      <c r="K20" s="167"/>
      <c r="L20" s="149"/>
      <c r="M20" s="149"/>
      <c r="N20" s="149"/>
      <c r="O20" s="141"/>
      <c r="P20" s="143"/>
      <c r="Q20" s="146"/>
      <c r="R20" s="143"/>
      <c r="S20" s="154"/>
      <c r="T20" s="138"/>
    </row>
    <row r="21" spans="1:22" ht="28.5" customHeight="1" thickBot="1">
      <c r="D21" s="11"/>
      <c r="E21" s="147"/>
      <c r="F21" s="152"/>
      <c r="G21" s="171"/>
      <c r="H21" s="174"/>
      <c r="I21" s="164"/>
      <c r="J21" s="165"/>
      <c r="K21" s="168"/>
      <c r="L21" s="150"/>
      <c r="M21" s="150"/>
      <c r="N21" s="150"/>
      <c r="O21" s="141"/>
      <c r="P21" s="144"/>
      <c r="Q21" s="147"/>
      <c r="R21" s="152"/>
      <c r="S21" s="155"/>
      <c r="T21" s="139"/>
      <c r="U21" s="6"/>
      <c r="V21" s="6"/>
    </row>
    <row r="22" spans="1:22" ht="16" thickBot="1">
      <c r="C22" s="131" t="s">
        <v>23</v>
      </c>
      <c r="D22" s="132"/>
      <c r="E22" s="44"/>
      <c r="F22" s="45"/>
      <c r="G22" s="45"/>
      <c r="H22" s="55"/>
      <c r="I22" s="57"/>
      <c r="J22" s="59"/>
      <c r="K22" s="57"/>
      <c r="L22" s="61"/>
      <c r="M22" s="61"/>
      <c r="N22" s="61"/>
      <c r="O22" s="57"/>
      <c r="P22" s="58"/>
      <c r="Q22" s="62"/>
      <c r="R22" s="63"/>
      <c r="S22" s="65"/>
      <c r="T22" s="77"/>
      <c r="U22" s="6"/>
      <c r="V22" s="6"/>
    </row>
    <row r="23" spans="1:22" ht="16" thickBot="1">
      <c r="C23" s="49"/>
      <c r="D23" s="49"/>
      <c r="E23" s="50"/>
      <c r="F23" s="50"/>
      <c r="G23" s="50"/>
      <c r="H23" s="50"/>
      <c r="I23" s="55"/>
      <c r="J23" s="55"/>
      <c r="K23" s="55"/>
      <c r="L23" s="55"/>
      <c r="M23" s="55"/>
      <c r="N23" s="55"/>
      <c r="O23" s="56"/>
      <c r="P23" s="56"/>
      <c r="Q23" s="56"/>
      <c r="R23" s="56"/>
      <c r="S23" s="56"/>
      <c r="T23" s="56"/>
      <c r="U23" s="52" t="s">
        <v>24</v>
      </c>
      <c r="V23" s="52"/>
    </row>
    <row r="24" spans="1:22" s="5" customFormat="1" ht="16" thickBot="1">
      <c r="C24" s="110" t="s">
        <v>25</v>
      </c>
      <c r="D24" s="111"/>
      <c r="E24" s="60">
        <v>9210.6720000000005</v>
      </c>
      <c r="F24" s="60">
        <v>10679.040000000003</v>
      </c>
      <c r="G24" s="60">
        <v>13081.824000000002</v>
      </c>
      <c r="H24" s="60">
        <v>9344.16</v>
      </c>
      <c r="I24" s="60">
        <v>28566.432000000004</v>
      </c>
      <c r="J24" s="60">
        <v>10972.713600000003</v>
      </c>
      <c r="K24" s="60">
        <v>11933.827200000002</v>
      </c>
      <c r="L24" s="60">
        <v>9264.0671999999995</v>
      </c>
      <c r="M24" s="60">
        <v>13722.566400000003</v>
      </c>
      <c r="N24" s="60">
        <v>26297.136000000006</v>
      </c>
      <c r="O24" s="60">
        <v>21224.592000000004</v>
      </c>
      <c r="P24" s="60">
        <v>0</v>
      </c>
      <c r="Q24" s="60">
        <v>3203.7120000000004</v>
      </c>
      <c r="R24" s="60">
        <v>1601.8560000000002</v>
      </c>
      <c r="S24" s="60">
        <v>2829.9456</v>
      </c>
      <c r="T24" s="60">
        <v>5072.5440000000008</v>
      </c>
      <c r="U24" s="51"/>
      <c r="V24" s="51"/>
    </row>
    <row r="25" spans="1:22" s="5" customFormat="1" ht="16" thickBot="1">
      <c r="C25" s="133" t="s">
        <v>26</v>
      </c>
      <c r="D25" s="134"/>
      <c r="E25" s="60">
        <f t="shared" ref="E25:T25" si="0">E24*1.1765</f>
        <v>10836.355608000002</v>
      </c>
      <c r="F25" s="107">
        <f t="shared" si="0"/>
        <v>12563.890560000003</v>
      </c>
      <c r="G25" s="107">
        <f t="shared" si="0"/>
        <v>15390.765936000003</v>
      </c>
      <c r="H25" s="107">
        <f t="shared" si="0"/>
        <v>10993.404240000002</v>
      </c>
      <c r="I25" s="106">
        <f t="shared" si="0"/>
        <v>33608.40724800001</v>
      </c>
      <c r="J25" s="109">
        <f t="shared" si="0"/>
        <v>12909.397550400005</v>
      </c>
      <c r="K25" s="60">
        <f t="shared" si="0"/>
        <v>14040.147700800004</v>
      </c>
      <c r="L25" s="60">
        <f t="shared" si="0"/>
        <v>10899.1750608</v>
      </c>
      <c r="M25" s="60">
        <f t="shared" si="0"/>
        <v>16144.599369600006</v>
      </c>
      <c r="N25" s="106">
        <f t="shared" si="0"/>
        <v>30938.580504000009</v>
      </c>
      <c r="O25" s="60">
        <f t="shared" si="0"/>
        <v>24970.732488000009</v>
      </c>
      <c r="P25" s="109">
        <f t="shared" si="0"/>
        <v>0</v>
      </c>
      <c r="Q25" s="60">
        <f t="shared" si="0"/>
        <v>3769.1671680000009</v>
      </c>
      <c r="R25" s="107">
        <f t="shared" si="0"/>
        <v>1884.5835840000004</v>
      </c>
      <c r="S25" s="109">
        <f t="shared" si="0"/>
        <v>3329.4309984000001</v>
      </c>
      <c r="T25" s="107">
        <f t="shared" si="0"/>
        <v>5967.8480160000017</v>
      </c>
      <c r="U25" s="51"/>
      <c r="V25" s="51"/>
    </row>
    <row r="26" spans="1:22" s="5" customFormat="1" ht="19" thickBot="1">
      <c r="C26" s="135" t="s">
        <v>27</v>
      </c>
      <c r="D26" s="136"/>
      <c r="E26" s="120">
        <f>SUM(E24:H24)</f>
        <v>42315.696000000011</v>
      </c>
      <c r="F26" s="121"/>
      <c r="G26" s="121"/>
      <c r="H26" s="121"/>
      <c r="I26" s="120">
        <f>SUM(I24:J24)</f>
        <v>39539.145600000003</v>
      </c>
      <c r="J26" s="130"/>
      <c r="K26" s="118">
        <f>SUM(K24:N24)</f>
        <v>61217.596800000007</v>
      </c>
      <c r="L26" s="119"/>
      <c r="M26" s="119"/>
      <c r="N26" s="119"/>
      <c r="O26" s="120">
        <f>SUM(O24:P24)</f>
        <v>21224.592000000004</v>
      </c>
      <c r="P26" s="121"/>
      <c r="Q26" s="120">
        <f>SUM(Q24:S24)</f>
        <v>7635.5136000000011</v>
      </c>
      <c r="R26" s="121"/>
      <c r="S26" s="130"/>
      <c r="T26" s="108">
        <f>SUM(T24:X24)</f>
        <v>5072.5440000000008</v>
      </c>
      <c r="U26" s="53">
        <f>SUM(E24:T24)</f>
        <v>177005.08800000002</v>
      </c>
      <c r="V26" s="51"/>
    </row>
    <row r="27" spans="1:22" s="5" customFormat="1" ht="19" thickBot="1">
      <c r="C27" s="46"/>
      <c r="D27" s="46"/>
      <c r="E27" s="120">
        <v>31369.680000000004</v>
      </c>
      <c r="F27" s="121"/>
      <c r="G27" s="121"/>
      <c r="H27" s="130"/>
      <c r="I27" s="120">
        <v>46186.848000000005</v>
      </c>
      <c r="J27" s="130"/>
      <c r="K27" s="120">
        <v>73818.864000000016</v>
      </c>
      <c r="L27" s="121"/>
      <c r="M27" s="121"/>
      <c r="N27" s="130"/>
      <c r="O27" s="120">
        <v>21758.544000000009</v>
      </c>
      <c r="P27" s="130"/>
      <c r="Q27" s="120">
        <v>10211.832000000002</v>
      </c>
      <c r="R27" s="121"/>
      <c r="S27" s="130"/>
      <c r="T27" s="108">
        <v>8543.2320000000018</v>
      </c>
      <c r="U27" s="48"/>
      <c r="V27" s="96"/>
    </row>
    <row r="28" spans="1:22" s="5" customFormat="1" ht="19" thickBot="1">
      <c r="C28" s="122" t="s">
        <v>28</v>
      </c>
      <c r="D28" s="123"/>
      <c r="E28" s="124" t="s">
        <v>29</v>
      </c>
      <c r="F28" s="125"/>
      <c r="G28" s="125"/>
      <c r="H28" s="125"/>
      <c r="I28" s="125"/>
      <c r="J28" s="126"/>
      <c r="K28" s="124" t="s">
        <v>29</v>
      </c>
      <c r="L28" s="125"/>
      <c r="M28" s="125"/>
      <c r="N28" s="125"/>
      <c r="O28" s="124" t="s">
        <v>29</v>
      </c>
      <c r="P28" s="125"/>
      <c r="Q28" s="124" t="s">
        <v>29</v>
      </c>
      <c r="R28" s="125"/>
      <c r="S28" s="125"/>
      <c r="T28" s="151"/>
      <c r="U28" s="66" t="s">
        <v>29</v>
      </c>
      <c r="V28" s="51"/>
    </row>
    <row r="29" spans="1:22" s="5" customFormat="1" ht="19" thickBot="1">
      <c r="C29" s="40" t="s">
        <v>30</v>
      </c>
      <c r="D29" s="23"/>
      <c r="E29" s="13"/>
      <c r="F29" s="14"/>
      <c r="G29" s="14"/>
      <c r="H29" s="14"/>
      <c r="I29" s="14"/>
      <c r="J29" s="14"/>
      <c r="K29" s="13"/>
      <c r="L29" s="14"/>
      <c r="M29" s="14"/>
      <c r="N29" s="14"/>
      <c r="O29" s="13"/>
      <c r="P29" s="13"/>
      <c r="Q29" s="13"/>
      <c r="R29" s="13"/>
      <c r="S29" s="13"/>
      <c r="T29" s="14"/>
      <c r="U29" s="15"/>
      <c r="V29" s="97"/>
    </row>
    <row r="30" spans="1:22" s="5" customFormat="1" ht="19" thickBot="1">
      <c r="A30" s="26"/>
      <c r="B30" s="26"/>
      <c r="C30" s="127" t="s">
        <v>31</v>
      </c>
      <c r="D30" s="128"/>
      <c r="E30" s="115" t="s">
        <v>29</v>
      </c>
      <c r="F30" s="116"/>
      <c r="G30" s="116"/>
      <c r="H30" s="116"/>
      <c r="I30" s="116"/>
      <c r="J30" s="129"/>
      <c r="K30" s="115" t="s">
        <v>29</v>
      </c>
      <c r="L30" s="116"/>
      <c r="M30" s="116"/>
      <c r="N30" s="116"/>
      <c r="O30" s="115" t="s">
        <v>29</v>
      </c>
      <c r="P30" s="116"/>
      <c r="Q30" s="115" t="s">
        <v>29</v>
      </c>
      <c r="R30" s="116"/>
      <c r="S30" s="116"/>
      <c r="T30" s="117"/>
      <c r="U30" s="67" t="s">
        <v>29</v>
      </c>
      <c r="V30" s="98"/>
    </row>
    <row r="31" spans="1:22" ht="18">
      <c r="D31" s="23"/>
      <c r="E31" s="24"/>
      <c r="F31" s="25"/>
      <c r="G31" s="25"/>
      <c r="H31" s="25"/>
      <c r="I31" s="25"/>
      <c r="J31" s="25"/>
      <c r="K31" s="24"/>
      <c r="L31" s="25"/>
      <c r="M31" s="25"/>
      <c r="N31" s="25"/>
      <c r="O31" s="13"/>
      <c r="P31" s="13"/>
      <c r="Q31" s="13"/>
      <c r="R31" s="13"/>
      <c r="S31" s="13"/>
      <c r="T31" s="14"/>
      <c r="U31" s="15"/>
      <c r="V31" s="97"/>
    </row>
    <row r="32" spans="1:22" ht="13.5" customHeight="1">
      <c r="B32" s="1" t="s">
        <v>32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2:22" ht="13.5" customHeight="1" thickBot="1"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2:22">
      <c r="B34" s="8" t="s">
        <v>72</v>
      </c>
      <c r="C34" s="9" t="s">
        <v>80</v>
      </c>
      <c r="D34" s="93">
        <v>0.3</v>
      </c>
      <c r="E34" s="79">
        <v>0.02</v>
      </c>
      <c r="F34" s="80"/>
      <c r="G34" s="80"/>
      <c r="H34" s="81">
        <v>0.02</v>
      </c>
      <c r="I34" s="82">
        <v>0.05</v>
      </c>
      <c r="J34" s="83">
        <v>0.02</v>
      </c>
      <c r="K34" s="79">
        <v>0.02</v>
      </c>
      <c r="L34" s="80">
        <v>0.03</v>
      </c>
      <c r="M34" s="80">
        <v>0.03</v>
      </c>
      <c r="N34" s="83">
        <v>0.02</v>
      </c>
      <c r="O34" s="79">
        <v>0.03</v>
      </c>
      <c r="P34" s="83"/>
      <c r="Q34" s="79">
        <v>0.02</v>
      </c>
      <c r="R34" s="80">
        <v>0</v>
      </c>
      <c r="S34" s="80">
        <v>0.02</v>
      </c>
      <c r="T34" s="81">
        <v>0.02</v>
      </c>
      <c r="U34" s="94"/>
      <c r="V34" s="94"/>
    </row>
    <row r="35" spans="2:22">
      <c r="B35" s="8" t="s">
        <v>73</v>
      </c>
      <c r="C35" s="9" t="s">
        <v>92</v>
      </c>
      <c r="D35" s="93">
        <v>0.55000000000000004</v>
      </c>
      <c r="E35" s="84">
        <v>0.05</v>
      </c>
      <c r="F35" s="78">
        <v>0.08</v>
      </c>
      <c r="G35" s="78">
        <v>0.1</v>
      </c>
      <c r="H35" s="85">
        <v>0.02</v>
      </c>
      <c r="I35" s="86">
        <v>0.1</v>
      </c>
      <c r="J35" s="87">
        <v>0.05</v>
      </c>
      <c r="K35" s="84">
        <v>0.05</v>
      </c>
      <c r="L35" s="78">
        <v>0</v>
      </c>
      <c r="M35" s="78">
        <v>0</v>
      </c>
      <c r="N35" s="87">
        <v>0.05</v>
      </c>
      <c r="O35" s="84">
        <v>0.05</v>
      </c>
      <c r="P35" s="87"/>
      <c r="Q35" s="84"/>
      <c r="R35" s="78"/>
      <c r="S35" s="78"/>
      <c r="T35" s="85"/>
      <c r="U35" s="94"/>
      <c r="V35" s="94"/>
    </row>
    <row r="36" spans="2:22">
      <c r="B36" s="8" t="s">
        <v>105</v>
      </c>
      <c r="C36" s="9" t="s">
        <v>106</v>
      </c>
      <c r="D36" s="93">
        <v>0.55000000000000004</v>
      </c>
      <c r="E36" s="84">
        <v>0.05</v>
      </c>
      <c r="F36" s="78">
        <v>0.08</v>
      </c>
      <c r="G36" s="78">
        <v>0.1</v>
      </c>
      <c r="H36" s="85">
        <v>0.02</v>
      </c>
      <c r="I36" s="86">
        <v>0.1</v>
      </c>
      <c r="J36" s="87">
        <v>0.05</v>
      </c>
      <c r="K36" s="84">
        <v>0.05</v>
      </c>
      <c r="L36" s="78">
        <v>0</v>
      </c>
      <c r="M36" s="78">
        <v>0</v>
      </c>
      <c r="N36" s="87">
        <v>0.05</v>
      </c>
      <c r="O36" s="84">
        <v>0.05</v>
      </c>
      <c r="P36" s="87"/>
      <c r="Q36" s="84"/>
      <c r="R36" s="78"/>
      <c r="S36" s="78"/>
      <c r="T36" s="85"/>
      <c r="U36" s="94"/>
      <c r="V36" s="94"/>
    </row>
    <row r="37" spans="2:22">
      <c r="B37" s="8" t="s">
        <v>104</v>
      </c>
      <c r="C37" s="9" t="s">
        <v>81</v>
      </c>
      <c r="D37" s="93">
        <v>0.5</v>
      </c>
      <c r="E37" s="84"/>
      <c r="F37" s="78"/>
      <c r="G37" s="78"/>
      <c r="H37" s="85"/>
      <c r="I37" s="86">
        <v>0.05</v>
      </c>
      <c r="J37" s="87">
        <v>0.02</v>
      </c>
      <c r="K37" s="84">
        <v>0.05</v>
      </c>
      <c r="L37" s="78">
        <v>0.08</v>
      </c>
      <c r="M37" s="78">
        <v>0.08</v>
      </c>
      <c r="N37" s="87">
        <v>0.1</v>
      </c>
      <c r="O37" s="84">
        <v>0.05</v>
      </c>
      <c r="P37" s="87"/>
      <c r="Q37" s="84"/>
      <c r="R37" s="78"/>
      <c r="S37" s="78">
        <v>0.02</v>
      </c>
      <c r="T37" s="85">
        <v>0.05</v>
      </c>
      <c r="U37" s="94"/>
      <c r="V37" s="94"/>
    </row>
    <row r="38" spans="2:22">
      <c r="B38" s="8" t="s">
        <v>87</v>
      </c>
      <c r="C38" s="9" t="s">
        <v>88</v>
      </c>
      <c r="D38" s="93">
        <v>0.5</v>
      </c>
      <c r="E38" s="84"/>
      <c r="F38" s="78"/>
      <c r="G38" s="78"/>
      <c r="H38" s="85"/>
      <c r="I38" s="86">
        <v>0.05</v>
      </c>
      <c r="J38" s="87">
        <v>0.02</v>
      </c>
      <c r="K38" s="84">
        <v>0.05</v>
      </c>
      <c r="L38" s="78">
        <v>0.08</v>
      </c>
      <c r="M38" s="78">
        <v>0.08</v>
      </c>
      <c r="N38" s="87">
        <v>0.1</v>
      </c>
      <c r="O38" s="84">
        <v>0.05</v>
      </c>
      <c r="P38" s="87"/>
      <c r="Q38" s="84"/>
      <c r="R38" s="78"/>
      <c r="S38" s="78">
        <v>0.02</v>
      </c>
      <c r="T38" s="85">
        <v>0.05</v>
      </c>
      <c r="U38" s="94"/>
      <c r="V38" s="94"/>
    </row>
    <row r="39" spans="2:22">
      <c r="B39" s="8" t="s">
        <v>84</v>
      </c>
      <c r="C39" s="9" t="s">
        <v>83</v>
      </c>
      <c r="D39" s="93">
        <v>0.4</v>
      </c>
      <c r="E39" s="84"/>
      <c r="F39" s="78"/>
      <c r="G39" s="78"/>
      <c r="H39" s="85"/>
      <c r="I39" s="86">
        <v>0.1</v>
      </c>
      <c r="J39" s="87">
        <v>0.05</v>
      </c>
      <c r="K39" s="84">
        <v>0.02</v>
      </c>
      <c r="L39" s="78">
        <v>0.03</v>
      </c>
      <c r="M39" s="78">
        <v>0.05</v>
      </c>
      <c r="N39" s="87">
        <v>0.1</v>
      </c>
      <c r="O39" s="84">
        <v>0.05</v>
      </c>
      <c r="P39" s="87"/>
      <c r="Q39" s="84"/>
      <c r="R39" s="78"/>
      <c r="S39" s="78"/>
      <c r="T39" s="85">
        <v>0</v>
      </c>
      <c r="U39" s="94"/>
      <c r="V39" s="94"/>
    </row>
    <row r="40" spans="2:22">
      <c r="B40" s="8" t="s">
        <v>86</v>
      </c>
      <c r="C40" s="9" t="s">
        <v>85</v>
      </c>
      <c r="D40" s="93">
        <v>0.25</v>
      </c>
      <c r="E40" s="84"/>
      <c r="F40" s="78"/>
      <c r="G40" s="78"/>
      <c r="H40" s="85"/>
      <c r="I40" s="86">
        <v>0.05</v>
      </c>
      <c r="J40" s="87"/>
      <c r="K40" s="84"/>
      <c r="L40" s="78"/>
      <c r="M40" s="78">
        <v>0.05</v>
      </c>
      <c r="N40" s="87">
        <v>0.1</v>
      </c>
      <c r="O40" s="84">
        <v>0.05</v>
      </c>
      <c r="P40" s="87"/>
      <c r="Q40" s="84"/>
      <c r="R40" s="78"/>
      <c r="S40" s="78"/>
      <c r="T40" s="85"/>
      <c r="U40" s="94"/>
      <c r="V40" s="94"/>
    </row>
    <row r="41" spans="2:22">
      <c r="B41" s="8" t="s">
        <v>75</v>
      </c>
      <c r="C41" s="9" t="s">
        <v>89</v>
      </c>
      <c r="D41" s="93">
        <v>0.25</v>
      </c>
      <c r="E41" s="84"/>
      <c r="F41" s="78"/>
      <c r="G41" s="78"/>
      <c r="H41" s="85"/>
      <c r="I41" s="86">
        <v>0.05</v>
      </c>
      <c r="J41" s="87"/>
      <c r="K41" s="84"/>
      <c r="L41" s="78"/>
      <c r="M41" s="78">
        <v>0.05</v>
      </c>
      <c r="N41" s="87">
        <v>0.1</v>
      </c>
      <c r="O41" s="84">
        <v>0.05</v>
      </c>
      <c r="P41" s="87"/>
      <c r="Q41" s="84"/>
      <c r="R41" s="78"/>
      <c r="S41" s="78"/>
      <c r="T41" s="85"/>
      <c r="U41" s="94"/>
      <c r="V41" s="94"/>
    </row>
    <row r="42" spans="2:22">
      <c r="B42" s="8" t="s">
        <v>74</v>
      </c>
      <c r="C42" s="9" t="s">
        <v>96</v>
      </c>
      <c r="D42" s="93">
        <v>0.25</v>
      </c>
      <c r="E42" s="84"/>
      <c r="F42" s="78"/>
      <c r="G42" s="78"/>
      <c r="H42" s="85"/>
      <c r="I42" s="86">
        <v>0.05</v>
      </c>
      <c r="J42" s="87"/>
      <c r="K42" s="84"/>
      <c r="L42" s="78"/>
      <c r="M42" s="78">
        <v>0.05</v>
      </c>
      <c r="N42" s="87">
        <v>0.1</v>
      </c>
      <c r="O42" s="84">
        <v>0.05</v>
      </c>
      <c r="P42" s="87"/>
      <c r="Q42" s="84"/>
      <c r="R42" s="78"/>
      <c r="S42" s="78"/>
      <c r="T42" s="85"/>
      <c r="U42" s="94"/>
      <c r="V42" s="94"/>
    </row>
    <row r="43" spans="2:22">
      <c r="B43" s="8" t="s">
        <v>76</v>
      </c>
      <c r="C43" s="9" t="s">
        <v>90</v>
      </c>
      <c r="D43" s="93">
        <v>0.1</v>
      </c>
      <c r="E43" s="84"/>
      <c r="F43" s="78"/>
      <c r="G43" s="78"/>
      <c r="H43" s="85"/>
      <c r="I43" s="86">
        <v>0.05</v>
      </c>
      <c r="J43" s="87"/>
      <c r="K43" s="84"/>
      <c r="L43" s="78"/>
      <c r="M43" s="78"/>
      <c r="N43" s="87"/>
      <c r="O43" s="84"/>
      <c r="P43" s="87"/>
      <c r="Q43" s="84"/>
      <c r="R43" s="78">
        <v>0.05</v>
      </c>
      <c r="S43" s="78"/>
      <c r="T43" s="85"/>
      <c r="U43" s="94"/>
      <c r="V43" s="94"/>
    </row>
    <row r="44" spans="2:22">
      <c r="B44" s="8" t="s">
        <v>77</v>
      </c>
      <c r="C44" s="9" t="s">
        <v>91</v>
      </c>
      <c r="D44" s="93">
        <v>0.1</v>
      </c>
      <c r="E44" s="84"/>
      <c r="F44" s="78"/>
      <c r="G44" s="78"/>
      <c r="H44" s="85"/>
      <c r="I44" s="86">
        <v>0.05</v>
      </c>
      <c r="J44" s="87"/>
      <c r="K44" s="84"/>
      <c r="L44" s="78"/>
      <c r="M44" s="78"/>
      <c r="N44" s="87"/>
      <c r="O44" s="84"/>
      <c r="P44" s="87"/>
      <c r="Q44" s="84"/>
      <c r="R44" s="78">
        <v>0.05</v>
      </c>
      <c r="S44" s="78"/>
      <c r="T44" s="85"/>
      <c r="U44" s="94"/>
      <c r="V44" s="94"/>
    </row>
    <row r="45" spans="2:22">
      <c r="B45" s="8" t="s">
        <v>74</v>
      </c>
      <c r="C45" s="9" t="s">
        <v>97</v>
      </c>
      <c r="D45" s="93">
        <v>0.35</v>
      </c>
      <c r="E45" s="84">
        <v>0.05</v>
      </c>
      <c r="F45" s="78"/>
      <c r="G45" s="78"/>
      <c r="H45" s="85">
        <v>0.15</v>
      </c>
      <c r="I45" s="86"/>
      <c r="J45" s="87"/>
      <c r="K45" s="84"/>
      <c r="L45" s="78"/>
      <c r="M45" s="78"/>
      <c r="N45" s="87"/>
      <c r="O45" s="84">
        <v>0.1</v>
      </c>
      <c r="P45" s="87"/>
      <c r="Q45" s="84">
        <v>0.05</v>
      </c>
      <c r="R45" s="78"/>
      <c r="S45" s="78"/>
      <c r="T45" s="85"/>
      <c r="U45" s="94"/>
      <c r="V45" s="94"/>
    </row>
    <row r="46" spans="2:22">
      <c r="B46" s="8" t="s">
        <v>78</v>
      </c>
      <c r="C46" s="9" t="s">
        <v>93</v>
      </c>
      <c r="D46" s="93">
        <v>0.45</v>
      </c>
      <c r="E46" s="84">
        <v>0.05</v>
      </c>
      <c r="F46" s="78">
        <v>0.05</v>
      </c>
      <c r="G46" s="78">
        <v>0.05</v>
      </c>
      <c r="H46" s="85">
        <v>0.15</v>
      </c>
      <c r="I46" s="86"/>
      <c r="J46" s="87"/>
      <c r="K46" s="84"/>
      <c r="L46" s="78"/>
      <c r="M46" s="78"/>
      <c r="N46" s="87"/>
      <c r="O46" s="84">
        <v>0.1</v>
      </c>
      <c r="P46" s="87"/>
      <c r="Q46" s="84">
        <v>0.05</v>
      </c>
      <c r="R46" s="78"/>
      <c r="S46" s="78"/>
      <c r="T46" s="85"/>
      <c r="U46" s="94"/>
      <c r="V46" s="94"/>
    </row>
    <row r="47" spans="2:22" hidden="1">
      <c r="B47" s="8" t="e">
        <f>#REF!</f>
        <v>#REF!</v>
      </c>
      <c r="C47" s="9" t="e">
        <f>#REF!</f>
        <v>#REF!</v>
      </c>
      <c r="D47" s="93">
        <v>1</v>
      </c>
      <c r="E47" s="84"/>
      <c r="F47" s="78"/>
      <c r="G47" s="78"/>
      <c r="H47" s="85"/>
      <c r="I47" s="86"/>
      <c r="J47" s="87"/>
      <c r="K47" s="84"/>
      <c r="L47" s="78"/>
      <c r="M47" s="78"/>
      <c r="N47" s="87"/>
      <c r="O47" s="84"/>
      <c r="P47" s="87"/>
      <c r="Q47" s="84"/>
      <c r="R47" s="78"/>
      <c r="S47" s="78"/>
      <c r="T47" s="85"/>
      <c r="U47" s="94">
        <f t="shared" ref="U47:U54" si="1">SUM(E47:T47)</f>
        <v>0</v>
      </c>
      <c r="V47" s="94"/>
    </row>
    <row r="48" spans="2:22" hidden="1">
      <c r="B48" s="8" t="e">
        <f>#REF!</f>
        <v>#REF!</v>
      </c>
      <c r="C48" s="9" t="e">
        <f>#REF!</f>
        <v>#REF!</v>
      </c>
      <c r="D48" s="93">
        <v>1</v>
      </c>
      <c r="E48" s="84"/>
      <c r="F48" s="78"/>
      <c r="G48" s="78"/>
      <c r="H48" s="85"/>
      <c r="I48" s="86"/>
      <c r="J48" s="87"/>
      <c r="K48" s="84"/>
      <c r="L48" s="78"/>
      <c r="M48" s="78"/>
      <c r="N48" s="87"/>
      <c r="O48" s="84"/>
      <c r="P48" s="87"/>
      <c r="Q48" s="84"/>
      <c r="R48" s="78"/>
      <c r="S48" s="78"/>
      <c r="T48" s="85"/>
      <c r="U48" s="94">
        <f t="shared" si="1"/>
        <v>0</v>
      </c>
      <c r="V48" s="10"/>
    </row>
    <row r="49" spans="2:22" hidden="1">
      <c r="B49" s="8" t="e">
        <f>#REF!</f>
        <v>#REF!</v>
      </c>
      <c r="C49" s="9" t="e">
        <f>#REF!</f>
        <v>#REF!</v>
      </c>
      <c r="D49" s="93">
        <v>1</v>
      </c>
      <c r="E49" s="84"/>
      <c r="F49" s="78"/>
      <c r="G49" s="78"/>
      <c r="H49" s="85"/>
      <c r="I49" s="86"/>
      <c r="J49" s="87"/>
      <c r="K49" s="84"/>
      <c r="L49" s="78"/>
      <c r="M49" s="78"/>
      <c r="N49" s="87"/>
      <c r="O49" s="84"/>
      <c r="P49" s="87"/>
      <c r="Q49" s="84"/>
      <c r="R49" s="78"/>
      <c r="S49" s="78"/>
      <c r="T49" s="85"/>
      <c r="U49" s="94">
        <f t="shared" si="1"/>
        <v>0</v>
      </c>
      <c r="V49" s="10"/>
    </row>
    <row r="50" spans="2:22" hidden="1">
      <c r="B50" s="8" t="e">
        <f>#REF!</f>
        <v>#REF!</v>
      </c>
      <c r="C50" s="9" t="e">
        <f>#REF!</f>
        <v>#REF!</v>
      </c>
      <c r="D50" s="93">
        <v>1</v>
      </c>
      <c r="E50" s="84"/>
      <c r="F50" s="78"/>
      <c r="G50" s="78"/>
      <c r="H50" s="85"/>
      <c r="I50" s="86"/>
      <c r="J50" s="87"/>
      <c r="K50" s="84"/>
      <c r="L50" s="78"/>
      <c r="M50" s="78"/>
      <c r="N50" s="87"/>
      <c r="O50" s="84"/>
      <c r="P50" s="87"/>
      <c r="Q50" s="84"/>
      <c r="R50" s="78"/>
      <c r="S50" s="78"/>
      <c r="T50" s="85"/>
      <c r="U50" s="94">
        <f t="shared" si="1"/>
        <v>0</v>
      </c>
      <c r="V50" s="10"/>
    </row>
    <row r="51" spans="2:22" hidden="1">
      <c r="B51" s="8" t="e">
        <f>#REF!</f>
        <v>#REF!</v>
      </c>
      <c r="C51" s="9" t="e">
        <f>#REF!</f>
        <v>#REF!</v>
      </c>
      <c r="D51" s="93">
        <v>1</v>
      </c>
      <c r="E51" s="84"/>
      <c r="F51" s="78"/>
      <c r="G51" s="78"/>
      <c r="H51" s="85"/>
      <c r="I51" s="86"/>
      <c r="J51" s="87"/>
      <c r="K51" s="84"/>
      <c r="L51" s="78"/>
      <c r="M51" s="78"/>
      <c r="N51" s="87"/>
      <c r="O51" s="84"/>
      <c r="P51" s="87"/>
      <c r="Q51" s="84"/>
      <c r="R51" s="78"/>
      <c r="S51" s="78"/>
      <c r="T51" s="85"/>
      <c r="U51" s="94">
        <f t="shared" si="1"/>
        <v>0</v>
      </c>
      <c r="V51" s="10"/>
    </row>
    <row r="52" spans="2:22" hidden="1">
      <c r="B52" s="8" t="e">
        <f>#REF!</f>
        <v>#REF!</v>
      </c>
      <c r="C52" s="9" t="e">
        <f>#REF!</f>
        <v>#REF!</v>
      </c>
      <c r="D52" s="93">
        <v>1</v>
      </c>
      <c r="E52" s="84"/>
      <c r="F52" s="78"/>
      <c r="G52" s="78"/>
      <c r="H52" s="85"/>
      <c r="I52" s="86"/>
      <c r="J52" s="87"/>
      <c r="K52" s="84"/>
      <c r="L52" s="78"/>
      <c r="M52" s="78"/>
      <c r="N52" s="87"/>
      <c r="O52" s="84"/>
      <c r="P52" s="87"/>
      <c r="Q52" s="84"/>
      <c r="R52" s="78"/>
      <c r="S52" s="78"/>
      <c r="T52" s="85"/>
      <c r="U52" s="94">
        <f t="shared" si="1"/>
        <v>0</v>
      </c>
      <c r="V52" s="10"/>
    </row>
    <row r="53" spans="2:22" hidden="1">
      <c r="B53" s="8" t="s">
        <v>33</v>
      </c>
      <c r="C53" s="9" t="s">
        <v>34</v>
      </c>
      <c r="D53" s="93">
        <v>1</v>
      </c>
      <c r="E53" s="84"/>
      <c r="F53" s="78"/>
      <c r="G53" s="78"/>
      <c r="H53" s="85"/>
      <c r="I53" s="86"/>
      <c r="J53" s="87"/>
      <c r="K53" s="84"/>
      <c r="L53" s="78"/>
      <c r="M53" s="78"/>
      <c r="N53" s="87"/>
      <c r="O53" s="84"/>
      <c r="P53" s="87"/>
      <c r="Q53" s="84"/>
      <c r="R53" s="78"/>
      <c r="S53" s="78"/>
      <c r="T53" s="85"/>
      <c r="U53" s="94">
        <f t="shared" si="1"/>
        <v>0</v>
      </c>
      <c r="V53" s="10"/>
    </row>
    <row r="54" spans="2:22" ht="14" hidden="1" thickBot="1">
      <c r="B54" s="8" t="s">
        <v>33</v>
      </c>
      <c r="C54" s="9" t="s">
        <v>34</v>
      </c>
      <c r="D54" s="93">
        <v>1</v>
      </c>
      <c r="E54" s="88"/>
      <c r="F54" s="89"/>
      <c r="G54" s="89"/>
      <c r="H54" s="90"/>
      <c r="I54" s="91"/>
      <c r="J54" s="92"/>
      <c r="K54" s="88"/>
      <c r="L54" s="89"/>
      <c r="M54" s="89"/>
      <c r="N54" s="92"/>
      <c r="O54" s="88"/>
      <c r="P54" s="92"/>
      <c r="Q54" s="88"/>
      <c r="R54" s="89"/>
      <c r="S54" s="89"/>
      <c r="T54" s="90"/>
      <c r="U54" s="94">
        <f t="shared" si="1"/>
        <v>0</v>
      </c>
      <c r="V54" s="10"/>
    </row>
    <row r="56" spans="2:22">
      <c r="B56" s="7" t="s">
        <v>35</v>
      </c>
    </row>
  </sheetData>
  <mergeCells count="46">
    <mergeCell ref="Q30:T30"/>
    <mergeCell ref="C28:D28"/>
    <mergeCell ref="E28:H28"/>
    <mergeCell ref="I28:J28"/>
    <mergeCell ref="K28:N28"/>
    <mergeCell ref="O28:P28"/>
    <mergeCell ref="Q28:T28"/>
    <mergeCell ref="C30:D30"/>
    <mergeCell ref="E30:H30"/>
    <mergeCell ref="I30:J30"/>
    <mergeCell ref="K30:N30"/>
    <mergeCell ref="O30:P30"/>
    <mergeCell ref="E27:H27"/>
    <mergeCell ref="I27:J27"/>
    <mergeCell ref="K27:N27"/>
    <mergeCell ref="O27:P27"/>
    <mergeCell ref="Q27:S27"/>
    <mergeCell ref="T14:T21"/>
    <mergeCell ref="C25:D25"/>
    <mergeCell ref="C26:D26"/>
    <mergeCell ref="E26:H26"/>
    <mergeCell ref="I26:J26"/>
    <mergeCell ref="O26:P26"/>
    <mergeCell ref="Q26:S26"/>
    <mergeCell ref="K26:N26"/>
    <mergeCell ref="C22:D22"/>
    <mergeCell ref="J14:J21"/>
    <mergeCell ref="K14:K21"/>
    <mergeCell ref="L14:L21"/>
    <mergeCell ref="M14:M21"/>
    <mergeCell ref="Q13:S13"/>
    <mergeCell ref="E14:E21"/>
    <mergeCell ref="F14:F21"/>
    <mergeCell ref="G14:G21"/>
    <mergeCell ref="H14:H21"/>
    <mergeCell ref="I14:I21"/>
    <mergeCell ref="N14:N21"/>
    <mergeCell ref="O14:O21"/>
    <mergeCell ref="E13:H13"/>
    <mergeCell ref="I13:J13"/>
    <mergeCell ref="K13:N13"/>
    <mergeCell ref="O13:P13"/>
    <mergeCell ref="P14:P21"/>
    <mergeCell ref="Q14:Q21"/>
    <mergeCell ref="R14:R21"/>
    <mergeCell ref="S14:S21"/>
  </mergeCells>
  <phoneticPr fontId="2" type="noConversion"/>
  <conditionalFormatting sqref="E47:T54">
    <cfRule type="expression" dxfId="14" priority="10">
      <formula>SUM($E47:$T47)&gt;$D47</formula>
    </cfRule>
  </conditionalFormatting>
  <conditionalFormatting sqref="E34:T34">
    <cfRule type="expression" dxfId="13" priority="9">
      <formula>SUM($E34:$T34)&gt;$D34</formula>
    </cfRule>
  </conditionalFormatting>
  <conditionalFormatting sqref="E35:T36">
    <cfRule type="expression" dxfId="12" priority="8">
      <formula>SUM($E35:$T35)&gt;$D35</formula>
    </cfRule>
  </conditionalFormatting>
  <conditionalFormatting sqref="E37:T37">
    <cfRule type="expression" dxfId="11" priority="7">
      <formula>SUM($E37:$T37)&gt;$D37</formula>
    </cfRule>
  </conditionalFormatting>
  <conditionalFormatting sqref="E38:T38">
    <cfRule type="expression" dxfId="10" priority="6">
      <formula>SUM($E38:$T38)&gt;$D38</formula>
    </cfRule>
  </conditionalFormatting>
  <conditionalFormatting sqref="E39:T39">
    <cfRule type="expression" dxfId="9" priority="5">
      <formula>SUM($E39:$T39)&gt;$D39</formula>
    </cfRule>
  </conditionalFormatting>
  <conditionalFormatting sqref="E40:T40">
    <cfRule type="expression" dxfId="8" priority="4">
      <formula>SUM($E40:$T40)&gt;$D40</formula>
    </cfRule>
  </conditionalFormatting>
  <conditionalFormatting sqref="E41:T41">
    <cfRule type="expression" dxfId="7" priority="3">
      <formula>SUM($E41:$T41)&gt;$D41</formula>
    </cfRule>
  </conditionalFormatting>
  <conditionalFormatting sqref="E42:T42">
    <cfRule type="expression" dxfId="6" priority="2">
      <formula>SUM($E42:$T42)&gt;$D42</formula>
    </cfRule>
  </conditionalFormatting>
  <conditionalFormatting sqref="E43:T46">
    <cfRule type="expression" dxfId="5" priority="1">
      <formula>SUM($E43:$T43)&gt;$D43</formula>
    </cfRule>
  </conditionalFormatting>
  <printOptions horizontalCentered="1"/>
  <pageMargins left="0.22" right="0.23" top="0.2" bottom="0.17" header="0.24" footer="0.23"/>
  <pageSetup scale="51" orientation="landscape"/>
  <headerFooter alignWithMargins="0">
    <oddFooter>&amp;CClassified - Unclassified</oddFooter>
  </headerFooter>
  <drawing r:id="rId1"/>
  <extLst>
    <ext xmlns:mx="http://schemas.microsoft.com/office/mac/excel/2008/main" uri="{64002731-A6B0-56B0-2670-7721B7C09600}">
      <mx:PLV Mode="0" OnePage="0" WScale="4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56"/>
  <sheetViews>
    <sheetView zoomScale="130" zoomScaleNormal="130" zoomScaleSheetLayoutView="70" zoomScalePageLayoutView="130" workbookViewId="0">
      <selection activeCell="B34" sqref="B34:D46"/>
    </sheetView>
  </sheetViews>
  <sheetFormatPr baseColWidth="10" defaultColWidth="8.83203125" defaultRowHeight="13" x14ac:dyDescent="0"/>
  <cols>
    <col min="1" max="1" width="5.83203125" style="1" customWidth="1"/>
    <col min="2" max="2" width="16.1640625" style="1" customWidth="1"/>
    <col min="3" max="3" width="18.6640625" style="1" customWidth="1"/>
    <col min="4" max="4" width="5.6640625" style="1" customWidth="1"/>
    <col min="5" max="20" width="11" style="2" customWidth="1"/>
    <col min="21" max="24" width="10.33203125" style="2" customWidth="1"/>
    <col min="25" max="25" width="12.1640625" style="2" customWidth="1"/>
    <col min="26" max="26" width="14.83203125" style="1" customWidth="1"/>
    <col min="27" max="27" width="10.5" style="1" bestFit="1" customWidth="1"/>
    <col min="28" max="16384" width="8.83203125" style="1"/>
  </cols>
  <sheetData>
    <row r="1" spans="2:25" ht="18" customHeight="1">
      <c r="B1" s="3"/>
      <c r="C1" s="3"/>
      <c r="R1" s="39" t="s">
        <v>0</v>
      </c>
      <c r="S1" s="20"/>
      <c r="T1" s="20"/>
      <c r="U1" s="20"/>
      <c r="V1" s="20"/>
      <c r="W1" s="35"/>
      <c r="X1" s="35"/>
      <c r="Y1" s="21"/>
    </row>
    <row r="2" spans="2:25" ht="18" customHeight="1">
      <c r="B2" s="3"/>
      <c r="C2" s="3"/>
      <c r="R2" s="36" t="s">
        <v>1</v>
      </c>
      <c r="S2" s="16"/>
      <c r="T2" s="16"/>
      <c r="U2" s="16"/>
      <c r="V2" s="16"/>
      <c r="W2" s="16"/>
      <c r="X2" s="16"/>
      <c r="Y2" s="12"/>
    </row>
    <row r="3" spans="2:25" ht="18" customHeight="1">
      <c r="B3" s="3"/>
      <c r="C3" s="3"/>
      <c r="R3" s="36" t="s">
        <v>2</v>
      </c>
      <c r="S3" s="16"/>
      <c r="T3" s="16"/>
      <c r="U3" s="16"/>
      <c r="V3" s="16"/>
      <c r="W3" s="16"/>
      <c r="X3" s="16"/>
      <c r="Y3" s="12"/>
    </row>
    <row r="4" spans="2:25" ht="18" customHeight="1">
      <c r="B4" s="31" t="s">
        <v>3</v>
      </c>
      <c r="C4" s="4"/>
      <c r="E4" s="16"/>
      <c r="R4" s="36" t="s">
        <v>4</v>
      </c>
      <c r="S4" s="16"/>
      <c r="T4" s="16"/>
      <c r="U4" s="16"/>
      <c r="V4" s="16"/>
      <c r="W4" s="16"/>
      <c r="X4" s="16"/>
      <c r="Y4" s="12"/>
    </row>
    <row r="5" spans="2:25" ht="18" customHeight="1">
      <c r="B5" s="31" t="s">
        <v>5</v>
      </c>
      <c r="C5" s="4"/>
      <c r="E5" s="16"/>
      <c r="R5" s="36" t="s">
        <v>6</v>
      </c>
      <c r="S5" s="17"/>
      <c r="T5" s="17"/>
      <c r="U5" s="17"/>
      <c r="V5" s="27"/>
      <c r="W5" s="16"/>
      <c r="X5" s="16"/>
      <c r="Y5" s="28"/>
    </row>
    <row r="6" spans="2:25" ht="18" customHeight="1">
      <c r="B6" s="31" t="s">
        <v>7</v>
      </c>
      <c r="C6" s="114" t="s">
        <v>103</v>
      </c>
      <c r="E6" s="17"/>
      <c r="R6" s="36" t="s">
        <v>8</v>
      </c>
      <c r="S6" s="17"/>
      <c r="T6" s="17"/>
      <c r="U6" s="17"/>
      <c r="V6" s="27"/>
      <c r="W6" s="16"/>
      <c r="X6" s="16"/>
      <c r="Y6" s="28"/>
    </row>
    <row r="7" spans="2:25" ht="18" customHeight="1" thickBot="1">
      <c r="B7" s="4"/>
      <c r="C7" s="4"/>
      <c r="E7" s="17"/>
      <c r="R7" s="36" t="s">
        <v>9</v>
      </c>
      <c r="S7" s="17"/>
      <c r="T7" s="17"/>
      <c r="U7" s="17"/>
      <c r="V7" s="27"/>
      <c r="W7" s="16"/>
      <c r="X7" s="16"/>
      <c r="Y7" s="28"/>
    </row>
    <row r="8" spans="2:25" ht="18" customHeight="1" thickBot="1">
      <c r="B8" s="32" t="s">
        <v>10</v>
      </c>
      <c r="C8" s="43" t="s">
        <v>99</v>
      </c>
      <c r="E8" s="17"/>
      <c r="R8" s="37" t="s">
        <v>11</v>
      </c>
      <c r="S8" s="22"/>
      <c r="T8" s="22"/>
      <c r="U8" s="22"/>
      <c r="V8" s="29"/>
      <c r="W8" s="38"/>
      <c r="X8" s="38"/>
      <c r="Y8" s="30"/>
    </row>
    <row r="9" spans="2:25" ht="18" customHeight="1">
      <c r="B9" s="33" t="s">
        <v>12</v>
      </c>
      <c r="C9" s="41" t="s">
        <v>13</v>
      </c>
      <c r="D9" s="19"/>
      <c r="E9" s="17"/>
    </row>
    <row r="10" spans="2:25" ht="18" customHeight="1">
      <c r="B10" s="33" t="s">
        <v>14</v>
      </c>
      <c r="C10" s="41" t="s">
        <v>100</v>
      </c>
      <c r="D10" s="19"/>
      <c r="E10" s="17"/>
    </row>
    <row r="11" spans="2:25" ht="18" customHeight="1">
      <c r="B11" s="33" t="s">
        <v>15</v>
      </c>
      <c r="C11" s="41">
        <v>2015</v>
      </c>
      <c r="D11" s="19"/>
      <c r="E11" s="17"/>
    </row>
    <row r="12" spans="2:25" ht="16" thickBot="1">
      <c r="B12" s="34" t="s">
        <v>16</v>
      </c>
      <c r="C12" s="42"/>
      <c r="D12" s="19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2:25" ht="57" customHeight="1" thickBot="1">
      <c r="B13" s="18"/>
      <c r="C13" s="18"/>
      <c r="D13" s="19"/>
      <c r="E13" s="156" t="s">
        <v>17</v>
      </c>
      <c r="F13" s="158"/>
      <c r="G13" s="156" t="s">
        <v>18</v>
      </c>
      <c r="H13" s="158"/>
      <c r="I13" s="159" t="s">
        <v>19</v>
      </c>
      <c r="J13" s="160"/>
      <c r="K13" s="160"/>
      <c r="L13" s="185"/>
      <c r="M13" s="156" t="s">
        <v>20</v>
      </c>
      <c r="N13" s="157"/>
      <c r="O13" s="157"/>
      <c r="P13" s="157"/>
      <c r="Q13" s="184"/>
      <c r="R13" s="156" t="s">
        <v>21</v>
      </c>
      <c r="S13" s="157"/>
      <c r="T13" s="184"/>
      <c r="U13" s="161" t="s">
        <v>22</v>
      </c>
      <c r="V13" s="162"/>
      <c r="W13" s="162"/>
      <c r="X13" s="163"/>
      <c r="Y13" s="76" t="s">
        <v>70</v>
      </c>
    </row>
    <row r="14" spans="2:25" ht="21.75" customHeight="1">
      <c r="C14" s="10"/>
      <c r="E14" s="145" t="s">
        <v>51</v>
      </c>
      <c r="F14" s="153" t="s">
        <v>52</v>
      </c>
      <c r="G14" s="145" t="s">
        <v>53</v>
      </c>
      <c r="H14" s="172"/>
      <c r="I14" s="186" t="s">
        <v>54</v>
      </c>
      <c r="J14" s="181" t="s">
        <v>55</v>
      </c>
      <c r="K14" s="181" t="s">
        <v>56</v>
      </c>
      <c r="L14" s="176" t="s">
        <v>57</v>
      </c>
      <c r="M14" s="140" t="s">
        <v>58</v>
      </c>
      <c r="N14" s="142" t="s">
        <v>59</v>
      </c>
      <c r="O14" s="169" t="s">
        <v>60</v>
      </c>
      <c r="P14" s="169" t="s">
        <v>61</v>
      </c>
      <c r="Q14" s="172" t="s">
        <v>62</v>
      </c>
      <c r="R14" s="140" t="s">
        <v>63</v>
      </c>
      <c r="S14" s="142" t="s">
        <v>64</v>
      </c>
      <c r="T14" s="172" t="s">
        <v>46</v>
      </c>
      <c r="U14" s="145" t="s">
        <v>65</v>
      </c>
      <c r="V14" s="142" t="s">
        <v>66</v>
      </c>
      <c r="W14" s="142" t="s">
        <v>67</v>
      </c>
      <c r="X14" s="153" t="s">
        <v>68</v>
      </c>
      <c r="Y14" s="137" t="s">
        <v>49</v>
      </c>
    </row>
    <row r="15" spans="2:25" ht="21.75" customHeight="1">
      <c r="C15" s="10"/>
      <c r="D15" s="54"/>
      <c r="E15" s="146"/>
      <c r="F15" s="154"/>
      <c r="G15" s="146"/>
      <c r="H15" s="173"/>
      <c r="I15" s="187"/>
      <c r="J15" s="182"/>
      <c r="K15" s="182"/>
      <c r="L15" s="177"/>
      <c r="M15" s="141"/>
      <c r="N15" s="143"/>
      <c r="O15" s="170"/>
      <c r="P15" s="170"/>
      <c r="Q15" s="173"/>
      <c r="R15" s="141"/>
      <c r="S15" s="143"/>
      <c r="T15" s="173"/>
      <c r="U15" s="146"/>
      <c r="V15" s="143"/>
      <c r="W15" s="143"/>
      <c r="X15" s="154"/>
      <c r="Y15" s="138"/>
    </row>
    <row r="16" spans="2:25" ht="21.75" customHeight="1">
      <c r="C16" s="10"/>
      <c r="D16" s="54"/>
      <c r="E16" s="146"/>
      <c r="F16" s="154"/>
      <c r="G16" s="146"/>
      <c r="H16" s="173"/>
      <c r="I16" s="187"/>
      <c r="J16" s="182"/>
      <c r="K16" s="182"/>
      <c r="L16" s="177"/>
      <c r="M16" s="141"/>
      <c r="N16" s="143"/>
      <c r="O16" s="170"/>
      <c r="P16" s="170"/>
      <c r="Q16" s="173"/>
      <c r="R16" s="141"/>
      <c r="S16" s="143"/>
      <c r="T16" s="173"/>
      <c r="U16" s="146"/>
      <c r="V16" s="143"/>
      <c r="W16" s="143"/>
      <c r="X16" s="154"/>
      <c r="Y16" s="138"/>
    </row>
    <row r="17" spans="1:28" ht="21.75" customHeight="1">
      <c r="C17" s="10"/>
      <c r="D17" s="54"/>
      <c r="E17" s="146"/>
      <c r="F17" s="154"/>
      <c r="G17" s="146"/>
      <c r="H17" s="173"/>
      <c r="I17" s="187"/>
      <c r="J17" s="182"/>
      <c r="K17" s="182"/>
      <c r="L17" s="177"/>
      <c r="M17" s="141"/>
      <c r="N17" s="143"/>
      <c r="O17" s="170"/>
      <c r="P17" s="170"/>
      <c r="Q17" s="173"/>
      <c r="R17" s="141"/>
      <c r="S17" s="143"/>
      <c r="T17" s="173"/>
      <c r="U17" s="146"/>
      <c r="V17" s="143"/>
      <c r="W17" s="143"/>
      <c r="X17" s="154"/>
      <c r="Y17" s="138"/>
    </row>
    <row r="18" spans="1:28" ht="21.75" customHeight="1">
      <c r="C18" s="10"/>
      <c r="D18" s="54"/>
      <c r="E18" s="146"/>
      <c r="F18" s="154"/>
      <c r="G18" s="146"/>
      <c r="H18" s="173"/>
      <c r="I18" s="187"/>
      <c r="J18" s="182"/>
      <c r="K18" s="182"/>
      <c r="L18" s="177"/>
      <c r="M18" s="141"/>
      <c r="N18" s="143"/>
      <c r="O18" s="170"/>
      <c r="P18" s="170"/>
      <c r="Q18" s="173"/>
      <c r="R18" s="141"/>
      <c r="S18" s="143"/>
      <c r="T18" s="173"/>
      <c r="U18" s="146"/>
      <c r="V18" s="143"/>
      <c r="W18" s="143"/>
      <c r="X18" s="154"/>
      <c r="Y18" s="138"/>
    </row>
    <row r="19" spans="1:28" ht="21.75" customHeight="1">
      <c r="C19" s="10"/>
      <c r="E19" s="146"/>
      <c r="F19" s="154"/>
      <c r="G19" s="146"/>
      <c r="H19" s="173"/>
      <c r="I19" s="187"/>
      <c r="J19" s="182"/>
      <c r="K19" s="182"/>
      <c r="L19" s="177"/>
      <c r="M19" s="141"/>
      <c r="N19" s="143"/>
      <c r="O19" s="170"/>
      <c r="P19" s="170"/>
      <c r="Q19" s="173"/>
      <c r="R19" s="141"/>
      <c r="S19" s="143"/>
      <c r="T19" s="173"/>
      <c r="U19" s="146"/>
      <c r="V19" s="143"/>
      <c r="W19" s="143"/>
      <c r="X19" s="154"/>
      <c r="Y19" s="138"/>
    </row>
    <row r="20" spans="1:28" ht="21.75" customHeight="1">
      <c r="B20" s="5"/>
      <c r="C20" s="5"/>
      <c r="D20" s="5"/>
      <c r="E20" s="146"/>
      <c r="F20" s="154"/>
      <c r="G20" s="146"/>
      <c r="H20" s="173"/>
      <c r="I20" s="187"/>
      <c r="J20" s="182"/>
      <c r="K20" s="182"/>
      <c r="L20" s="177"/>
      <c r="M20" s="141"/>
      <c r="N20" s="143"/>
      <c r="O20" s="170"/>
      <c r="P20" s="170"/>
      <c r="Q20" s="173"/>
      <c r="R20" s="141"/>
      <c r="S20" s="143"/>
      <c r="T20" s="173"/>
      <c r="U20" s="146"/>
      <c r="V20" s="143"/>
      <c r="W20" s="143"/>
      <c r="X20" s="154"/>
      <c r="Y20" s="138"/>
    </row>
    <row r="21" spans="1:28" ht="28.5" customHeight="1" thickBot="1">
      <c r="D21" s="11"/>
      <c r="E21" s="147"/>
      <c r="F21" s="155"/>
      <c r="G21" s="164"/>
      <c r="H21" s="175"/>
      <c r="I21" s="188"/>
      <c r="J21" s="183"/>
      <c r="K21" s="183"/>
      <c r="L21" s="178"/>
      <c r="M21" s="141"/>
      <c r="N21" s="144"/>
      <c r="O21" s="171"/>
      <c r="P21" s="171"/>
      <c r="Q21" s="175"/>
      <c r="R21" s="141"/>
      <c r="S21" s="144"/>
      <c r="T21" s="175"/>
      <c r="U21" s="147"/>
      <c r="V21" s="152"/>
      <c r="W21" s="152"/>
      <c r="X21" s="155"/>
      <c r="Y21" s="139"/>
      <c r="Z21" s="6"/>
    </row>
    <row r="22" spans="1:28" ht="16" thickBot="1">
      <c r="C22" s="131" t="s">
        <v>23</v>
      </c>
      <c r="D22" s="132"/>
      <c r="E22" s="44"/>
      <c r="F22" s="45"/>
      <c r="G22" s="57"/>
      <c r="H22" s="61"/>
      <c r="I22" s="57"/>
      <c r="J22" s="75"/>
      <c r="K22" s="58"/>
      <c r="L22" s="61"/>
      <c r="M22" s="57"/>
      <c r="N22" s="58"/>
      <c r="O22" s="61"/>
      <c r="P22" s="61"/>
      <c r="Q22" s="59"/>
      <c r="R22" s="57"/>
      <c r="S22" s="58"/>
      <c r="T22" s="59"/>
      <c r="U22" s="62"/>
      <c r="V22" s="63"/>
      <c r="W22" s="64"/>
      <c r="X22" s="65"/>
      <c r="Y22" s="77"/>
      <c r="Z22" s="6"/>
    </row>
    <row r="23" spans="1:28" ht="16" thickBot="1">
      <c r="C23" s="49"/>
      <c r="D23" s="49"/>
      <c r="E23" s="50"/>
      <c r="F23" s="50"/>
      <c r="G23" s="55"/>
      <c r="H23" s="55"/>
      <c r="I23" s="55"/>
      <c r="J23" s="55"/>
      <c r="K23" s="55"/>
      <c r="L23" s="55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2" t="s">
        <v>24</v>
      </c>
    </row>
    <row r="24" spans="1:28" s="5" customFormat="1" ht="16" thickBot="1">
      <c r="C24" s="110" t="s">
        <v>25</v>
      </c>
      <c r="D24" s="111"/>
      <c r="E24" s="60">
        <v>8142.7680000000009</v>
      </c>
      <c r="F24" s="60">
        <v>14149.728000000003</v>
      </c>
      <c r="G24" s="60">
        <v>22559.472000000005</v>
      </c>
      <c r="H24" s="60">
        <v>0</v>
      </c>
      <c r="I24" s="60">
        <v>23093.424000000006</v>
      </c>
      <c r="J24" s="60">
        <v>19222.272000000004</v>
      </c>
      <c r="K24" s="60">
        <v>3604.1760000000008</v>
      </c>
      <c r="L24" s="60">
        <v>19809.619200000001</v>
      </c>
      <c r="M24" s="60">
        <v>10679.04</v>
      </c>
      <c r="N24" s="60">
        <v>27765.504000000004</v>
      </c>
      <c r="O24" s="60">
        <v>14923.958400000003</v>
      </c>
      <c r="P24" s="60">
        <v>19489.248000000003</v>
      </c>
      <c r="Q24" s="60">
        <v>8943.6960000000017</v>
      </c>
      <c r="R24" s="60">
        <v>18554.832000000002</v>
      </c>
      <c r="S24" s="60">
        <v>7742.3040000000019</v>
      </c>
      <c r="T24" s="60">
        <v>8436.4416000000019</v>
      </c>
      <c r="U24" s="60">
        <v>9210.6720000000005</v>
      </c>
      <c r="V24" s="60">
        <v>13081.824000000002</v>
      </c>
      <c r="W24" s="60">
        <v>10145.088000000003</v>
      </c>
      <c r="X24" s="60">
        <v>2215.9008000000003</v>
      </c>
      <c r="Y24" s="60">
        <v>7074.8640000000014</v>
      </c>
      <c r="Z24" s="51"/>
    </row>
    <row r="25" spans="1:28" s="5" customFormat="1" ht="16" thickBot="1">
      <c r="C25" s="133" t="s">
        <v>26</v>
      </c>
      <c r="D25" s="134"/>
      <c r="E25" s="60">
        <f t="shared" ref="E25:Y25" si="0">E24*1.1765</f>
        <v>9579.9665520000017</v>
      </c>
      <c r="F25" s="107">
        <f t="shared" si="0"/>
        <v>16647.154992000003</v>
      </c>
      <c r="G25" s="60">
        <f t="shared" si="0"/>
        <v>26541.218808000009</v>
      </c>
      <c r="H25" s="107">
        <f t="shared" si="0"/>
        <v>0</v>
      </c>
      <c r="I25" s="60">
        <f t="shared" si="0"/>
        <v>27169.413336000009</v>
      </c>
      <c r="J25" s="107">
        <f t="shared" si="0"/>
        <v>22615.003008000007</v>
      </c>
      <c r="K25" s="107">
        <f t="shared" si="0"/>
        <v>4240.3130640000018</v>
      </c>
      <c r="L25" s="107">
        <f t="shared" si="0"/>
        <v>23306.016988800002</v>
      </c>
      <c r="M25" s="60">
        <f t="shared" si="0"/>
        <v>12563.890560000002</v>
      </c>
      <c r="N25" s="107">
        <f t="shared" si="0"/>
        <v>32666.115456000007</v>
      </c>
      <c r="O25" s="107">
        <f t="shared" si="0"/>
        <v>17558.037057600006</v>
      </c>
      <c r="P25" s="107">
        <f t="shared" si="0"/>
        <v>22929.100272000007</v>
      </c>
      <c r="Q25" s="107">
        <f t="shared" si="0"/>
        <v>10522.258344000003</v>
      </c>
      <c r="R25" s="60">
        <f t="shared" si="0"/>
        <v>21829.759848000005</v>
      </c>
      <c r="S25" s="107">
        <f t="shared" si="0"/>
        <v>9108.8206560000035</v>
      </c>
      <c r="T25" s="107">
        <f t="shared" si="0"/>
        <v>9925.4735424000028</v>
      </c>
      <c r="U25" s="60">
        <f t="shared" si="0"/>
        <v>10836.355608000002</v>
      </c>
      <c r="V25" s="107">
        <f t="shared" si="0"/>
        <v>15390.765936000003</v>
      </c>
      <c r="W25" s="107">
        <f t="shared" si="0"/>
        <v>11935.696032000005</v>
      </c>
      <c r="X25" s="107">
        <f t="shared" si="0"/>
        <v>2607.0072912000005</v>
      </c>
      <c r="Y25" s="107">
        <f t="shared" si="0"/>
        <v>8323.5774960000017</v>
      </c>
      <c r="Z25" s="51"/>
    </row>
    <row r="26" spans="1:28" s="5" customFormat="1" ht="19" thickBot="1">
      <c r="C26" s="135" t="s">
        <v>27</v>
      </c>
      <c r="D26" s="136"/>
      <c r="E26" s="120">
        <f>SUM(E24:F24)</f>
        <v>22292.496000000003</v>
      </c>
      <c r="F26" s="121"/>
      <c r="G26" s="120">
        <f>SUM(G24:H24)</f>
        <v>22559.472000000005</v>
      </c>
      <c r="H26" s="130"/>
      <c r="I26" s="118">
        <f>SUM(I24:L24)</f>
        <v>65729.491200000019</v>
      </c>
      <c r="J26" s="119"/>
      <c r="K26" s="119"/>
      <c r="L26" s="180"/>
      <c r="M26" s="120">
        <f>SUM(M24:Q24)</f>
        <v>81801.446400000015</v>
      </c>
      <c r="N26" s="121"/>
      <c r="O26" s="121"/>
      <c r="P26" s="121"/>
      <c r="Q26" s="179"/>
      <c r="R26" s="120">
        <f>SUM(R24:T24)</f>
        <v>34733.577600000004</v>
      </c>
      <c r="S26" s="121"/>
      <c r="T26" s="179"/>
      <c r="U26" s="120">
        <f>SUM(U24:X24)</f>
        <v>34653.484800000006</v>
      </c>
      <c r="V26" s="121"/>
      <c r="W26" s="121"/>
      <c r="X26" s="130"/>
      <c r="Y26" s="108">
        <f>SUM(Y24:AC24)</f>
        <v>7074.8640000000014</v>
      </c>
      <c r="Z26" s="53">
        <f>SUM(E24:Y24)</f>
        <v>268844.83199999999</v>
      </c>
      <c r="AA26" s="100"/>
      <c r="AB26" s="113"/>
    </row>
    <row r="27" spans="1:28" s="5" customFormat="1" ht="19" thickBot="1">
      <c r="C27" s="46"/>
      <c r="D27" s="46"/>
      <c r="E27" s="107"/>
      <c r="F27" s="47"/>
      <c r="G27" s="107"/>
      <c r="H27" s="47"/>
      <c r="I27" s="107"/>
      <c r="J27" s="107"/>
      <c r="K27" s="47"/>
      <c r="L27" s="47"/>
      <c r="M27" s="107"/>
      <c r="N27" s="107"/>
      <c r="O27" s="107"/>
      <c r="P27" s="107"/>
      <c r="Q27" s="47"/>
      <c r="R27" s="107"/>
      <c r="S27" s="107"/>
      <c r="T27" s="47"/>
      <c r="U27" s="107"/>
      <c r="V27" s="107"/>
      <c r="W27" s="107"/>
      <c r="X27" s="107"/>
      <c r="Y27" s="47"/>
      <c r="Z27" s="48"/>
    </row>
    <row r="28" spans="1:28" s="5" customFormat="1" ht="19" thickBot="1">
      <c r="C28" s="122" t="s">
        <v>28</v>
      </c>
      <c r="D28" s="123"/>
      <c r="E28" s="124" t="s">
        <v>29</v>
      </c>
      <c r="F28" s="125"/>
      <c r="G28" s="124" t="s">
        <v>29</v>
      </c>
      <c r="H28" s="126"/>
      <c r="I28" s="124" t="s">
        <v>29</v>
      </c>
      <c r="J28" s="125"/>
      <c r="K28" s="125"/>
      <c r="L28" s="126"/>
      <c r="M28" s="124" t="s">
        <v>29</v>
      </c>
      <c r="N28" s="125"/>
      <c r="O28" s="125"/>
      <c r="P28" s="125"/>
      <c r="Q28" s="151"/>
      <c r="R28" s="124" t="s">
        <v>29</v>
      </c>
      <c r="S28" s="125"/>
      <c r="T28" s="151"/>
      <c r="U28" s="124" t="s">
        <v>29</v>
      </c>
      <c r="V28" s="125"/>
      <c r="W28" s="125"/>
      <c r="X28" s="125"/>
      <c r="Y28" s="151"/>
      <c r="Z28" s="66" t="s">
        <v>29</v>
      </c>
    </row>
    <row r="29" spans="1:28" s="5" customFormat="1" ht="19" thickBot="1">
      <c r="C29" s="40" t="s">
        <v>30</v>
      </c>
      <c r="D29" s="23"/>
      <c r="E29" s="13"/>
      <c r="F29" s="14"/>
      <c r="G29" s="13"/>
      <c r="H29" s="14"/>
      <c r="I29" s="13"/>
      <c r="J29" s="13"/>
      <c r="K29" s="14"/>
      <c r="L29" s="14"/>
      <c r="M29" s="13"/>
      <c r="N29" s="13"/>
      <c r="O29" s="13"/>
      <c r="P29" s="13"/>
      <c r="Q29" s="14"/>
      <c r="R29" s="13"/>
      <c r="S29" s="13"/>
      <c r="T29" s="14"/>
      <c r="U29" s="13"/>
      <c r="V29" s="13"/>
      <c r="W29" s="13"/>
      <c r="X29" s="13"/>
      <c r="Y29" s="14"/>
      <c r="Z29" s="15"/>
    </row>
    <row r="30" spans="1:28" s="5" customFormat="1" ht="19" thickBot="1">
      <c r="A30" s="26"/>
      <c r="B30" s="26"/>
      <c r="C30" s="127" t="s">
        <v>31</v>
      </c>
      <c r="D30" s="128"/>
      <c r="E30" s="115" t="s">
        <v>29</v>
      </c>
      <c r="F30" s="116"/>
      <c r="G30" s="115" t="s">
        <v>29</v>
      </c>
      <c r="H30" s="129"/>
      <c r="I30" s="115" t="s">
        <v>29</v>
      </c>
      <c r="J30" s="116"/>
      <c r="K30" s="116"/>
      <c r="L30" s="129"/>
      <c r="M30" s="115" t="s">
        <v>29</v>
      </c>
      <c r="N30" s="116"/>
      <c r="O30" s="116"/>
      <c r="P30" s="116"/>
      <c r="Q30" s="117"/>
      <c r="R30" s="115" t="s">
        <v>29</v>
      </c>
      <c r="S30" s="116"/>
      <c r="T30" s="117"/>
      <c r="U30" s="115" t="s">
        <v>29</v>
      </c>
      <c r="V30" s="116"/>
      <c r="W30" s="116"/>
      <c r="X30" s="116"/>
      <c r="Y30" s="117"/>
      <c r="Z30" s="67" t="s">
        <v>29</v>
      </c>
    </row>
    <row r="31" spans="1:28" ht="18">
      <c r="D31" s="23"/>
      <c r="E31" s="24"/>
      <c r="F31" s="25"/>
      <c r="G31" s="24"/>
      <c r="H31" s="25"/>
      <c r="I31" s="24"/>
      <c r="J31" s="24"/>
      <c r="K31" s="25"/>
      <c r="L31" s="25"/>
      <c r="M31" s="13"/>
      <c r="N31" s="13"/>
      <c r="O31" s="13"/>
      <c r="P31" s="13"/>
      <c r="Q31" s="14"/>
      <c r="R31" s="13"/>
      <c r="S31" s="13"/>
      <c r="T31" s="14"/>
      <c r="U31" s="13"/>
      <c r="V31" s="13"/>
      <c r="W31" s="13"/>
      <c r="X31" s="13"/>
      <c r="Y31" s="14"/>
      <c r="Z31" s="15"/>
    </row>
    <row r="32" spans="1:28" ht="13.5" customHeight="1">
      <c r="B32" s="1" t="s">
        <v>32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2:27" ht="13.5" customHeight="1" thickBot="1"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2:27" ht="14" thickBot="1">
      <c r="B34" s="8" t="s">
        <v>72</v>
      </c>
      <c r="C34" s="9" t="s">
        <v>80</v>
      </c>
      <c r="D34" s="93">
        <v>0.7</v>
      </c>
      <c r="E34" s="79">
        <v>0.02</v>
      </c>
      <c r="F34" s="79">
        <v>0.02</v>
      </c>
      <c r="G34" s="79">
        <v>0.05</v>
      </c>
      <c r="H34" s="79"/>
      <c r="I34" s="79">
        <v>0.08</v>
      </c>
      <c r="J34" s="79">
        <v>0.2</v>
      </c>
      <c r="K34" s="79"/>
      <c r="L34" s="79">
        <v>0.05</v>
      </c>
      <c r="M34" s="79">
        <v>0.05</v>
      </c>
      <c r="N34" s="79">
        <v>0.04</v>
      </c>
      <c r="O34" s="79">
        <v>0.02</v>
      </c>
      <c r="P34" s="79"/>
      <c r="Q34" s="79"/>
      <c r="R34" s="79"/>
      <c r="S34" s="79"/>
      <c r="T34" s="79">
        <v>0.02</v>
      </c>
      <c r="U34" s="79">
        <v>0.02</v>
      </c>
      <c r="V34" s="79">
        <v>0.05</v>
      </c>
      <c r="W34" s="79">
        <v>0.02</v>
      </c>
      <c r="X34" s="79">
        <v>0.01</v>
      </c>
      <c r="Y34" s="79">
        <v>0.05</v>
      </c>
      <c r="Z34" s="95"/>
      <c r="AA34" s="94"/>
    </row>
    <row r="35" spans="2:27" ht="14" thickBot="1">
      <c r="B35" s="8" t="s">
        <v>73</v>
      </c>
      <c r="C35" s="9" t="s">
        <v>92</v>
      </c>
      <c r="D35" s="93">
        <v>0.44999999999999996</v>
      </c>
      <c r="E35" s="79">
        <v>0.05</v>
      </c>
      <c r="F35" s="79">
        <v>0.1</v>
      </c>
      <c r="G35" s="79">
        <v>0.05</v>
      </c>
      <c r="H35" s="79"/>
      <c r="I35" s="79">
        <v>0.05</v>
      </c>
      <c r="J35" s="79"/>
      <c r="K35" s="79"/>
      <c r="L35" s="79"/>
      <c r="M35" s="79"/>
      <c r="N35" s="79"/>
      <c r="O35" s="79">
        <v>0.02</v>
      </c>
      <c r="P35" s="79">
        <v>0</v>
      </c>
      <c r="Q35" s="79"/>
      <c r="R35" s="79">
        <v>0.05</v>
      </c>
      <c r="S35" s="79"/>
      <c r="T35" s="79"/>
      <c r="U35" s="79">
        <v>0.05</v>
      </c>
      <c r="V35" s="79">
        <v>0.05</v>
      </c>
      <c r="W35" s="79">
        <v>0.03</v>
      </c>
      <c r="X35" s="79"/>
      <c r="Y35" s="79"/>
      <c r="Z35" s="95"/>
      <c r="AA35" s="94"/>
    </row>
    <row r="36" spans="2:27" ht="14" thickBot="1">
      <c r="B36" s="8" t="s">
        <v>105</v>
      </c>
      <c r="C36" s="9" t="s">
        <v>106</v>
      </c>
      <c r="D36" s="93">
        <v>0.45</v>
      </c>
      <c r="E36" s="79">
        <v>0.05</v>
      </c>
      <c r="F36" s="79">
        <v>0.1</v>
      </c>
      <c r="G36" s="79">
        <v>0.05</v>
      </c>
      <c r="H36" s="79"/>
      <c r="I36" s="79">
        <v>0.05</v>
      </c>
      <c r="J36" s="79"/>
      <c r="K36" s="79"/>
      <c r="L36" s="79"/>
      <c r="M36" s="79"/>
      <c r="N36" s="79"/>
      <c r="O36" s="79">
        <v>0.02</v>
      </c>
      <c r="P36" s="79">
        <v>0</v>
      </c>
      <c r="Q36" s="79"/>
      <c r="R36" s="79">
        <v>0.05</v>
      </c>
      <c r="S36" s="79"/>
      <c r="T36" s="79"/>
      <c r="U36" s="79">
        <v>0.05</v>
      </c>
      <c r="V36" s="79">
        <v>0.05</v>
      </c>
      <c r="W36" s="79">
        <v>0.03</v>
      </c>
      <c r="X36" s="79"/>
      <c r="Y36" s="79"/>
      <c r="Z36" s="95"/>
      <c r="AA36" s="94"/>
    </row>
    <row r="37" spans="2:27" ht="14" thickBot="1">
      <c r="B37" s="8" t="s">
        <v>104</v>
      </c>
      <c r="C37" s="9" t="s">
        <v>98</v>
      </c>
      <c r="D37" s="93">
        <v>0.5</v>
      </c>
      <c r="E37" s="79"/>
      <c r="F37" s="79"/>
      <c r="G37" s="79">
        <v>0.1</v>
      </c>
      <c r="H37" s="79"/>
      <c r="I37" s="79">
        <v>0.1</v>
      </c>
      <c r="J37" s="79">
        <v>0.05</v>
      </c>
      <c r="K37" s="79"/>
      <c r="L37" s="79">
        <v>0.03</v>
      </c>
      <c r="M37" s="79"/>
      <c r="N37" s="79">
        <v>0.05</v>
      </c>
      <c r="O37" s="79">
        <v>0.03</v>
      </c>
      <c r="P37" s="79"/>
      <c r="Q37" s="79"/>
      <c r="R37" s="79"/>
      <c r="S37" s="79"/>
      <c r="T37" s="79">
        <v>0.02</v>
      </c>
      <c r="U37" s="79"/>
      <c r="V37" s="79">
        <v>0.05</v>
      </c>
      <c r="W37" s="79">
        <v>0.02</v>
      </c>
      <c r="X37" s="79"/>
      <c r="Y37" s="79">
        <v>0.05</v>
      </c>
      <c r="Z37" s="95"/>
      <c r="AA37" s="94"/>
    </row>
    <row r="38" spans="2:27" ht="14" thickBot="1">
      <c r="B38" s="8" t="s">
        <v>87</v>
      </c>
      <c r="C38" s="9" t="s">
        <v>88</v>
      </c>
      <c r="D38" s="93">
        <v>0.5</v>
      </c>
      <c r="E38" s="79"/>
      <c r="F38" s="79"/>
      <c r="G38" s="79">
        <v>0.1</v>
      </c>
      <c r="H38" s="79"/>
      <c r="I38" s="79">
        <v>0.1</v>
      </c>
      <c r="J38" s="79">
        <v>0.05</v>
      </c>
      <c r="K38" s="79"/>
      <c r="L38" s="79">
        <v>0.03</v>
      </c>
      <c r="M38" s="79"/>
      <c r="N38" s="79">
        <v>0.05</v>
      </c>
      <c r="O38" s="79">
        <v>0.03</v>
      </c>
      <c r="P38" s="79"/>
      <c r="Q38" s="79"/>
      <c r="R38" s="79"/>
      <c r="S38" s="79"/>
      <c r="T38" s="79">
        <v>0.02</v>
      </c>
      <c r="U38" s="79"/>
      <c r="V38" s="79">
        <v>0.05</v>
      </c>
      <c r="W38" s="79">
        <v>0.02</v>
      </c>
      <c r="X38" s="79"/>
      <c r="Y38" s="79">
        <v>0.05</v>
      </c>
      <c r="Z38" s="95"/>
      <c r="AA38" s="94"/>
    </row>
    <row r="39" spans="2:27" ht="14" thickBot="1">
      <c r="B39" s="8" t="s">
        <v>84</v>
      </c>
      <c r="C39" s="9" t="s">
        <v>83</v>
      </c>
      <c r="D39" s="93">
        <v>0.6</v>
      </c>
      <c r="E39" s="79"/>
      <c r="F39" s="79"/>
      <c r="G39" s="79">
        <v>0.05</v>
      </c>
      <c r="H39" s="79"/>
      <c r="I39" s="79">
        <v>0.1</v>
      </c>
      <c r="J39" s="79">
        <v>0.05</v>
      </c>
      <c r="K39" s="79"/>
      <c r="L39" s="79">
        <v>0.05</v>
      </c>
      <c r="M39" s="79">
        <v>0.05</v>
      </c>
      <c r="N39" s="79">
        <v>0.05</v>
      </c>
      <c r="O39" s="79">
        <v>0.05</v>
      </c>
      <c r="P39" s="79">
        <v>0.1</v>
      </c>
      <c r="Q39" s="79">
        <v>0.05</v>
      </c>
      <c r="R39" s="79"/>
      <c r="S39" s="79"/>
      <c r="T39" s="79">
        <v>0.02</v>
      </c>
      <c r="U39" s="79"/>
      <c r="V39" s="79"/>
      <c r="W39" s="79">
        <v>0.03</v>
      </c>
      <c r="X39" s="79"/>
      <c r="Y39" s="79"/>
      <c r="Z39" s="95"/>
      <c r="AA39" s="94"/>
    </row>
    <row r="40" spans="2:27" ht="14" thickBot="1">
      <c r="B40" s="8" t="s">
        <v>86</v>
      </c>
      <c r="C40" s="9" t="s">
        <v>85</v>
      </c>
      <c r="D40" s="93">
        <v>0.75</v>
      </c>
      <c r="E40" s="79"/>
      <c r="F40" s="79"/>
      <c r="G40" s="79">
        <v>0.05</v>
      </c>
      <c r="H40" s="79"/>
      <c r="I40" s="79"/>
      <c r="J40" s="79"/>
      <c r="K40" s="79">
        <v>0.05</v>
      </c>
      <c r="L40" s="79">
        <v>0.15</v>
      </c>
      <c r="M40" s="79">
        <v>0.05</v>
      </c>
      <c r="N40" s="79">
        <v>0.2</v>
      </c>
      <c r="O40" s="79">
        <v>0.05</v>
      </c>
      <c r="P40" s="79">
        <v>0.1</v>
      </c>
      <c r="Q40" s="79">
        <v>0.05</v>
      </c>
      <c r="R40" s="79"/>
      <c r="S40" s="79"/>
      <c r="T40" s="79">
        <v>0.04</v>
      </c>
      <c r="U40" s="79"/>
      <c r="V40" s="79"/>
      <c r="W40" s="79">
        <v>0.01</v>
      </c>
      <c r="X40" s="79"/>
      <c r="Y40" s="79"/>
      <c r="Z40" s="95"/>
      <c r="AA40" s="94"/>
    </row>
    <row r="41" spans="2:27" ht="14" thickBot="1">
      <c r="B41" s="8" t="s">
        <v>75</v>
      </c>
      <c r="C41" s="9" t="s">
        <v>89</v>
      </c>
      <c r="D41" s="93">
        <v>0.75</v>
      </c>
      <c r="E41" s="79"/>
      <c r="F41" s="79"/>
      <c r="G41" s="79">
        <v>0.05</v>
      </c>
      <c r="H41" s="79"/>
      <c r="I41" s="79"/>
      <c r="J41" s="79"/>
      <c r="K41" s="79">
        <v>0.05</v>
      </c>
      <c r="L41" s="79">
        <v>0.15</v>
      </c>
      <c r="M41" s="79">
        <v>0.05</v>
      </c>
      <c r="N41" s="79">
        <v>0.2</v>
      </c>
      <c r="O41" s="79">
        <v>0.05</v>
      </c>
      <c r="P41" s="79">
        <v>0.1</v>
      </c>
      <c r="Q41" s="79">
        <v>0.05</v>
      </c>
      <c r="R41" s="79"/>
      <c r="S41" s="79"/>
      <c r="T41" s="79">
        <v>0.04</v>
      </c>
      <c r="U41" s="79"/>
      <c r="V41" s="79"/>
      <c r="W41" s="79">
        <v>0.01</v>
      </c>
      <c r="X41" s="79"/>
      <c r="Y41" s="79"/>
      <c r="Z41" s="95"/>
      <c r="AA41" s="94"/>
    </row>
    <row r="42" spans="2:27" ht="14" thickBot="1">
      <c r="B42" s="8" t="s">
        <v>74</v>
      </c>
      <c r="C42" s="9" t="s">
        <v>96</v>
      </c>
      <c r="D42" s="93">
        <v>0.75</v>
      </c>
      <c r="E42" s="79"/>
      <c r="F42" s="79"/>
      <c r="G42" s="79">
        <v>0.05</v>
      </c>
      <c r="H42" s="79"/>
      <c r="I42" s="79"/>
      <c r="J42" s="79"/>
      <c r="K42" s="79">
        <v>0.05</v>
      </c>
      <c r="L42" s="79">
        <v>0.15</v>
      </c>
      <c r="M42" s="79">
        <v>0.05</v>
      </c>
      <c r="N42" s="79">
        <v>0.2</v>
      </c>
      <c r="O42" s="79">
        <v>0.05</v>
      </c>
      <c r="P42" s="79">
        <v>0.1</v>
      </c>
      <c r="Q42" s="79">
        <v>0.05</v>
      </c>
      <c r="R42" s="79"/>
      <c r="S42" s="79"/>
      <c r="T42" s="79">
        <v>0.04</v>
      </c>
      <c r="U42" s="79"/>
      <c r="V42" s="79"/>
      <c r="W42" s="79">
        <v>0.01</v>
      </c>
      <c r="X42" s="79"/>
      <c r="Y42" s="79"/>
      <c r="Z42" s="95"/>
      <c r="AA42" s="94"/>
    </row>
    <row r="43" spans="2:27" ht="14" thickBot="1">
      <c r="B43" s="8" t="s">
        <v>76</v>
      </c>
      <c r="C43" s="9" t="s">
        <v>90</v>
      </c>
      <c r="D43" s="93">
        <v>0.9</v>
      </c>
      <c r="E43" s="79"/>
      <c r="F43" s="79"/>
      <c r="G43" s="79"/>
      <c r="H43" s="79"/>
      <c r="I43" s="79"/>
      <c r="J43" s="79"/>
      <c r="K43" s="79"/>
      <c r="L43" s="79">
        <v>0.04</v>
      </c>
      <c r="M43" s="79">
        <v>0.05</v>
      </c>
      <c r="N43" s="79">
        <v>0.15</v>
      </c>
      <c r="O43" s="79">
        <v>0.1</v>
      </c>
      <c r="P43" s="79">
        <v>0.25</v>
      </c>
      <c r="Q43" s="79">
        <v>0.1</v>
      </c>
      <c r="R43" s="79">
        <v>0.1</v>
      </c>
      <c r="S43" s="79">
        <v>0.1</v>
      </c>
      <c r="T43" s="79"/>
      <c r="U43" s="79"/>
      <c r="V43" s="79"/>
      <c r="W43" s="79">
        <v>0.01</v>
      </c>
      <c r="X43" s="79"/>
      <c r="Y43" s="79"/>
      <c r="Z43" s="95"/>
      <c r="AA43" s="94"/>
    </row>
    <row r="44" spans="2:27" ht="14" thickBot="1">
      <c r="B44" s="8" t="s">
        <v>77</v>
      </c>
      <c r="C44" s="9" t="s">
        <v>91</v>
      </c>
      <c r="D44" s="93">
        <v>0.9</v>
      </c>
      <c r="E44" s="79"/>
      <c r="F44" s="79"/>
      <c r="G44" s="79"/>
      <c r="H44" s="79"/>
      <c r="I44" s="79"/>
      <c r="J44" s="79"/>
      <c r="K44" s="79"/>
      <c r="L44" s="79">
        <v>0.04</v>
      </c>
      <c r="M44" s="79">
        <v>0.05</v>
      </c>
      <c r="N44" s="79">
        <v>0.15</v>
      </c>
      <c r="O44" s="79">
        <v>0.1</v>
      </c>
      <c r="P44" s="79">
        <v>0.25</v>
      </c>
      <c r="Q44" s="79">
        <v>0.1</v>
      </c>
      <c r="R44" s="79">
        <v>0.1</v>
      </c>
      <c r="S44" s="79">
        <v>0.1</v>
      </c>
      <c r="T44" s="79"/>
      <c r="U44" s="79"/>
      <c r="V44" s="79"/>
      <c r="W44" s="79">
        <v>0.01</v>
      </c>
      <c r="X44" s="79"/>
      <c r="Y44" s="79"/>
      <c r="Z44" s="95"/>
      <c r="AA44" s="94"/>
    </row>
    <row r="45" spans="2:27" ht="14" thickBot="1">
      <c r="B45" s="8" t="s">
        <v>78</v>
      </c>
      <c r="C45" s="9" t="s">
        <v>93</v>
      </c>
      <c r="D45" s="93">
        <v>0.65</v>
      </c>
      <c r="E45" s="79">
        <v>0.05</v>
      </c>
      <c r="F45" s="79">
        <v>0.05</v>
      </c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>
        <v>0</v>
      </c>
      <c r="R45" s="79">
        <v>0.25</v>
      </c>
      <c r="S45" s="79">
        <v>0.15</v>
      </c>
      <c r="T45" s="79">
        <v>0.05</v>
      </c>
      <c r="U45" s="79">
        <v>0.05</v>
      </c>
      <c r="V45" s="79"/>
      <c r="W45" s="79">
        <v>0.02</v>
      </c>
      <c r="X45" s="79">
        <v>0.03</v>
      </c>
      <c r="Y45" s="79"/>
      <c r="Z45" s="95"/>
      <c r="AA45" s="94"/>
    </row>
    <row r="46" spans="2:27">
      <c r="B46" s="8" t="s">
        <v>79</v>
      </c>
      <c r="C46" s="9" t="s">
        <v>82</v>
      </c>
      <c r="D46" s="93">
        <v>0.55000000000000004</v>
      </c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>
        <v>0.25</v>
      </c>
      <c r="S46" s="79">
        <v>0.1</v>
      </c>
      <c r="T46" s="79">
        <v>0.05</v>
      </c>
      <c r="U46" s="79">
        <v>0.05</v>
      </c>
      <c r="V46" s="79"/>
      <c r="W46" s="79">
        <v>0.05</v>
      </c>
      <c r="X46" s="79">
        <v>0.05</v>
      </c>
      <c r="Y46" s="79"/>
      <c r="Z46" s="95"/>
      <c r="AA46" s="94"/>
    </row>
    <row r="47" spans="2:27" hidden="1">
      <c r="B47" s="8" t="e">
        <f>#REF!</f>
        <v>#REF!</v>
      </c>
      <c r="C47" s="9" t="e">
        <f>#REF!</f>
        <v>#REF!</v>
      </c>
      <c r="D47" s="93">
        <f>1-'TCCC &amp; TONI Delv. Pl CONN. PLAN'!D47</f>
        <v>0</v>
      </c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95">
        <f t="shared" ref="Z47:Z54" si="1">SUM(E47:Y47)</f>
        <v>0</v>
      </c>
    </row>
    <row r="48" spans="2:27" hidden="1">
      <c r="B48" s="8" t="e">
        <f>#REF!</f>
        <v>#REF!</v>
      </c>
      <c r="C48" s="9" t="e">
        <f>#REF!</f>
        <v>#REF!</v>
      </c>
      <c r="D48" s="93">
        <f>1-'TCCC &amp; TONI Delv. Pl CONN. PLAN'!D48</f>
        <v>0</v>
      </c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95">
        <f t="shared" si="1"/>
        <v>0</v>
      </c>
    </row>
    <row r="49" spans="2:26" hidden="1">
      <c r="B49" s="8" t="e">
        <f>#REF!</f>
        <v>#REF!</v>
      </c>
      <c r="C49" s="9" t="e">
        <f>#REF!</f>
        <v>#REF!</v>
      </c>
      <c r="D49" s="93">
        <f>1-'TCCC &amp; TONI Delv. Pl CONN. PLAN'!D49</f>
        <v>0</v>
      </c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95">
        <f t="shared" si="1"/>
        <v>0</v>
      </c>
    </row>
    <row r="50" spans="2:26" hidden="1">
      <c r="B50" s="8" t="e">
        <f>#REF!</f>
        <v>#REF!</v>
      </c>
      <c r="C50" s="9" t="e">
        <f>#REF!</f>
        <v>#REF!</v>
      </c>
      <c r="D50" s="93">
        <f>1-'TCCC &amp; TONI Delv. Pl CONN. PLAN'!D50</f>
        <v>0</v>
      </c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95">
        <f t="shared" si="1"/>
        <v>0</v>
      </c>
    </row>
    <row r="51" spans="2:26" hidden="1">
      <c r="B51" s="8" t="e">
        <f>#REF!</f>
        <v>#REF!</v>
      </c>
      <c r="C51" s="9" t="e">
        <f>#REF!</f>
        <v>#REF!</v>
      </c>
      <c r="D51" s="93">
        <f>1-'TCCC &amp; TONI Delv. Pl CONN. PLAN'!D51</f>
        <v>0</v>
      </c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95">
        <f t="shared" si="1"/>
        <v>0</v>
      </c>
    </row>
    <row r="52" spans="2:26" hidden="1">
      <c r="B52" s="8" t="e">
        <f>#REF!</f>
        <v>#REF!</v>
      </c>
      <c r="C52" s="9" t="e">
        <f>#REF!</f>
        <v>#REF!</v>
      </c>
      <c r="D52" s="93">
        <f>1-'TCCC &amp; TONI Delv. Pl CONN. PLAN'!D52</f>
        <v>0</v>
      </c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95">
        <f t="shared" si="1"/>
        <v>0</v>
      </c>
    </row>
    <row r="53" spans="2:26" hidden="1">
      <c r="B53" s="8"/>
      <c r="C53" s="9"/>
      <c r="D53" s="93">
        <f>1-'TCCC &amp; TONI Delv. Pl CONN. PLAN'!D53</f>
        <v>0</v>
      </c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95">
        <f t="shared" si="1"/>
        <v>0</v>
      </c>
    </row>
    <row r="54" spans="2:26" hidden="1">
      <c r="B54" s="8"/>
      <c r="C54" s="9"/>
      <c r="D54" s="93">
        <f>1-'TCCC &amp; TONI Delv. Pl CONN. PLAN'!D54</f>
        <v>0</v>
      </c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95">
        <f t="shared" si="1"/>
        <v>0</v>
      </c>
    </row>
    <row r="56" spans="2:26">
      <c r="B56" s="7" t="s">
        <v>35</v>
      </c>
    </row>
  </sheetData>
  <mergeCells count="50">
    <mergeCell ref="U30:Y30"/>
    <mergeCell ref="C30:D30"/>
    <mergeCell ref="E30:F30"/>
    <mergeCell ref="G30:H30"/>
    <mergeCell ref="I30:L30"/>
    <mergeCell ref="M30:Q30"/>
    <mergeCell ref="R30:T30"/>
    <mergeCell ref="U26:X26"/>
    <mergeCell ref="C28:D28"/>
    <mergeCell ref="E28:F28"/>
    <mergeCell ref="G28:H28"/>
    <mergeCell ref="I28:L28"/>
    <mergeCell ref="M28:Q28"/>
    <mergeCell ref="R28:T28"/>
    <mergeCell ref="U28:Y28"/>
    <mergeCell ref="C26:D26"/>
    <mergeCell ref="E26:F26"/>
    <mergeCell ref="G26:H26"/>
    <mergeCell ref="I26:L26"/>
    <mergeCell ref="M26:Q26"/>
    <mergeCell ref="R26:T26"/>
    <mergeCell ref="W14:W21"/>
    <mergeCell ref="X14:X21"/>
    <mergeCell ref="Y14:Y21"/>
    <mergeCell ref="C22:D22"/>
    <mergeCell ref="U14:U21"/>
    <mergeCell ref="V14:V21"/>
    <mergeCell ref="J14:J21"/>
    <mergeCell ref="C25:D25"/>
    <mergeCell ref="Q14:Q21"/>
    <mergeCell ref="R14:R21"/>
    <mergeCell ref="S14:S21"/>
    <mergeCell ref="T14:T21"/>
    <mergeCell ref="K14:K21"/>
    <mergeCell ref="L14:L21"/>
    <mergeCell ref="M14:M21"/>
    <mergeCell ref="N14:N21"/>
    <mergeCell ref="O14:O21"/>
    <mergeCell ref="P14:P21"/>
    <mergeCell ref="E14:E21"/>
    <mergeCell ref="F14:F21"/>
    <mergeCell ref="G14:G21"/>
    <mergeCell ref="H14:H21"/>
    <mergeCell ref="I14:I21"/>
    <mergeCell ref="U13:X13"/>
    <mergeCell ref="E13:F13"/>
    <mergeCell ref="G13:H13"/>
    <mergeCell ref="I13:L13"/>
    <mergeCell ref="M13:Q13"/>
    <mergeCell ref="R13:T13"/>
  </mergeCells>
  <phoneticPr fontId="2" type="noConversion"/>
  <conditionalFormatting sqref="F47:Y54">
    <cfRule type="expression" dxfId="4" priority="6">
      <formula>SUM($E47:$Y47)&gt;$D47</formula>
    </cfRule>
  </conditionalFormatting>
  <conditionalFormatting sqref="F34:Y35 F37:Y41">
    <cfRule type="expression" dxfId="3" priority="4">
      <formula>SUM($E34:$Y34)&gt;$D34</formula>
    </cfRule>
  </conditionalFormatting>
  <conditionalFormatting sqref="F42:Y42">
    <cfRule type="expression" dxfId="2" priority="3">
      <formula>SUM($E42:$Y42)&gt;$D42</formula>
    </cfRule>
  </conditionalFormatting>
  <conditionalFormatting sqref="F43:Y46">
    <cfRule type="expression" dxfId="1" priority="2">
      <formula>SUM($E43:$Y43)&gt;$D43</formula>
    </cfRule>
  </conditionalFormatting>
  <conditionalFormatting sqref="F36:Y36">
    <cfRule type="expression" dxfId="0" priority="1">
      <formula>SUM($E36:$Y36)&gt;$D36</formula>
    </cfRule>
  </conditionalFormatting>
  <printOptions horizontalCentered="1"/>
  <pageMargins left="0.22" right="0.23" top="0.2" bottom="0.17" header="0.24" footer="0.23"/>
  <pageSetup scale="42" orientation="landscape"/>
  <headerFooter alignWithMargins="0">
    <oddFooter>&amp;CClassified - Unclassified</oddFooter>
  </headerFooter>
  <drawing r:id="rId1"/>
  <extLst>
    <ext xmlns:mx="http://schemas.microsoft.com/office/mac/excel/2008/main" uri="{64002731-A6B0-56B0-2670-7721B7C09600}">
      <mx:PLV Mode="0" OnePage="0" WScale="4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B4DFD74B4EE64FAAD9018EEA672F60" ma:contentTypeVersion="2" ma:contentTypeDescription="Create a new document." ma:contentTypeScope="" ma:versionID="33b217983d6e2234a2642d0250e1df7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c96ba11fc0b0f11135d6dc28d8a2ff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C0EAA1-BA0C-401F-B87F-FB5F42C774AD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EE50A5D5-5ADC-4E86-A6CD-609088033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5EF9453-61FF-4A40-8CCB-27080B6389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TCCC Deliv. Plan CONN. PLAN.</vt:lpstr>
      <vt:lpstr>TCCC Deliv MEDIA PLAN &amp; BUY</vt:lpstr>
      <vt:lpstr>TONI Deliv. Plan CONN. PLAN</vt:lpstr>
      <vt:lpstr>TONI Deliv MEDIA PLAN &amp; BUY</vt:lpstr>
      <vt:lpstr>TCCC &amp; TONI Delv. Pl CONN. PLAN</vt:lpstr>
      <vt:lpstr>TCCC&amp;TONI Delv MEDIA PLAN &amp; BUY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A18740</dc:creator>
  <cp:lastModifiedBy>Jose Chiriboga</cp:lastModifiedBy>
  <cp:lastPrinted>2014-10-27T21:17:51Z</cp:lastPrinted>
  <dcterms:created xsi:type="dcterms:W3CDTF">2006-11-06T22:33:49Z</dcterms:created>
  <dcterms:modified xsi:type="dcterms:W3CDTF">2014-10-27T21:22:04Z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GUID">
    <vt:lpwstr>6427f15b-1eb6-4f1a-9a7c-8c38e0ef8730</vt:lpwstr>
  </property>
  <property fmtid="{D5CDD505-2E9C-101B-9397-08002B2CF9AE}" pid="3" name="MODFILEGUID">
    <vt:lpwstr>2050423d-e34f-453e-acf0-6d7c6e1794dd</vt:lpwstr>
  </property>
  <property fmtid="{D5CDD505-2E9C-101B-9397-08002B2CF9AE}" pid="4" name="FILEOWNER">
    <vt:lpwstr>A18740</vt:lpwstr>
  </property>
  <property fmtid="{D5CDD505-2E9C-101B-9397-08002B2CF9AE}" pid="5" name="MODFILEOWNER">
    <vt:lpwstr>A84670</vt:lpwstr>
  </property>
  <property fmtid="{D5CDD505-2E9C-101B-9397-08002B2CF9AE}" pid="6" name="IPPCLASS">
    <vt:i4>1</vt:i4>
  </property>
  <property fmtid="{D5CDD505-2E9C-101B-9397-08002B2CF9AE}" pid="7" name="MODIPPCLASS">
    <vt:i4>0</vt:i4>
  </property>
  <property fmtid="{D5CDD505-2E9C-101B-9397-08002B2CF9AE}" pid="8" name="MACHINEID">
    <vt:lpwstr>A29598-3936</vt:lpwstr>
  </property>
  <property fmtid="{D5CDD505-2E9C-101B-9397-08002B2CF9AE}" pid="9" name="MODMACHINEID">
    <vt:lpwstr>A84670-0001</vt:lpwstr>
  </property>
  <property fmtid="{D5CDD505-2E9C-101B-9397-08002B2CF9AE}" pid="10" name="CURRENTCLASS">
    <vt:lpwstr>Classified - Unclassified</vt:lpwstr>
  </property>
  <property fmtid="{D5CDD505-2E9C-101B-9397-08002B2CF9AE}" pid="11" name="ContentType">
    <vt:lpwstr>Document</vt:lpwstr>
  </property>
  <property fmtid="{D5CDD505-2E9C-101B-9397-08002B2CF9AE}" pid="12" name="display_urn:schemas-microsoft-com:office:office#Editor">
    <vt:lpwstr>Duhaime, Heather</vt:lpwstr>
  </property>
  <property fmtid="{D5CDD505-2E9C-101B-9397-08002B2CF9AE}" pid="13" name="TemplateUrl">
    <vt:lpwstr/>
  </property>
  <property fmtid="{D5CDD505-2E9C-101B-9397-08002B2CF9AE}" pid="14" name="xd_ProgID">
    <vt:lpwstr/>
  </property>
  <property fmtid="{D5CDD505-2E9C-101B-9397-08002B2CF9AE}" pid="15" name="display_urn:schemas-microsoft-com:office:office#Author">
    <vt:lpwstr>Duhaime, Heather</vt:lpwstr>
  </property>
</Properties>
</file>